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mc:AlternateContent xmlns:mc="http://schemas.openxmlformats.org/markup-compatibility/2006">
    <mc:Choice Requires="x15">
      <x15ac:absPath xmlns:x15ac="http://schemas.microsoft.com/office/spreadsheetml/2010/11/ac" url="S:\0101_総務部\02_行政経営課\02_財政係\142財政状況資料集\令和5年度\★HP公開用\02 公会計追加後\"/>
    </mc:Choice>
  </mc:AlternateContent>
  <xr:revisionPtr revIDLastSave="0" documentId="13_ncr:1_{A5F9AA48-A091-4E4B-B84C-9D77D653D697}" xr6:coauthVersionLast="36" xr6:coauthVersionMax="36" xr10:uidLastSave="{00000000-0000-0000-0000-000000000000}"/>
  <bookViews>
    <workbookView xWindow="0" yWindow="0" windowWidth="16457" windowHeight="6986" tabRatio="832"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6" i="10" l="1"/>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CO36" i="10"/>
  <c r="BE36" i="10"/>
  <c r="C36" i="10"/>
  <c r="BE35" i="10"/>
  <c r="CO34" i="10"/>
  <c r="CO35" i="10" s="1"/>
  <c r="BW34" i="10"/>
  <c r="BW35" i="10" s="1"/>
  <c r="BW36" i="10" s="1"/>
  <c r="BW37" i="10" s="1"/>
  <c r="BW38" i="10" s="1"/>
  <c r="BW39" i="10" s="1"/>
  <c r="BW40" i="10" s="1"/>
  <c r="BW41" i="10" s="1"/>
  <c r="BW42" i="10" s="1"/>
  <c r="BW43" i="10" s="1"/>
  <c r="BE34" i="10"/>
  <c r="C34" i="10"/>
  <c r="C35" i="10" s="1"/>
  <c r="U34" i="10" l="1"/>
  <c r="U35" i="10" s="1"/>
  <c r="U36" i="10" s="1"/>
  <c r="U37" i="10" s="1"/>
  <c r="U38"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AM36" i="10" s="1"/>
</calcChain>
</file>

<file path=xl/sharedStrings.xml><?xml version="1.0" encoding="utf-8"?>
<sst xmlns="http://schemas.openxmlformats.org/spreadsheetml/2006/main" count="1184" uniqueCount="628">
  <si>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</si>
  <si>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</si>
  <si>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</si>
  <si>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</si>
  <si>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</si>
  <si>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</si>
  <si>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</si>
  <si>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</si>
  <si>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</si>
  <si>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</si>
  <si>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</si>
  <si>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</si>
  <si>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</si>
  <si>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</si>
  <si>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</si>
  <si>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</si>
  <si>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</si>
  <si>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</si>
  <si>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</si>
  <si>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</si>
  <si>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</si>
  <si>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</si>
  <si>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</si>
  <si>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</si>
  <si>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</si>
  <si>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</si>
  <si>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</si>
  <si>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</si>
  <si>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</si>
  <si>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</si>
  <si>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</si>
  <si>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</si>
  <si>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</si>
  <si>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</si>
  <si>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</si>
  <si>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</si>
  <si>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</si>
  <si>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</si>
  <si>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</si>
  <si>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</si>
  <si>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</si>
  <si>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</si>
  <si>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</si>
  <si>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</si>
  <si>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</si>
  <si>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</si>
  <si>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</si>
  <si>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</si>
  <si>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</si>
  <si>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</si>
  <si>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</si>
  <si>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</si>
  <si>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</si>
  <si>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</si>
  <si>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</si>
  <si>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</si>
  <si>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</si>
  <si>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</si>
  <si>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</si>
  <si>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</si>
  <si>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</si>
  <si>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</si>
  <si>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</si>
  <si>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</si>
  <si>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</si>
  <si>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</si>
  <si>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</si>
  <si>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</si>
  <si>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</si>
  <si>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</si>
  <si>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</si>
  <si>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</si>
  <si>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</si>
  <si>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</si>
  <si>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</si>
  <si>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</si>
  <si>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</si>
  <si>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</si>
  <si>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</si>
  <si>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</si>
  <si>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</si>
  <si>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</si>
  <si>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</si>
  <si>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</si>
  <si>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</si>
  <si>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岐阜県</t>
    <phoneticPr fontId="5"/>
  </si>
  <si>
    <t>市町村類型</t>
    <phoneticPr fontId="5"/>
  </si>
  <si>
    <t>Ⅱ－２</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</si>
  <si>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</si>
  <si>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</si>
  <si>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</si>
  <si>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</si>
  <si>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</si>
  <si>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</si>
  <si>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</si>
  <si>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</si>
  <si>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</si>
  <si>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</si>
  <si>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</si>
  <si>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</si>
  <si>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土岐市</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</si>
  <si>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</si>
  <si>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</si>
  <si>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</si>
  <si>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</si>
  <si>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</si>
  <si>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</si>
  <si>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</si>
  <si>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</si>
  <si>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</si>
  <si>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</si>
  <si>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</si>
  <si>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</si>
  <si>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</si>
  <si>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</si>
  <si>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</si>
  <si>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</si>
  <si>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</si>
  <si>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</si>
  <si>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</si>
  <si>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</si>
  <si>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</si>
  <si>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</si>
  <si>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</si>
  <si>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</si>
  <si>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</si>
  <si>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</si>
  <si>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-4.3</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</si>
  <si>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</si>
  <si>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</si>
  <si>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</si>
  <si>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</si>
  <si>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</si>
  <si>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</si>
  <si>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</si>
  <si>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</si>
  <si>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</si>
  <si>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</si>
  <si>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</si>
  <si>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</si>
  <si>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</si>
  <si>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</si>
  <si>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</si>
  <si>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</si>
  <si>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</si>
  <si>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</si>
  <si>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</si>
  <si>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</si>
  <si>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</si>
  <si>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</si>
  <si>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</si>
  <si>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</si>
  <si>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</si>
  <si>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</si>
  <si>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-1.2</t>
    <phoneticPr fontId="5"/>
  </si>
  <si>
    <t>基準財政需要額</t>
    <phoneticPr fontId="25"/>
  </si>
  <si>
    <t>うち日本人(％)</t>
    <phoneticPr fontId="5"/>
  </si>
  <si>
    <t>-1.5</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</si>
  <si>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</si>
  <si>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</si>
  <si>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</si>
  <si>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</si>
  <si>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</si>
  <si>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</si>
  <si>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</si>
  <si>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</si>
  <si>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</si>
  <si>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</si>
  <si>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</si>
  <si>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</si>
  <si>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</si>
  <si>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</si>
  <si>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</si>
  <si>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</si>
  <si>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</si>
  <si>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</si>
  <si>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</si>
  <si>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</si>
  <si>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</si>
  <si>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</si>
  <si>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</si>
  <si>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</si>
  <si>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</si>
  <si>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</si>
  <si>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</si>
  <si>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</si>
  <si>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</si>
  <si>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</si>
  <si>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</si>
  <si>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</si>
  <si>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</si>
  <si>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</si>
  <si>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</si>
  <si>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</si>
  <si>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</si>
  <si>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</si>
  <si>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</si>
  <si>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</si>
  <si>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</si>
  <si>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</si>
  <si>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</si>
  <si>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</si>
  <si>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</si>
  <si>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</si>
  <si>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</si>
  <si>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</si>
  <si>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</si>
  <si>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</si>
  <si>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</si>
  <si>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</si>
  <si>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</si>
  <si>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</si>
  <si>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</si>
  <si>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</si>
  <si>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</si>
  <si>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</si>
  <si>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</si>
  <si>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</si>
  <si>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岐阜県土岐市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</si>
  <si>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</si>
  <si>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</si>
  <si>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</si>
  <si>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</si>
  <si>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</si>
  <si>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</si>
  <si>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</si>
  <si>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</si>
  <si>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</si>
  <si>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</si>
  <si>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</si>
  <si>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</si>
  <si>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</si>
  <si>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</si>
  <si>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</si>
  <si>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</si>
  <si>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</si>
  <si>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</si>
  <si>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</si>
  <si>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</si>
  <si>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</si>
  <si>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</si>
  <si>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</si>
  <si>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</si>
  <si>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</si>
  <si>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</si>
  <si>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</si>
  <si>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</si>
  <si>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</si>
  <si>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</si>
  <si>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</si>
  <si>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</si>
  <si>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</si>
  <si>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</si>
  <si>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</si>
  <si>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</si>
  <si>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</si>
  <si>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</si>
  <si>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</si>
  <si>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</si>
  <si>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</si>
  <si>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</si>
  <si>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</si>
  <si>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</si>
  <si>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</si>
  <si>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</si>
  <si>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</si>
  <si>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</si>
  <si>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</si>
  <si>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</si>
  <si>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</si>
  <si>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</si>
  <si>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</si>
  <si>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</si>
  <si>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</si>
  <si>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</si>
  <si>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</si>
  <si>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</si>
  <si>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</si>
  <si>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</si>
  <si>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</si>
  <si>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</si>
  <si>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</si>
  <si>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</si>
  <si>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</si>
  <si>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</si>
  <si>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</si>
  <si>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</si>
  <si>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</si>
  <si>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</si>
  <si>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</si>
  <si>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</si>
  <si>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</si>
  <si>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</si>
  <si>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</si>
  <si>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</si>
  <si>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</si>
  <si>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</si>
  <si>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</si>
  <si>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</si>
  <si>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</si>
  <si>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</si>
  <si>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</si>
  <si>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</si>
  <si>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</si>
  <si>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</si>
  <si>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</si>
  <si>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</si>
  <si>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</si>
  <si>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</si>
  <si>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</si>
  <si>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</si>
  <si>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</si>
  <si>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</si>
  <si>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</si>
  <si>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</si>
  <si>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</si>
  <si>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</si>
  <si>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</si>
  <si>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</si>
  <si>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</si>
  <si>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</si>
  <si>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</si>
  <si>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</si>
  <si>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</si>
  <si>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</si>
  <si>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</si>
  <si>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</si>
  <si>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</si>
  <si>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</si>
  <si>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</si>
  <si>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</si>
  <si>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</si>
  <si>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</si>
  <si>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</si>
  <si>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</si>
  <si>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</si>
  <si>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病院</t>
    <phoneticPr fontId="5"/>
  </si>
  <si>
    <t>再差引収支</t>
    <rPh sb="0" eb="1">
      <t>サイ</t>
    </rPh>
    <rPh sb="1" eb="3">
      <t>サシヒキ</t>
    </rPh>
    <rPh sb="3" eb="5">
      <t>シュウシ</t>
    </rPh>
    <phoneticPr fontId="5"/>
  </si>
  <si>
    <t>　　うち一部事務組合負担金</t>
    <phoneticPr fontId="5"/>
  </si>
  <si>
    <t>地方債</t>
  </si>
  <si>
    <t>下水道</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</si>
  <si>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</si>
  <si>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</si>
  <si>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</si>
  <si>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</si>
  <si>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</si>
  <si>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</si>
  <si>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</si>
  <si>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</si>
  <si>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</si>
  <si>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</si>
  <si>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</si>
  <si>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</si>
  <si>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</si>
  <si>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</si>
  <si>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</si>
  <si>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</si>
  <si>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</si>
  <si>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</si>
  <si>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</si>
  <si>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</si>
  <si>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</si>
  <si>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</si>
  <si>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</si>
  <si>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</si>
  <si>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</si>
  <si>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</si>
  <si>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</si>
  <si>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</si>
  <si>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</si>
  <si>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</si>
  <si>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岐阜県土岐市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</si>
  <si>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</si>
  <si>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</si>
  <si>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</si>
  <si>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</si>
  <si>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</si>
  <si>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</si>
  <si>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</si>
  <si>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</si>
  <si>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</si>
  <si>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</si>
  <si>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</si>
  <si>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</si>
  <si>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</si>
  <si>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</si>
  <si>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</si>
  <si>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</si>
  <si>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</si>
  <si>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</si>
  <si>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</si>
  <si>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</si>
  <si>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土岐市・瑞浪市障害者総合支援認定審査会特別会計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</si>
  <si>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</si>
  <si>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</si>
  <si>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</si>
  <si>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</si>
  <si>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</si>
  <si>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</si>
  <si>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</si>
  <si>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</si>
  <si>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</si>
  <si>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</si>
  <si>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</si>
  <si>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</si>
  <si>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</si>
  <si>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</si>
  <si>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</si>
  <si>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駐車場事業特別会計</t>
    <phoneticPr fontId="5"/>
  </si>
  <si>
    <t>介護保険特別会計（保険事業勘定）</t>
    <phoneticPr fontId="5"/>
  </si>
  <si>
    <t>土岐市・瑞浪市介護認定審査会特別会計</t>
    <phoneticPr fontId="5"/>
  </si>
  <si>
    <t>-</t>
    <phoneticPr fontId="5"/>
  </si>
  <si>
    <t>後期高齢者医療特別会計</t>
    <phoneticPr fontId="5"/>
  </si>
  <si>
    <t>水道事業会計</t>
    <phoneticPr fontId="5"/>
  </si>
  <si>
    <t>法適用企業</t>
    <phoneticPr fontId="5"/>
  </si>
  <si>
    <t>病院事業会計</t>
    <phoneticPr fontId="5"/>
  </si>
  <si>
    <t>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</si>
  <si>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</si>
  <si>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</si>
  <si>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</si>
  <si>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</si>
  <si>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</si>
  <si>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</si>
  <si>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</si>
  <si>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</si>
  <si>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</si>
  <si>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</si>
  <si>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</si>
  <si>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</si>
  <si>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</si>
  <si>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</si>
  <si>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</si>
  <si>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</si>
  <si>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</si>
  <si>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</si>
  <si>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</si>
  <si>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</si>
  <si>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</si>
  <si>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</si>
  <si>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</si>
  <si>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</si>
  <si>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</si>
  <si>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</si>
  <si>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</si>
  <si>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</si>
  <si>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</si>
  <si>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</si>
  <si>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</si>
  <si>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</si>
  <si>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</si>
  <si>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</si>
  <si>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</si>
  <si>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</si>
  <si>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</si>
  <si>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</si>
  <si>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</si>
  <si>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</si>
  <si>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</si>
  <si>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</si>
  <si>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</si>
  <si>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</si>
  <si>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</si>
  <si>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</si>
  <si>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</si>
  <si>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</si>
  <si>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</si>
  <si>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t>
    <phoneticPr fontId="5"/>
  </si>
  <si>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</si>
  <si>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</si>
  <si>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</si>
  <si>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</si>
  <si>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</si>
  <si>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</si>
  <si>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</si>
  <si>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</si>
  <si>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</si>
  <si>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</si>
  <si>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</si>
  <si>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</si>
  <si>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</si>
  <si>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</si>
  <si>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</si>
  <si>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病院事業会計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</si>
  <si>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</si>
  <si>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</si>
  <si>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</si>
  <si>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介護保険特別会計（保険事業勘定）</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</si>
  <si>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</si>
  <si>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</si>
  <si>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</si>
  <si>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</si>
  <si>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</si>
  <si>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</si>
  <si>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</si>
  <si>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</si>
  <si>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</si>
  <si>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</si>
  <si>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</si>
  <si>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</si>
  <si>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</si>
  <si>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</si>
  <si>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</si>
  <si>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</si>
  <si>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</si>
  <si>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</si>
  <si>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</si>
  <si>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</si>
  <si>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</si>
  <si>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</si>
  <si>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</si>
  <si>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</si>
  <si>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</si>
  <si>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</si>
  <si>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</si>
  <si>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</si>
  <si>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</si>
  <si>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</si>
  <si>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</si>
  <si>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</si>
  <si>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</si>
  <si>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</si>
  <si>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</si>
  <si>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</si>
  <si>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</si>
  <si>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</si>
  <si>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</si>
  <si>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</si>
  <si>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</si>
  <si>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</si>
  <si>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</si>
  <si>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</si>
  <si>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</si>
  <si>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</si>
  <si>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</si>
  <si>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</si>
  <si>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</si>
  <si>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</si>
  <si>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</si>
  <si>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</si>
  <si>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</si>
  <si>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</si>
  <si>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</si>
  <si>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</si>
  <si>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</si>
  <si>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</si>
  <si>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</si>
  <si>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</si>
  <si>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</si>
  <si>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</si>
  <si>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</si>
  <si>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</si>
  <si>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</si>
  <si>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</si>
  <si>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</si>
  <si>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</si>
  <si>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</si>
  <si>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</si>
  <si>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</si>
  <si>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</si>
  <si>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</si>
  <si>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</si>
  <si>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</si>
  <si>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</si>
  <si>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</si>
  <si>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</si>
  <si>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</si>
  <si>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</si>
  <si>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</si>
  <si>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</si>
  <si>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</si>
  <si>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</si>
  <si>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</si>
  <si>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</si>
  <si>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3.56</t>
  </si>
  <si>
    <t>▲ 1.30</t>
  </si>
  <si>
    <t>▲ 1.72</t>
  </si>
  <si>
    <t>水道事業会計</t>
  </si>
  <si>
    <t>下水道事業会計</t>
  </si>
  <si>
    <t>一般会計</t>
  </si>
  <si>
    <t>介護保険特別会計（保険事業勘定）</t>
  </si>
  <si>
    <t>病院事業会計</t>
  </si>
  <si>
    <t>国民健康保険特別会計</t>
  </si>
  <si>
    <t>後期高齢者医療特別会計</t>
  </si>
  <si>
    <t>駐車場事業特別会計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</si>
  <si>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</si>
  <si>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</si>
  <si>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</si>
  <si>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</si>
  <si>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</si>
  <si>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</si>
  <si>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</si>
  <si>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</si>
  <si>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他会計から34百万円、基金から900百万円、財産区から135百万円繰入</t>
    <phoneticPr fontId="2"/>
  </si>
  <si>
    <t>-</t>
    <phoneticPr fontId="2"/>
  </si>
  <si>
    <t>土岐市及び瑞浪市休日急病診療所組合</t>
  </si>
  <si>
    <t>岐阜県市町村職員退職手当組合</t>
  </si>
  <si>
    <t>東濃西部広域行政事務組合（一般会計）</t>
  </si>
  <si>
    <t>東濃西部広域行政事務組合（東濃西部ふるさと活性化基金特別会計）</t>
  </si>
  <si>
    <t>東濃西部広域行政事務組合（東濃看護専門学校事業特別会計）</t>
  </si>
  <si>
    <t>東濃西部広域行政事務組合（東濃西部少年センター事業特別会計）</t>
  </si>
  <si>
    <t>東濃西部広域行政事務組合（東濃地域医師確保奨学資金等貸付事業特別会計）</t>
  </si>
  <si>
    <t>東濃西部広域行政事務組合（東濃西部看護師修学資金貸付事業特別会計）</t>
  </si>
  <si>
    <t>東濃西部広域行政事務組合（東濃西部地域消費生活相談事業特別会計）</t>
  </si>
  <si>
    <t>岐阜県市町村会館組合</t>
  </si>
  <si>
    <t>土岐川防災ダム一部事務組合</t>
  </si>
  <si>
    <t>岐阜県後期高齢者医療広域連合（一般会計）</t>
  </si>
  <si>
    <t>岐阜県後期高齢者医療広域連合（後期高齢者医療特別会計）</t>
  </si>
  <si>
    <t>東濃中部病院事務組合</t>
  </si>
  <si>
    <t>法適用企業</t>
    <rPh sb="0" eb="1">
      <t>ホウ</t>
    </rPh>
    <rPh sb="1" eb="3">
      <t>テキヨウ</t>
    </rPh>
    <rPh sb="3" eb="5">
      <t>キギョウ</t>
    </rPh>
    <phoneticPr fontId="2"/>
  </si>
  <si>
    <t>-</t>
    <phoneticPr fontId="2"/>
  </si>
  <si>
    <t>土岐市文化振興事業団</t>
    <rPh sb="0" eb="3">
      <t>トキシ</t>
    </rPh>
    <rPh sb="3" eb="5">
      <t>ブンカ</t>
    </rPh>
    <rPh sb="5" eb="7">
      <t>シンコウ</t>
    </rPh>
    <rPh sb="7" eb="10">
      <t>ジギョウダン</t>
    </rPh>
    <phoneticPr fontId="2"/>
  </si>
  <si>
    <t>志野・織部</t>
    <rPh sb="0" eb="2">
      <t>シノ</t>
    </rPh>
    <rPh sb="3" eb="5">
      <t>オリベ</t>
    </rPh>
    <phoneticPr fontId="2"/>
  </si>
  <si>
    <t>建設事業基金</t>
    <rPh sb="0" eb="2">
      <t>ケンセツ</t>
    </rPh>
    <rPh sb="2" eb="4">
      <t>ジギョウ</t>
    </rPh>
    <rPh sb="4" eb="6">
      <t>キキン</t>
    </rPh>
    <phoneticPr fontId="5"/>
  </si>
  <si>
    <t>一般廃棄物処理施設整備基金</t>
    <rPh sb="0" eb="2">
      <t>イッパン</t>
    </rPh>
    <rPh sb="2" eb="5">
      <t>ハイキブツ</t>
    </rPh>
    <rPh sb="5" eb="7">
      <t>ショリ</t>
    </rPh>
    <rPh sb="7" eb="9">
      <t>シセツ</t>
    </rPh>
    <rPh sb="9" eb="11">
      <t>セイビ</t>
    </rPh>
    <rPh sb="11" eb="13">
      <t>キキン</t>
    </rPh>
    <phoneticPr fontId="5"/>
  </si>
  <si>
    <t>ふるさと応援基金</t>
    <rPh sb="4" eb="6">
      <t>オウエン</t>
    </rPh>
    <rPh sb="6" eb="8">
      <t>キキン</t>
    </rPh>
    <phoneticPr fontId="5"/>
  </si>
  <si>
    <t>奨学基金</t>
    <rPh sb="0" eb="2">
      <t>ショウガク</t>
    </rPh>
    <rPh sb="2" eb="4">
      <t>キキン</t>
    </rPh>
    <phoneticPr fontId="5"/>
  </si>
  <si>
    <t>まちづくり基金</t>
    <rPh sb="5" eb="7">
      <t>キキン</t>
    </rPh>
    <phoneticPr fontId="5"/>
  </si>
  <si>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</si>
  <si>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</si>
  <si>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</si>
  <si>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</si>
  <si>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</si>
  <si>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（将来負担比率は過去３ヶ年「なし」のため、実質公債費比率との組合せによる分析はなし）</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</si>
  <si>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</si>
  <si>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</si>
  <si>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</si>
  <si>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（将来負担比率は過去３ヶ年「なし」のため、有形固定資産減価償却率との組合せによる分析はなし）</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</si>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</sst>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274">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6"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51" xfId="8" applyFont="1" applyBorder="1" applyAlignment="1">
      <alignment horizontal="center" vertical="center"/>
    </xf>
    <xf numFmtId="0" fontId="20" fillId="0" borderId="15" xfId="8" applyFont="1" applyBorder="1" applyAlignment="1">
      <alignment horizontal="center" vertical="center"/>
    </xf>
    <xf numFmtId="0" fontId="20" fillId="0" borderId="52"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0" fillId="0" borderId="78"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65"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181" fontId="20" fillId="0" borderId="56"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178" fontId="20" fillId="0" borderId="51"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6"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178" fontId="20" fillId="0" borderId="40" xfId="11" applyNumberFormat="1" applyFon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1" fillId="0" borderId="89" xfId="1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4"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65"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6" xfId="12" applyFont="1" applyFill="1" applyBorder="1">
      <alignment vertical="center"/>
    </xf>
    <xf numFmtId="0" fontId="34" fillId="6" borderId="40" xfId="12" applyFont="1" applyFill="1" applyBorder="1">
      <alignment vertical="center"/>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51"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7" xfId="12" applyFont="1" applyFill="1" applyBorder="1">
      <alignment vertical="center"/>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5"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6" xfId="16" applyFont="1" applyBorder="1">
      <alignment vertical="center"/>
    </xf>
    <xf numFmtId="0" fontId="1" fillId="0" borderId="37" xfId="16" applyFont="1" applyBorder="1">
      <alignment vertical="center"/>
    </xf>
    <xf numFmtId="0" fontId="39" fillId="0" borderId="0" xfId="20"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6"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5" xfId="16" applyFont="1" applyBorder="1" applyAlignment="1" applyProtection="1">
      <alignment horizontal="left" vertical="top" wrapText="1"/>
      <protection locked="0"/>
    </xf>
    <xf numFmtId="0" fontId="1" fillId="0" borderId="5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5" xfId="16" applyFont="1" applyBorder="1">
      <alignment vertical="center"/>
    </xf>
    <xf numFmtId="0" fontId="1" fillId="0" borderId="31" xfId="16" applyFont="1" applyBorder="1">
      <alignment vertical="center"/>
    </xf>
    <xf numFmtId="178" fontId="1" fillId="0" borderId="65" xfId="16" applyNumberFormat="1" applyFont="1" applyBorder="1">
      <alignment vertical="center"/>
    </xf>
    <xf numFmtId="178" fontId="1" fillId="0" borderId="40" xfId="16" applyNumberFormat="1" applyFont="1" applyBorder="1">
      <alignment vertical="center"/>
    </xf>
    <xf numFmtId="189" fontId="1" fillId="0" borderId="56" xfId="16" applyNumberFormat="1" applyFont="1" applyBorder="1">
      <alignment vertical="center"/>
    </xf>
    <xf numFmtId="178" fontId="1" fillId="0" borderId="56"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51"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F5851F7A-33D5-4552-B38D-07CB6B82C649}"/>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54684</c:v>
                </c:pt>
                <c:pt idx="1">
                  <c:v>62383</c:v>
                </c:pt>
                <c:pt idx="2">
                  <c:v>63812</c:v>
                </c:pt>
                <c:pt idx="3">
                  <c:v>54225</c:v>
                </c:pt>
                <c:pt idx="4">
                  <c:v>54016</c:v>
                </c:pt>
              </c:numCache>
            </c:numRef>
          </c:val>
          <c:smooth val="0"/>
          <c:extLst>
            <c:ext xmlns:c16="http://schemas.microsoft.com/office/drawing/2014/chart" uri="{C3380CC4-5D6E-409C-BE32-E72D297353CC}">
              <c16:uniqueId val="{00000000-6A38-4B80-8806-81265A77947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100731</c:v>
                </c:pt>
                <c:pt idx="1">
                  <c:v>86799</c:v>
                </c:pt>
                <c:pt idx="2">
                  <c:v>50306</c:v>
                </c:pt>
                <c:pt idx="3">
                  <c:v>46042</c:v>
                </c:pt>
                <c:pt idx="4">
                  <c:v>54558</c:v>
                </c:pt>
              </c:numCache>
            </c:numRef>
          </c:val>
          <c:smooth val="0"/>
          <c:extLst>
            <c:ext xmlns:c16="http://schemas.microsoft.com/office/drawing/2014/chart" uri="{C3380CC4-5D6E-409C-BE32-E72D297353CC}">
              <c16:uniqueId val="{00000001-6A38-4B80-8806-81265A77947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4.3600000000000003</c:v>
                </c:pt>
                <c:pt idx="1">
                  <c:v>3.8</c:v>
                </c:pt>
                <c:pt idx="2">
                  <c:v>5.55</c:v>
                </c:pt>
                <c:pt idx="3">
                  <c:v>7.22</c:v>
                </c:pt>
                <c:pt idx="4">
                  <c:v>3.12</c:v>
                </c:pt>
              </c:numCache>
            </c:numRef>
          </c:val>
          <c:extLst>
            <c:ext xmlns:c16="http://schemas.microsoft.com/office/drawing/2014/chart" uri="{C3380CC4-5D6E-409C-BE32-E72D297353CC}">
              <c16:uniqueId val="{00000000-01C8-4911-91F8-D5B26279891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20.48</c:v>
                </c:pt>
                <c:pt idx="1">
                  <c:v>19.63</c:v>
                </c:pt>
                <c:pt idx="2">
                  <c:v>17.88</c:v>
                </c:pt>
                <c:pt idx="3">
                  <c:v>19.170000000000002</c:v>
                </c:pt>
                <c:pt idx="4">
                  <c:v>22.44</c:v>
                </c:pt>
              </c:numCache>
            </c:numRef>
          </c:val>
          <c:extLst>
            <c:ext xmlns:c16="http://schemas.microsoft.com/office/drawing/2014/chart" uri="{C3380CC4-5D6E-409C-BE32-E72D297353CC}">
              <c16:uniqueId val="{00000001-01C8-4911-91F8-D5B26279891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-3.56</c:v>
                </c:pt>
                <c:pt idx="1">
                  <c:v>-1.3</c:v>
                </c:pt>
                <c:pt idx="2">
                  <c:v>1.24</c:v>
                </c:pt>
                <c:pt idx="3">
                  <c:v>3.79</c:v>
                </c:pt>
                <c:pt idx="4">
                  <c:v>-1.72</c:v>
                </c:pt>
              </c:numCache>
            </c:numRef>
          </c:val>
          <c:smooth val="0"/>
          <c:extLst>
            <c:ext xmlns:c16="http://schemas.microsoft.com/office/drawing/2014/chart" uri="{C3380CC4-5D6E-409C-BE32-E72D297353CC}">
              <c16:uniqueId val="{00000002-01C8-4911-91F8-D5B26279891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0.14000000000000001</c:v>
                </c:pt>
                <c:pt idx="2">
                  <c:v>#N/A</c:v>
                </c:pt>
                <c:pt idx="3">
                  <c:v>0.02</c:v>
                </c:pt>
                <c:pt idx="4">
                  <c:v>#N/A</c:v>
                </c:pt>
                <c:pt idx="5">
                  <c:v>0.02</c:v>
                </c:pt>
                <c:pt idx="6">
                  <c:v>#N/A</c:v>
                </c:pt>
                <c:pt idx="7">
                  <c:v>0.02</c:v>
                </c:pt>
                <c:pt idx="8">
                  <c:v>#N/A</c:v>
                </c:pt>
                <c:pt idx="9">
                  <c:v>0</c:v>
                </c:pt>
              </c:numCache>
            </c:numRef>
          </c:val>
          <c:extLst>
            <c:ext xmlns:c16="http://schemas.microsoft.com/office/drawing/2014/chart" uri="{C3380CC4-5D6E-409C-BE32-E72D297353CC}">
              <c16:uniqueId val="{00000000-3190-44A9-AA74-FA49DB37120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190-44A9-AA74-FA49DB371205}"/>
            </c:ext>
          </c:extLst>
        </c:ser>
        <c:ser>
          <c:idx val="2"/>
          <c:order val="2"/>
          <c:tx>
            <c:strRef>
              <c:f>データシート!$A$29</c:f>
              <c:strCache>
                <c:ptCount val="1"/>
                <c:pt idx="0">
                  <c:v>駐車場事業特別会計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#N/A</c:v>
                </c:pt>
                <c:pt idx="1">
                  <c:v>0.03</c:v>
                </c:pt>
                <c:pt idx="2">
                  <c:v>#N/A</c:v>
                </c:pt>
                <c:pt idx="3">
                  <c:v>0.02</c:v>
                </c:pt>
                <c:pt idx="4">
                  <c:v>#N/A</c:v>
                </c:pt>
                <c:pt idx="5">
                  <c:v>0.01</c:v>
                </c:pt>
                <c:pt idx="6">
                  <c:v>#N/A</c:v>
                </c:pt>
                <c:pt idx="7">
                  <c:v>0.06</c:v>
                </c:pt>
                <c:pt idx="8">
                  <c:v>#N/A</c:v>
                </c:pt>
                <c:pt idx="9">
                  <c:v>0.03</c:v>
                </c:pt>
              </c:numCache>
            </c:numRef>
          </c:val>
          <c:extLst>
            <c:ext xmlns:c16="http://schemas.microsoft.com/office/drawing/2014/chart" uri="{C3380CC4-5D6E-409C-BE32-E72D297353CC}">
              <c16:uniqueId val="{00000002-3190-44A9-AA74-FA49DB371205}"/>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0.13</c:v>
                </c:pt>
                <c:pt idx="2">
                  <c:v>#N/A</c:v>
                </c:pt>
                <c:pt idx="3">
                  <c:v>0.14000000000000001</c:v>
                </c:pt>
                <c:pt idx="4">
                  <c:v>#N/A</c:v>
                </c:pt>
                <c:pt idx="5">
                  <c:v>0.14000000000000001</c:v>
                </c:pt>
                <c:pt idx="6">
                  <c:v>#N/A</c:v>
                </c:pt>
                <c:pt idx="7">
                  <c:v>0.13</c:v>
                </c:pt>
                <c:pt idx="8">
                  <c:v>#N/A</c:v>
                </c:pt>
                <c:pt idx="9">
                  <c:v>0.17</c:v>
                </c:pt>
              </c:numCache>
            </c:numRef>
          </c:val>
          <c:extLst>
            <c:ext xmlns:c16="http://schemas.microsoft.com/office/drawing/2014/chart" uri="{C3380CC4-5D6E-409C-BE32-E72D297353CC}">
              <c16:uniqueId val="{00000003-3190-44A9-AA74-FA49DB371205}"/>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3</c:v>
                </c:pt>
                <c:pt idx="2">
                  <c:v>#N/A</c:v>
                </c:pt>
                <c:pt idx="3">
                  <c:v>1.75</c:v>
                </c:pt>
                <c:pt idx="4">
                  <c:v>#N/A</c:v>
                </c:pt>
                <c:pt idx="5">
                  <c:v>1.47</c:v>
                </c:pt>
                <c:pt idx="6">
                  <c:v>#N/A</c:v>
                </c:pt>
                <c:pt idx="7">
                  <c:v>0.97</c:v>
                </c:pt>
                <c:pt idx="8">
                  <c:v>#N/A</c:v>
                </c:pt>
                <c:pt idx="9">
                  <c:v>0.94</c:v>
                </c:pt>
              </c:numCache>
            </c:numRef>
          </c:val>
          <c:extLst>
            <c:ext xmlns:c16="http://schemas.microsoft.com/office/drawing/2014/chart" uri="{C3380CC4-5D6E-409C-BE32-E72D297353CC}">
              <c16:uniqueId val="{00000004-3190-44A9-AA74-FA49DB371205}"/>
            </c:ext>
          </c:extLst>
        </c:ser>
        <c:ser>
          <c:idx val="5"/>
          <c:order val="5"/>
          <c:tx>
            <c:strRef>
              <c:f>データシート!$A$32</c:f>
              <c:strCache>
                <c:ptCount val="1"/>
                <c:pt idx="0">
                  <c:v>病院事業会計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4.5599999999999996</c:v>
                </c:pt>
                <c:pt idx="2">
                  <c:v>#N/A</c:v>
                </c:pt>
                <c:pt idx="3">
                  <c:v>0</c:v>
                </c:pt>
                <c:pt idx="4">
                  <c:v>#N/A</c:v>
                </c:pt>
                <c:pt idx="5">
                  <c:v>0</c:v>
                </c:pt>
                <c:pt idx="6">
                  <c:v>#N/A</c:v>
                </c:pt>
                <c:pt idx="7">
                  <c:v>7.0000000000000007E-2</c:v>
                </c:pt>
                <c:pt idx="8">
                  <c:v>#N/A</c:v>
                </c:pt>
                <c:pt idx="9">
                  <c:v>1.1399999999999999</c:v>
                </c:pt>
              </c:numCache>
            </c:numRef>
          </c:val>
          <c:extLst>
            <c:ext xmlns:c16="http://schemas.microsoft.com/office/drawing/2014/chart" uri="{C3380CC4-5D6E-409C-BE32-E72D297353CC}">
              <c16:uniqueId val="{00000005-3190-44A9-AA74-FA49DB371205}"/>
            </c:ext>
          </c:extLst>
        </c:ser>
        <c:ser>
          <c:idx val="6"/>
          <c:order val="6"/>
          <c:tx>
            <c:strRef>
              <c:f>データシート!$A$33</c:f>
              <c:strCache>
                <c:ptCount val="1"/>
                <c:pt idx="0">
                  <c:v>介護保険特別会計（保険事業勘定）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2.29</c:v>
                </c:pt>
                <c:pt idx="2">
                  <c:v>#N/A</c:v>
                </c:pt>
                <c:pt idx="3">
                  <c:v>2.87</c:v>
                </c:pt>
                <c:pt idx="4">
                  <c:v>#N/A</c:v>
                </c:pt>
                <c:pt idx="5">
                  <c:v>1.34</c:v>
                </c:pt>
                <c:pt idx="6">
                  <c:v>#N/A</c:v>
                </c:pt>
                <c:pt idx="7">
                  <c:v>1.52</c:v>
                </c:pt>
                <c:pt idx="8">
                  <c:v>#N/A</c:v>
                </c:pt>
                <c:pt idx="9">
                  <c:v>2.2400000000000002</c:v>
                </c:pt>
              </c:numCache>
            </c:numRef>
          </c:val>
          <c:extLst>
            <c:ext xmlns:c16="http://schemas.microsoft.com/office/drawing/2014/chart" uri="{C3380CC4-5D6E-409C-BE32-E72D297353CC}">
              <c16:uniqueId val="{00000006-3190-44A9-AA74-FA49DB371205}"/>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4.3499999999999996</c:v>
                </c:pt>
                <c:pt idx="2">
                  <c:v>#N/A</c:v>
                </c:pt>
                <c:pt idx="3">
                  <c:v>3.79</c:v>
                </c:pt>
                <c:pt idx="4">
                  <c:v>#N/A</c:v>
                </c:pt>
                <c:pt idx="5">
                  <c:v>3.57</c:v>
                </c:pt>
                <c:pt idx="6">
                  <c:v>#N/A</c:v>
                </c:pt>
                <c:pt idx="7">
                  <c:v>7.22</c:v>
                </c:pt>
                <c:pt idx="8">
                  <c:v>#N/A</c:v>
                </c:pt>
                <c:pt idx="9">
                  <c:v>3.12</c:v>
                </c:pt>
              </c:numCache>
            </c:numRef>
          </c:val>
          <c:extLst>
            <c:ext xmlns:c16="http://schemas.microsoft.com/office/drawing/2014/chart" uri="{C3380CC4-5D6E-409C-BE32-E72D297353CC}">
              <c16:uniqueId val="{00000007-3190-44A9-AA74-FA49DB371205}"/>
            </c:ext>
          </c:extLst>
        </c:ser>
        <c:ser>
          <c:idx val="8"/>
          <c:order val="8"/>
          <c:tx>
            <c:strRef>
              <c:f>データシート!$A$35</c:f>
              <c:strCache>
                <c:ptCount val="1"/>
                <c:pt idx="0">
                  <c:v>下水道事業会計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0</c:v>
                </c:pt>
                <c:pt idx="1">
                  <c:v>0</c:v>
                </c:pt>
                <c:pt idx="2">
                  <c:v>#N/A</c:v>
                </c:pt>
                <c:pt idx="3">
                  <c:v>1.2</c:v>
                </c:pt>
                <c:pt idx="4">
                  <c:v>#N/A</c:v>
                </c:pt>
                <c:pt idx="5">
                  <c:v>1.79</c:v>
                </c:pt>
                <c:pt idx="6">
                  <c:v>#N/A</c:v>
                </c:pt>
                <c:pt idx="7">
                  <c:v>2.52</c:v>
                </c:pt>
                <c:pt idx="8">
                  <c:v>#N/A</c:v>
                </c:pt>
                <c:pt idx="9">
                  <c:v>3.15</c:v>
                </c:pt>
              </c:numCache>
            </c:numRef>
          </c:val>
          <c:extLst>
            <c:ext xmlns:c16="http://schemas.microsoft.com/office/drawing/2014/chart" uri="{C3380CC4-5D6E-409C-BE32-E72D297353CC}">
              <c16:uniqueId val="{00000008-3190-44A9-AA74-FA49DB371205}"/>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4.05</c:v>
                </c:pt>
                <c:pt idx="2">
                  <c:v>#N/A</c:v>
                </c:pt>
                <c:pt idx="3">
                  <c:v>7.74</c:v>
                </c:pt>
                <c:pt idx="4">
                  <c:v>#N/A</c:v>
                </c:pt>
                <c:pt idx="5">
                  <c:v>5.83</c:v>
                </c:pt>
                <c:pt idx="6">
                  <c:v>#N/A</c:v>
                </c:pt>
                <c:pt idx="7">
                  <c:v>4.97</c:v>
                </c:pt>
                <c:pt idx="8">
                  <c:v>#N/A</c:v>
                </c:pt>
                <c:pt idx="9">
                  <c:v>4.5999999999999996</c:v>
                </c:pt>
              </c:numCache>
            </c:numRef>
          </c:val>
          <c:extLst>
            <c:ext xmlns:c16="http://schemas.microsoft.com/office/drawing/2014/chart" uri="{C3380CC4-5D6E-409C-BE32-E72D297353CC}">
              <c16:uniqueId val="{00000009-3190-44A9-AA74-FA49DB37120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2138</c:v>
                </c:pt>
                <c:pt idx="5">
                  <c:v>2106</c:v>
                </c:pt>
                <c:pt idx="8">
                  <c:v>2098</c:v>
                </c:pt>
                <c:pt idx="11">
                  <c:v>2129</c:v>
                </c:pt>
                <c:pt idx="14">
                  <c:v>2141</c:v>
                </c:pt>
              </c:numCache>
            </c:numRef>
          </c:val>
          <c:extLst>
            <c:ext xmlns:c16="http://schemas.microsoft.com/office/drawing/2014/chart" uri="{C3380CC4-5D6E-409C-BE32-E72D297353CC}">
              <c16:uniqueId val="{00000000-A1EB-4693-88BB-C6BF88B0722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A1EB-4693-88BB-C6BF88B0722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2-A1EB-4693-88BB-C6BF88B0722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1EB-4693-88BB-C6BF88B0722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997</c:v>
                </c:pt>
                <c:pt idx="3">
                  <c:v>938</c:v>
                </c:pt>
                <c:pt idx="6">
                  <c:v>934</c:v>
                </c:pt>
                <c:pt idx="9">
                  <c:v>791</c:v>
                </c:pt>
                <c:pt idx="12">
                  <c:v>712</c:v>
                </c:pt>
              </c:numCache>
            </c:numRef>
          </c:val>
          <c:extLst>
            <c:ext xmlns:c16="http://schemas.microsoft.com/office/drawing/2014/chart" uri="{C3380CC4-5D6E-409C-BE32-E72D297353CC}">
              <c16:uniqueId val="{00000004-A1EB-4693-88BB-C6BF88B0722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A1EB-4693-88BB-C6BF88B0722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A1EB-4693-88BB-C6BF88B0722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1671</c:v>
                </c:pt>
                <c:pt idx="3">
                  <c:v>1773</c:v>
                </c:pt>
                <c:pt idx="6">
                  <c:v>1929</c:v>
                </c:pt>
                <c:pt idx="9">
                  <c:v>1999</c:v>
                </c:pt>
                <c:pt idx="12">
                  <c:v>2024</c:v>
                </c:pt>
              </c:numCache>
            </c:numRef>
          </c:val>
          <c:extLst>
            <c:ext xmlns:c16="http://schemas.microsoft.com/office/drawing/2014/chart" uri="{C3380CC4-5D6E-409C-BE32-E72D297353CC}">
              <c16:uniqueId val="{00000007-A1EB-4693-88BB-C6BF88B0722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531</c:v>
                </c:pt>
                <c:pt idx="2">
                  <c:v>#N/A</c:v>
                </c:pt>
                <c:pt idx="3">
                  <c:v>#N/A</c:v>
                </c:pt>
                <c:pt idx="4">
                  <c:v>606</c:v>
                </c:pt>
                <c:pt idx="5">
                  <c:v>#N/A</c:v>
                </c:pt>
                <c:pt idx="6">
                  <c:v>#N/A</c:v>
                </c:pt>
                <c:pt idx="7">
                  <c:v>766</c:v>
                </c:pt>
                <c:pt idx="8">
                  <c:v>#N/A</c:v>
                </c:pt>
                <c:pt idx="9">
                  <c:v>#N/A</c:v>
                </c:pt>
                <c:pt idx="10">
                  <c:v>662</c:v>
                </c:pt>
                <c:pt idx="11">
                  <c:v>#N/A</c:v>
                </c:pt>
                <c:pt idx="12">
                  <c:v>#N/A</c:v>
                </c:pt>
                <c:pt idx="13">
                  <c:v>596</c:v>
                </c:pt>
                <c:pt idx="14">
                  <c:v>#N/A</c:v>
                </c:pt>
              </c:numCache>
            </c:numRef>
          </c:val>
          <c:smooth val="0"/>
          <c:extLst>
            <c:ext xmlns:c16="http://schemas.microsoft.com/office/drawing/2014/chart" uri="{C3380CC4-5D6E-409C-BE32-E72D297353CC}">
              <c16:uniqueId val="{00000008-A1EB-4693-88BB-C6BF88B0722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19752</c:v>
                </c:pt>
                <c:pt idx="5">
                  <c:v>19211</c:v>
                </c:pt>
                <c:pt idx="8">
                  <c:v>19163</c:v>
                </c:pt>
                <c:pt idx="11">
                  <c:v>18802</c:v>
                </c:pt>
                <c:pt idx="14">
                  <c:v>18127</c:v>
                </c:pt>
              </c:numCache>
            </c:numRef>
          </c:val>
          <c:extLst>
            <c:ext xmlns:c16="http://schemas.microsoft.com/office/drawing/2014/chart" uri="{C3380CC4-5D6E-409C-BE32-E72D297353CC}">
              <c16:uniqueId val="{00000000-D7B0-471B-B60C-DA6783CE3566}"/>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3317</c:v>
                </c:pt>
                <c:pt idx="5">
                  <c:v>3281</c:v>
                </c:pt>
                <c:pt idx="8">
                  <c:v>4697</c:v>
                </c:pt>
                <c:pt idx="11">
                  <c:v>4348</c:v>
                </c:pt>
                <c:pt idx="14">
                  <c:v>4168</c:v>
                </c:pt>
              </c:numCache>
            </c:numRef>
          </c:val>
          <c:extLst>
            <c:ext xmlns:c16="http://schemas.microsoft.com/office/drawing/2014/chart" uri="{C3380CC4-5D6E-409C-BE32-E72D297353CC}">
              <c16:uniqueId val="{00000001-D7B0-471B-B60C-DA6783CE3566}"/>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9075</c:v>
                </c:pt>
                <c:pt idx="5">
                  <c:v>7891</c:v>
                </c:pt>
                <c:pt idx="8">
                  <c:v>8209</c:v>
                </c:pt>
                <c:pt idx="11">
                  <c:v>9083</c:v>
                </c:pt>
                <c:pt idx="14">
                  <c:v>9242</c:v>
                </c:pt>
              </c:numCache>
            </c:numRef>
          </c:val>
          <c:extLst>
            <c:ext xmlns:c16="http://schemas.microsoft.com/office/drawing/2014/chart" uri="{C3380CC4-5D6E-409C-BE32-E72D297353CC}">
              <c16:uniqueId val="{00000002-D7B0-471B-B60C-DA6783CE3566}"/>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D7B0-471B-B60C-DA6783CE3566}"/>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D7B0-471B-B60C-DA6783CE3566}"/>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7B0-471B-B60C-DA6783CE3566}"/>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4027</c:v>
                </c:pt>
                <c:pt idx="3">
                  <c:v>4472</c:v>
                </c:pt>
                <c:pt idx="6">
                  <c:v>4450</c:v>
                </c:pt>
                <c:pt idx="9">
                  <c:v>4441</c:v>
                </c:pt>
                <c:pt idx="12">
                  <c:v>4431</c:v>
                </c:pt>
              </c:numCache>
            </c:numRef>
          </c:val>
          <c:extLst>
            <c:ext xmlns:c16="http://schemas.microsoft.com/office/drawing/2014/chart" uri="{C3380CC4-5D6E-409C-BE32-E72D297353CC}">
              <c16:uniqueId val="{00000006-D7B0-471B-B60C-DA6783CE3566}"/>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0</c:v>
                </c:pt>
                <c:pt idx="3">
                  <c:v>0</c:v>
                </c:pt>
                <c:pt idx="6">
                  <c:v>0</c:v>
                </c:pt>
                <c:pt idx="9">
                  <c:v>0</c:v>
                </c:pt>
                <c:pt idx="12">
                  <c:v>32</c:v>
                </c:pt>
              </c:numCache>
            </c:numRef>
          </c:val>
          <c:extLst>
            <c:ext xmlns:c16="http://schemas.microsoft.com/office/drawing/2014/chart" uri="{C3380CC4-5D6E-409C-BE32-E72D297353CC}">
              <c16:uniqueId val="{00000007-D7B0-471B-B60C-DA6783CE3566}"/>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7291</c:v>
                </c:pt>
                <c:pt idx="3">
                  <c:v>7110</c:v>
                </c:pt>
                <c:pt idx="6">
                  <c:v>6259</c:v>
                </c:pt>
                <c:pt idx="9">
                  <c:v>5244</c:v>
                </c:pt>
                <c:pt idx="12">
                  <c:v>4369</c:v>
                </c:pt>
              </c:numCache>
            </c:numRef>
          </c:val>
          <c:extLst>
            <c:ext xmlns:c16="http://schemas.microsoft.com/office/drawing/2014/chart" uri="{C3380CC4-5D6E-409C-BE32-E72D297353CC}">
              <c16:uniqueId val="{00000008-D7B0-471B-B60C-DA6783CE3566}"/>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4</c:v>
                </c:pt>
                <c:pt idx="3">
                  <c:v>3</c:v>
                </c:pt>
                <c:pt idx="6">
                  <c:v>2</c:v>
                </c:pt>
                <c:pt idx="9">
                  <c:v>1</c:v>
                </c:pt>
                <c:pt idx="12">
                  <c:v>0</c:v>
                </c:pt>
              </c:numCache>
            </c:numRef>
          </c:val>
          <c:extLst>
            <c:ext xmlns:c16="http://schemas.microsoft.com/office/drawing/2014/chart" uri="{C3380CC4-5D6E-409C-BE32-E72D297353CC}">
              <c16:uniqueId val="{00000009-D7B0-471B-B60C-DA6783CE3566}"/>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17475</c:v>
                </c:pt>
                <c:pt idx="3">
                  <c:v>18591</c:v>
                </c:pt>
                <c:pt idx="6">
                  <c:v>18819</c:v>
                </c:pt>
                <c:pt idx="9">
                  <c:v>18693</c:v>
                </c:pt>
                <c:pt idx="12">
                  <c:v>18073</c:v>
                </c:pt>
              </c:numCache>
            </c:numRef>
          </c:val>
          <c:extLst>
            <c:ext xmlns:c16="http://schemas.microsoft.com/office/drawing/2014/chart" uri="{C3380CC4-5D6E-409C-BE32-E72D297353CC}">
              <c16:uniqueId val="{0000000A-D7B0-471B-B60C-DA6783CE3566}"/>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D7B0-471B-B60C-DA6783CE3566}"/>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2400</c:v>
                </c:pt>
                <c:pt idx="1">
                  <c:v>2667</c:v>
                </c:pt>
                <c:pt idx="2">
                  <c:v>3020</c:v>
                </c:pt>
              </c:numCache>
            </c:numRef>
          </c:val>
          <c:extLst>
            <c:ext xmlns:c16="http://schemas.microsoft.com/office/drawing/2014/chart" uri="{C3380CC4-5D6E-409C-BE32-E72D297353CC}">
              <c16:uniqueId val="{00000000-52F1-4563-9AFE-A57D2516924A}"/>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980</c:v>
                </c:pt>
                <c:pt idx="1">
                  <c:v>1257</c:v>
                </c:pt>
                <c:pt idx="2">
                  <c:v>1259</c:v>
                </c:pt>
              </c:numCache>
            </c:numRef>
          </c:val>
          <c:extLst>
            <c:ext xmlns:c16="http://schemas.microsoft.com/office/drawing/2014/chart" uri="{C3380CC4-5D6E-409C-BE32-E72D297353CC}">
              <c16:uniqueId val="{00000001-52F1-4563-9AFE-A57D2516924A}"/>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3263</c:v>
                </c:pt>
                <c:pt idx="1">
                  <c:v>3378</c:v>
                </c:pt>
                <c:pt idx="2">
                  <c:v>3140</c:v>
                </c:pt>
              </c:numCache>
            </c:numRef>
          </c:val>
          <c:extLst>
            <c:ext xmlns:c16="http://schemas.microsoft.com/office/drawing/2014/chart" uri="{C3380CC4-5D6E-409C-BE32-E72D297353CC}">
              <c16:uniqueId val="{00000002-52F1-4563-9AFE-A57D2516924A}"/>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{31DB8994-0BA0-4661-AA28-29889B1133C2}</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0-1C09-454B-8777-E7F7E34B99BA}"/>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{80D43A98-3B4E-484D-9D54-D3CB3EF535A8}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C09-454B-8777-E7F7E34B99BA}"/>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{4431C08C-5376-4C54-97B1-4892BCE61718}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C09-454B-8777-E7F7E34B99BA}"/>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{72EA7F05-DD29-42E7-B49C-F8571FEB96CA}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C09-454B-8777-E7F7E34B99BA}"/>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{3E6002CF-C80F-452D-9956-191188D6AC18}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C09-454B-8777-E7F7E34B99BA}"/>
                </c:ext>
              </c:extLst>
            </c:dLbl>
            <c:dLbl>
              <c:idx val="8"/>
              <c:tx>
                <c:strRef>
                  <c:f>公会計指標分析・財政指標組合せ分析表!$BX$50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{89C6FDE2-90F0-4E89-9A40-A9178E7C4E9D}</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5-1C09-454B-8777-E7F7E34B99BA}"/>
                </c:ext>
              </c:extLst>
            </c:dLbl>
            <c:dLbl>
              <c:idx val="16"/>
              <c:tx>
                <c:strRef>
                  <c:f>公会計指標分析・財政指標組合せ分析表!$CF$50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{26D6EB10-9B9A-4EED-B936-C45C9864F487}</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06-1C09-454B-8777-E7F7E34B99B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{F9579805-85D1-440D-BEB5-5F0ED1FC30A5}</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07-1C09-454B-8777-E7F7E34B99B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{933641A0-71CD-46A1-9B04-4BD150203174}</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08-1C09-454B-8777-E7F7E34B99BA}"/>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57.1</c:v>
                </c:pt>
                <c:pt idx="8">
                  <c:v>58.2</c:v>
                </c:pt>
                <c:pt idx="16">
                  <c:v>58.7</c:v>
                </c:pt>
                <c:pt idx="24">
                  <c:v>60.3</c:v>
                </c:pt>
                <c:pt idx="32">
                  <c:v>61.9</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1C09-454B-8777-E7F7E34B99BA}"/>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{2C310424-1C20-4079-8876-6506B6686A25}</c15:txfldGUID>
                      <c15:f>公会計指標分析・財政指標組合せ分析表!$BP$50</c15:f>
                      <c15:dlblFieldTableCache>
                        <c:ptCount val="1"/>
                        <c:pt idx="0">
                          <c:v>H30</c:v>
                        </c:pt>
                      </c15:dlblFieldTableCache>
                    </c15:dlblFTEntry>
                  </c15:dlblFieldTable>
                  <c15:showDataLabelsRange val="0"/>
                </c:ext>
                <c:ext xmlns:c16="http://schemas.microsoft.com/office/drawing/2014/chart" uri="{C3380CC4-5D6E-409C-BE32-E72D297353CC}">
                  <c16:uniqueId val="{0000000A-1C09-454B-8777-E7F7E34B99BA}"/>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{733CD296-ACCF-482F-A608-07CD42F02D23}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C09-454B-8777-E7F7E34B99BA}"/>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{91EE6F69-B542-4798-82D9-C4684CF32CE3}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C09-454B-8777-E7F7E34B99BA}"/>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{BBB95E20-619D-4E71-B824-5A7621957B85}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C09-454B-8777-E7F7E34B99BA}"/>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{831B4737-1615-4429-BA39-0675BC596FEC}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C09-454B-8777-E7F7E34B99BA}"/>
                </c:ext>
              </c:extLst>
            </c:dLbl>
            <c:dLbl>
              <c:idx val="8"/>
              <c:layout>
                <c:manualLayout>
                  <c:x val="-2.7070447203257766E-2"/>
                  <c:y val="-6.4739042105865174E-2"/>
                </c:manualLayout>
              </c:layout>
              <c:tx>
                <c:strRef>
                  <c:f>公会計指標分析・財政指標組合せ分析表!$BX$50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{937FAF32-053B-41E4-B287-529642FFF0F3}</c15:txfldGUID>
                      <c15:f>公会計指標分析・財政指標組合せ分析表!$BX$50</c15:f>
                      <c15:dlblFieldTableCache>
                        <c:ptCount val="1"/>
                        <c:pt idx="0">
                          <c:v>R01</c:v>
                        </c:pt>
                      </c15:dlblFieldTableCache>
                    </c15:dlblFTEntry>
                  </c15:dlblFieldTable>
                  <c15:showDataLabelsRange val="0"/>
                </c:ext>
                <c:ext xmlns:c16="http://schemas.microsoft.com/office/drawing/2014/chart" uri="{C3380CC4-5D6E-409C-BE32-E72D297353CC}">
                  <c16:uniqueId val="{0000000F-1C09-454B-8777-E7F7E34B99BA}"/>
                </c:ext>
              </c:extLst>
            </c:dLbl>
            <c:dLbl>
              <c:idx val="16"/>
              <c:layout>
                <c:manualLayout>
                  <c:x val="-3.6961054097210483E-2"/>
                  <c:y val="-6.4739042105865174E-2"/>
                </c:manualLayout>
              </c:layout>
              <c:tx>
                <c:strRef>
                  <c:f>公会計指標分析・財政指標組合せ分析表!$CF$50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{5BCCD77A-D196-4AA5-BC52-351AF63EF861}</c15:txfldGUID>
                      <c15:f>公会計指標分析・財政指標組合せ分析表!$CF$50</c15:f>
                      <c15:dlblFieldTableCache>
                        <c:ptCount val="1"/>
                        <c:pt idx="0">
                          <c:v>R02</c:v>
                        </c:pt>
                      </c15:dlblFieldTableCache>
                    </c15:dlblFTEntry>
                  </c15:dlblFieldTable>
                  <c15:showDataLabelsRange val="0"/>
                </c:ext>
                <c:ext xmlns:c16="http://schemas.microsoft.com/office/drawing/2014/chart" uri="{C3380CC4-5D6E-409C-BE32-E72D297353CC}">
                  <c16:uniqueId val="{00000010-1C09-454B-8777-E7F7E34B99BA}"/>
                </c:ext>
              </c:extLst>
            </c:dLbl>
            <c:dLbl>
              <c:idx val="24"/>
              <c:tx>
                <c:strRef>
                  <c:f>公会計指標分析・財政指標組合せ分析表!$CN$50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{A68329B3-2735-4B92-B127-04BFAFF1FEA2}</c15:txfldGUID>
                      <c15:f>公会計指標分析・財政指標組合せ分析表!$CN$50</c15:f>
                      <c15:dlblFieldTableCache>
                        <c:ptCount val="1"/>
                        <c:pt idx="0">
                          <c:v>R03</c:v>
                        </c:pt>
                      </c15:dlblFieldTableCache>
                    </c15:dlblFTEntry>
                  </c15:dlblFieldTable>
                  <c15:showDataLabelsRange val="0"/>
                </c:ext>
                <c:ext xmlns:c16="http://schemas.microsoft.com/office/drawing/2014/chart" uri="{C3380CC4-5D6E-409C-BE32-E72D297353CC}">
                  <c16:uniqueId val="{00000011-1C09-454B-8777-E7F7E34B99BA}"/>
                </c:ext>
              </c:extLst>
            </c:dLbl>
            <c:dLbl>
              <c:idx val="32"/>
              <c:tx>
                <c:strRef>
                  <c:f>公会計指標分析・財政指標組合せ分析表!$CV$50</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{C471E178-A817-44DA-80FA-6A9D222AEDA7}</c15:txfldGUID>
                      <c15:f>公会計指標分析・財政指標組合せ分析表!$CV$50</c15:f>
                      <c15:dlblFieldTableCache>
                        <c:ptCount val="1"/>
                        <c:pt idx="0">
                          <c:v>R04</c:v>
                        </c:pt>
                      </c15:dlblFieldTableCache>
                    </c15:dlblFTEntry>
                  </c15:dlblFieldTable>
                  <c15:showDataLabelsRange val="0"/>
                </c:ext>
                <c:ext xmlns:c16="http://schemas.microsoft.com/office/drawing/2014/chart" uri="{C3380CC4-5D6E-409C-BE32-E72D297353CC}">
                  <c16:uniqueId val="{00000012-1C09-454B-8777-E7F7E34B99BA}"/>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59.7</c:v>
                </c:pt>
                <c:pt idx="8">
                  <c:v>60.9</c:v>
                </c:pt>
                <c:pt idx="16">
                  <c:v>61</c:v>
                </c:pt>
                <c:pt idx="24">
                  <c:v>62.1</c:v>
                </c:pt>
                <c:pt idx="32">
                  <c:v>63.1</c:v>
                </c:pt>
              </c:numCache>
            </c:numRef>
          </c:xVal>
          <c:yVal>
            <c:numRef>
              <c:f>公会計指標分析・財政指標組合せ分析表!$BP$55:$DC$55</c:f>
              <c:numCache>
                <c:formatCode>#,##0.0;"▲ "#,##0.0</c:formatCode>
                <c:ptCount val="40"/>
                <c:pt idx="0">
                  <c:v>25.3</c:v>
                </c:pt>
                <c:pt idx="8">
                  <c:v>25.5</c:v>
                </c:pt>
                <c:pt idx="16">
                  <c:v>25.1</c:v>
                </c:pt>
                <c:pt idx="24">
                  <c:v>18</c:v>
                </c:pt>
                <c:pt idx="32">
                  <c:v>12.7</c:v>
                </c:pt>
              </c:numCache>
            </c:numRef>
          </c:yVal>
          <c:smooth val="0"/>
          <c:extLst>
            <c:ext xmlns:c16="http://schemas.microsoft.com/office/drawing/2014/chart" uri="{C3380CC4-5D6E-409C-BE32-E72D297353CC}">
              <c16:uniqueId val="{00000013-1C09-454B-8777-E7F7E34B99BA}"/>
            </c:ext>
          </c:extLst>
        </c:ser>
        <c:dLbls>
          <c:showLegendKey val="0"/>
          <c:showVal val="1"/>
          <c:showCatName val="0"/>
          <c:showSerName val="0"/>
          <c:showPercent val="0"/>
          <c:showBubbleSize val="0"/>
        </c:dLbls>
        <c:axId val="46179840"/>
        <c:axId val="46181760"/>
      </c:scatterChart>
      <c:valAx>
        <c:axId val="46179840"/>
        <c:scaling>
          <c:orientation val="maxMin"/>
          <c:max val="64"/>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{B081608B-75E2-475E-88B1-E281BE0BB74F}</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0-AF67-40BA-A018-C7AB9F34DB8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{81B9583D-AB75-41A8-BF8C-5A614BB89F70}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F67-40BA-A018-C7AB9F34DB8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{B97051EF-6AC2-49F2-8113-D6086D805A65}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F67-40BA-A018-C7AB9F34DB8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{A9381FB3-B4A6-417B-A2F1-7AE1D222DDE4}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F67-40BA-A018-C7AB9F34DB8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{74D77372-33E0-4686-AB00-6A32552D3CF9}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F67-40BA-A018-C7AB9F34DB81}"/>
                </c:ext>
              </c:extLst>
            </c:dLbl>
            <c:dLbl>
              <c:idx val="8"/>
              <c:tx>
                <c:strRef>
                  <c:f>公会計指標分析・財政指標組合せ分析表!$BX$72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{EDCF479B-DCC6-4922-B7A3-7E14819BD560}</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5-AF67-40BA-A018-C7AB9F34DB81}"/>
                </c:ext>
              </c:extLst>
            </c:dLbl>
            <c:dLbl>
              <c:idx val="16"/>
              <c:tx>
                <c:strRef>
                  <c:f>公会計指標分析・財政指標組合せ分析表!$CF$72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{4B7D376A-360D-4363-B547-E7B736469099}</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06-AF67-40BA-A018-C7AB9F34DB81}"/>
                </c:ext>
              </c:extLst>
            </c:dLbl>
            <c:dLbl>
              <c:idx val="24"/>
              <c:tx>
                <c:strRef>
                  <c:f>公会計指標分析・財政指標組合せ分析表!$CN$72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{E62D107F-BCFF-414F-AD9E-0BC61C257A28}</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07-AF67-40BA-A018-C7AB9F34DB81}"/>
                </c:ext>
              </c:extLst>
            </c:dLbl>
            <c:dLbl>
              <c:idx val="32"/>
              <c:tx>
                <c:strRef>
                  <c:f>公会計指標分析・財政指標組合せ分析表!$CV$72</c:f>
                  <c:strCache>
                    <c:ptCount val="1"/>
                    <c:pt idx="0">
                      <c:v>R04</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{ADDDB0AE-ED4A-4D6E-96C9-2B5BAFB4D644}</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08-AF67-40BA-A018-C7AB9F34DB8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5.0999999999999996</c:v>
                </c:pt>
                <c:pt idx="8">
                  <c:v>5.2</c:v>
                </c:pt>
                <c:pt idx="16">
                  <c:v>5.6</c:v>
                </c:pt>
                <c:pt idx="24">
                  <c:v>5.8</c:v>
                </c:pt>
                <c:pt idx="32">
                  <c:v>5.6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AF67-40BA-A018-C7AB9F34DB81}"/>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H30</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{C1340A72-FD72-465D-8C99-477FD2AB2F01}</c15:txfldGUID>
                      <c15:f>公会計指標分析・財政指標組合せ分析表!$BP$72</c15:f>
                      <c15:dlblFieldTableCache>
                        <c:ptCount val="1"/>
                        <c:pt idx="0">
                          <c:v>H30</c:v>
                        </c:pt>
                      </c15:dlblFieldTableCache>
                    </c15:dlblFTEntry>
                  </c15:dlblFieldTable>
                  <c15:showDataLabelsRange val="0"/>
                </c:ext>
                <c:ext xmlns:c16="http://schemas.microsoft.com/office/drawing/2014/chart" uri="{C3380CC4-5D6E-409C-BE32-E72D297353CC}">
                  <c16:uniqueId val="{0000000A-AF67-40BA-A018-C7AB9F34DB81}"/>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{E9C06C96-E5A0-44E9-ADB8-69954D5F7E40}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F67-40BA-A018-C7AB9F34DB8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{84A36905-C7D0-44C9-8DF3-FECE5E3DF6B0}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F67-40BA-A018-C7AB9F34DB8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{D9241815-C28B-4699-BC03-8DEAB57A4603}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F67-40BA-A018-C7AB9F34DB8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{7520307B-0004-4106-B0DE-7B0C3CB0883E}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F67-40BA-A018-C7AB9F34DB81}"/>
                </c:ext>
              </c:extLst>
            </c:dLbl>
            <c:dLbl>
              <c:idx val="8"/>
              <c:tx>
                <c:strRef>
                  <c:f>公会計指標分析・財政指標組合せ分析表!$BX$72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{9E2FBF95-33AB-4DBE-A8D8-58BB026400AE}</c15:txfldGUID>
                      <c15:f>公会計指標分析・財政指標組合せ分析表!$BX$72</c15:f>
                      <c15:dlblFieldTableCache>
                        <c:ptCount val="1"/>
                        <c:pt idx="0">
                          <c:v>R01</c:v>
                        </c:pt>
                      </c15:dlblFieldTableCache>
                    </c15:dlblFTEntry>
                  </c15:dlblFieldTable>
                  <c15:showDataLabelsRange val="0"/>
                </c:ext>
                <c:ext xmlns:c16="http://schemas.microsoft.com/office/drawing/2014/chart" uri="{C3380CC4-5D6E-409C-BE32-E72D297353CC}">
                  <c16:uniqueId val="{0000000F-AF67-40BA-A018-C7AB9F34DB81}"/>
                </c:ext>
              </c:extLst>
            </c:dLbl>
            <c:dLbl>
              <c:idx val="16"/>
              <c:tx>
                <c:strRef>
                  <c:f>公会計指標分析・財政指標組合せ分析表!$CF$72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{F2397003-0A9D-4300-B187-1E34015DE990}</c15:txfldGUID>
                      <c15:f>公会計指標分析・財政指標組合せ分析表!$CF$72</c15:f>
                      <c15:dlblFieldTableCache>
                        <c:ptCount val="1"/>
                        <c:pt idx="0">
                          <c:v>R02</c:v>
                        </c:pt>
                      </c15:dlblFieldTableCache>
                    </c15:dlblFTEntry>
                  </c15:dlblFieldTable>
                  <c15:showDataLabelsRange val="0"/>
                </c:ext>
                <c:ext xmlns:c16="http://schemas.microsoft.com/office/drawing/2014/chart" uri="{C3380CC4-5D6E-409C-BE32-E72D297353CC}">
                  <c16:uniqueId val="{00000010-AF67-40BA-A018-C7AB9F34DB81}"/>
                </c:ext>
              </c:extLst>
            </c:dLbl>
            <c:dLbl>
              <c:idx val="24"/>
              <c:tx>
                <c:strRef>
                  <c:f>公会計指標分析・財政指標組合せ分析表!$CN$72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{F31BC095-8729-4FE3-83F1-24A73553D7B6}</c15:txfldGUID>
                      <c15:f>公会計指標分析・財政指標組合せ分析表!$CN$72</c15:f>
                      <c15:dlblFieldTableCache>
                        <c:ptCount val="1"/>
                        <c:pt idx="0">
                          <c:v>R03</c:v>
                        </c:pt>
                      </c15:dlblFieldTableCache>
                    </c15:dlblFTEntry>
                  </c15:dlblFieldTable>
                  <c15:showDataLabelsRange val="0"/>
                </c:ext>
                <c:ext xmlns:c16="http://schemas.microsoft.com/office/drawing/2014/chart" uri="{C3380CC4-5D6E-409C-BE32-E72D297353CC}">
                  <c16:uniqueId val="{00000011-AF67-40BA-A018-C7AB9F34DB81}"/>
                </c:ext>
              </c:extLst>
            </c:dLbl>
            <c:dLbl>
              <c:idx val="32"/>
              <c:tx>
                <c:strRef>
                  <c:f>公会計指標分析・財政指標組合せ分析表!$CV$72</c:f>
                  <c:strCache>
                    <c:ptCount val="1"/>
                    <c:pt idx="0">
                      <c:v>R04</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{43234D64-1693-4B67-9FDA-23B9A981B000}</c15:txfldGUID>
                      <c15:f>公会計指標分析・財政指標組合せ分析表!$CV$72</c15:f>
                      <c15:dlblFieldTableCache>
                        <c:ptCount val="1"/>
                        <c:pt idx="0">
                          <c:v>R04</c:v>
                        </c:pt>
                      </c15:dlblFieldTableCache>
                    </c15:dlblFTEntry>
                  </c15:dlblFieldTable>
                  <c15:showDataLabelsRange val="0"/>
                </c:ext>
                <c:ext xmlns:c16="http://schemas.microsoft.com/office/drawing/2014/chart" uri="{C3380CC4-5D6E-409C-BE32-E72D297353CC}">
                  <c16:uniqueId val="{00000012-AF67-40BA-A018-C7AB9F34DB8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6.6</c:v>
                </c:pt>
                <c:pt idx="32">
                  <c:v>6.6</c:v>
                </c:pt>
              </c:numCache>
            </c:numRef>
          </c:xVal>
          <c:yVal>
            <c:numRef>
              <c:f>公会計指標分析・財政指標組合せ分析表!$BP$77:$DC$77</c:f>
              <c:numCache>
                <c:formatCode>#,##0.0;"▲ "#,##0.0</c:formatCode>
                <c:ptCount val="40"/>
                <c:pt idx="0">
                  <c:v>25.3</c:v>
                </c:pt>
                <c:pt idx="8">
                  <c:v>25.5</c:v>
                </c:pt>
                <c:pt idx="16">
                  <c:v>25.1</c:v>
                </c:pt>
                <c:pt idx="24">
                  <c:v>18</c:v>
                </c:pt>
                <c:pt idx="32">
                  <c:v>12.7</c:v>
                </c:pt>
              </c:numCache>
            </c:numRef>
          </c:yVal>
          <c:smooth val="0"/>
          <c:extLst>
            <c:ext xmlns:c16="http://schemas.microsoft.com/office/drawing/2014/chart" uri="{C3380CC4-5D6E-409C-BE32-E72D297353CC}">
              <c16:uniqueId val="{00000013-AF67-40BA-A018-C7AB9F34DB81}"/>
            </c:ext>
          </c:extLst>
        </c:ser>
        <c:dLbls>
          <c:showLegendKey val="0"/>
          <c:showVal val="1"/>
          <c:showCatName val="0"/>
          <c:showSerName val="0"/>
          <c:showPercent val="0"/>
          <c:showBubbleSize val="0"/>
        </c:dLbls>
        <c:axId val="84219776"/>
        <c:axId val="84234240"/>
      </c:scatterChart>
      <c:valAx>
        <c:axId val="84219776"/>
        <c:scaling>
          <c:orientation val="maxMin"/>
          <c:max val="7"/>
          <c:min val="6.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30"/>
          <c:min val="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岐阜県土岐市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55,842
53,852
116.02
25,928,103
25,390,534
420,110
13,457,793
18,072,711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当市の地場産業である陶磁器産業は、安価な外国製品の流入等により出荷額が減少し税収にも影響を与えていることから、財政力指数は類似団体平均を下回っている。</a:t>
          </a:r>
        </a:p>
        <a:p>
          <a:r>
            <a:rPr kumimoji="1" lang="ja-JP" altLang="en-US" sz="1300">
              <a:latin typeface="ＭＳ Ｐゴシック" panose="020B0600070205080204" pitchFamily="50" charset="-128"/>
              <a:ea typeface="ＭＳ Ｐゴシック" panose="020B0600070205080204" pitchFamily="50" charset="-128"/>
            </a:rPr>
            <a:t>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年度は、新型コロナウイルス感染症の終息による法人の業績好調で法人税が増となり、単年度としては前年度から</a:t>
          </a:r>
          <a:r>
            <a:rPr kumimoji="1" lang="en-US" altLang="ja-JP" sz="1300">
              <a:latin typeface="ＭＳ Ｐゴシック" panose="020B0600070205080204" pitchFamily="50" charset="-128"/>
              <a:ea typeface="ＭＳ Ｐゴシック" panose="020B0600070205080204" pitchFamily="50" charset="-128"/>
            </a:rPr>
            <a:t>0.012</a:t>
          </a:r>
          <a:r>
            <a:rPr kumimoji="1" lang="ja-JP" altLang="en-US" sz="1300">
              <a:latin typeface="ＭＳ Ｐゴシック" panose="020B0600070205080204" pitchFamily="50" charset="-128"/>
              <a:ea typeface="ＭＳ Ｐゴシック" panose="020B0600070205080204" pitchFamily="50" charset="-128"/>
            </a:rPr>
            <a:t>上昇した。財政力指数としては前年度から</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下降しているが、今後も同程度の数値で推移することが見込まれる。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38100</xdr:rowOff>
    </xdr:from>
    <xdr:to>
      <xdr:col>23</xdr:col>
      <xdr:colOff>133350</xdr:colOff>
      <xdr:row>45</xdr:row>
      <xdr:rowOff>33867</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8175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5944</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21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33867</xdr:rowOff>
    </xdr:from>
    <xdr:to>
      <xdr:col>24</xdr:col>
      <xdr:colOff>12700</xdr:colOff>
      <xdr:row>45</xdr:row>
      <xdr:rowOff>33867</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49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124477</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2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38100</xdr:rowOff>
    </xdr:from>
    <xdr:to>
      <xdr:col>24</xdr:col>
      <xdr:colOff>12700</xdr:colOff>
      <xdr:row>37</xdr:row>
      <xdr:rowOff>38100</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8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92428</xdr:rowOff>
    </xdr:from>
    <xdr:to>
      <xdr:col>23</xdr:col>
      <xdr:colOff>133350</xdr:colOff>
      <xdr:row>42</xdr:row>
      <xdr:rowOff>105833</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293328"/>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4532</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339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159455</xdr:rowOff>
    </xdr:from>
    <xdr:to>
      <xdr:col>23</xdr:col>
      <xdr:colOff>184150</xdr:colOff>
      <xdr:row>42</xdr:row>
      <xdr:rowOff>89605</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188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42</xdr:row>
      <xdr:rowOff>92428</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26651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65617</xdr:rowOff>
    </xdr:from>
    <xdr:to>
      <xdr:col>15</xdr:col>
      <xdr:colOff>82550</xdr:colOff>
      <xdr:row>42</xdr:row>
      <xdr:rowOff>79022</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flipV="1">
          <a:off x="2336800" y="7266517"/>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105833</xdr:rowOff>
    </xdr:from>
    <xdr:to>
      <xdr:col>15</xdr:col>
      <xdr:colOff>133350</xdr:colOff>
      <xdr:row>42</xdr:row>
      <xdr:rowOff>35983</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13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46160</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69041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79022</xdr:rowOff>
    </xdr:from>
    <xdr:to>
      <xdr:col>11</xdr:col>
      <xdr:colOff>31750</xdr:colOff>
      <xdr:row>42</xdr:row>
      <xdr:rowOff>79022</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2799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132645</xdr:rowOff>
    </xdr:from>
    <xdr:to>
      <xdr:col>11</xdr:col>
      <xdr:colOff>82550</xdr:colOff>
      <xdr:row>42</xdr:row>
      <xdr:rowOff>62795</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16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72972</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119239</xdr:rowOff>
    </xdr:from>
    <xdr:to>
      <xdr:col>7</xdr:col>
      <xdr:colOff>31750</xdr:colOff>
      <xdr:row>42</xdr:row>
      <xdr:rowOff>49389</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14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59566</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691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55033</xdr:rowOff>
    </xdr:from>
    <xdr:to>
      <xdr:col>23</xdr:col>
      <xdr:colOff>184150</xdr:colOff>
      <xdr:row>42</xdr:row>
      <xdr:rowOff>156633</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27110</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2280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41628</xdr:rowOff>
    </xdr:from>
    <xdr:to>
      <xdr:col>19</xdr:col>
      <xdr:colOff>184150</xdr:colOff>
      <xdr:row>42</xdr:row>
      <xdr:rowOff>143228</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24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128005</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3289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14817</xdr:rowOff>
    </xdr:from>
    <xdr:to>
      <xdr:col>15</xdr:col>
      <xdr:colOff>133350</xdr:colOff>
      <xdr:row>42</xdr:row>
      <xdr:rowOff>116417</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101194</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302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28222</xdr:rowOff>
    </xdr:from>
    <xdr:to>
      <xdr:col>11</xdr:col>
      <xdr:colOff>82550</xdr:colOff>
      <xdr:row>42</xdr:row>
      <xdr:rowOff>129822</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114599</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28222</xdr:rowOff>
    </xdr:from>
    <xdr:to>
      <xdr:col>7</xdr:col>
      <xdr:colOff>31750</xdr:colOff>
      <xdr:row>42</xdr:row>
      <xdr:rowOff>129822</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22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114599</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315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経常経費に充当された一般財源の総額は、光熱水費等の高騰による影響で物件費等が増加したことにより前年度比約</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億円増加し、経常一般財源の総額も臨時財政対策債発行額が減少したことにより前年度比約</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億円減少したことで、経常収支比率は</a:t>
          </a:r>
          <a:r>
            <a:rPr kumimoji="1" lang="en-US" altLang="ja-JP" sz="1300">
              <a:latin typeface="ＭＳ Ｐゴシック" panose="020B0600070205080204" pitchFamily="50" charset="-128"/>
              <a:ea typeface="ＭＳ Ｐゴシック" panose="020B0600070205080204" pitchFamily="50" charset="-128"/>
            </a:rPr>
            <a:t>4.1</a:t>
          </a:r>
          <a:r>
            <a:rPr kumimoji="1" lang="ja-JP" altLang="en-US" sz="1300">
              <a:latin typeface="ＭＳ Ｐゴシック" panose="020B0600070205080204" pitchFamily="50" charset="-128"/>
              <a:ea typeface="ＭＳ Ｐゴシック" panose="020B0600070205080204" pitchFamily="50" charset="-128"/>
            </a:rPr>
            <a:t>上昇した。</a:t>
          </a:r>
        </a:p>
        <a:p>
          <a:r>
            <a:rPr kumimoji="1" lang="ja-JP" altLang="en-US" sz="1300">
              <a:latin typeface="ＭＳ Ｐゴシック" panose="020B0600070205080204" pitchFamily="50" charset="-128"/>
              <a:ea typeface="ＭＳ Ｐゴシック" panose="020B0600070205080204" pitchFamily="50" charset="-128"/>
            </a:rPr>
            <a:t>今後も企業誘致の推進など新たな財源確保に努めるとともに、経費の節減・事務事業の見直し等による健全な財政運営に努める。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66</xdr:row>
      <xdr:rowOff>82550</xdr:rowOff>
    </xdr:from>
    <xdr:to>
      <xdr:col>27</xdr:col>
      <xdr:colOff>184150</xdr:colOff>
      <xdr:row>66</xdr:row>
      <xdr:rowOff>82550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111777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76200</xdr:rowOff>
    </xdr:from>
    <xdr:to>
      <xdr:col>27</xdr:col>
      <xdr:colOff>184150</xdr:colOff>
      <xdr:row>59</xdr:row>
      <xdr:rowOff>76200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58</xdr:row>
      <xdr:rowOff>105427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133032</xdr:rowOff>
    </xdr:from>
    <xdr:to>
      <xdr:col>23</xdr:col>
      <xdr:colOff>133350</xdr:colOff>
      <xdr:row>66</xdr:row>
      <xdr:rowOff>34290</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077132"/>
          <a:ext cx="0" cy="12728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6367</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322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34290</xdr:rowOff>
    </xdr:from>
    <xdr:to>
      <xdr:col>24</xdr:col>
      <xdr:colOff>12700</xdr:colOff>
      <xdr:row>66</xdr:row>
      <xdr:rowOff>34290</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349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47959</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9820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133032</xdr:rowOff>
    </xdr:from>
    <xdr:to>
      <xdr:col>24</xdr:col>
      <xdr:colOff>12700</xdr:colOff>
      <xdr:row>58</xdr:row>
      <xdr:rowOff>133032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07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153035</xdr:rowOff>
    </xdr:from>
    <xdr:to>
      <xdr:col>23</xdr:col>
      <xdr:colOff>133350</xdr:colOff>
      <xdr:row>64</xdr:row>
      <xdr:rowOff>57468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0782935"/>
          <a:ext cx="838200" cy="247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19702</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6496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3175</xdr:rowOff>
    </xdr:from>
    <xdr:to>
      <xdr:col>23</xdr:col>
      <xdr:colOff>184150</xdr:colOff>
      <xdr:row>63</xdr:row>
      <xdr:rowOff>104775</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080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153035</xdr:rowOff>
    </xdr:from>
    <xdr:to>
      <xdr:col>19</xdr:col>
      <xdr:colOff>133350</xdr:colOff>
      <xdr:row>64</xdr:row>
      <xdr:rowOff>3175</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0782935"/>
          <a:ext cx="8890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61</xdr:row>
      <xdr:rowOff>122872</xdr:rowOff>
    </xdr:from>
    <xdr:to>
      <xdr:col>19</xdr:col>
      <xdr:colOff>184150</xdr:colOff>
      <xdr:row>62</xdr:row>
      <xdr:rowOff>53022</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0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63199</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03501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3175</xdr:rowOff>
    </xdr:from>
    <xdr:to>
      <xdr:col>15</xdr:col>
      <xdr:colOff>82550</xdr:colOff>
      <xdr:row>64</xdr:row>
      <xdr:rowOff>9207</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flipV="1">
          <a:off x="2336800" y="1097597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51435</xdr:rowOff>
    </xdr:from>
    <xdr:to>
      <xdr:col>15</xdr:col>
      <xdr:colOff>133350</xdr:colOff>
      <xdr:row>63</xdr:row>
      <xdr:rowOff>153035</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085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163212</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621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168593</xdr:rowOff>
    </xdr:from>
    <xdr:to>
      <xdr:col>11</xdr:col>
      <xdr:colOff>31750</xdr:colOff>
      <xdr:row>64</xdr:row>
      <xdr:rowOff>9207</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a:off x="1447800" y="10969943"/>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63500</xdr:rowOff>
    </xdr:from>
    <xdr:to>
      <xdr:col>11</xdr:col>
      <xdr:colOff>82550</xdr:colOff>
      <xdr:row>63</xdr:row>
      <xdr:rowOff>165100</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086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3827</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063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27305</xdr:rowOff>
    </xdr:from>
    <xdr:to>
      <xdr:col>7</xdr:col>
      <xdr:colOff>31750</xdr:colOff>
      <xdr:row>63</xdr:row>
      <xdr:rowOff>128905</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82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139082</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0597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6668</xdr:rowOff>
    </xdr:from>
    <xdr:to>
      <xdr:col>23</xdr:col>
      <xdr:colOff>184150</xdr:colOff>
      <xdr:row>64</xdr:row>
      <xdr:rowOff>108268</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0979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150195</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0951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102235</xdr:rowOff>
    </xdr:from>
    <xdr:to>
      <xdr:col>19</xdr:col>
      <xdr:colOff>184150</xdr:colOff>
      <xdr:row>63</xdr:row>
      <xdr:rowOff>32385</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0732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17162</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8185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123825</xdr:rowOff>
    </xdr:from>
    <xdr:to>
      <xdr:col>15</xdr:col>
      <xdr:colOff>133350</xdr:colOff>
      <xdr:row>64</xdr:row>
      <xdr:rowOff>53975</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092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38752</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01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129857</xdr:rowOff>
    </xdr:from>
    <xdr:to>
      <xdr:col>11</xdr:col>
      <xdr:colOff>82550</xdr:colOff>
      <xdr:row>64</xdr:row>
      <xdr:rowOff>60007</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93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44784</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1017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117793</xdr:rowOff>
    </xdr:from>
    <xdr:to>
      <xdr:col>7</xdr:col>
      <xdr:colOff>31750</xdr:colOff>
      <xdr:row>64</xdr:row>
      <xdr:rowOff>47943</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919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32720</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100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[149,743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人当たり人件費・物件費等決算額は、類似団体平均と比較して下回っているものの、令和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年度は光熱水費等の高騰による影響で物件費が増加したことにより、</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ポイント上昇した。</a:t>
          </a:r>
        </a:p>
        <a:p>
          <a:r>
            <a:rPr kumimoji="1" lang="ja-JP" altLang="en-US" sz="1300">
              <a:latin typeface="ＭＳ Ｐゴシック" panose="020B0600070205080204" pitchFamily="50" charset="-128"/>
              <a:ea typeface="ＭＳ Ｐゴシック" panose="020B0600070205080204" pitchFamily="50" charset="-128"/>
            </a:rPr>
            <a:t>今後は公共施設の統廃合や、ＡＩ・ＲＰＡや電子申請の導入、テレワークの推進など行政サービスのデジタル化を推進することにより、限られた財源や人員を効率的かつ効果的に活用し、最小の経費で最大の効果をあげられるよう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88503</xdr:rowOff>
    </xdr:from>
    <xdr:to>
      <xdr:col>23</xdr:col>
      <xdr:colOff>133350</xdr:colOff>
      <xdr:row>88</xdr:row>
      <xdr:rowOff>146405</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804503"/>
          <a:ext cx="0" cy="142950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118482</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060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146405</xdr:rowOff>
    </xdr:from>
    <xdr:to>
      <xdr:col>24</xdr:col>
      <xdr:colOff>12700</xdr:colOff>
      <xdr:row>88</xdr:row>
      <xdr:rowOff>146405</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3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3430</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5479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88503</xdr:rowOff>
    </xdr:from>
    <xdr:to>
      <xdr:col>24</xdr:col>
      <xdr:colOff>12700</xdr:colOff>
      <xdr:row>80</xdr:row>
      <xdr:rowOff>88503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80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59085</xdr:rowOff>
    </xdr:from>
    <xdr:to>
      <xdr:col>23</xdr:col>
      <xdr:colOff>133350</xdr:colOff>
      <xdr:row>82</xdr:row>
      <xdr:rowOff>141866</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117985"/>
          <a:ext cx="838200" cy="82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67374</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12627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95297</xdr:rowOff>
    </xdr:from>
    <xdr:to>
      <xdr:col>23</xdr:col>
      <xdr:colOff>184150</xdr:colOff>
      <xdr:row>83</xdr:row>
      <xdr:rowOff>25447</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1541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158474</xdr:rowOff>
    </xdr:from>
    <xdr:to>
      <xdr:col>19</xdr:col>
      <xdr:colOff>133350</xdr:colOff>
      <xdr:row>82</xdr:row>
      <xdr:rowOff>59085</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045924"/>
          <a:ext cx="889000" cy="7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53367</xdr:rowOff>
    </xdr:from>
    <xdr:to>
      <xdr:col>19</xdr:col>
      <xdr:colOff>184150</xdr:colOff>
      <xdr:row>82</xdr:row>
      <xdr:rowOff>154967</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112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139744</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198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42521</xdr:rowOff>
    </xdr:from>
    <xdr:to>
      <xdr:col>15</xdr:col>
      <xdr:colOff>82550</xdr:colOff>
      <xdr:row>81</xdr:row>
      <xdr:rowOff>158474</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3929971"/>
          <a:ext cx="889000" cy="115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170242</xdr:rowOff>
    </xdr:from>
    <xdr:to>
      <xdr:col>15</xdr:col>
      <xdr:colOff>133350</xdr:colOff>
      <xdr:row>82</xdr:row>
      <xdr:rowOff>100392</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057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85169</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144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42521</xdr:rowOff>
    </xdr:from>
    <xdr:to>
      <xdr:col>11</xdr:col>
      <xdr:colOff>31750</xdr:colOff>
      <xdr:row>81</xdr:row>
      <xdr:rowOff>64463</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3929971"/>
          <a:ext cx="889000" cy="21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91281</xdr:rowOff>
    </xdr:from>
    <xdr:to>
      <xdr:col>11</xdr:col>
      <xdr:colOff>82550</xdr:colOff>
      <xdr:row>82</xdr:row>
      <xdr:rowOff>21431</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397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6208</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6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63139</xdr:rowOff>
    </xdr:from>
    <xdr:to>
      <xdr:col>7</xdr:col>
      <xdr:colOff>31750</xdr:colOff>
      <xdr:row>81</xdr:row>
      <xdr:rowOff>164739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149516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36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91066</xdr:rowOff>
    </xdr:from>
    <xdr:to>
      <xdr:col>23</xdr:col>
      <xdr:colOff>184150</xdr:colOff>
      <xdr:row>83</xdr:row>
      <xdr:rowOff>21216</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14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107593</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3995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8285</xdr:rowOff>
    </xdr:from>
    <xdr:to>
      <xdr:col>19</xdr:col>
      <xdr:colOff>184150</xdr:colOff>
      <xdr:row>82</xdr:row>
      <xdr:rowOff>109885</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067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120062</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3836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107674</xdr:rowOff>
    </xdr:from>
    <xdr:to>
      <xdr:col>15</xdr:col>
      <xdr:colOff>133350</xdr:colOff>
      <xdr:row>82</xdr:row>
      <xdr:rowOff>37824</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3995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48001</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376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163171</xdr:rowOff>
    </xdr:from>
    <xdr:to>
      <xdr:col>11</xdr:col>
      <xdr:colOff>82550</xdr:colOff>
      <xdr:row>81</xdr:row>
      <xdr:rowOff>93321</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3879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103498</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3648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13663</xdr:rowOff>
    </xdr:from>
    <xdr:to>
      <xdr:col>7</xdr:col>
      <xdr:colOff>31750</xdr:colOff>
      <xdr:row>81</xdr:row>
      <xdr:rowOff>115263</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390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125440</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3669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ラスパイレス指数は類似団体平均を</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ポイント下回る</a:t>
          </a:r>
          <a:r>
            <a:rPr kumimoji="1" lang="en-US" altLang="ja-JP" sz="1300">
              <a:latin typeface="ＭＳ Ｐゴシック" panose="020B0600070205080204" pitchFamily="50" charset="-128"/>
              <a:ea typeface="ＭＳ Ｐゴシック" panose="020B0600070205080204" pitchFamily="50" charset="-128"/>
            </a:rPr>
            <a:t>96.5</a:t>
          </a:r>
          <a:r>
            <a:rPr kumimoji="1" lang="ja-JP" altLang="en-US" sz="1300">
              <a:latin typeface="ＭＳ Ｐゴシック" panose="020B0600070205080204" pitchFamily="50" charset="-128"/>
              <a:ea typeface="ＭＳ Ｐゴシック" panose="020B0600070205080204" pitchFamily="50" charset="-128"/>
            </a:rPr>
            <a:t>となった。これは新規職員の採用増やラスパイレス指数算出のための経験年数階層の変動によるものである。今後も給与の適正化に努め、現在の水準を維持していく。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a:extLst>
            <a:ext uri="{FF2B5EF4-FFF2-40B4-BE49-F238E27FC236}">
              <a16:creationId xmlns:a16="http://schemas.microsoft.com/office/drawing/2014/main" id="{00000000-0008-0000-0300-0000F9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28121</xdr:rowOff>
    </xdr:from>
    <xdr:to>
      <xdr:col>81</xdr:col>
      <xdr:colOff>44450</xdr:colOff>
      <xdr:row>90</xdr:row>
      <xdr:rowOff>19050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flipV="1">
          <a:off x="17018000" y="13915571"/>
          <a:ext cx="0" cy="153397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162577</xdr:rowOff>
    </xdr:from>
    <xdr:ext cx="762000" cy="259045"/>
    <xdr:sp macro="" textlink="">
      <xdr:nvSpPr>
        <xdr:cNvPr id="251" name="給与水準   （国との比較）最小値テキスト">
          <a:extLst>
            <a:ext uri="{FF2B5EF4-FFF2-40B4-BE49-F238E27FC236}">
              <a16:creationId xmlns:a16="http://schemas.microsoft.com/office/drawing/2014/main" id="{00000000-0008-0000-0300-0000FB000000}"/>
            </a:ext>
          </a:extLst>
        </xdr:cNvPr>
        <xdr:cNvSpPr txBox="1"/>
      </xdr:nvSpPr>
      <xdr:spPr>
        <a:xfrm>
          <a:off x="17106900" y="1542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19050</xdr:rowOff>
    </xdr:from>
    <xdr:to>
      <xdr:col>81</xdr:col>
      <xdr:colOff>133350</xdr:colOff>
      <xdr:row>90</xdr:row>
      <xdr:rowOff>19050</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544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114498</xdr:rowOff>
    </xdr:from>
    <xdr:ext cx="762000" cy="259045"/>
    <xdr:sp macro="" textlink="">
      <xdr:nvSpPr>
        <xdr:cNvPr id="253" name="給与水準   （国との比較）最大値テキスト">
          <a:extLst>
            <a:ext uri="{FF2B5EF4-FFF2-40B4-BE49-F238E27FC236}">
              <a16:creationId xmlns:a16="http://schemas.microsoft.com/office/drawing/2014/main" id="{00000000-0008-0000-0300-0000FD000000}"/>
            </a:ext>
          </a:extLst>
        </xdr:cNvPr>
        <xdr:cNvSpPr txBox="1"/>
      </xdr:nvSpPr>
      <xdr:spPr>
        <a:xfrm>
          <a:off x="17106900" y="13659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28121</xdr:rowOff>
    </xdr:from>
    <xdr:to>
      <xdr:col>81</xdr:col>
      <xdr:colOff>133350</xdr:colOff>
      <xdr:row>81</xdr:row>
      <xdr:rowOff>28121</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3915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117021</xdr:rowOff>
    </xdr:from>
    <xdr:to>
      <xdr:col>81</xdr:col>
      <xdr:colOff>44450</xdr:colOff>
      <xdr:row>85</xdr:row>
      <xdr:rowOff>83457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flipV="1">
          <a:off x="16179800" y="14518821"/>
          <a:ext cx="838200" cy="13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86</xdr:row>
      <xdr:rowOff>22877</xdr:rowOff>
    </xdr:from>
    <xdr:ext cx="762000" cy="259045"/>
    <xdr:sp macro="" textlink="">
      <xdr:nvSpPr>
        <xdr:cNvPr id="256" name="給与水準   （国との比較）平均値テキスト">
          <a:extLst>
            <a:ext uri="{FF2B5EF4-FFF2-40B4-BE49-F238E27FC236}">
              <a16:creationId xmlns:a16="http://schemas.microsoft.com/office/drawing/2014/main" id="{00000000-0008-0000-0300-000000010000}"/>
            </a:ext>
          </a:extLst>
        </xdr:cNvPr>
        <xdr:cNvSpPr txBox="1"/>
      </xdr:nvSpPr>
      <xdr:spPr>
        <a:xfrm>
          <a:off x="17106900" y="14767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83457</xdr:rowOff>
    </xdr:from>
    <xdr:to>
      <xdr:col>77</xdr:col>
      <xdr:colOff>44450</xdr:colOff>
      <xdr:row>85</xdr:row>
      <xdr:rowOff>83457</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5290800" y="146567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68036</xdr:rowOff>
    </xdr:from>
    <xdr:to>
      <xdr:col>77</xdr:col>
      <xdr:colOff>95250</xdr:colOff>
      <xdr:row>86</xdr:row>
      <xdr:rowOff>169636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129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154413</xdr:rowOff>
    </xdr:from>
    <xdr:ext cx="7366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5798800" y="148991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83457</xdr:rowOff>
    </xdr:from>
    <xdr:to>
      <xdr:col>72</xdr:col>
      <xdr:colOff>203200</xdr:colOff>
      <xdr:row>85</xdr:row>
      <xdr:rowOff>152400</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flipV="1">
          <a:off x="14401800" y="14656707"/>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50800</xdr:rowOff>
    </xdr:from>
    <xdr:to>
      <xdr:col>73</xdr:col>
      <xdr:colOff>44450</xdr:colOff>
      <xdr:row>86</xdr:row>
      <xdr:rowOff>152400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5240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137177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4909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100693</xdr:rowOff>
    </xdr:from>
    <xdr:to>
      <xdr:col>68</xdr:col>
      <xdr:colOff>152400</xdr:colOff>
      <xdr:row>85</xdr:row>
      <xdr:rowOff>152400</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a:off x="13512800" y="14673943"/>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85271</xdr:rowOff>
    </xdr:from>
    <xdr:to>
      <xdr:col>68</xdr:col>
      <xdr:colOff>203200</xdr:colOff>
      <xdr:row>87</xdr:row>
      <xdr:rowOff>15421</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4351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198</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020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85271</xdr:rowOff>
    </xdr:from>
    <xdr:to>
      <xdr:col>64</xdr:col>
      <xdr:colOff>152400</xdr:colOff>
      <xdr:row>87</xdr:row>
      <xdr:rowOff>15421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3462000" y="14829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3131800" y="14916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66221</xdr:rowOff>
    </xdr:from>
    <xdr:to>
      <xdr:col>81</xdr:col>
      <xdr:colOff>95250</xdr:colOff>
      <xdr:row>84</xdr:row>
      <xdr:rowOff>167821</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967200" y="144680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82748</xdr:rowOff>
    </xdr:from>
    <xdr:ext cx="762000" cy="259045"/>
    <xdr:sp macro="" textlink="">
      <xdr:nvSpPr>
        <xdr:cNvPr id="275" name="給与水準   （国との比較）該当値テキスト">
          <a:extLst>
            <a:ext uri="{FF2B5EF4-FFF2-40B4-BE49-F238E27FC236}">
              <a16:creationId xmlns:a16="http://schemas.microsoft.com/office/drawing/2014/main" id="{00000000-0008-0000-0300-000013010000}"/>
            </a:ext>
          </a:extLst>
        </xdr:cNvPr>
        <xdr:cNvSpPr txBox="1"/>
      </xdr:nvSpPr>
      <xdr:spPr>
        <a:xfrm>
          <a:off x="17106900" y="143130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32657</xdr:rowOff>
    </xdr:from>
    <xdr:to>
      <xdr:col>77</xdr:col>
      <xdr:colOff>95250</xdr:colOff>
      <xdr:row>85</xdr:row>
      <xdr:rowOff>134257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129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144434</xdr:rowOff>
    </xdr:from>
    <xdr:ext cx="7366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5798800" y="143747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32657</xdr:rowOff>
    </xdr:from>
    <xdr:to>
      <xdr:col>73</xdr:col>
      <xdr:colOff>44450</xdr:colOff>
      <xdr:row>85</xdr:row>
      <xdr:rowOff>134257</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5240000" y="1460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144434</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909800" y="14374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101600</xdr:rowOff>
    </xdr:from>
    <xdr:to>
      <xdr:col>68</xdr:col>
      <xdr:colOff>203200</xdr:colOff>
      <xdr:row>86</xdr:row>
      <xdr:rowOff>31750</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4351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41927</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020800" y="1444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49893</xdr:rowOff>
    </xdr:from>
    <xdr:to>
      <xdr:col>64</xdr:col>
      <xdr:colOff>152400</xdr:colOff>
      <xdr:row>85</xdr:row>
      <xdr:rowOff>151493</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3462000" y="146231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161670</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131800" y="14392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a:extLst>
            <a:ext uri="{FF2B5EF4-FFF2-40B4-BE49-F238E27FC236}">
              <a16:creationId xmlns:a16="http://schemas.microsoft.com/office/drawing/2014/main" id="{00000000-0008-0000-0300-000028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ごみ処理施設、し尿処理施設や保育所など直営施設が多いため、類似団体平均を上回っている。住民サービスの質の向上を図ることを目的に、平成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年度には養護老人ホームを、令和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年度より病院事業について指定管理者制度を導入した。</a:t>
          </a:r>
        </a:p>
        <a:p>
          <a:r>
            <a:rPr kumimoji="1" lang="ja-JP" altLang="en-US" sz="1300">
              <a:latin typeface="ＭＳ Ｐゴシック" panose="020B0600070205080204" pitchFamily="50" charset="-128"/>
              <a:ea typeface="ＭＳ Ｐゴシック" panose="020B0600070205080204" pitchFamily="50" charset="-128"/>
            </a:rPr>
            <a:t>今後は指定管理者制度の導入に加え、公共施設等総合管理計画に基づき公共施設自体の統廃合も検討し、人員の効率的な配置を推進していく。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17886</xdr:rowOff>
    </xdr:from>
    <xdr:to>
      <xdr:col>81</xdr:col>
      <xdr:colOff>44450</xdr:colOff>
      <xdr:row>67</xdr:row>
      <xdr:rowOff>148379</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133436"/>
          <a:ext cx="0" cy="1502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120456</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607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148379</xdr:rowOff>
    </xdr:from>
    <xdr:to>
      <xdr:col>81</xdr:col>
      <xdr:colOff>133350</xdr:colOff>
      <xdr:row>67</xdr:row>
      <xdr:rowOff>148379</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635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104263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9876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17886</xdr:rowOff>
    </xdr:from>
    <xdr:to>
      <xdr:col>81</xdr:col>
      <xdr:colOff>133350</xdr:colOff>
      <xdr:row>59</xdr:row>
      <xdr:rowOff>17886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13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63500</xdr:rowOff>
    </xdr:from>
    <xdr:to>
      <xdr:col>81</xdr:col>
      <xdr:colOff>44450</xdr:colOff>
      <xdr:row>64</xdr:row>
      <xdr:rowOff>125836</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1036300"/>
          <a:ext cx="838200" cy="62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46372</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50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29845</xdr:rowOff>
    </xdr:from>
    <xdr:to>
      <xdr:col>81</xdr:col>
      <xdr:colOff>95250</xdr:colOff>
      <xdr:row>62</xdr:row>
      <xdr:rowOff>131445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659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39370</xdr:rowOff>
    </xdr:from>
    <xdr:to>
      <xdr:col>77</xdr:col>
      <xdr:colOff>44450</xdr:colOff>
      <xdr:row>64</xdr:row>
      <xdr:rowOff>63500</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10121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13758</xdr:rowOff>
    </xdr:from>
    <xdr:to>
      <xdr:col>77</xdr:col>
      <xdr:colOff>95250</xdr:colOff>
      <xdr:row>62</xdr:row>
      <xdr:rowOff>115358</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125535</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412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39370</xdr:rowOff>
    </xdr:from>
    <xdr:to>
      <xdr:col>72</xdr:col>
      <xdr:colOff>203200</xdr:colOff>
      <xdr:row>64</xdr:row>
      <xdr:rowOff>71544</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flipV="1">
          <a:off x="14401800" y="11012170"/>
          <a:ext cx="889000" cy="32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147003</xdr:rowOff>
    </xdr:from>
    <xdr:to>
      <xdr:col>73</xdr:col>
      <xdr:colOff>44450</xdr:colOff>
      <xdr:row>62</xdr:row>
      <xdr:rowOff>77153</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87330</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74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136419</xdr:rowOff>
    </xdr:from>
    <xdr:to>
      <xdr:col>68</xdr:col>
      <xdr:colOff>152400</xdr:colOff>
      <xdr:row>64</xdr:row>
      <xdr:rowOff>71544</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937769"/>
          <a:ext cx="889000" cy="106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167111</xdr:rowOff>
    </xdr:from>
    <xdr:to>
      <xdr:col>68</xdr:col>
      <xdr:colOff>203200</xdr:colOff>
      <xdr:row>62</xdr:row>
      <xdr:rowOff>97261</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625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107438</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394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149013</xdr:rowOff>
    </xdr:from>
    <xdr:to>
      <xdr:col>64</xdr:col>
      <xdr:colOff>152400</xdr:colOff>
      <xdr:row>62</xdr:row>
      <xdr:rowOff>79163</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60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89340</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3763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75036</xdr:rowOff>
    </xdr:from>
    <xdr:to>
      <xdr:col>81</xdr:col>
      <xdr:colOff>95250</xdr:colOff>
      <xdr:row>65</xdr:row>
      <xdr:rowOff>5186</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1047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47113</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101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12700</xdr:rowOff>
    </xdr:from>
    <xdr:to>
      <xdr:col>77</xdr:col>
      <xdr:colOff>95250</xdr:colOff>
      <xdr:row>64</xdr:row>
      <xdr:rowOff>114300</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99077</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107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160020</xdr:rowOff>
    </xdr:from>
    <xdr:to>
      <xdr:col>73</xdr:col>
      <xdr:colOff>44450</xdr:colOff>
      <xdr:row>64</xdr:row>
      <xdr:rowOff>90170</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74947</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20744</xdr:rowOff>
    </xdr:from>
    <xdr:to>
      <xdr:col>68</xdr:col>
      <xdr:colOff>203200</xdr:colOff>
      <xdr:row>64</xdr:row>
      <xdr:rowOff>122344</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107121</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107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85619</xdr:rowOff>
    </xdr:from>
    <xdr:to>
      <xdr:col>64</xdr:col>
      <xdr:colOff>152400</xdr:colOff>
      <xdr:row>64</xdr:row>
      <xdr:rowOff>15769</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886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546</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9733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類似団体平均を下回っており、</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か年平均で前年度比</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ポイント下降した。これは、平成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年度から令和元年度にかけて実施した大型建設事業の起債償還の開始により令和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年度の実質公債費率がピークとなったものの、新たに算入対象となった令和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年度普通交付税が、算入終了となった令和元年度比で</a:t>
          </a:r>
          <a:r>
            <a:rPr kumimoji="1" lang="en-US" altLang="ja-JP" sz="1300">
              <a:latin typeface="ＭＳ Ｐゴシック" panose="020B0600070205080204" pitchFamily="50" charset="-128"/>
              <a:ea typeface="ＭＳ Ｐゴシック" panose="020B0600070205080204" pitchFamily="50" charset="-128"/>
            </a:rPr>
            <a:t>7.1</a:t>
          </a:r>
          <a:r>
            <a:rPr kumimoji="1" lang="ja-JP" altLang="en-US" sz="1300">
              <a:latin typeface="ＭＳ Ｐゴシック" panose="020B0600070205080204" pitchFamily="50" charset="-128"/>
              <a:ea typeface="ＭＳ Ｐゴシック" panose="020B0600070205080204" pitchFamily="50" charset="-128"/>
            </a:rPr>
            <a:t>億円増加したことにより標準財政規模が</a:t>
          </a:r>
          <a:r>
            <a:rPr kumimoji="1" lang="en-US" altLang="ja-JP" sz="1300">
              <a:latin typeface="ＭＳ Ｐゴシック" panose="020B0600070205080204" pitchFamily="50" charset="-128"/>
              <a:ea typeface="ＭＳ Ｐゴシック" panose="020B0600070205080204" pitchFamily="50" charset="-128"/>
            </a:rPr>
            <a:t>7.4</a:t>
          </a:r>
          <a:r>
            <a:rPr kumimoji="1" lang="ja-JP" altLang="en-US" sz="1300">
              <a:latin typeface="ＭＳ Ｐゴシック" panose="020B0600070205080204" pitchFamily="50" charset="-128"/>
              <a:ea typeface="ＭＳ Ｐゴシック" panose="020B0600070205080204" pitchFamily="50" charset="-128"/>
            </a:rPr>
            <a:t>億円増加したためである。</a:t>
          </a:r>
        </a:p>
        <a:p>
          <a:r>
            <a:rPr kumimoji="1" lang="ja-JP" altLang="en-US" sz="1300">
              <a:latin typeface="ＭＳ Ｐゴシック" panose="020B0600070205080204" pitchFamily="50" charset="-128"/>
              <a:ea typeface="ＭＳ Ｐゴシック" panose="020B0600070205080204" pitchFamily="50" charset="-128"/>
            </a:rPr>
            <a:t>本市は交付税措置のある起債を優先的に発行しているが、今後もこの方針を維持し、実質公債費比率の上昇を抑制していく。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a:extLst>
            <a:ext uri="{FF2B5EF4-FFF2-40B4-BE49-F238E27FC236}">
              <a16:creationId xmlns:a16="http://schemas.microsoft.com/office/drawing/2014/main" id="{00000000-0008-0000-0300-000074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50292</xdr:rowOff>
    </xdr:from>
    <xdr:to>
      <xdr:col>81</xdr:col>
      <xdr:colOff>44450</xdr:colOff>
      <xdr:row>45</xdr:row>
      <xdr:rowOff>61214</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7018000" y="6222492"/>
          <a:ext cx="0" cy="15539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4" name="公債費負担の状況最小値テキスト">
          <a:extLst>
            <a:ext uri="{FF2B5EF4-FFF2-40B4-BE49-F238E27FC236}">
              <a16:creationId xmlns:a16="http://schemas.microsoft.com/office/drawing/2014/main" id="{00000000-0008-0000-0300-000076010000}"/>
            </a:ext>
          </a:extLst>
        </xdr:cNvPr>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136669</xdr:rowOff>
    </xdr:from>
    <xdr:ext cx="762000" cy="259045"/>
    <xdr:sp macro="" textlink="">
      <xdr:nvSpPr>
        <xdr:cNvPr id="376" name="公債費負担の状況最大値テキスト">
          <a:extLst>
            <a:ext uri="{FF2B5EF4-FFF2-40B4-BE49-F238E27FC236}">
              <a16:creationId xmlns:a16="http://schemas.microsoft.com/office/drawing/2014/main" id="{00000000-0008-0000-0300-000078010000}"/>
            </a:ext>
          </a:extLst>
        </xdr:cNvPr>
        <xdr:cNvSpPr txBox="1"/>
      </xdr:nvSpPr>
      <xdr:spPr>
        <a:xfrm>
          <a:off x="17106900" y="5965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50292</xdr:rowOff>
    </xdr:from>
    <xdr:to>
      <xdr:col>81</xdr:col>
      <xdr:colOff>133350</xdr:colOff>
      <xdr:row>36</xdr:row>
      <xdr:rowOff>50292</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6929100" y="6222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115062</xdr:rowOff>
    </xdr:from>
    <xdr:to>
      <xdr:col>81</xdr:col>
      <xdr:colOff>44450</xdr:colOff>
      <xdr:row>39</xdr:row>
      <xdr:rowOff>134366</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6179800" y="680161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132859</xdr:rowOff>
    </xdr:from>
    <xdr:ext cx="762000" cy="259045"/>
    <xdr:sp macro="" textlink="">
      <xdr:nvSpPr>
        <xdr:cNvPr id="379" name="公債費負担の状況平均値テキスト">
          <a:extLst>
            <a:ext uri="{FF2B5EF4-FFF2-40B4-BE49-F238E27FC236}">
              <a16:creationId xmlns:a16="http://schemas.microsoft.com/office/drawing/2014/main" id="{00000000-0008-0000-0300-00007B010000}"/>
            </a:ext>
          </a:extLst>
        </xdr:cNvPr>
        <xdr:cNvSpPr txBox="1"/>
      </xdr:nvSpPr>
      <xdr:spPr>
        <a:xfrm>
          <a:off x="17106900" y="68194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69672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115062</xdr:rowOff>
    </xdr:from>
    <xdr:to>
      <xdr:col>77</xdr:col>
      <xdr:colOff>44450</xdr:colOff>
      <xdr:row>39</xdr:row>
      <xdr:rowOff>134366</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a:off x="15290800" y="680161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160782</xdr:rowOff>
    </xdr:from>
    <xdr:to>
      <xdr:col>77</xdr:col>
      <xdr:colOff>95250</xdr:colOff>
      <xdr:row>40</xdr:row>
      <xdr:rowOff>90932</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6129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75709</xdr:rowOff>
    </xdr:from>
    <xdr:ext cx="7366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5798800" y="69337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76454</xdr:rowOff>
    </xdr:from>
    <xdr:to>
      <xdr:col>72</xdr:col>
      <xdr:colOff>203200</xdr:colOff>
      <xdr:row>39</xdr:row>
      <xdr:rowOff>115062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4401800" y="6763004"/>
          <a:ext cx="889000" cy="38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141478</xdr:rowOff>
    </xdr:from>
    <xdr:to>
      <xdr:col>73</xdr:col>
      <xdr:colOff>44450</xdr:colOff>
      <xdr:row>40</xdr:row>
      <xdr:rowOff>71628</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5240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56405</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909800" y="691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66802</xdr:rowOff>
    </xdr:from>
    <xdr:to>
      <xdr:col>68</xdr:col>
      <xdr:colOff>152400</xdr:colOff>
      <xdr:row>39</xdr:row>
      <xdr:rowOff>76454</xdr:rowOff>
    </xdr:to>
    <xdr:cxnSp macro="">
      <xdr:nvCxnSpPr>
        <xdr:cNvPr id="387" name="直線コネクタ 386">
          <a:extLst>
            <a:ext uri="{FF2B5EF4-FFF2-40B4-BE49-F238E27FC236}">
              <a16:creationId xmlns:a16="http://schemas.microsoft.com/office/drawing/2014/main" id="{00000000-0008-0000-0300-000083010000}"/>
            </a:ext>
          </a:extLst>
        </xdr:cNvPr>
        <xdr:cNvCxnSpPr/>
      </xdr:nvCxnSpPr>
      <xdr:spPr>
        <a:xfrm>
          <a:off x="13512800" y="6753352"/>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160782</xdr:rowOff>
    </xdr:from>
    <xdr:to>
      <xdr:col>68</xdr:col>
      <xdr:colOff>203200</xdr:colOff>
      <xdr:row>40</xdr:row>
      <xdr:rowOff>90932</xdr:rowOff>
    </xdr:to>
    <xdr:sp macro="" textlink="">
      <xdr:nvSpPr>
        <xdr:cNvPr id="388" name="フローチャート: 判断 387">
          <a:extLst>
            <a:ext uri="{FF2B5EF4-FFF2-40B4-BE49-F238E27FC236}">
              <a16:creationId xmlns:a16="http://schemas.microsoft.com/office/drawing/2014/main" id="{00000000-0008-0000-0300-000084010000}"/>
            </a:ext>
          </a:extLst>
        </xdr:cNvPr>
        <xdr:cNvSpPr/>
      </xdr:nvSpPr>
      <xdr:spPr>
        <a:xfrm>
          <a:off x="14351000" y="6847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75709</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4020800" y="693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18288</xdr:rowOff>
    </xdr:from>
    <xdr:to>
      <xdr:col>64</xdr:col>
      <xdr:colOff>152400</xdr:colOff>
      <xdr:row>40</xdr:row>
      <xdr:rowOff>119888</xdr:rowOff>
    </xdr:to>
    <xdr:sp macro="" textlink="">
      <xdr:nvSpPr>
        <xdr:cNvPr id="390" name="フローチャート: 判断 389">
          <a:extLst>
            <a:ext uri="{FF2B5EF4-FFF2-40B4-BE49-F238E27FC236}">
              <a16:creationId xmlns:a16="http://schemas.microsoft.com/office/drawing/2014/main" id="{00000000-0008-0000-0300-000086010000}"/>
            </a:ext>
          </a:extLst>
        </xdr:cNvPr>
        <xdr:cNvSpPr/>
      </xdr:nvSpPr>
      <xdr:spPr>
        <a:xfrm>
          <a:off x="13462000" y="6876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104665</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3131800" y="6962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64262</xdr:rowOff>
    </xdr:from>
    <xdr:to>
      <xdr:col>81</xdr:col>
      <xdr:colOff>95250</xdr:colOff>
      <xdr:row>39</xdr:row>
      <xdr:rowOff>165862</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69672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80789</xdr:rowOff>
    </xdr:from>
    <xdr:ext cx="762000" cy="259045"/>
    <xdr:sp macro="" textlink="">
      <xdr:nvSpPr>
        <xdr:cNvPr id="398" name="公債費負担の状況該当値テキスト">
          <a:extLst>
            <a:ext uri="{FF2B5EF4-FFF2-40B4-BE49-F238E27FC236}">
              <a16:creationId xmlns:a16="http://schemas.microsoft.com/office/drawing/2014/main" id="{00000000-0008-0000-0300-00008E010000}"/>
            </a:ext>
          </a:extLst>
        </xdr:cNvPr>
        <xdr:cNvSpPr txBox="1"/>
      </xdr:nvSpPr>
      <xdr:spPr>
        <a:xfrm>
          <a:off x="17106900" y="6595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83566</xdr:rowOff>
    </xdr:from>
    <xdr:to>
      <xdr:col>77</xdr:col>
      <xdr:colOff>95250</xdr:colOff>
      <xdr:row>40</xdr:row>
      <xdr:rowOff>13716</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6129000" y="6770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23893</xdr:rowOff>
    </xdr:from>
    <xdr:ext cx="7366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798800" y="6538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64262</xdr:rowOff>
    </xdr:from>
    <xdr:to>
      <xdr:col>73</xdr:col>
      <xdr:colOff>44450</xdr:colOff>
      <xdr:row>39</xdr:row>
      <xdr:rowOff>165862</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5240000" y="6750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4589</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909800" y="6519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25654</xdr:rowOff>
    </xdr:from>
    <xdr:to>
      <xdr:col>68</xdr:col>
      <xdr:colOff>203200</xdr:colOff>
      <xdr:row>39</xdr:row>
      <xdr:rowOff>127254</xdr:rowOff>
    </xdr:to>
    <xdr:sp macro="" textlink="">
      <xdr:nvSpPr>
        <xdr:cNvPr id="403" name="楕円 402">
          <a:extLst>
            <a:ext uri="{FF2B5EF4-FFF2-40B4-BE49-F238E27FC236}">
              <a16:creationId xmlns:a16="http://schemas.microsoft.com/office/drawing/2014/main" id="{00000000-0008-0000-0300-000093010000}"/>
            </a:ext>
          </a:extLst>
        </xdr:cNvPr>
        <xdr:cNvSpPr/>
      </xdr:nvSpPr>
      <xdr:spPr>
        <a:xfrm>
          <a:off x="14351000" y="6712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137431</xdr:rowOff>
    </xdr:from>
    <xdr:ext cx="762000" cy="259045"/>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40208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16002</xdr:rowOff>
    </xdr:from>
    <xdr:to>
      <xdr:col>64</xdr:col>
      <xdr:colOff>152400</xdr:colOff>
      <xdr:row>39</xdr:row>
      <xdr:rowOff>117602</xdr:rowOff>
    </xdr:to>
    <xdr:sp macro="" textlink="">
      <xdr:nvSpPr>
        <xdr:cNvPr id="405" name="楕円 404">
          <a:extLst>
            <a:ext uri="{FF2B5EF4-FFF2-40B4-BE49-F238E27FC236}">
              <a16:creationId xmlns:a16="http://schemas.microsoft.com/office/drawing/2014/main" id="{00000000-0008-0000-0300-000095010000}"/>
            </a:ext>
          </a:extLst>
        </xdr:cNvPr>
        <xdr:cNvSpPr/>
      </xdr:nvSpPr>
      <xdr:spPr>
        <a:xfrm>
          <a:off x="13462000" y="670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127779</xdr:rowOff>
    </xdr:from>
    <xdr:ext cx="762000" cy="259045"/>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3131800" y="6471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a:extLst>
            <a:ext uri="{FF2B5EF4-FFF2-40B4-BE49-F238E27FC236}">
              <a16:creationId xmlns:a16="http://schemas.microsoft.com/office/drawing/2014/main" id="{00000000-0008-0000-0300-000098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年度から平成</a:t>
          </a:r>
          <a:r>
            <a:rPr kumimoji="1" lang="en-US" altLang="ja-JP" sz="1300">
              <a:latin typeface="ＭＳ Ｐゴシック" panose="020B0600070205080204" pitchFamily="50" charset="-128"/>
              <a:ea typeface="ＭＳ Ｐゴシック" panose="020B0600070205080204" pitchFamily="50" charset="-128"/>
            </a:rPr>
            <a:t>21</a:t>
          </a:r>
          <a:r>
            <a:rPr kumimoji="1" lang="ja-JP" altLang="en-US" sz="1300">
              <a:latin typeface="ＭＳ Ｐゴシック" panose="020B0600070205080204" pitchFamily="50" charset="-128"/>
              <a:ea typeface="ＭＳ Ｐゴシック" panose="020B0600070205080204" pitchFamily="50" charset="-128"/>
            </a:rPr>
            <a:t>年度に補償金免除で高金利の地方債を繰上償還したことにより地方債の残高が減り、将来負担比率がない状態となっている。今後も引き続き財政の健全化に努めていく。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a:extLst>
            <a:ext uri="{FF2B5EF4-FFF2-40B4-BE49-F238E27FC236}">
              <a16:creationId xmlns:a16="http://schemas.microsoft.com/office/drawing/2014/main" id="{00000000-0008-0000-0300-0000B0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a:extLst>
            <a:ext uri="{FF2B5EF4-FFF2-40B4-BE49-F238E27FC236}">
              <a16:creationId xmlns:a16="http://schemas.microsoft.com/office/drawing/2014/main" id="{00000000-0008-0000-0300-0000B2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a:extLst>
            <a:ext uri="{FF2B5EF4-FFF2-40B4-BE49-F238E27FC236}">
              <a16:creationId xmlns:a16="http://schemas.microsoft.com/office/drawing/2014/main" id="{00000000-0008-0000-0300-0000B4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34834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flipV="1">
          <a:off x="17018000" y="2313214"/>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6911</xdr:rowOff>
    </xdr:from>
    <xdr:ext cx="762000" cy="259045"/>
    <xdr:sp macro="" textlink="">
      <xdr:nvSpPr>
        <xdr:cNvPr id="438" name="将来負担の状況最小値テキスト">
          <a:extLst>
            <a:ext uri="{FF2B5EF4-FFF2-40B4-BE49-F238E27FC236}">
              <a16:creationId xmlns:a16="http://schemas.microsoft.com/office/drawing/2014/main" id="{00000000-0008-0000-0300-0000B6010000}"/>
            </a:ext>
          </a:extLst>
        </xdr:cNvPr>
        <xdr:cNvSpPr txBox="1"/>
      </xdr:nvSpPr>
      <xdr:spPr>
        <a:xfrm>
          <a:off x="17106900" y="3950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34834</xdr:rowOff>
    </xdr:from>
    <xdr:to>
      <xdr:col>81</xdr:col>
      <xdr:colOff>133350</xdr:colOff>
      <xdr:row>23</xdr:row>
      <xdr:rowOff>34834</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a:off x="16929100" y="3978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a:extLst>
            <a:ext uri="{FF2B5EF4-FFF2-40B4-BE49-F238E27FC236}">
              <a16:creationId xmlns:a16="http://schemas.microsoft.com/office/drawing/2014/main" id="{00000000-0008-0000-0300-0000B8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a:extLst>
            <a:ext uri="{FF2B5EF4-FFF2-40B4-BE49-F238E27FC236}">
              <a16:creationId xmlns:a16="http://schemas.microsoft.com/office/drawing/2014/main" id="{00000000-0008-0000-0300-0000B9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151570</xdr:rowOff>
    </xdr:from>
    <xdr:ext cx="762000" cy="259045"/>
    <xdr:sp macro="" textlink="">
      <xdr:nvSpPr>
        <xdr:cNvPr id="442" name="将来負担の状況平均値テキスト">
          <a:extLst>
            <a:ext uri="{FF2B5EF4-FFF2-40B4-BE49-F238E27FC236}">
              <a16:creationId xmlns:a16="http://schemas.microsoft.com/office/drawing/2014/main" id="{00000000-0008-0000-0300-0000BA010000}"/>
            </a:ext>
          </a:extLst>
        </xdr:cNvPr>
        <xdr:cNvSpPr txBox="1"/>
      </xdr:nvSpPr>
      <xdr:spPr>
        <a:xfrm>
          <a:off x="17106900" y="23804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xdr:rowOff>
    </xdr:from>
    <xdr:to>
      <xdr:col>81</xdr:col>
      <xdr:colOff>95250</xdr:colOff>
      <xdr:row>14</xdr:row>
      <xdr:rowOff>109643</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967200" y="24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68943</xdr:rowOff>
    </xdr:from>
    <xdr:to>
      <xdr:col>77</xdr:col>
      <xdr:colOff>95250</xdr:colOff>
      <xdr:row>14</xdr:row>
      <xdr:rowOff>170543</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6129000" y="246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9270</xdr:rowOff>
    </xdr:from>
    <xdr:ext cx="7366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5798800" y="2238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150525</xdr:rowOff>
    </xdr:from>
    <xdr:to>
      <xdr:col>73</xdr:col>
      <xdr:colOff>44450</xdr:colOff>
      <xdr:row>15</xdr:row>
      <xdr:rowOff>80675</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5240000" y="2550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90852</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4909800" y="2319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14</xdr:row>
      <xdr:rowOff>155121</xdr:rowOff>
    </xdr:from>
    <xdr:to>
      <xdr:col>68</xdr:col>
      <xdr:colOff>203200</xdr:colOff>
      <xdr:row>15</xdr:row>
      <xdr:rowOff>85271</xdr:rowOff>
    </xdr:to>
    <xdr:sp macro="" textlink="">
      <xdr:nvSpPr>
        <xdr:cNvPr id="448" name="フローチャート: 判断 447">
          <a:extLst>
            <a:ext uri="{FF2B5EF4-FFF2-40B4-BE49-F238E27FC236}">
              <a16:creationId xmlns:a16="http://schemas.microsoft.com/office/drawing/2014/main" id="{00000000-0008-0000-0300-0000C0010000}"/>
            </a:ext>
          </a:extLst>
        </xdr:cNvPr>
        <xdr:cNvSpPr/>
      </xdr:nvSpPr>
      <xdr:spPr>
        <a:xfrm>
          <a:off x="14351000" y="2555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95448</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4020800" y="2324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152823</xdr:rowOff>
    </xdr:from>
    <xdr:to>
      <xdr:col>64</xdr:col>
      <xdr:colOff>152400</xdr:colOff>
      <xdr:row>15</xdr:row>
      <xdr:rowOff>82973</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3462000" y="255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93150</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131800" y="232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岐阜県土岐市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55,842
53,852
116.02
25,928,103
25,390,534
420,110
13,457,793
18,072,711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人件費に係る経常収支比率は、前年度比</a:t>
          </a:r>
          <a:r>
            <a:rPr kumimoji="1" lang="en-US" altLang="ja-JP" sz="1200">
              <a:latin typeface="ＭＳ Ｐゴシック" panose="020B0600070205080204" pitchFamily="50" charset="-128"/>
              <a:ea typeface="ＭＳ Ｐゴシック" panose="020B0600070205080204" pitchFamily="50" charset="-128"/>
            </a:rPr>
            <a:t>0.6</a:t>
          </a:r>
          <a:r>
            <a:rPr kumimoji="1" lang="ja-JP" altLang="en-US" sz="1200">
              <a:latin typeface="ＭＳ Ｐゴシック" panose="020B0600070205080204" pitchFamily="50" charset="-128"/>
              <a:ea typeface="ＭＳ Ｐゴシック" panose="020B0600070205080204" pitchFamily="50" charset="-128"/>
            </a:rPr>
            <a:t>ポイント増の</a:t>
          </a:r>
          <a:r>
            <a:rPr kumimoji="1" lang="en-US" altLang="ja-JP" sz="1200">
              <a:latin typeface="ＭＳ Ｐゴシック" panose="020B0600070205080204" pitchFamily="50" charset="-128"/>
              <a:ea typeface="ＭＳ Ｐゴシック" panose="020B0600070205080204" pitchFamily="50" charset="-128"/>
            </a:rPr>
            <a:t>30.5</a:t>
          </a:r>
          <a:r>
            <a:rPr kumimoji="1" lang="ja-JP" altLang="en-US" sz="1200">
              <a:latin typeface="ＭＳ Ｐゴシック" panose="020B0600070205080204" pitchFamily="50" charset="-128"/>
              <a:ea typeface="ＭＳ Ｐゴシック" panose="020B0600070205080204" pitchFamily="50" charset="-128"/>
            </a:rPr>
            <a:t>である。経常的な人件費は前年度と比較し微減しているが、臨時財政対策債の抑制や地方交付税の減により、経常収支比率は増となっている。本市は類似団体と比較して直営施設が多く職員数が多いため、人件費に係る経常収支比率は類似団体平均を大きく上回る状況が恒常化している。今後も公共施設の統廃合による人員配置の適正化、</a:t>
          </a:r>
          <a:r>
            <a:rPr kumimoji="1" lang="en-US" altLang="ja-JP" sz="1200">
              <a:latin typeface="ＭＳ Ｐゴシック" panose="020B0600070205080204" pitchFamily="50" charset="-128"/>
              <a:ea typeface="ＭＳ Ｐゴシック" panose="020B0600070205080204" pitchFamily="50" charset="-128"/>
            </a:rPr>
            <a:t>AI</a:t>
          </a:r>
          <a:r>
            <a:rPr kumimoji="1" lang="ja-JP" altLang="en-US" sz="1200">
              <a:latin typeface="ＭＳ Ｐゴシック" panose="020B0600070205080204" pitchFamily="50" charset="-128"/>
              <a:ea typeface="ＭＳ Ｐゴシック" panose="020B0600070205080204" pitchFamily="50" charset="-128"/>
            </a:rPr>
            <a:t>・</a:t>
          </a:r>
          <a:r>
            <a:rPr kumimoji="1" lang="en-US" altLang="ja-JP" sz="1200">
              <a:latin typeface="ＭＳ Ｐゴシック" panose="020B0600070205080204" pitchFamily="50" charset="-128"/>
              <a:ea typeface="ＭＳ Ｐゴシック" panose="020B0600070205080204" pitchFamily="50" charset="-128"/>
            </a:rPr>
            <a:t>RPA</a:t>
          </a:r>
          <a:r>
            <a:rPr kumimoji="1" lang="ja-JP" altLang="en-US" sz="1200">
              <a:latin typeface="ＭＳ Ｐゴシック" panose="020B0600070205080204" pitchFamily="50" charset="-128"/>
              <a:ea typeface="ＭＳ Ｐゴシック" panose="020B0600070205080204" pitchFamily="50" charset="-128"/>
            </a:rPr>
            <a:t>などの導入や働き方改革の推進による時間外勤務の削減に努め、人件費の抑制を図っていく。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35</xdr:row>
      <xdr:rowOff>37846</xdr:rowOff>
    </xdr:from>
    <xdr:to>
      <xdr:col>24</xdr:col>
      <xdr:colOff>25400</xdr:colOff>
      <xdr:row>40</xdr:row>
      <xdr:rowOff>104140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6038596"/>
          <a:ext cx="0" cy="923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76217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104140</xdr:rowOff>
    </xdr:from>
    <xdr:to>
      <xdr:col>24</xdr:col>
      <xdr:colOff>114300</xdr:colOff>
      <xdr:row>40</xdr:row>
      <xdr:rowOff>104140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124223</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782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35</xdr:row>
      <xdr:rowOff>37846</xdr:rowOff>
    </xdr:from>
    <xdr:to>
      <xdr:col>24</xdr:col>
      <xdr:colOff>114300</xdr:colOff>
      <xdr:row>35</xdr:row>
      <xdr:rowOff>37846</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6038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122428</xdr:rowOff>
    </xdr:from>
    <xdr:to>
      <xdr:col>24</xdr:col>
      <xdr:colOff>25400</xdr:colOff>
      <xdr:row>38</xdr:row>
      <xdr:rowOff>149860</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637528"/>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170451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71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153924</xdr:rowOff>
    </xdr:from>
    <xdr:to>
      <xdr:col>24</xdr:col>
      <xdr:colOff>76200</xdr:colOff>
      <xdr:row>37</xdr:row>
      <xdr:rowOff>84074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122428</xdr:rowOff>
    </xdr:from>
    <xdr:to>
      <xdr:col>19</xdr:col>
      <xdr:colOff>187325</xdr:colOff>
      <xdr:row>39</xdr:row>
      <xdr:rowOff>42418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637528"/>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121920</xdr:rowOff>
    </xdr:from>
    <xdr:to>
      <xdr:col>20</xdr:col>
      <xdr:colOff>38100</xdr:colOff>
      <xdr:row>37</xdr:row>
      <xdr:rowOff>52070</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62247</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62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3556</xdr:rowOff>
    </xdr:from>
    <xdr:to>
      <xdr:col>15</xdr:col>
      <xdr:colOff>98425</xdr:colOff>
      <xdr:row>39</xdr:row>
      <xdr:rowOff>42418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518656"/>
          <a:ext cx="889000" cy="210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28194</xdr:rowOff>
    </xdr:from>
    <xdr:to>
      <xdr:col>15</xdr:col>
      <xdr:colOff>149225</xdr:colOff>
      <xdr:row>37</xdr:row>
      <xdr:rowOff>129794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71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139971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140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3556</xdr:rowOff>
    </xdr:from>
    <xdr:to>
      <xdr:col>11</xdr:col>
      <xdr:colOff>9525</xdr:colOff>
      <xdr:row>38</xdr:row>
      <xdr:rowOff>21844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5186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85344</xdr:rowOff>
    </xdr:from>
    <xdr:to>
      <xdr:col>11</xdr:col>
      <xdr:colOff>60325</xdr:colOff>
      <xdr:row>37</xdr:row>
      <xdr:rowOff>15494</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25671</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99060</xdr:rowOff>
    </xdr:from>
    <xdr:to>
      <xdr:col>24</xdr:col>
      <xdr:colOff>76200</xdr:colOff>
      <xdr:row>39</xdr:row>
      <xdr:rowOff>29210</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6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71137</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86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71628</xdr:rowOff>
    </xdr:from>
    <xdr:to>
      <xdr:col>20</xdr:col>
      <xdr:colOff>38100</xdr:colOff>
      <xdr:row>39</xdr:row>
      <xdr:rowOff>1778</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8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158005</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73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163068</xdr:rowOff>
    </xdr:from>
    <xdr:to>
      <xdr:col>15</xdr:col>
      <xdr:colOff>149225</xdr:colOff>
      <xdr:row>39</xdr:row>
      <xdr:rowOff>93218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6781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39</xdr:row>
      <xdr:rowOff>77995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76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124206</xdr:rowOff>
    </xdr:from>
    <xdr:to>
      <xdr:col>11</xdr:col>
      <xdr:colOff>60325</xdr:colOff>
      <xdr:row>38</xdr:row>
      <xdr:rowOff>54356</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67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39133</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54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142494</xdr:rowOff>
    </xdr:from>
    <xdr:to>
      <xdr:col>6</xdr:col>
      <xdr:colOff>171450</xdr:colOff>
      <xdr:row>38</xdr:row>
      <xdr:rowOff>72644</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57421</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7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物件費に係る経常収支比率は類似団体を下回っているが、電気料金高騰等の影響から、前年度から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ポイントの増となった。本市はごみ・し尿収集を直営で行っていることや公立保育所等が多いため、委託料が少ない一方で、人件費が類似団体平均を大きく上回っている。今後も引き続き事務事業の見直し等を進めることにより、物件費の削減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a:extLst>
            <a:ext uri="{FF2B5EF4-FFF2-40B4-BE49-F238E27FC236}">
              <a16:creationId xmlns:a16="http://schemas.microsoft.com/office/drawing/2014/main" id="{00000000-0008-0000-0400-000077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73660</xdr:rowOff>
    </xdr:from>
    <xdr:to>
      <xdr:col>82</xdr:col>
      <xdr:colOff>107950</xdr:colOff>
      <xdr:row>22</xdr:row>
      <xdr:rowOff>35560</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flipV="1">
          <a:off x="16510000" y="247396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7637</xdr:rowOff>
    </xdr:from>
    <xdr:ext cx="762000" cy="259045"/>
    <xdr:sp macro="" textlink="">
      <xdr:nvSpPr>
        <xdr:cNvPr id="121" name="物件費最小値テキスト">
          <a:extLst>
            <a:ext uri="{FF2B5EF4-FFF2-40B4-BE49-F238E27FC236}">
              <a16:creationId xmlns:a16="http://schemas.microsoft.com/office/drawing/2014/main" id="{00000000-0008-0000-0400-000079000000}"/>
            </a:ext>
          </a:extLst>
        </xdr:cNvPr>
        <xdr:cNvSpPr txBox="1"/>
      </xdr:nvSpPr>
      <xdr:spPr>
        <a:xfrm>
          <a:off x="16598900" y="377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35560</xdr:rowOff>
    </xdr:from>
    <xdr:to>
      <xdr:col>82</xdr:col>
      <xdr:colOff>196850</xdr:colOff>
      <xdr:row>22</xdr:row>
      <xdr:rowOff>35560</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380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160037</xdr:rowOff>
    </xdr:from>
    <xdr:ext cx="762000" cy="259045"/>
    <xdr:sp macro="" textlink="">
      <xdr:nvSpPr>
        <xdr:cNvPr id="123" name="物件費最大値テキスト">
          <a:extLst>
            <a:ext uri="{FF2B5EF4-FFF2-40B4-BE49-F238E27FC236}">
              <a16:creationId xmlns:a16="http://schemas.microsoft.com/office/drawing/2014/main" id="{00000000-0008-0000-0400-00007B000000}"/>
            </a:ext>
          </a:extLst>
        </xdr:cNvPr>
        <xdr:cNvSpPr txBox="1"/>
      </xdr:nvSpPr>
      <xdr:spPr>
        <a:xfrm>
          <a:off x="16598900" y="2217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73660</xdr:rowOff>
    </xdr:from>
    <xdr:to>
      <xdr:col>82</xdr:col>
      <xdr:colOff>196850</xdr:colOff>
      <xdr:row>14</xdr:row>
      <xdr:rowOff>73660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a:off x="16421100" y="247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62230</xdr:rowOff>
    </xdr:from>
    <xdr:to>
      <xdr:col>82</xdr:col>
      <xdr:colOff>107950</xdr:colOff>
      <xdr:row>16</xdr:row>
      <xdr:rowOff>43180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5671800" y="263398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52087</xdr:rowOff>
    </xdr:from>
    <xdr:ext cx="762000" cy="259045"/>
    <xdr:sp macro="" textlink="">
      <xdr:nvSpPr>
        <xdr:cNvPr id="126" name="物件費平均値テキスト">
          <a:extLst>
            <a:ext uri="{FF2B5EF4-FFF2-40B4-BE49-F238E27FC236}">
              <a16:creationId xmlns:a16="http://schemas.microsoft.com/office/drawing/2014/main" id="{00000000-0008-0000-0400-00007E000000}"/>
            </a:ext>
          </a:extLst>
        </xdr:cNvPr>
        <xdr:cNvSpPr txBox="1"/>
      </xdr:nvSpPr>
      <xdr:spPr>
        <a:xfrm>
          <a:off x="16598900" y="29667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80010</xdr:rowOff>
    </xdr:from>
    <xdr:to>
      <xdr:col>82</xdr:col>
      <xdr:colOff>158750</xdr:colOff>
      <xdr:row>18</xdr:row>
      <xdr:rowOff>10160</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6459200" y="2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24130</xdr:rowOff>
    </xdr:from>
    <xdr:to>
      <xdr:col>78</xdr:col>
      <xdr:colOff>69850</xdr:colOff>
      <xdr:row>15</xdr:row>
      <xdr:rowOff>62230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4782800" y="259588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152400</xdr:rowOff>
    </xdr:from>
    <xdr:to>
      <xdr:col>78</xdr:col>
      <xdr:colOff>120650</xdr:colOff>
      <xdr:row>17</xdr:row>
      <xdr:rowOff>82550</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56210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67327</xdr:rowOff>
    </xdr:from>
    <xdr:ext cx="7366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5290800" y="298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24130</xdr:rowOff>
    </xdr:from>
    <xdr:to>
      <xdr:col>73</xdr:col>
      <xdr:colOff>180975</xdr:colOff>
      <xdr:row>15</xdr:row>
      <xdr:rowOff>130810</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flipV="1">
          <a:off x="13893800" y="25958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64770</xdr:rowOff>
    </xdr:from>
    <xdr:to>
      <xdr:col>74</xdr:col>
      <xdr:colOff>31750</xdr:colOff>
      <xdr:row>17</xdr:row>
      <xdr:rowOff>166370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4732000" y="2979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151147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4401800" y="306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130810</xdr:rowOff>
    </xdr:from>
    <xdr:to>
      <xdr:col>69</xdr:col>
      <xdr:colOff>92075</xdr:colOff>
      <xdr:row>15</xdr:row>
      <xdr:rowOff>138430</xdr:rowOff>
    </xdr:to>
    <xdr:cxnSp macro="">
      <xdr:nvCxnSpPr>
        <xdr:cNvPr id="134" name="直線コネクタ 133">
          <a:extLst>
            <a:ext uri="{FF2B5EF4-FFF2-40B4-BE49-F238E27FC236}">
              <a16:creationId xmlns:a16="http://schemas.microsoft.com/office/drawing/2014/main" id="{00000000-0008-0000-0400-000086000000}"/>
            </a:ext>
          </a:extLst>
        </xdr:cNvPr>
        <xdr:cNvCxnSpPr/>
      </xdr:nvCxnSpPr>
      <xdr:spPr>
        <a:xfrm flipV="1">
          <a:off x="13004800" y="270256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148590</xdr:rowOff>
    </xdr:from>
    <xdr:to>
      <xdr:col>69</xdr:col>
      <xdr:colOff>142875</xdr:colOff>
      <xdr:row>18</xdr:row>
      <xdr:rowOff>78740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3843000" y="3063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63517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3512800" y="314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118110</xdr:rowOff>
    </xdr:from>
    <xdr:to>
      <xdr:col>65</xdr:col>
      <xdr:colOff>53975</xdr:colOff>
      <xdr:row>18</xdr:row>
      <xdr:rowOff>48260</xdr:rowOff>
    </xdr:to>
    <xdr:sp macro="" textlink="">
      <xdr:nvSpPr>
        <xdr:cNvPr id="137" name="フローチャート: 判断 136">
          <a:extLst>
            <a:ext uri="{FF2B5EF4-FFF2-40B4-BE49-F238E27FC236}">
              <a16:creationId xmlns:a16="http://schemas.microsoft.com/office/drawing/2014/main" id="{00000000-0008-0000-0400-000089000000}"/>
            </a:ext>
          </a:extLst>
        </xdr:cNvPr>
        <xdr:cNvSpPr/>
      </xdr:nvSpPr>
      <xdr:spPr>
        <a:xfrm>
          <a:off x="12954000" y="3032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33037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2623800" y="311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163830</xdr:rowOff>
    </xdr:from>
    <xdr:to>
      <xdr:col>82</xdr:col>
      <xdr:colOff>158750</xdr:colOff>
      <xdr:row>16</xdr:row>
      <xdr:rowOff>93980</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6459200" y="273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8907</xdr:rowOff>
    </xdr:from>
    <xdr:ext cx="762000" cy="259045"/>
    <xdr:sp macro="" textlink="">
      <xdr:nvSpPr>
        <xdr:cNvPr id="145" name="物件費該当値テキスト">
          <a:extLst>
            <a:ext uri="{FF2B5EF4-FFF2-40B4-BE49-F238E27FC236}">
              <a16:creationId xmlns:a16="http://schemas.microsoft.com/office/drawing/2014/main" id="{00000000-0008-0000-0400-000091000000}"/>
            </a:ext>
          </a:extLst>
        </xdr:cNvPr>
        <xdr:cNvSpPr txBox="1"/>
      </xdr:nvSpPr>
      <xdr:spPr>
        <a:xfrm>
          <a:off x="16598900" y="2580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11430</xdr:rowOff>
    </xdr:from>
    <xdr:to>
      <xdr:col>78</xdr:col>
      <xdr:colOff>120650</xdr:colOff>
      <xdr:row>15</xdr:row>
      <xdr:rowOff>113030</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5621000" y="2583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123207</xdr:rowOff>
    </xdr:from>
    <xdr:ext cx="7366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5290800" y="2352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144780</xdr:rowOff>
    </xdr:from>
    <xdr:to>
      <xdr:col>74</xdr:col>
      <xdr:colOff>31750</xdr:colOff>
      <xdr:row>15</xdr:row>
      <xdr:rowOff>74930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4732000" y="254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85107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4401800" y="2313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80010</xdr:rowOff>
    </xdr:from>
    <xdr:to>
      <xdr:col>69</xdr:col>
      <xdr:colOff>142875</xdr:colOff>
      <xdr:row>16</xdr:row>
      <xdr:rowOff>10160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3843000" y="2651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20337</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3512800" y="2420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87630</xdr:rowOff>
    </xdr:from>
    <xdr:to>
      <xdr:col>65</xdr:col>
      <xdr:colOff>53975</xdr:colOff>
      <xdr:row>16</xdr:row>
      <xdr:rowOff>17780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2954000" y="2659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27957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2623800" y="2428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ポイント増の</a:t>
          </a:r>
          <a:r>
            <a:rPr kumimoji="1" lang="en-US" altLang="ja-JP" sz="1300">
              <a:latin typeface="ＭＳ Ｐゴシック" panose="020B0600070205080204" pitchFamily="50" charset="-128"/>
              <a:ea typeface="ＭＳ Ｐゴシック" panose="020B0600070205080204" pitchFamily="50" charset="-128"/>
            </a:rPr>
            <a:t>9.7</a:t>
          </a:r>
          <a:r>
            <a:rPr kumimoji="1" lang="ja-JP" altLang="en-US" sz="1300">
              <a:latin typeface="ＭＳ Ｐゴシック" panose="020B0600070205080204" pitchFamily="50" charset="-128"/>
              <a:ea typeface="ＭＳ Ｐゴシック" panose="020B0600070205080204" pitchFamily="50" charset="-128"/>
            </a:rPr>
            <a:t>％となった。介護給付・訓練等給付事業の増や臨時財政対策債の抑制や地方交付税の減により、経常収支比率は増となっている。また、</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年連続で類似団体平均も下回った。引き続き審査の適正化や健康増進事業等を推進し、扶助費の抑制を図っていく。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a:extLst>
            <a:ext uri="{FF2B5EF4-FFF2-40B4-BE49-F238E27FC236}">
              <a16:creationId xmlns:a16="http://schemas.microsoft.com/office/drawing/2014/main" id="{00000000-0008-0000-0400-0000B6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53522</xdr:rowOff>
    </xdr:from>
    <xdr:to>
      <xdr:col>24</xdr:col>
      <xdr:colOff>25400</xdr:colOff>
      <xdr:row>61</xdr:row>
      <xdr:rowOff>86178</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flipV="1">
          <a:off x="4826000" y="9140372"/>
          <a:ext cx="0" cy="1404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4" name="扶助費最小値テキスト">
          <a:extLst>
            <a:ext uri="{FF2B5EF4-FFF2-40B4-BE49-F238E27FC236}">
              <a16:creationId xmlns:a16="http://schemas.microsoft.com/office/drawing/2014/main" id="{00000000-0008-0000-0400-0000B8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139899</xdr:rowOff>
    </xdr:from>
    <xdr:ext cx="762000" cy="259045"/>
    <xdr:sp macro="" textlink="">
      <xdr:nvSpPr>
        <xdr:cNvPr id="186" name="扶助費最大値テキスト">
          <a:extLst>
            <a:ext uri="{FF2B5EF4-FFF2-40B4-BE49-F238E27FC236}">
              <a16:creationId xmlns:a16="http://schemas.microsoft.com/office/drawing/2014/main" id="{00000000-0008-0000-0400-0000BA000000}"/>
            </a:ext>
          </a:extLst>
        </xdr:cNvPr>
        <xdr:cNvSpPr txBox="1"/>
      </xdr:nvSpPr>
      <xdr:spPr>
        <a:xfrm>
          <a:off x="4914900" y="8883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53522</xdr:rowOff>
    </xdr:from>
    <xdr:to>
      <xdr:col>24</xdr:col>
      <xdr:colOff>114300</xdr:colOff>
      <xdr:row>53</xdr:row>
      <xdr:rowOff>53522</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9140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102507</xdr:rowOff>
    </xdr:from>
    <xdr:to>
      <xdr:col>24</xdr:col>
      <xdr:colOff>25400</xdr:colOff>
      <xdr:row>56</xdr:row>
      <xdr:rowOff>29028</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a:off x="3987800" y="9532257"/>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48277</xdr:rowOff>
    </xdr:from>
    <xdr:ext cx="762000" cy="259045"/>
    <xdr:sp macro="" textlink="">
      <xdr:nvSpPr>
        <xdr:cNvPr id="189" name="扶助費平均値テキスト">
          <a:extLst>
            <a:ext uri="{FF2B5EF4-FFF2-40B4-BE49-F238E27FC236}">
              <a16:creationId xmlns:a16="http://schemas.microsoft.com/office/drawing/2014/main" id="{00000000-0008-0000-0400-0000BD000000}"/>
            </a:ext>
          </a:extLst>
        </xdr:cNvPr>
        <xdr:cNvSpPr txBox="1"/>
      </xdr:nvSpPr>
      <xdr:spPr>
        <a:xfrm>
          <a:off x="4914900" y="9649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102507</xdr:rowOff>
    </xdr:from>
    <xdr:to>
      <xdr:col>19</xdr:col>
      <xdr:colOff>187325</xdr:colOff>
      <xdr:row>56</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flipV="1">
          <a:off x="3098800" y="9532257"/>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166007</xdr:rowOff>
    </xdr:from>
    <xdr:to>
      <xdr:col>20</xdr:col>
      <xdr:colOff>38100</xdr:colOff>
      <xdr:row>56</xdr:row>
      <xdr:rowOff>96157</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3937000" y="959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80934</xdr:rowOff>
    </xdr:from>
    <xdr:ext cx="7366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3606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12700</xdr:rowOff>
    </xdr:from>
    <xdr:to>
      <xdr:col>15</xdr:col>
      <xdr:colOff>98425</xdr:colOff>
      <xdr:row>57</xdr:row>
      <xdr:rowOff>135165</xdr:rowOff>
    </xdr:to>
    <xdr:cxnSp macro="">
      <xdr:nvCxnSpPr>
        <xdr:cNvPr id="194" name="直線コネクタ 193">
          <a:extLst>
            <a:ext uri="{FF2B5EF4-FFF2-40B4-BE49-F238E27FC236}">
              <a16:creationId xmlns:a16="http://schemas.microsoft.com/office/drawing/2014/main" id="{00000000-0008-0000-0400-0000C2000000}"/>
            </a:ext>
          </a:extLst>
        </xdr:cNvPr>
        <xdr:cNvCxnSpPr/>
      </xdr:nvCxnSpPr>
      <xdr:spPr>
        <a:xfrm flipV="1">
          <a:off x="2209800" y="9613900"/>
          <a:ext cx="889000" cy="293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92528</xdr:rowOff>
    </xdr:from>
    <xdr:to>
      <xdr:col>15</xdr:col>
      <xdr:colOff>149225</xdr:colOff>
      <xdr:row>57</xdr:row>
      <xdr:rowOff>22678</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3048000" y="969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7455</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2717800" y="9780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57</xdr:row>
      <xdr:rowOff>102507</xdr:rowOff>
    </xdr:from>
    <xdr:to>
      <xdr:col>11</xdr:col>
      <xdr:colOff>9525</xdr:colOff>
      <xdr:row>57</xdr:row>
      <xdr:rowOff>135165</xdr:rowOff>
    </xdr:to>
    <xdr:cxnSp macro="">
      <xdr:nvCxnSpPr>
        <xdr:cNvPr id="197" name="直線コネクタ 196">
          <a:extLst>
            <a:ext uri="{FF2B5EF4-FFF2-40B4-BE49-F238E27FC236}">
              <a16:creationId xmlns:a16="http://schemas.microsoft.com/office/drawing/2014/main" id="{00000000-0008-0000-0400-0000C5000000}"/>
            </a:ext>
          </a:extLst>
        </xdr:cNvPr>
        <xdr:cNvCxnSpPr/>
      </xdr:nvCxnSpPr>
      <xdr:spPr>
        <a:xfrm>
          <a:off x="1320800" y="98751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35378</xdr:rowOff>
    </xdr:from>
    <xdr:to>
      <xdr:col>11</xdr:col>
      <xdr:colOff>60325</xdr:colOff>
      <xdr:row>57</xdr:row>
      <xdr:rowOff>136978</xdr:rowOff>
    </xdr:to>
    <xdr:sp macro="" textlink="">
      <xdr:nvSpPr>
        <xdr:cNvPr id="198" name="フローチャート: 判断 197">
          <a:extLst>
            <a:ext uri="{FF2B5EF4-FFF2-40B4-BE49-F238E27FC236}">
              <a16:creationId xmlns:a16="http://schemas.microsoft.com/office/drawing/2014/main" id="{00000000-0008-0000-0400-0000C6000000}"/>
            </a:ext>
          </a:extLst>
        </xdr:cNvPr>
        <xdr:cNvSpPr/>
      </xdr:nvSpPr>
      <xdr:spPr>
        <a:xfrm>
          <a:off x="2159000" y="980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147155</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828800" y="957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157843</xdr:rowOff>
    </xdr:from>
    <xdr:to>
      <xdr:col>6</xdr:col>
      <xdr:colOff>171450</xdr:colOff>
      <xdr:row>57</xdr:row>
      <xdr:rowOff>87993</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1270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98170</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939800" y="952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149678</xdr:rowOff>
    </xdr:from>
    <xdr:to>
      <xdr:col>24</xdr:col>
      <xdr:colOff>76200</xdr:colOff>
      <xdr:row>56</xdr:row>
      <xdr:rowOff>79828</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4775200" y="9579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166205</xdr:rowOff>
    </xdr:from>
    <xdr:ext cx="762000" cy="259045"/>
    <xdr:sp macro="" textlink="">
      <xdr:nvSpPr>
        <xdr:cNvPr id="208" name="扶助費該当値テキスト">
          <a:extLst>
            <a:ext uri="{FF2B5EF4-FFF2-40B4-BE49-F238E27FC236}">
              <a16:creationId xmlns:a16="http://schemas.microsoft.com/office/drawing/2014/main" id="{00000000-0008-0000-0400-0000D0000000}"/>
            </a:ext>
          </a:extLst>
        </xdr:cNvPr>
        <xdr:cNvSpPr txBox="1"/>
      </xdr:nvSpPr>
      <xdr:spPr>
        <a:xfrm>
          <a:off x="4914900" y="9424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51707</xdr:rowOff>
    </xdr:from>
    <xdr:to>
      <xdr:col>20</xdr:col>
      <xdr:colOff>38100</xdr:colOff>
      <xdr:row>55</xdr:row>
      <xdr:rowOff>153307</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3937000" y="9481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163484</xdr:rowOff>
    </xdr:from>
    <xdr:ext cx="7366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3606800" y="9250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133350</xdr:rowOff>
    </xdr:from>
    <xdr:to>
      <xdr:col>15</xdr:col>
      <xdr:colOff>149225</xdr:colOff>
      <xdr:row>56</xdr:row>
      <xdr:rowOff>63500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048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57</xdr:row>
      <xdr:rowOff>84365</xdr:rowOff>
    </xdr:from>
    <xdr:to>
      <xdr:col>11</xdr:col>
      <xdr:colOff>60325</xdr:colOff>
      <xdr:row>58</xdr:row>
      <xdr:rowOff>14515</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2159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170742</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1828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51707</xdr:rowOff>
    </xdr:from>
    <xdr:to>
      <xdr:col>6</xdr:col>
      <xdr:colOff>171450</xdr:colOff>
      <xdr:row>57</xdr:row>
      <xdr:rowOff>153307</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1270000" y="982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138084</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939800" y="9910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その他に係る経常収支比率が類似団体平均を大きく上回っているのは、繰出金が大きな要因である。病院事業の運営経費や、公共下水道の整備に多額の費用が必要なため、それに伴い繰出金も多くなっているが、繰出金の対象となる各事業会計の企業債の償還が順調に進んでいるため、今後は減少の見込みである。病院事業については令和２年度より指定管理者制度を導入したため、今後は住民サービスの質を維持しつつ経営の効率化が期待さ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a:extLst>
            <a:ext uri="{FF2B5EF4-FFF2-40B4-BE49-F238E27FC236}">
              <a16:creationId xmlns:a16="http://schemas.microsoft.com/office/drawing/2014/main" id="{00000000-0008-0000-0400-0000F3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127000</xdr:rowOff>
    </xdr:from>
    <xdr:to>
      <xdr:col>82</xdr:col>
      <xdr:colOff>107950</xdr:colOff>
      <xdr:row>58</xdr:row>
      <xdr:rowOff>20320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flipV="1">
          <a:off x="16510000" y="9042400"/>
          <a:ext cx="0" cy="922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163847</xdr:rowOff>
    </xdr:from>
    <xdr:ext cx="762000" cy="259045"/>
    <xdr:sp macro="" textlink="">
      <xdr:nvSpPr>
        <xdr:cNvPr id="245" name="その他最小値テキスト">
          <a:extLst>
            <a:ext uri="{FF2B5EF4-FFF2-40B4-BE49-F238E27FC236}">
              <a16:creationId xmlns:a16="http://schemas.microsoft.com/office/drawing/2014/main" id="{00000000-0008-0000-0400-0000F5000000}"/>
            </a:ext>
          </a:extLst>
        </xdr:cNvPr>
        <xdr:cNvSpPr txBox="1"/>
      </xdr:nvSpPr>
      <xdr:spPr>
        <a:xfrm>
          <a:off x="16598900" y="993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58</xdr:row>
      <xdr:rowOff>20320</xdr:rowOff>
    </xdr:from>
    <xdr:to>
      <xdr:col>82</xdr:col>
      <xdr:colOff>196850</xdr:colOff>
      <xdr:row>58</xdr:row>
      <xdr:rowOff>20320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964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41927</xdr:rowOff>
    </xdr:from>
    <xdr:ext cx="762000" cy="259045"/>
    <xdr:sp macro="" textlink="">
      <xdr:nvSpPr>
        <xdr:cNvPr id="247" name="その他最大値テキスト">
          <a:extLst>
            <a:ext uri="{FF2B5EF4-FFF2-40B4-BE49-F238E27FC236}">
              <a16:creationId xmlns:a16="http://schemas.microsoft.com/office/drawing/2014/main" id="{00000000-0008-0000-0400-0000F7000000}"/>
            </a:ext>
          </a:extLst>
        </xdr:cNvPr>
        <xdr:cNvSpPr txBox="1"/>
      </xdr:nvSpPr>
      <xdr:spPr>
        <a:xfrm>
          <a:off x="16598900" y="8785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127000</xdr:rowOff>
    </xdr:from>
    <xdr:to>
      <xdr:col>82</xdr:col>
      <xdr:colOff>196850</xdr:colOff>
      <xdr:row>52</xdr:row>
      <xdr:rowOff>127000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9042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123190</xdr:rowOff>
    </xdr:from>
    <xdr:to>
      <xdr:col>82</xdr:col>
      <xdr:colOff>107950</xdr:colOff>
      <xdr:row>57</xdr:row>
      <xdr:rowOff>123190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5671800" y="98958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165117</xdr:rowOff>
    </xdr:from>
    <xdr:ext cx="762000" cy="259045"/>
    <xdr:sp macro="" textlink="">
      <xdr:nvSpPr>
        <xdr:cNvPr id="250" name="その他平均値テキスト">
          <a:extLst>
            <a:ext uri="{FF2B5EF4-FFF2-40B4-BE49-F238E27FC236}">
              <a16:creationId xmlns:a16="http://schemas.microsoft.com/office/drawing/2014/main" id="{00000000-0008-0000-0400-0000FA000000}"/>
            </a:ext>
          </a:extLst>
        </xdr:cNvPr>
        <xdr:cNvSpPr txBox="1"/>
      </xdr:nvSpPr>
      <xdr:spPr>
        <a:xfrm>
          <a:off x="16598900" y="9423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148590</xdr:rowOff>
    </xdr:from>
    <xdr:to>
      <xdr:col>82</xdr:col>
      <xdr:colOff>158750</xdr:colOff>
      <xdr:row>56</xdr:row>
      <xdr:rowOff>78740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64592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123190</xdr:rowOff>
    </xdr:from>
    <xdr:to>
      <xdr:col>78</xdr:col>
      <xdr:colOff>69850</xdr:colOff>
      <xdr:row>58</xdr:row>
      <xdr:rowOff>5080</xdr:rowOff>
    </xdr:to>
    <xdr:cxnSp macro="">
      <xdr:nvCxnSpPr>
        <xdr:cNvPr id="252" name="直線コネクタ 251">
          <a:extLst>
            <a:ext uri="{FF2B5EF4-FFF2-40B4-BE49-F238E27FC236}">
              <a16:creationId xmlns:a16="http://schemas.microsoft.com/office/drawing/2014/main" id="{00000000-0008-0000-0400-0000FC000000}"/>
            </a:ext>
          </a:extLst>
        </xdr:cNvPr>
        <xdr:cNvCxnSpPr/>
      </xdr:nvCxnSpPr>
      <xdr:spPr>
        <a:xfrm flipV="1">
          <a:off x="14782800" y="989584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110490</xdr:rowOff>
    </xdr:from>
    <xdr:to>
      <xdr:col>78</xdr:col>
      <xdr:colOff>120650</xdr:colOff>
      <xdr:row>56</xdr:row>
      <xdr:rowOff>40640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5621000" y="9540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50817</xdr:rowOff>
    </xdr:from>
    <xdr:ext cx="7366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5290800" y="9309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5080</xdr:rowOff>
    </xdr:from>
    <xdr:to>
      <xdr:col>73</xdr:col>
      <xdr:colOff>180975</xdr:colOff>
      <xdr:row>58</xdr:row>
      <xdr:rowOff>35560</xdr:rowOff>
    </xdr:to>
    <xdr:cxnSp macro="">
      <xdr:nvCxnSpPr>
        <xdr:cNvPr id="255" name="直線コネクタ 254">
          <a:extLst>
            <a:ext uri="{FF2B5EF4-FFF2-40B4-BE49-F238E27FC236}">
              <a16:creationId xmlns:a16="http://schemas.microsoft.com/office/drawing/2014/main" id="{00000000-0008-0000-0400-0000FF000000}"/>
            </a:ext>
          </a:extLst>
        </xdr:cNvPr>
        <xdr:cNvCxnSpPr/>
      </xdr:nvCxnSpPr>
      <xdr:spPr>
        <a:xfrm flipV="1">
          <a:off x="13893800" y="994918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133350</xdr:rowOff>
    </xdr:from>
    <xdr:to>
      <xdr:col>74</xdr:col>
      <xdr:colOff>31750</xdr:colOff>
      <xdr:row>56</xdr:row>
      <xdr:rowOff>63500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73677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4401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35560</xdr:rowOff>
    </xdr:from>
    <xdr:to>
      <xdr:col>69</xdr:col>
      <xdr:colOff>92075</xdr:colOff>
      <xdr:row>60</xdr:row>
      <xdr:rowOff>111760</xdr:rowOff>
    </xdr:to>
    <xdr:cxnSp macro="">
      <xdr:nvCxnSpPr>
        <xdr:cNvPr id="258" name="直線コネクタ 257">
          <a:extLst>
            <a:ext uri="{FF2B5EF4-FFF2-40B4-BE49-F238E27FC236}">
              <a16:creationId xmlns:a16="http://schemas.microsoft.com/office/drawing/2014/main" id="{00000000-0008-0000-0400-000002010000}"/>
            </a:ext>
          </a:extLst>
        </xdr:cNvPr>
        <xdr:cNvCxnSpPr/>
      </xdr:nvCxnSpPr>
      <xdr:spPr>
        <a:xfrm flipV="1">
          <a:off x="13004800" y="9979660"/>
          <a:ext cx="889000" cy="419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91440</xdr:rowOff>
    </xdr:from>
    <xdr:to>
      <xdr:col>69</xdr:col>
      <xdr:colOff>142875</xdr:colOff>
      <xdr:row>57</xdr:row>
      <xdr:rowOff>21590</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3843000" y="969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31767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3512800" y="9461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121920</xdr:rowOff>
    </xdr:from>
    <xdr:to>
      <xdr:col>65</xdr:col>
      <xdr:colOff>53975</xdr:colOff>
      <xdr:row>57</xdr:row>
      <xdr:rowOff>52070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2954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62247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623800" y="9491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72390</xdr:rowOff>
    </xdr:from>
    <xdr:to>
      <xdr:col>82</xdr:col>
      <xdr:colOff>158750</xdr:colOff>
      <xdr:row>58</xdr:row>
      <xdr:rowOff>2540</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64592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152417</xdr:rowOff>
    </xdr:from>
    <xdr:ext cx="762000" cy="259045"/>
    <xdr:sp macro="" textlink="">
      <xdr:nvSpPr>
        <xdr:cNvPr id="269" name="その他該当値テキスト">
          <a:extLst>
            <a:ext uri="{FF2B5EF4-FFF2-40B4-BE49-F238E27FC236}">
              <a16:creationId xmlns:a16="http://schemas.microsoft.com/office/drawing/2014/main" id="{00000000-0008-0000-0400-00000D010000}"/>
            </a:ext>
          </a:extLst>
        </xdr:cNvPr>
        <xdr:cNvSpPr txBox="1"/>
      </xdr:nvSpPr>
      <xdr:spPr>
        <a:xfrm>
          <a:off x="16598900" y="975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72390</xdr:rowOff>
    </xdr:from>
    <xdr:to>
      <xdr:col>78</xdr:col>
      <xdr:colOff>120650</xdr:colOff>
      <xdr:row>58</xdr:row>
      <xdr:rowOff>2540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5621000" y="9845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158767</xdr:rowOff>
    </xdr:from>
    <xdr:ext cx="7366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5290800" y="9931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125730</xdr:rowOff>
    </xdr:from>
    <xdr:to>
      <xdr:col>74</xdr:col>
      <xdr:colOff>31750</xdr:colOff>
      <xdr:row>58</xdr:row>
      <xdr:rowOff>55880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47320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40657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4401800" y="9984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156210</xdr:rowOff>
    </xdr:from>
    <xdr:to>
      <xdr:col>69</xdr:col>
      <xdr:colOff>142875</xdr:colOff>
      <xdr:row>58</xdr:row>
      <xdr:rowOff>86360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3843000" y="992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71137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3512800" y="1001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60</xdr:row>
      <xdr:rowOff>60960</xdr:rowOff>
    </xdr:from>
    <xdr:to>
      <xdr:col>65</xdr:col>
      <xdr:colOff>53975</xdr:colOff>
      <xdr:row>60</xdr:row>
      <xdr:rowOff>162560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2954000" y="1034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60</xdr:row>
      <xdr:rowOff>147337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2623800" y="1043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補助費等に係る経常収支比率は前年度比</a:t>
          </a:r>
          <a:r>
            <a:rPr kumimoji="1" lang="en-US" altLang="ja-JP" sz="1300">
              <a:latin typeface="ＭＳ Ｐゴシック" panose="020B0600070205080204" pitchFamily="50" charset="-128"/>
              <a:ea typeface="ＭＳ Ｐゴシック" panose="020B0600070205080204" pitchFamily="50" charset="-128"/>
            </a:rPr>
            <a:t>0.3</a:t>
          </a:r>
          <a:r>
            <a:rPr kumimoji="1" lang="ja-JP" altLang="en-US" sz="1300">
              <a:latin typeface="ＭＳ Ｐゴシック" panose="020B0600070205080204" pitchFamily="50" charset="-128"/>
              <a:ea typeface="ＭＳ Ｐゴシック" panose="020B0600070205080204" pitchFamily="50" charset="-128"/>
            </a:rPr>
            <a:t>ポイント増となる</a:t>
          </a:r>
          <a:r>
            <a:rPr kumimoji="1" lang="en-US" altLang="ja-JP" sz="1300">
              <a:latin typeface="ＭＳ Ｐゴシック" panose="020B0600070205080204" pitchFamily="50" charset="-128"/>
              <a:ea typeface="ＭＳ Ｐゴシック" panose="020B0600070205080204" pitchFamily="50" charset="-128"/>
            </a:rPr>
            <a:t>11.5%</a:t>
          </a:r>
          <a:r>
            <a:rPr kumimoji="1" lang="ja-JP" altLang="en-US" sz="1300">
              <a:latin typeface="ＭＳ Ｐゴシック" panose="020B0600070205080204" pitchFamily="50" charset="-128"/>
              <a:ea typeface="ＭＳ Ｐゴシック" panose="020B0600070205080204" pitchFamily="50" charset="-128"/>
            </a:rPr>
            <a:t>となり、類似団体平均を下回った。今後も補助金の見直しや廃止を進め、補助費等の抑制に努める。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1" name="補助費等グラフ枠">
          <a:extLst>
            <a:ext uri="{FF2B5EF4-FFF2-40B4-BE49-F238E27FC236}">
              <a16:creationId xmlns:a16="http://schemas.microsoft.com/office/drawing/2014/main" id="{00000000-0008-0000-0400-00002D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94996</xdr:rowOff>
    </xdr:from>
    <xdr:to>
      <xdr:col>82</xdr:col>
      <xdr:colOff>107950</xdr:colOff>
      <xdr:row>40</xdr:row>
      <xdr:rowOff>44704</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flipV="1">
          <a:off x="16510000" y="5924296"/>
          <a:ext cx="0" cy="9784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3" name="補助費等最小値テキスト">
          <a:extLst>
            <a:ext uri="{FF2B5EF4-FFF2-40B4-BE49-F238E27FC236}">
              <a16:creationId xmlns:a16="http://schemas.microsoft.com/office/drawing/2014/main" id="{00000000-0008-0000-0400-00002F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9923</xdr:rowOff>
    </xdr:from>
    <xdr:ext cx="762000" cy="259045"/>
    <xdr:sp macro="" textlink="">
      <xdr:nvSpPr>
        <xdr:cNvPr id="305" name="補助費等最大値テキスト">
          <a:extLst>
            <a:ext uri="{FF2B5EF4-FFF2-40B4-BE49-F238E27FC236}">
              <a16:creationId xmlns:a16="http://schemas.microsoft.com/office/drawing/2014/main" id="{00000000-0008-0000-0400-000031010000}"/>
            </a:ext>
          </a:extLst>
        </xdr:cNvPr>
        <xdr:cNvSpPr txBox="1"/>
      </xdr:nvSpPr>
      <xdr:spPr>
        <a:xfrm>
          <a:off x="16598900" y="5667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94996</xdr:rowOff>
    </xdr:from>
    <xdr:to>
      <xdr:col>82</xdr:col>
      <xdr:colOff>196850</xdr:colOff>
      <xdr:row>34</xdr:row>
      <xdr:rowOff>94996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6421100" y="5924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67564</xdr:rowOff>
    </xdr:from>
    <xdr:to>
      <xdr:col>82</xdr:col>
      <xdr:colOff>107950</xdr:colOff>
      <xdr:row>36</xdr:row>
      <xdr:rowOff>81280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5671800" y="6239764"/>
          <a:ext cx="8382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66565</xdr:rowOff>
    </xdr:from>
    <xdr:ext cx="762000" cy="259045"/>
    <xdr:sp macro="" textlink="">
      <xdr:nvSpPr>
        <xdr:cNvPr id="308" name="補助費等平均値テキスト">
          <a:extLst>
            <a:ext uri="{FF2B5EF4-FFF2-40B4-BE49-F238E27FC236}">
              <a16:creationId xmlns:a16="http://schemas.microsoft.com/office/drawing/2014/main" id="{00000000-0008-0000-0400-000034010000}"/>
            </a:ext>
          </a:extLst>
        </xdr:cNvPr>
        <xdr:cNvSpPr txBox="1"/>
      </xdr:nvSpPr>
      <xdr:spPr>
        <a:xfrm>
          <a:off x="16598900" y="62387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94488</xdr:rowOff>
    </xdr:from>
    <xdr:to>
      <xdr:col>82</xdr:col>
      <xdr:colOff>158750</xdr:colOff>
      <xdr:row>37</xdr:row>
      <xdr:rowOff>24638</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64592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67564</xdr:rowOff>
    </xdr:from>
    <xdr:to>
      <xdr:col>78</xdr:col>
      <xdr:colOff>69850</xdr:colOff>
      <xdr:row>36</xdr:row>
      <xdr:rowOff>67564</xdr:rowOff>
    </xdr:to>
    <xdr:cxnSp macro="">
      <xdr:nvCxnSpPr>
        <xdr:cNvPr id="310" name="直線コネクタ 309">
          <a:extLst>
            <a:ext uri="{FF2B5EF4-FFF2-40B4-BE49-F238E27FC236}">
              <a16:creationId xmlns:a16="http://schemas.microsoft.com/office/drawing/2014/main" id="{00000000-0008-0000-0400-000036010000}"/>
            </a:ext>
          </a:extLst>
        </xdr:cNvPr>
        <xdr:cNvCxnSpPr/>
      </xdr:nvCxnSpPr>
      <xdr:spPr>
        <a:xfrm>
          <a:off x="14782800" y="623976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76200</xdr:rowOff>
    </xdr:from>
    <xdr:to>
      <xdr:col>78</xdr:col>
      <xdr:colOff>120650</xdr:colOff>
      <xdr:row>37</xdr:row>
      <xdr:rowOff>6350</xdr:rowOff>
    </xdr:to>
    <xdr:sp macro="" textlink="">
      <xdr:nvSpPr>
        <xdr:cNvPr id="311" name="フローチャート: 判断 310">
          <a:extLst>
            <a:ext uri="{FF2B5EF4-FFF2-40B4-BE49-F238E27FC236}">
              <a16:creationId xmlns:a16="http://schemas.microsoft.com/office/drawing/2014/main" id="{00000000-0008-0000-0400-000037010000}"/>
            </a:ext>
          </a:extLst>
        </xdr:cNvPr>
        <xdr:cNvSpPr/>
      </xdr:nvSpPr>
      <xdr:spPr>
        <a:xfrm>
          <a:off x="15621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162577</xdr:rowOff>
    </xdr:from>
    <xdr:ext cx="7366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5290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67564</xdr:rowOff>
    </xdr:from>
    <xdr:to>
      <xdr:col>73</xdr:col>
      <xdr:colOff>180975</xdr:colOff>
      <xdr:row>36</xdr:row>
      <xdr:rowOff>149860</xdr:rowOff>
    </xdr:to>
    <xdr:cxnSp macro="">
      <xdr:nvCxnSpPr>
        <xdr:cNvPr id="313" name="直線コネクタ 312">
          <a:extLst>
            <a:ext uri="{FF2B5EF4-FFF2-40B4-BE49-F238E27FC236}">
              <a16:creationId xmlns:a16="http://schemas.microsoft.com/office/drawing/2014/main" id="{00000000-0008-0000-0400-000039010000}"/>
            </a:ext>
          </a:extLst>
        </xdr:cNvPr>
        <xdr:cNvCxnSpPr/>
      </xdr:nvCxnSpPr>
      <xdr:spPr>
        <a:xfrm flipV="1">
          <a:off x="13893800" y="6239764"/>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108204</xdr:rowOff>
    </xdr:from>
    <xdr:to>
      <xdr:col>74</xdr:col>
      <xdr:colOff>31750</xdr:colOff>
      <xdr:row>37</xdr:row>
      <xdr:rowOff>38354</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4732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23131</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4401800" y="636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74422</xdr:rowOff>
    </xdr:from>
    <xdr:to>
      <xdr:col>69</xdr:col>
      <xdr:colOff>92075</xdr:colOff>
      <xdr:row>36</xdr:row>
      <xdr:rowOff>149860</xdr:rowOff>
    </xdr:to>
    <xdr:cxnSp macro="">
      <xdr:nvCxnSpPr>
        <xdr:cNvPr id="316" name="直線コネクタ 315">
          <a:extLst>
            <a:ext uri="{FF2B5EF4-FFF2-40B4-BE49-F238E27FC236}">
              <a16:creationId xmlns:a16="http://schemas.microsoft.com/office/drawing/2014/main" id="{00000000-0008-0000-0400-00003C010000}"/>
            </a:ext>
          </a:extLst>
        </xdr:cNvPr>
        <xdr:cNvCxnSpPr/>
      </xdr:nvCxnSpPr>
      <xdr:spPr>
        <a:xfrm>
          <a:off x="13004800" y="6075172"/>
          <a:ext cx="889000" cy="2468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62484</xdr:rowOff>
    </xdr:from>
    <xdr:to>
      <xdr:col>69</xdr:col>
      <xdr:colOff>142875</xdr:colOff>
      <xdr:row>36</xdr:row>
      <xdr:rowOff>164084</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3843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126001</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623800" y="6298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30480</xdr:rowOff>
    </xdr:from>
    <xdr:to>
      <xdr:col>82</xdr:col>
      <xdr:colOff>158750</xdr:colOff>
      <xdr:row>36</xdr:row>
      <xdr:rowOff>132080</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6459200" y="620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47007</xdr:rowOff>
    </xdr:from>
    <xdr:ext cx="762000" cy="259045"/>
    <xdr:sp macro="" textlink="">
      <xdr:nvSpPr>
        <xdr:cNvPr id="327" name="補助費等該当値テキスト">
          <a:extLst>
            <a:ext uri="{FF2B5EF4-FFF2-40B4-BE49-F238E27FC236}">
              <a16:creationId xmlns:a16="http://schemas.microsoft.com/office/drawing/2014/main" id="{00000000-0008-0000-0400-000047010000}"/>
            </a:ext>
          </a:extLst>
        </xdr:cNvPr>
        <xdr:cNvSpPr txBox="1"/>
      </xdr:nvSpPr>
      <xdr:spPr>
        <a:xfrm>
          <a:off x="16598900" y="604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16764</xdr:rowOff>
    </xdr:from>
    <xdr:to>
      <xdr:col>78</xdr:col>
      <xdr:colOff>120650</xdr:colOff>
      <xdr:row>36</xdr:row>
      <xdr:rowOff>118364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5621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128541</xdr:rowOff>
    </xdr:from>
    <xdr:ext cx="7366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5290800" y="59578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16764</xdr:rowOff>
    </xdr:from>
    <xdr:to>
      <xdr:col>74</xdr:col>
      <xdr:colOff>31750</xdr:colOff>
      <xdr:row>36</xdr:row>
      <xdr:rowOff>118364</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4732000" y="6188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128541</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4401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99060</xdr:rowOff>
    </xdr:from>
    <xdr:to>
      <xdr:col>69</xdr:col>
      <xdr:colOff>142875</xdr:colOff>
      <xdr:row>37</xdr:row>
      <xdr:rowOff>29210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3843000" y="6271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13987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3512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23622</xdr:rowOff>
    </xdr:from>
    <xdr:to>
      <xdr:col>65</xdr:col>
      <xdr:colOff>53975</xdr:colOff>
      <xdr:row>35</xdr:row>
      <xdr:rowOff>125222</xdr:rowOff>
    </xdr:to>
    <xdr:sp macro="" textlink="">
      <xdr:nvSpPr>
        <xdr:cNvPr id="334" name="楕円 333">
          <a:extLst>
            <a:ext uri="{FF2B5EF4-FFF2-40B4-BE49-F238E27FC236}">
              <a16:creationId xmlns:a16="http://schemas.microsoft.com/office/drawing/2014/main" id="{00000000-0008-0000-0400-00004E010000}"/>
            </a:ext>
          </a:extLst>
        </xdr:cNvPr>
        <xdr:cNvSpPr/>
      </xdr:nvSpPr>
      <xdr:spPr>
        <a:xfrm>
          <a:off x="12954000" y="6024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135399</xdr:rowOff>
    </xdr:from>
    <xdr:ext cx="762000" cy="259045"/>
    <xdr:sp macro="" textlink="">
      <xdr:nvSpPr>
        <xdr:cNvPr id="335" name="テキスト ボックス 334">
          <a:extLst>
            <a:ext uri="{FF2B5EF4-FFF2-40B4-BE49-F238E27FC236}">
              <a16:creationId xmlns:a16="http://schemas.microsoft.com/office/drawing/2014/main" id="{00000000-0008-0000-0400-00004F010000}"/>
            </a:ext>
          </a:extLst>
        </xdr:cNvPr>
        <xdr:cNvSpPr txBox="1"/>
      </xdr:nvSpPr>
      <xdr:spPr>
        <a:xfrm>
          <a:off x="12623800" y="5793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公債費に係る経常収支比率は類似団体平均を下回っており、前年度比</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ポイントの増となった。令和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年度から新庁舎建設事業などの大型建設事業の起債償還が開始されたため公債費が増加したことや、臨時財政対策債の抑制や地方交付税の減により、経常収支比率は増となっている。</a:t>
          </a:r>
        </a:p>
        <a:p>
          <a:r>
            <a:rPr kumimoji="1" lang="ja-JP" altLang="en-US" sz="1300">
              <a:latin typeface="ＭＳ Ｐゴシック" panose="020B0600070205080204" pitchFamily="50" charset="-128"/>
              <a:ea typeface="ＭＳ Ｐゴシック" panose="020B0600070205080204" pitchFamily="50" charset="-128"/>
            </a:rPr>
            <a:t>今後も地方債を財源とする普通建設費の内容を十分に精査し地方債発行額の抑制に努めていく。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9" name="公債費グラフ枠">
          <a:extLst>
            <a:ext uri="{FF2B5EF4-FFF2-40B4-BE49-F238E27FC236}">
              <a16:creationId xmlns:a16="http://schemas.microsoft.com/office/drawing/2014/main" id="{00000000-0008-0000-0400-000067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90424</xdr:rowOff>
    </xdr:from>
    <xdr:to>
      <xdr:col>24</xdr:col>
      <xdr:colOff>25400</xdr:colOff>
      <xdr:row>80</xdr:row>
      <xdr:rowOff>72137</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flipV="1">
          <a:off x="4826000" y="12777724"/>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44214</xdr:rowOff>
    </xdr:from>
    <xdr:ext cx="762000" cy="259045"/>
    <xdr:sp macro="" textlink="">
      <xdr:nvSpPr>
        <xdr:cNvPr id="361" name="公債費最小値テキスト">
          <a:extLst>
            <a:ext uri="{FF2B5EF4-FFF2-40B4-BE49-F238E27FC236}">
              <a16:creationId xmlns:a16="http://schemas.microsoft.com/office/drawing/2014/main" id="{00000000-0008-0000-0400-000069010000}"/>
            </a:ext>
          </a:extLst>
        </xdr:cNvPr>
        <xdr:cNvSpPr txBox="1"/>
      </xdr:nvSpPr>
      <xdr:spPr>
        <a:xfrm>
          <a:off x="4914900" y="13760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72137</xdr:rowOff>
    </xdr:from>
    <xdr:to>
      <xdr:col>24</xdr:col>
      <xdr:colOff>114300</xdr:colOff>
      <xdr:row>80</xdr:row>
      <xdr:rowOff>72137</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37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5351</xdr:rowOff>
    </xdr:from>
    <xdr:ext cx="762000" cy="259045"/>
    <xdr:sp macro="" textlink="">
      <xdr:nvSpPr>
        <xdr:cNvPr id="363" name="公債費最大値テキスト">
          <a:extLst>
            <a:ext uri="{FF2B5EF4-FFF2-40B4-BE49-F238E27FC236}">
              <a16:creationId xmlns:a16="http://schemas.microsoft.com/office/drawing/2014/main" id="{00000000-0008-0000-0400-00006B010000}"/>
            </a:ext>
          </a:extLst>
        </xdr:cNvPr>
        <xdr:cNvSpPr txBox="1"/>
      </xdr:nvSpPr>
      <xdr:spPr>
        <a:xfrm>
          <a:off x="4914900" y="12521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90424</xdr:rowOff>
    </xdr:from>
    <xdr:to>
      <xdr:col>24</xdr:col>
      <xdr:colOff>114300</xdr:colOff>
      <xdr:row>74</xdr:row>
      <xdr:rowOff>90424</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4737100" y="12777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1270</xdr:rowOff>
    </xdr:from>
    <xdr:to>
      <xdr:col>24</xdr:col>
      <xdr:colOff>25400</xdr:colOff>
      <xdr:row>77</xdr:row>
      <xdr:rowOff>28702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3987800" y="1320292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18559</xdr:rowOff>
    </xdr:from>
    <xdr:ext cx="762000" cy="259045"/>
    <xdr:sp macro="" textlink="">
      <xdr:nvSpPr>
        <xdr:cNvPr id="366" name="公債費平均値テキスト">
          <a:extLst>
            <a:ext uri="{FF2B5EF4-FFF2-40B4-BE49-F238E27FC236}">
              <a16:creationId xmlns:a16="http://schemas.microsoft.com/office/drawing/2014/main" id="{00000000-0008-0000-0400-00006E010000}"/>
            </a:ext>
          </a:extLst>
        </xdr:cNvPr>
        <xdr:cNvSpPr txBox="1"/>
      </xdr:nvSpPr>
      <xdr:spPr>
        <a:xfrm>
          <a:off x="4914900" y="13220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46482</xdr:rowOff>
    </xdr:from>
    <xdr:to>
      <xdr:col>24</xdr:col>
      <xdr:colOff>76200</xdr:colOff>
      <xdr:row>77</xdr:row>
      <xdr:rowOff>148082</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47752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1270</xdr:rowOff>
    </xdr:from>
    <xdr:to>
      <xdr:col>19</xdr:col>
      <xdr:colOff>187325</xdr:colOff>
      <xdr:row>77</xdr:row>
      <xdr:rowOff>24130</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3098800" y="13202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32765</xdr:rowOff>
    </xdr:from>
    <xdr:to>
      <xdr:col>20</xdr:col>
      <xdr:colOff>38100</xdr:colOff>
      <xdr:row>77</xdr:row>
      <xdr:rowOff>134365</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937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119142</xdr:rowOff>
    </xdr:from>
    <xdr:ext cx="7366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3606800" y="133207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163576</xdr:rowOff>
    </xdr:from>
    <xdr:to>
      <xdr:col>15</xdr:col>
      <xdr:colOff>98425</xdr:colOff>
      <xdr:row>77</xdr:row>
      <xdr:rowOff>24130</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2209800" y="131937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37337</xdr:rowOff>
    </xdr:from>
    <xdr:to>
      <xdr:col>15</xdr:col>
      <xdr:colOff>149225</xdr:colOff>
      <xdr:row>77</xdr:row>
      <xdr:rowOff>138937</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30480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123714</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2717800" y="133253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136144</xdr:rowOff>
    </xdr:from>
    <xdr:to>
      <xdr:col>11</xdr:col>
      <xdr:colOff>9525</xdr:colOff>
      <xdr:row>76</xdr:row>
      <xdr:rowOff>163576</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1320800" y="131663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46482</xdr:rowOff>
    </xdr:from>
    <xdr:to>
      <xdr:col>11</xdr:col>
      <xdr:colOff>60325</xdr:colOff>
      <xdr:row>77</xdr:row>
      <xdr:rowOff>148082</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2159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132859</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1828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55626</xdr:rowOff>
    </xdr:from>
    <xdr:to>
      <xdr:col>6</xdr:col>
      <xdr:colOff>171450</xdr:colOff>
      <xdr:row>77</xdr:row>
      <xdr:rowOff>157226</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12700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142003</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939800" y="13343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149352</xdr:rowOff>
    </xdr:from>
    <xdr:to>
      <xdr:col>24</xdr:col>
      <xdr:colOff>76200</xdr:colOff>
      <xdr:row>77</xdr:row>
      <xdr:rowOff>79502</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4775200" y="13179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165879</xdr:rowOff>
    </xdr:from>
    <xdr:ext cx="762000" cy="259045"/>
    <xdr:sp macro="" textlink="">
      <xdr:nvSpPr>
        <xdr:cNvPr id="385" name="公債費該当値テキスト">
          <a:extLst>
            <a:ext uri="{FF2B5EF4-FFF2-40B4-BE49-F238E27FC236}">
              <a16:creationId xmlns:a16="http://schemas.microsoft.com/office/drawing/2014/main" id="{00000000-0008-0000-0400-000081010000}"/>
            </a:ext>
          </a:extLst>
        </xdr:cNvPr>
        <xdr:cNvSpPr txBox="1"/>
      </xdr:nvSpPr>
      <xdr:spPr>
        <a:xfrm>
          <a:off x="4914900" y="13024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121920</xdr:rowOff>
    </xdr:from>
    <xdr:to>
      <xdr:col>20</xdr:col>
      <xdr:colOff>38100</xdr:colOff>
      <xdr:row>77</xdr:row>
      <xdr:rowOff>52070</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937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62247</xdr:rowOff>
    </xdr:from>
    <xdr:ext cx="7366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3606800" y="129209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144780</xdr:rowOff>
    </xdr:from>
    <xdr:to>
      <xdr:col>15</xdr:col>
      <xdr:colOff>149225</xdr:colOff>
      <xdr:row>77</xdr:row>
      <xdr:rowOff>74930</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3048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85107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2717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112776</xdr:rowOff>
    </xdr:from>
    <xdr:to>
      <xdr:col>11</xdr:col>
      <xdr:colOff>60325</xdr:colOff>
      <xdr:row>77</xdr:row>
      <xdr:rowOff>42926</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2159000" y="1314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53103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1828800" y="12911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85344</xdr:rowOff>
    </xdr:from>
    <xdr:to>
      <xdr:col>6</xdr:col>
      <xdr:colOff>171450</xdr:colOff>
      <xdr:row>77</xdr:row>
      <xdr:rowOff>15494</xdr:rowOff>
    </xdr:to>
    <xdr:sp macro="" textlink="">
      <xdr:nvSpPr>
        <xdr:cNvPr id="392" name="楕円 391">
          <a:extLst>
            <a:ext uri="{FF2B5EF4-FFF2-40B4-BE49-F238E27FC236}">
              <a16:creationId xmlns:a16="http://schemas.microsoft.com/office/drawing/2014/main" id="{00000000-0008-0000-0400-000088010000}"/>
            </a:ext>
          </a:extLst>
        </xdr:cNvPr>
        <xdr:cNvSpPr/>
      </xdr:nvSpPr>
      <xdr:spPr>
        <a:xfrm>
          <a:off x="1270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25671</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939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2" name="正方形/長方形 401">
          <a:extLst>
            <a:ext uri="{FF2B5EF4-FFF2-40B4-BE49-F238E27FC236}">
              <a16:creationId xmlns:a16="http://schemas.microsoft.com/office/drawing/2014/main" id="{00000000-0008-0000-0400-000092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3" name="正方形/長方形 402">
          <a:extLst>
            <a:ext uri="{FF2B5EF4-FFF2-40B4-BE49-F238E27FC236}">
              <a16:creationId xmlns:a16="http://schemas.microsoft.com/office/drawing/2014/main" id="{00000000-0008-0000-0400-000093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公債費以外に係る経常収支比率は類似団体平均を上回っているものの、前年度比</a:t>
          </a:r>
          <a:r>
            <a:rPr kumimoji="1" lang="en-US" altLang="ja-JP" sz="1300">
              <a:latin typeface="ＭＳ Ｐゴシック" panose="020B0600070205080204" pitchFamily="50" charset="-128"/>
              <a:ea typeface="ＭＳ Ｐゴシック" panose="020B0600070205080204" pitchFamily="50" charset="-128"/>
            </a:rPr>
            <a:t>3.5</a:t>
          </a:r>
          <a:r>
            <a:rPr kumimoji="1" lang="ja-JP" altLang="en-US" sz="1300">
              <a:latin typeface="ＭＳ Ｐゴシック" panose="020B0600070205080204" pitchFamily="50" charset="-128"/>
              <a:ea typeface="ＭＳ Ｐゴシック" panose="020B0600070205080204" pitchFamily="50" charset="-128"/>
            </a:rPr>
            <a:t>ポイントの増となった。臨時財政対策債の抑制や地方交付税の減によるものである。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80</xdr:row>
      <xdr:rowOff>81280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814300"/>
          <a:ext cx="0" cy="9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53357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69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81280</xdr:rowOff>
    </xdr:from>
    <xdr:to>
      <xdr:col>82</xdr:col>
      <xdr:colOff>196850</xdr:colOff>
      <xdr:row>80</xdr:row>
      <xdr:rowOff>81280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797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129287</xdr:rowOff>
    </xdr:from>
    <xdr:to>
      <xdr:col>82</xdr:col>
      <xdr:colOff>107950</xdr:colOff>
      <xdr:row>78</xdr:row>
      <xdr:rowOff>117856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330937"/>
          <a:ext cx="838200" cy="160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53864</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0840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37337</xdr:rowOff>
    </xdr:from>
    <xdr:to>
      <xdr:col>82</xdr:col>
      <xdr:colOff>158750</xdr:colOff>
      <xdr:row>77</xdr:row>
      <xdr:rowOff>138937</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238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129287</xdr:rowOff>
    </xdr:from>
    <xdr:to>
      <xdr:col>78</xdr:col>
      <xdr:colOff>69850</xdr:colOff>
      <xdr:row>78</xdr:row>
      <xdr:rowOff>81280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330937"/>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53339</xdr:rowOff>
    </xdr:from>
    <xdr:to>
      <xdr:col>78</xdr:col>
      <xdr:colOff>120650</xdr:colOff>
      <xdr:row>76</xdr:row>
      <xdr:rowOff>154939</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165117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81280</xdr:rowOff>
    </xdr:from>
    <xdr:to>
      <xdr:col>73</xdr:col>
      <xdr:colOff>180975</xdr:colOff>
      <xdr:row>78</xdr:row>
      <xdr:rowOff>117856</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flipV="1">
          <a:off x="13893800" y="1345438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83058</xdr:rowOff>
    </xdr:from>
    <xdr:to>
      <xdr:col>74</xdr:col>
      <xdr:colOff>31750</xdr:colOff>
      <xdr:row>78</xdr:row>
      <xdr:rowOff>13208</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23385</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117856</xdr:rowOff>
    </xdr:from>
    <xdr:to>
      <xdr:col>69</xdr:col>
      <xdr:colOff>92075</xdr:colOff>
      <xdr:row>78</xdr:row>
      <xdr:rowOff>136144</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4909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83058</xdr:rowOff>
    </xdr:from>
    <xdr:to>
      <xdr:col>69</xdr:col>
      <xdr:colOff>142875</xdr:colOff>
      <xdr:row>78</xdr:row>
      <xdr:rowOff>13208</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284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23385</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053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158259</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017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67056</xdr:rowOff>
    </xdr:from>
    <xdr:to>
      <xdr:col>82</xdr:col>
      <xdr:colOff>158750</xdr:colOff>
      <xdr:row>78</xdr:row>
      <xdr:rowOff>168656</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39133</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412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78487</xdr:rowOff>
    </xdr:from>
    <xdr:to>
      <xdr:col>78</xdr:col>
      <xdr:colOff>120650</xdr:colOff>
      <xdr:row>78</xdr:row>
      <xdr:rowOff>8637</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2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164864</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3665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30480</xdr:rowOff>
    </xdr:from>
    <xdr:to>
      <xdr:col>74</xdr:col>
      <xdr:colOff>31750</xdr:colOff>
      <xdr:row>78</xdr:row>
      <xdr:rowOff>132080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40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116857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48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67056</xdr:rowOff>
    </xdr:from>
    <xdr:to>
      <xdr:col>69</xdr:col>
      <xdr:colOff>142875</xdr:colOff>
      <xdr:row>78</xdr:row>
      <xdr:rowOff>168656</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440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153433</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526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85344</xdr:rowOff>
    </xdr:from>
    <xdr:to>
      <xdr:col>65</xdr:col>
      <xdr:colOff>53975</xdr:colOff>
      <xdr:row>79</xdr:row>
      <xdr:rowOff>15494</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458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271</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5448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岐阜県土岐市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164986</xdr:rowOff>
    </xdr:from>
    <xdr:to>
      <xdr:col>29</xdr:col>
      <xdr:colOff>127000</xdr:colOff>
      <xdr:row>19</xdr:row>
      <xdr:rowOff>57467</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98561"/>
          <a:ext cx="0" cy="126408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29544</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3347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57467</xdr:rowOff>
    </xdr:from>
    <xdr:to>
      <xdr:col>30</xdr:col>
      <xdr:colOff>25400</xdr:colOff>
      <xdr:row>19</xdr:row>
      <xdr:rowOff>57467</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36264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79913</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842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116,506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164986</xdr:rowOff>
    </xdr:from>
    <xdr:to>
      <xdr:col>30</xdr:col>
      <xdr:colOff>25400</xdr:colOff>
      <xdr:row>11</xdr:row>
      <xdr:rowOff>164986</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985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32512</xdr:rowOff>
    </xdr:from>
    <xdr:to>
      <xdr:col>29</xdr:col>
      <xdr:colOff>127000</xdr:colOff>
      <xdr:row>15</xdr:row>
      <xdr:rowOff>70136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2651887"/>
          <a:ext cx="647700" cy="376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100207</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71958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128130</xdr:rowOff>
    </xdr:from>
    <xdr:to>
      <xdr:col>29</xdr:col>
      <xdr:colOff>177800</xdr:colOff>
      <xdr:row>16</xdr:row>
      <xdr:rowOff>58280</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7475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70136</xdr:rowOff>
    </xdr:from>
    <xdr:to>
      <xdr:col>26</xdr:col>
      <xdr:colOff>50800</xdr:colOff>
      <xdr:row>15</xdr:row>
      <xdr:rowOff>110026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flipV="1">
          <a:off x="4305300" y="2689511"/>
          <a:ext cx="698500" cy="398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142780</xdr:rowOff>
    </xdr:from>
    <xdr:to>
      <xdr:col>26</xdr:col>
      <xdr:colOff>101600</xdr:colOff>
      <xdr:row>16</xdr:row>
      <xdr:rowOff>72930</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7621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57707</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8485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110026</xdr:rowOff>
    </xdr:from>
    <xdr:to>
      <xdr:col>22</xdr:col>
      <xdr:colOff>114300</xdr:colOff>
      <xdr:row>16</xdr:row>
      <xdr:rowOff>61792</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flipV="1">
          <a:off x="3606800" y="2729401"/>
          <a:ext cx="698500" cy="12321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170955</xdr:rowOff>
    </xdr:from>
    <xdr:to>
      <xdr:col>22</xdr:col>
      <xdr:colOff>165100</xdr:colOff>
      <xdr:row>16</xdr:row>
      <xdr:rowOff>101105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27903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85882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87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49943</xdr:rowOff>
    </xdr:from>
    <xdr:to>
      <xdr:col>18</xdr:col>
      <xdr:colOff>177800</xdr:colOff>
      <xdr:row>16</xdr:row>
      <xdr:rowOff>61792</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2840768"/>
          <a:ext cx="698500" cy="118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30918</xdr:rowOff>
    </xdr:from>
    <xdr:to>
      <xdr:col>19</xdr:col>
      <xdr:colOff>38100</xdr:colOff>
      <xdr:row>16</xdr:row>
      <xdr:rowOff>132518</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28217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117295</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908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54731</xdr:rowOff>
    </xdr:from>
    <xdr:to>
      <xdr:col>15</xdr:col>
      <xdr:colOff>101600</xdr:colOff>
      <xdr:row>16</xdr:row>
      <xdr:rowOff>156331</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28455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141108</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931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153162</xdr:rowOff>
    </xdr:from>
    <xdr:to>
      <xdr:col>29</xdr:col>
      <xdr:colOff>177800</xdr:colOff>
      <xdr:row>15</xdr:row>
      <xdr:rowOff>83312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26010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169689</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24461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19336</xdr:rowOff>
    </xdr:from>
    <xdr:to>
      <xdr:col>26</xdr:col>
      <xdr:colOff>101600</xdr:colOff>
      <xdr:row>15</xdr:row>
      <xdr:rowOff>120936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263871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13</xdr:row>
      <xdr:rowOff>131113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2407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59226</xdr:rowOff>
    </xdr:from>
    <xdr:to>
      <xdr:col>22</xdr:col>
      <xdr:colOff>165100</xdr:colOff>
      <xdr:row>15</xdr:row>
      <xdr:rowOff>160826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26786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171003</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24474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10992</xdr:rowOff>
    </xdr:from>
    <xdr:to>
      <xdr:col>19</xdr:col>
      <xdr:colOff>38100</xdr:colOff>
      <xdr:row>16</xdr:row>
      <xdr:rowOff>112592</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28018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122769</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2570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170593</xdr:rowOff>
    </xdr:from>
    <xdr:to>
      <xdr:col>15</xdr:col>
      <xdr:colOff>101600</xdr:colOff>
      <xdr:row>16</xdr:row>
      <xdr:rowOff>100743</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27899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110920</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2558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140145</xdr:rowOff>
    </xdr:from>
    <xdr:to>
      <xdr:col>29</xdr:col>
      <xdr:colOff>127000</xdr:colOff>
      <xdr:row>38</xdr:row>
      <xdr:rowOff>167653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64695"/>
          <a:ext cx="0" cy="157055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139730</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6073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167653</xdr:rowOff>
    </xdr:from>
    <xdr:to>
      <xdr:col>30</xdr:col>
      <xdr:colOff>25400</xdr:colOff>
      <xdr:row>38</xdr:row>
      <xdr:rowOff>167653</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6352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55072</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8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140145</xdr:rowOff>
    </xdr:from>
    <xdr:to>
      <xdr:col>30</xdr:col>
      <xdr:colOff>25400</xdr:colOff>
      <xdr:row>33</xdr:row>
      <xdr:rowOff>140145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646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157556</xdr:rowOff>
    </xdr:from>
    <xdr:to>
      <xdr:col>29</xdr:col>
      <xdr:colOff>127000</xdr:colOff>
      <xdr:row>37</xdr:row>
      <xdr:rowOff>24778</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110806"/>
          <a:ext cx="647700" cy="3867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158526</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76887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313449</xdr:rowOff>
    </xdr:from>
    <xdr:to>
      <xdr:col>29</xdr:col>
      <xdr:colOff>177800</xdr:colOff>
      <xdr:row>36</xdr:row>
      <xdr:rowOff>72149</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9237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95034</xdr:rowOff>
    </xdr:from>
    <xdr:to>
      <xdr:col>26</xdr:col>
      <xdr:colOff>50800</xdr:colOff>
      <xdr:row>36</xdr:row>
      <xdr:rowOff>157556</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048284"/>
          <a:ext cx="698500" cy="625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329261</xdr:rowOff>
    </xdr:from>
    <xdr:to>
      <xdr:col>26</xdr:col>
      <xdr:colOff>101600</xdr:colOff>
      <xdr:row>36</xdr:row>
      <xdr:rowOff>87961</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939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98138</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708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95034</xdr:rowOff>
    </xdr:from>
    <xdr:to>
      <xdr:col>22</xdr:col>
      <xdr:colOff>114300</xdr:colOff>
      <xdr:row>37</xdr:row>
      <xdr:rowOff>33236</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flipV="1">
          <a:off x="3606800" y="7048284"/>
          <a:ext cx="698500" cy="1096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54140</xdr:rowOff>
    </xdr:from>
    <xdr:to>
      <xdr:col>22</xdr:col>
      <xdr:colOff>165100</xdr:colOff>
      <xdr:row>36</xdr:row>
      <xdr:rowOff>155740</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70073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140517</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7093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33236</xdr:rowOff>
    </xdr:from>
    <xdr:to>
      <xdr:col>18</xdr:col>
      <xdr:colOff>177800</xdr:colOff>
      <xdr:row>37</xdr:row>
      <xdr:rowOff>85966</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157936"/>
          <a:ext cx="698500" cy="527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54940</xdr:rowOff>
    </xdr:from>
    <xdr:to>
      <xdr:col>19</xdr:col>
      <xdr:colOff>38100</xdr:colOff>
      <xdr:row>36</xdr:row>
      <xdr:rowOff>156540</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70081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166717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777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37795</xdr:rowOff>
    </xdr:from>
    <xdr:to>
      <xdr:col>15</xdr:col>
      <xdr:colOff>101600</xdr:colOff>
      <xdr:row>36</xdr:row>
      <xdr:rowOff>139395</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991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149572</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759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145428</xdr:rowOff>
    </xdr:from>
    <xdr:to>
      <xdr:col>29</xdr:col>
      <xdr:colOff>177800</xdr:colOff>
      <xdr:row>37</xdr:row>
      <xdr:rowOff>75578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0986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117505</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0707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106756</xdr:rowOff>
    </xdr:from>
    <xdr:to>
      <xdr:col>26</xdr:col>
      <xdr:colOff>101600</xdr:colOff>
      <xdr:row>37</xdr:row>
      <xdr:rowOff>36906</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0600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21683</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146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44234</xdr:rowOff>
    </xdr:from>
    <xdr:to>
      <xdr:col>22</xdr:col>
      <xdr:colOff>165100</xdr:colOff>
      <xdr:row>36</xdr:row>
      <xdr:rowOff>145834</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69974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156011</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6766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153886</xdr:rowOff>
    </xdr:from>
    <xdr:to>
      <xdr:col>19</xdr:col>
      <xdr:colOff>38100</xdr:colOff>
      <xdr:row>37</xdr:row>
      <xdr:rowOff>84036</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071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68813</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193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35166</xdr:rowOff>
    </xdr:from>
    <xdr:to>
      <xdr:col>15</xdr:col>
      <xdr:colOff>101600</xdr:colOff>
      <xdr:row>37</xdr:row>
      <xdr:rowOff>136766</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598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121543</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462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岐阜県土岐市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55,842
53,852
116.02
25,928,103
25,390,534
420,110
13,457,793
18,072,711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10560</xdr:rowOff>
    </xdr:from>
    <xdr:to>
      <xdr:col>24</xdr:col>
      <xdr:colOff>62865</xdr:colOff>
      <xdr:row>38</xdr:row>
      <xdr:rowOff>110763</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325510"/>
          <a:ext cx="1270" cy="1300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114590</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29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110763</xdr:rowOff>
    </xdr:from>
    <xdr:to>
      <xdr:col>24</xdr:col>
      <xdr:colOff>152400</xdr:colOff>
      <xdr:row>38</xdr:row>
      <xdr:rowOff>110763</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25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128687</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5100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10560</xdr:rowOff>
    </xdr:from>
    <xdr:to>
      <xdr:col>24</xdr:col>
      <xdr:colOff>152400</xdr:colOff>
      <xdr:row>31</xdr:row>
      <xdr:rowOff>10560</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325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14503</xdr:rowOff>
    </xdr:from>
    <xdr:to>
      <xdr:col>24</xdr:col>
      <xdr:colOff>63500</xdr:colOff>
      <xdr:row>34</xdr:row>
      <xdr:rowOff>51441</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843803"/>
          <a:ext cx="838200" cy="36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20674</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0214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42247</xdr:rowOff>
    </xdr:from>
    <xdr:to>
      <xdr:col>24</xdr:col>
      <xdr:colOff>114300</xdr:colOff>
      <xdr:row>35</xdr:row>
      <xdr:rowOff>143847</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042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51441</xdr:rowOff>
    </xdr:from>
    <xdr:to>
      <xdr:col>19</xdr:col>
      <xdr:colOff>177800</xdr:colOff>
      <xdr:row>34</xdr:row>
      <xdr:rowOff>81940</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880741"/>
          <a:ext cx="889000" cy="30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63278</xdr:rowOff>
    </xdr:from>
    <xdr:to>
      <xdr:col>20</xdr:col>
      <xdr:colOff>38100</xdr:colOff>
      <xdr:row>35</xdr:row>
      <xdr:rowOff>164878</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6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156005</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156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81940</xdr:rowOff>
    </xdr:from>
    <xdr:to>
      <xdr:col>15</xdr:col>
      <xdr:colOff>50800</xdr:colOff>
      <xdr:row>36</xdr:row>
      <xdr:rowOff>14732</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flipV="1">
          <a:off x="2019300" y="5911240"/>
          <a:ext cx="889000" cy="275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96577</xdr:rowOff>
    </xdr:from>
    <xdr:to>
      <xdr:col>15</xdr:col>
      <xdr:colOff>101600</xdr:colOff>
      <xdr:row>36</xdr:row>
      <xdr:rowOff>26727</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97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17854</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190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14732</xdr:rowOff>
    </xdr:from>
    <xdr:to>
      <xdr:col>10</xdr:col>
      <xdr:colOff>114300</xdr:colOff>
      <xdr:row>36</xdr:row>
      <xdr:rowOff>38430</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186932"/>
          <a:ext cx="889000" cy="23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64154</xdr:rowOff>
    </xdr:from>
    <xdr:to>
      <xdr:col>10</xdr:col>
      <xdr:colOff>165100</xdr:colOff>
      <xdr:row>36</xdr:row>
      <xdr:rowOff>165754</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23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156881</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329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76575</xdr:rowOff>
    </xdr:from>
    <xdr:to>
      <xdr:col>6</xdr:col>
      <xdr:colOff>38100</xdr:colOff>
      <xdr:row>37</xdr:row>
      <xdr:rowOff>6725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24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169302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34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135153</xdr:rowOff>
    </xdr:from>
    <xdr:to>
      <xdr:col>24</xdr:col>
      <xdr:colOff>114300</xdr:colOff>
      <xdr:row>34</xdr:row>
      <xdr:rowOff>65303</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93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158030</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644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641</xdr:rowOff>
    </xdr:from>
    <xdr:to>
      <xdr:col>20</xdr:col>
      <xdr:colOff>38100</xdr:colOff>
      <xdr:row>34</xdr:row>
      <xdr:rowOff>102241</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829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118768</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60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31140</xdr:rowOff>
    </xdr:from>
    <xdr:to>
      <xdr:col>15</xdr:col>
      <xdr:colOff>101600</xdr:colOff>
      <xdr:row>34</xdr:row>
      <xdr:rowOff>132740</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5860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32</xdr:row>
      <xdr:rowOff>149267</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635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135382</xdr:rowOff>
    </xdr:from>
    <xdr:to>
      <xdr:col>10</xdr:col>
      <xdr:colOff>165100</xdr:colOff>
      <xdr:row>36</xdr:row>
      <xdr:rowOff>65532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13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82059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911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159080</xdr:rowOff>
    </xdr:from>
    <xdr:to>
      <xdr:col>6</xdr:col>
      <xdr:colOff>38100</xdr:colOff>
      <xdr:row>36</xdr:row>
      <xdr:rowOff>89230</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159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105757</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935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44733</xdr:rowOff>
    </xdr:from>
    <xdr:to>
      <xdr:col>24</xdr:col>
      <xdr:colOff>62865</xdr:colOff>
      <xdr:row>58</xdr:row>
      <xdr:rowOff>151370</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788683"/>
          <a:ext cx="1270" cy="13067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155197</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99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151370</xdr:rowOff>
    </xdr:from>
    <xdr:to>
      <xdr:col>24</xdr:col>
      <xdr:colOff>152400</xdr:colOff>
      <xdr:row>58</xdr:row>
      <xdr:rowOff>151370</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162860</xdr:rowOff>
    </xdr:from>
    <xdr:ext cx="599010"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5639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44733</xdr:rowOff>
    </xdr:from>
    <xdr:to>
      <xdr:col>24</xdr:col>
      <xdr:colOff>152400</xdr:colOff>
      <xdr:row>51</xdr:row>
      <xdr:rowOff>44733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78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83933</xdr:rowOff>
    </xdr:from>
    <xdr:to>
      <xdr:col>24</xdr:col>
      <xdr:colOff>63500</xdr:colOff>
      <xdr:row>58</xdr:row>
      <xdr:rowOff>3259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9856583"/>
          <a:ext cx="838200" cy="907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105431</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5351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82554</xdr:rowOff>
    </xdr:from>
    <xdr:to>
      <xdr:col>24</xdr:col>
      <xdr:colOff>114300</xdr:colOff>
      <xdr:row>57</xdr:row>
      <xdr:rowOff>12704</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68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3259</xdr:rowOff>
    </xdr:from>
    <xdr:to>
      <xdr:col>19</xdr:col>
      <xdr:colOff>177800</xdr:colOff>
      <xdr:row>58</xdr:row>
      <xdr:rowOff>66211</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947359"/>
          <a:ext cx="889000" cy="62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127947</xdr:rowOff>
    </xdr:from>
    <xdr:to>
      <xdr:col>20</xdr:col>
      <xdr:colOff>38100</xdr:colOff>
      <xdr:row>57</xdr:row>
      <xdr:rowOff>58097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729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74624</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50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66211</xdr:rowOff>
    </xdr:from>
    <xdr:to>
      <xdr:col>15</xdr:col>
      <xdr:colOff>50800</xdr:colOff>
      <xdr:row>58</xdr:row>
      <xdr:rowOff>78642</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10010311"/>
          <a:ext cx="889000" cy="12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410</xdr:rowOff>
    </xdr:from>
    <xdr:to>
      <xdr:col>15</xdr:col>
      <xdr:colOff>101600</xdr:colOff>
      <xdr:row>57</xdr:row>
      <xdr:rowOff>102010</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773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118537</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548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58449</xdr:rowOff>
    </xdr:from>
    <xdr:to>
      <xdr:col>10</xdr:col>
      <xdr:colOff>114300</xdr:colOff>
      <xdr:row>58</xdr:row>
      <xdr:rowOff>78642</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a:off x="1130300" y="10002549"/>
          <a:ext cx="889000" cy="20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15171</xdr:rowOff>
    </xdr:from>
    <xdr:to>
      <xdr:col>10</xdr:col>
      <xdr:colOff>165100</xdr:colOff>
      <xdr:row>57</xdr:row>
      <xdr:rowOff>116771</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787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133298</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563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45869</xdr:rowOff>
    </xdr:from>
    <xdr:to>
      <xdr:col>6</xdr:col>
      <xdr:colOff>38100</xdr:colOff>
      <xdr:row>57</xdr:row>
      <xdr:rowOff>147469</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818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163996</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593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33133</xdr:rowOff>
    </xdr:from>
    <xdr:to>
      <xdr:col>24</xdr:col>
      <xdr:colOff>114300</xdr:colOff>
      <xdr:row>57</xdr:row>
      <xdr:rowOff>134733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9805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11560</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978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123909</xdr:rowOff>
    </xdr:from>
    <xdr:to>
      <xdr:col>20</xdr:col>
      <xdr:colOff>38100</xdr:colOff>
      <xdr:row>58</xdr:row>
      <xdr:rowOff>54059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9896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45186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9989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15411</xdr:rowOff>
    </xdr:from>
    <xdr:to>
      <xdr:col>15</xdr:col>
      <xdr:colOff>101600</xdr:colOff>
      <xdr:row>58</xdr:row>
      <xdr:rowOff>117011</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95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108138</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1005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27842</xdr:rowOff>
    </xdr:from>
    <xdr:to>
      <xdr:col>10</xdr:col>
      <xdr:colOff>165100</xdr:colOff>
      <xdr:row>58</xdr:row>
      <xdr:rowOff>129442</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97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120569</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10064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7649</xdr:rowOff>
    </xdr:from>
    <xdr:to>
      <xdr:col>6</xdr:col>
      <xdr:colOff>38100</xdr:colOff>
      <xdr:row>58</xdr:row>
      <xdr:rowOff>109249</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951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100376</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10044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a:extLst>
            <a:ext uri="{FF2B5EF4-FFF2-40B4-BE49-F238E27FC236}">
              <a16:creationId xmlns:a16="http://schemas.microsoft.com/office/drawing/2014/main" id="{00000000-0008-0000-0600-0000AC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15761</xdr:rowOff>
    </xdr:from>
    <xdr:to>
      <xdr:col>24</xdr:col>
      <xdr:colOff>62865</xdr:colOff>
      <xdr:row>79</xdr:row>
      <xdr:rowOff>17094</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4633595" y="12188711"/>
          <a:ext cx="1270" cy="1372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20921</xdr:rowOff>
    </xdr:from>
    <xdr:ext cx="378565" cy="259045"/>
    <xdr:sp macro="" textlink="">
      <xdr:nvSpPr>
        <xdr:cNvPr id="174" name="維持補修費最小値テキスト">
          <a:extLst>
            <a:ext uri="{FF2B5EF4-FFF2-40B4-BE49-F238E27FC236}">
              <a16:creationId xmlns:a16="http://schemas.microsoft.com/office/drawing/2014/main" id="{00000000-0008-0000-0600-0000AE000000}"/>
            </a:ext>
          </a:extLst>
        </xdr:cNvPr>
        <xdr:cNvSpPr txBox="1"/>
      </xdr:nvSpPr>
      <xdr:spPr>
        <a:xfrm>
          <a:off x="4686300" y="135654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17094</xdr:rowOff>
    </xdr:from>
    <xdr:to>
      <xdr:col>24</xdr:col>
      <xdr:colOff>152400</xdr:colOff>
      <xdr:row>79</xdr:row>
      <xdr:rowOff>17094</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a:off x="4546600" y="135616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133888</xdr:rowOff>
    </xdr:from>
    <xdr:ext cx="534377" cy="259045"/>
    <xdr:sp macro="" textlink="">
      <xdr:nvSpPr>
        <xdr:cNvPr id="176" name="維持補修費最大値テキスト">
          <a:extLst>
            <a:ext uri="{FF2B5EF4-FFF2-40B4-BE49-F238E27FC236}">
              <a16:creationId xmlns:a16="http://schemas.microsoft.com/office/drawing/2014/main" id="{00000000-0008-0000-0600-0000B0000000}"/>
            </a:ext>
          </a:extLst>
        </xdr:cNvPr>
        <xdr:cNvSpPr txBox="1"/>
      </xdr:nvSpPr>
      <xdr:spPr>
        <a:xfrm>
          <a:off x="4686300" y="11963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15761</xdr:rowOff>
    </xdr:from>
    <xdr:to>
      <xdr:col>24</xdr:col>
      <xdr:colOff>152400</xdr:colOff>
      <xdr:row>71</xdr:row>
      <xdr:rowOff>15761</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2188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60376</xdr:rowOff>
    </xdr:from>
    <xdr:to>
      <xdr:col>24</xdr:col>
      <xdr:colOff>63500</xdr:colOff>
      <xdr:row>78</xdr:row>
      <xdr:rowOff>60985</xdr:rowOff>
    </xdr:to>
    <xdr:cxnSp macro="">
      <xdr:nvCxnSpPr>
        <xdr:cNvPr id="178" name="直線コネクタ 177">
          <a:extLst>
            <a:ext uri="{FF2B5EF4-FFF2-40B4-BE49-F238E27FC236}">
              <a16:creationId xmlns:a16="http://schemas.microsoft.com/office/drawing/2014/main" id="{00000000-0008-0000-0600-0000B2000000}"/>
            </a:ext>
          </a:extLst>
        </xdr:cNvPr>
        <xdr:cNvCxnSpPr/>
      </xdr:nvCxnSpPr>
      <xdr:spPr>
        <a:xfrm>
          <a:off x="3797300" y="13433476"/>
          <a:ext cx="838200" cy="6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137113</xdr:rowOff>
    </xdr:from>
    <xdr:ext cx="469744" cy="259045"/>
    <xdr:sp macro="" textlink="">
      <xdr:nvSpPr>
        <xdr:cNvPr id="179" name="維持補修費平均値テキスト">
          <a:extLst>
            <a:ext uri="{FF2B5EF4-FFF2-40B4-BE49-F238E27FC236}">
              <a16:creationId xmlns:a16="http://schemas.microsoft.com/office/drawing/2014/main" id="{00000000-0008-0000-0600-0000B3000000}"/>
            </a:ext>
          </a:extLst>
        </xdr:cNvPr>
        <xdr:cNvSpPr txBox="1"/>
      </xdr:nvSpPr>
      <xdr:spPr>
        <a:xfrm>
          <a:off x="4686300" y="131673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114236</xdr:rowOff>
    </xdr:from>
    <xdr:to>
      <xdr:col>24</xdr:col>
      <xdr:colOff>114300</xdr:colOff>
      <xdr:row>78</xdr:row>
      <xdr:rowOff>44386</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4584700" y="13315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60376</xdr:rowOff>
    </xdr:from>
    <xdr:to>
      <xdr:col>19</xdr:col>
      <xdr:colOff>177800</xdr:colOff>
      <xdr:row>78</xdr:row>
      <xdr:rowOff>116763</xdr:rowOff>
    </xdr:to>
    <xdr:cxnSp macro="">
      <xdr:nvCxnSpPr>
        <xdr:cNvPr id="181" name="直線コネクタ 180">
          <a:extLst>
            <a:ext uri="{FF2B5EF4-FFF2-40B4-BE49-F238E27FC236}">
              <a16:creationId xmlns:a16="http://schemas.microsoft.com/office/drawing/2014/main" id="{00000000-0008-0000-0600-0000B5000000}"/>
            </a:ext>
          </a:extLst>
        </xdr:cNvPr>
        <xdr:cNvCxnSpPr/>
      </xdr:nvCxnSpPr>
      <xdr:spPr>
        <a:xfrm flipV="1">
          <a:off x="2908300" y="13433476"/>
          <a:ext cx="889000" cy="56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119838</xdr:rowOff>
    </xdr:from>
    <xdr:to>
      <xdr:col>20</xdr:col>
      <xdr:colOff>38100</xdr:colOff>
      <xdr:row>78</xdr:row>
      <xdr:rowOff>49988</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3746500" y="13321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66515</xdr:rowOff>
    </xdr:from>
    <xdr:ext cx="469744"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3562428" y="13096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116763</xdr:rowOff>
    </xdr:from>
    <xdr:to>
      <xdr:col>15</xdr:col>
      <xdr:colOff>50800</xdr:colOff>
      <xdr:row>78</xdr:row>
      <xdr:rowOff>117563</xdr:rowOff>
    </xdr:to>
    <xdr:cxnSp macro="">
      <xdr:nvCxnSpPr>
        <xdr:cNvPr id="184" name="直線コネクタ 183">
          <a:extLst>
            <a:ext uri="{FF2B5EF4-FFF2-40B4-BE49-F238E27FC236}">
              <a16:creationId xmlns:a16="http://schemas.microsoft.com/office/drawing/2014/main" id="{00000000-0008-0000-0600-0000B8000000}"/>
            </a:ext>
          </a:extLst>
        </xdr:cNvPr>
        <xdr:cNvCxnSpPr/>
      </xdr:nvCxnSpPr>
      <xdr:spPr>
        <a:xfrm flipV="1">
          <a:off x="2019300" y="13489863"/>
          <a:ext cx="889000" cy="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150661</xdr:rowOff>
    </xdr:from>
    <xdr:to>
      <xdr:col>15</xdr:col>
      <xdr:colOff>101600</xdr:colOff>
      <xdr:row>78</xdr:row>
      <xdr:rowOff>80811</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2857500" y="1335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97338</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673428" y="13127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38240</xdr:rowOff>
    </xdr:from>
    <xdr:to>
      <xdr:col>10</xdr:col>
      <xdr:colOff>114300</xdr:colOff>
      <xdr:row>78</xdr:row>
      <xdr:rowOff>117563</xdr:rowOff>
    </xdr:to>
    <xdr:cxnSp macro="">
      <xdr:nvCxnSpPr>
        <xdr:cNvPr id="187" name="直線コネクタ 186">
          <a:extLst>
            <a:ext uri="{FF2B5EF4-FFF2-40B4-BE49-F238E27FC236}">
              <a16:creationId xmlns:a16="http://schemas.microsoft.com/office/drawing/2014/main" id="{00000000-0008-0000-0600-0000BB000000}"/>
            </a:ext>
          </a:extLst>
        </xdr:cNvPr>
        <xdr:cNvCxnSpPr/>
      </xdr:nvCxnSpPr>
      <xdr:spPr>
        <a:xfrm>
          <a:off x="1130300" y="13411340"/>
          <a:ext cx="889000" cy="793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16890</xdr:rowOff>
    </xdr:from>
    <xdr:to>
      <xdr:col>10</xdr:col>
      <xdr:colOff>165100</xdr:colOff>
      <xdr:row>78</xdr:row>
      <xdr:rowOff>118490</xdr:rowOff>
    </xdr:to>
    <xdr:sp macro="" textlink="">
      <xdr:nvSpPr>
        <xdr:cNvPr id="188" name="フローチャート: 判断 187">
          <a:extLst>
            <a:ext uri="{FF2B5EF4-FFF2-40B4-BE49-F238E27FC236}">
              <a16:creationId xmlns:a16="http://schemas.microsoft.com/office/drawing/2014/main" id="{00000000-0008-0000-0600-0000BC000000}"/>
            </a:ext>
          </a:extLst>
        </xdr:cNvPr>
        <xdr:cNvSpPr/>
      </xdr:nvSpPr>
      <xdr:spPr>
        <a:xfrm>
          <a:off x="1968500" y="1338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135017</xdr:rowOff>
    </xdr:from>
    <xdr:ext cx="469744"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1784428" y="13165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9767</xdr:rowOff>
    </xdr:from>
    <xdr:to>
      <xdr:col>6</xdr:col>
      <xdr:colOff>38100</xdr:colOff>
      <xdr:row>78</xdr:row>
      <xdr:rowOff>111367</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079500" y="13382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102494</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895428" y="13475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10185</xdr:rowOff>
    </xdr:from>
    <xdr:to>
      <xdr:col>24</xdr:col>
      <xdr:colOff>114300</xdr:colOff>
      <xdr:row>78</xdr:row>
      <xdr:rowOff>111785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4584700" y="1338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160062</xdr:rowOff>
    </xdr:from>
    <xdr:ext cx="469744" cy="259045"/>
    <xdr:sp macro="" textlink="">
      <xdr:nvSpPr>
        <xdr:cNvPr id="198" name="維持補修費該当値テキスト">
          <a:extLst>
            <a:ext uri="{FF2B5EF4-FFF2-40B4-BE49-F238E27FC236}">
              <a16:creationId xmlns:a16="http://schemas.microsoft.com/office/drawing/2014/main" id="{00000000-0008-0000-0600-0000C6000000}"/>
            </a:ext>
          </a:extLst>
        </xdr:cNvPr>
        <xdr:cNvSpPr txBox="1"/>
      </xdr:nvSpPr>
      <xdr:spPr>
        <a:xfrm>
          <a:off x="4686300" y="13361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9576</xdr:rowOff>
    </xdr:from>
    <xdr:to>
      <xdr:col>20</xdr:col>
      <xdr:colOff>38100</xdr:colOff>
      <xdr:row>78</xdr:row>
      <xdr:rowOff>111176</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3746500" y="1338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102303</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3562428" y="13475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65963</xdr:rowOff>
    </xdr:from>
    <xdr:to>
      <xdr:col>15</xdr:col>
      <xdr:colOff>101600</xdr:colOff>
      <xdr:row>78</xdr:row>
      <xdr:rowOff>167563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2857500" y="13439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158690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2673428" y="13531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66763</xdr:rowOff>
    </xdr:from>
    <xdr:to>
      <xdr:col>10</xdr:col>
      <xdr:colOff>165100</xdr:colOff>
      <xdr:row>78</xdr:row>
      <xdr:rowOff>168363</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1968500" y="1343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159490</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1784428" y="1353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158890</xdr:rowOff>
    </xdr:from>
    <xdr:to>
      <xdr:col>6</xdr:col>
      <xdr:colOff>38100</xdr:colOff>
      <xdr:row>78</xdr:row>
      <xdr:rowOff>89040</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079500" y="13360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105567</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895428" y="13135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94</xdr:row>
      <xdr:rowOff>160763</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140418</xdr:rowOff>
    </xdr:from>
    <xdr:to>
      <xdr:col>24</xdr:col>
      <xdr:colOff>62865</xdr:colOff>
      <xdr:row>98</xdr:row>
      <xdr:rowOff>170039</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570918"/>
          <a:ext cx="1270" cy="1401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2416</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975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170039</xdr:rowOff>
    </xdr:from>
    <xdr:to>
      <xdr:col>24</xdr:col>
      <xdr:colOff>152400</xdr:colOff>
      <xdr:row>98</xdr:row>
      <xdr:rowOff>170039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972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87095</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346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140418</xdr:rowOff>
    </xdr:from>
    <xdr:to>
      <xdr:col>24</xdr:col>
      <xdr:colOff>152400</xdr:colOff>
      <xdr:row>90</xdr:row>
      <xdr:rowOff>140418</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570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64360</xdr:rowOff>
    </xdr:from>
    <xdr:to>
      <xdr:col>24</xdr:col>
      <xdr:colOff>63500</xdr:colOff>
      <xdr:row>97</xdr:row>
      <xdr:rowOff>112350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a:off x="3797300" y="16523560"/>
          <a:ext cx="838200" cy="219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116546</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2328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99,208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93669</xdr:rowOff>
    </xdr:from>
    <xdr:to>
      <xdr:col>24</xdr:col>
      <xdr:colOff>114300</xdr:colOff>
      <xdr:row>96</xdr:row>
      <xdr:rowOff>23819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81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64360</xdr:rowOff>
    </xdr:from>
    <xdr:to>
      <xdr:col>19</xdr:col>
      <xdr:colOff>177800</xdr:colOff>
      <xdr:row>98</xdr:row>
      <xdr:rowOff>89376</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523560"/>
          <a:ext cx="889000" cy="367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69991</xdr:rowOff>
    </xdr:from>
    <xdr:to>
      <xdr:col>20</xdr:col>
      <xdr:colOff>38100</xdr:colOff>
      <xdr:row>95</xdr:row>
      <xdr:rowOff>141</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186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16668</xdr:rowOff>
    </xdr:from>
    <xdr:ext cx="59901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497795" y="15961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85947</xdr:rowOff>
    </xdr:from>
    <xdr:to>
      <xdr:col>15</xdr:col>
      <xdr:colOff>50800</xdr:colOff>
      <xdr:row>98</xdr:row>
      <xdr:rowOff>89376</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a:off x="2019300" y="16888047"/>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112773</xdr:rowOff>
    </xdr:from>
    <xdr:to>
      <xdr:col>15</xdr:col>
      <xdr:colOff>101600</xdr:colOff>
      <xdr:row>97</xdr:row>
      <xdr:rowOff>42923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57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59450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347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85947</xdr:rowOff>
    </xdr:from>
    <xdr:to>
      <xdr:col>10</xdr:col>
      <xdr:colOff>114300</xdr:colOff>
      <xdr:row>98</xdr:row>
      <xdr:rowOff>145252</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888047"/>
          <a:ext cx="889000" cy="59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170200</xdr:rowOff>
    </xdr:from>
    <xdr:to>
      <xdr:col>10</xdr:col>
      <xdr:colOff>165100</xdr:colOff>
      <xdr:row>97</xdr:row>
      <xdr:rowOff>100350</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62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116877</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404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62382</xdr:rowOff>
    </xdr:from>
    <xdr:to>
      <xdr:col>6</xdr:col>
      <xdr:colOff>38100</xdr:colOff>
      <xdr:row>97</xdr:row>
      <xdr:rowOff>163982</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69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9059</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46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61550</xdr:rowOff>
    </xdr:from>
    <xdr:to>
      <xdr:col>24</xdr:col>
      <xdr:colOff>114300</xdr:colOff>
      <xdr:row>97</xdr:row>
      <xdr:rowOff>163150</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6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39977</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670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13560</xdr:rowOff>
    </xdr:from>
    <xdr:to>
      <xdr:col>20</xdr:col>
      <xdr:colOff>38100</xdr:colOff>
      <xdr:row>96</xdr:row>
      <xdr:rowOff>115160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47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106287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565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38576</xdr:rowOff>
    </xdr:from>
    <xdr:to>
      <xdr:col>15</xdr:col>
      <xdr:colOff>101600</xdr:colOff>
      <xdr:row>98</xdr:row>
      <xdr:rowOff>140176</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84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131303</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933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35147</xdr:rowOff>
    </xdr:from>
    <xdr:to>
      <xdr:col>10</xdr:col>
      <xdr:colOff>165100</xdr:colOff>
      <xdr:row>98</xdr:row>
      <xdr:rowOff>136747</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83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127874</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929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94452</xdr:rowOff>
    </xdr:from>
    <xdr:to>
      <xdr:col>6</xdr:col>
      <xdr:colOff>38100</xdr:colOff>
      <xdr:row>99</xdr:row>
      <xdr:rowOff>24602</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89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15729</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98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5641</xdr:rowOff>
    </xdr:from>
    <xdr:ext cx="59541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21970</xdr:rowOff>
    </xdr:from>
    <xdr:ext cx="59541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128052</xdr:rowOff>
    </xdr:from>
    <xdr:to>
      <xdr:col>54</xdr:col>
      <xdr:colOff>189865</xdr:colOff>
      <xdr:row>39</xdr:row>
      <xdr:rowOff>144522</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785902"/>
          <a:ext cx="1270" cy="10451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148349</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83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144522</xdr:rowOff>
    </xdr:from>
    <xdr:to>
      <xdr:col>55</xdr:col>
      <xdr:colOff>88900</xdr:colOff>
      <xdr:row>39</xdr:row>
      <xdr:rowOff>144522</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831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74729</xdr:rowOff>
    </xdr:from>
    <xdr:ext cx="599010"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5611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128052</xdr:rowOff>
    </xdr:from>
    <xdr:to>
      <xdr:col>55</xdr:col>
      <xdr:colOff>88900</xdr:colOff>
      <xdr:row>33</xdr:row>
      <xdr:rowOff>128052</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7859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148561</xdr:rowOff>
    </xdr:from>
    <xdr:to>
      <xdr:col>55</xdr:col>
      <xdr:colOff>0</xdr:colOff>
      <xdr:row>38</xdr:row>
      <xdr:rowOff>127203</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9639300" y="6492211"/>
          <a:ext cx="838200" cy="150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31821</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6204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8944</xdr:rowOff>
    </xdr:from>
    <xdr:to>
      <xdr:col>55</xdr:col>
      <xdr:colOff>50800</xdr:colOff>
      <xdr:row>37</xdr:row>
      <xdr:rowOff>110544</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6352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31</xdr:row>
      <xdr:rowOff>131808</xdr:rowOff>
    </xdr:from>
    <xdr:to>
      <xdr:col>50</xdr:col>
      <xdr:colOff>114300</xdr:colOff>
      <xdr:row>38</xdr:row>
      <xdr:rowOff>127203</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a:off x="8750300" y="5446758"/>
          <a:ext cx="889000" cy="119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43485</xdr:rowOff>
    </xdr:from>
    <xdr:to>
      <xdr:col>50</xdr:col>
      <xdr:colOff>165100</xdr:colOff>
      <xdr:row>37</xdr:row>
      <xdr:rowOff>145085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3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161612</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6162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131808</xdr:rowOff>
    </xdr:from>
    <xdr:to>
      <xdr:col>45</xdr:col>
      <xdr:colOff>177800</xdr:colOff>
      <xdr:row>38</xdr:row>
      <xdr:rowOff>94045</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5446758"/>
          <a:ext cx="889000" cy="1162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149675</xdr:rowOff>
    </xdr:from>
    <xdr:to>
      <xdr:col>46</xdr:col>
      <xdr:colOff>38100</xdr:colOff>
      <xdr:row>31</xdr:row>
      <xdr:rowOff>79825</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5293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29</xdr:row>
      <xdr:rowOff>96352</xdr:rowOff>
    </xdr:from>
    <xdr:ext cx="59901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50795" y="50684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94045</xdr:rowOff>
    </xdr:from>
    <xdr:to>
      <xdr:col>41</xdr:col>
      <xdr:colOff>50800</xdr:colOff>
      <xdr:row>39</xdr:row>
      <xdr:rowOff>109949</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flipV="1">
          <a:off x="6972300" y="6609145"/>
          <a:ext cx="889000" cy="187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8705</xdr:rowOff>
    </xdr:from>
    <xdr:to>
      <xdr:col>41</xdr:col>
      <xdr:colOff>101600</xdr:colOff>
      <xdr:row>38</xdr:row>
      <xdr:rowOff>110305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52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126832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6299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53587</xdr:rowOff>
    </xdr:from>
    <xdr:to>
      <xdr:col>36</xdr:col>
      <xdr:colOff>165100</xdr:colOff>
      <xdr:row>38</xdr:row>
      <xdr:rowOff>155187</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568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264</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6343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97761</xdr:rowOff>
    </xdr:from>
    <xdr:to>
      <xdr:col>55</xdr:col>
      <xdr:colOff>50800</xdr:colOff>
      <xdr:row>38</xdr:row>
      <xdr:rowOff>27911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441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76188</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419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76403</xdr:rowOff>
    </xdr:from>
    <xdr:to>
      <xdr:col>50</xdr:col>
      <xdr:colOff>165100</xdr:colOff>
      <xdr:row>39</xdr:row>
      <xdr:rowOff>6553</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591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169130</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6842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31</xdr:row>
      <xdr:rowOff>81008</xdr:rowOff>
    </xdr:from>
    <xdr:to>
      <xdr:col>46</xdr:col>
      <xdr:colOff>38100</xdr:colOff>
      <xdr:row>32</xdr:row>
      <xdr:rowOff>11158</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5395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2285</xdr:rowOff>
    </xdr:from>
    <xdr:ext cx="599010"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50795" y="5488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43245</xdr:rowOff>
    </xdr:from>
    <xdr:to>
      <xdr:col>41</xdr:col>
      <xdr:colOff>101600</xdr:colOff>
      <xdr:row>38</xdr:row>
      <xdr:rowOff>144845</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55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135972</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6510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59149</xdr:rowOff>
    </xdr:from>
    <xdr:to>
      <xdr:col>36</xdr:col>
      <xdr:colOff>165100</xdr:colOff>
      <xdr:row>39</xdr:row>
      <xdr:rowOff>160749</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74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151876</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838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1" name="普通建設事業費グラフ枠">
          <a:extLst>
            <a:ext uri="{FF2B5EF4-FFF2-40B4-BE49-F238E27FC236}">
              <a16:creationId xmlns:a16="http://schemas.microsoft.com/office/drawing/2014/main" id="{00000000-0008-0000-0600-00005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141050</xdr:rowOff>
    </xdr:from>
    <xdr:to>
      <xdr:col>54</xdr:col>
      <xdr:colOff>189865</xdr:colOff>
      <xdr:row>58</xdr:row>
      <xdr:rowOff>92184</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10475595" y="8713550"/>
          <a:ext cx="1270" cy="132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96011</xdr:rowOff>
    </xdr:from>
    <xdr:ext cx="534377" cy="259045"/>
    <xdr:sp macro="" textlink="">
      <xdr:nvSpPr>
        <xdr:cNvPr id="353" name="普通建設事業費最小値テキスト">
          <a:extLst>
            <a:ext uri="{FF2B5EF4-FFF2-40B4-BE49-F238E27FC236}">
              <a16:creationId xmlns:a16="http://schemas.microsoft.com/office/drawing/2014/main" id="{00000000-0008-0000-0600-000061010000}"/>
            </a:ext>
          </a:extLst>
        </xdr:cNvPr>
        <xdr:cNvSpPr txBox="1"/>
      </xdr:nvSpPr>
      <xdr:spPr>
        <a:xfrm>
          <a:off x="10528300" y="100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16,365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92184</xdr:rowOff>
    </xdr:from>
    <xdr:to>
      <xdr:col>55</xdr:col>
      <xdr:colOff>88900</xdr:colOff>
      <xdr:row>58</xdr:row>
      <xdr:rowOff>92184</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a:off x="10388600" y="10036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87727</xdr:rowOff>
    </xdr:from>
    <xdr:ext cx="599010" cy="259045"/>
    <xdr:sp macro="" textlink="">
      <xdr:nvSpPr>
        <xdr:cNvPr id="355" name="普通建設事業費最大値テキスト">
          <a:extLst>
            <a:ext uri="{FF2B5EF4-FFF2-40B4-BE49-F238E27FC236}">
              <a16:creationId xmlns:a16="http://schemas.microsoft.com/office/drawing/2014/main" id="{00000000-0008-0000-0600-000063010000}"/>
            </a:ext>
          </a:extLst>
        </xdr:cNvPr>
        <xdr:cNvSpPr txBox="1"/>
      </xdr:nvSpPr>
      <xdr:spPr>
        <a:xfrm>
          <a:off x="10528300" y="84887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141050</xdr:rowOff>
    </xdr:from>
    <xdr:to>
      <xdr:col>55</xdr:col>
      <xdr:colOff>88900</xdr:colOff>
      <xdr:row>50</xdr:row>
      <xdr:rowOff>141050</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871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19326</xdr:rowOff>
    </xdr:from>
    <xdr:to>
      <xdr:col>55</xdr:col>
      <xdr:colOff>0</xdr:colOff>
      <xdr:row>56</xdr:row>
      <xdr:rowOff>112029</xdr:rowOff>
    </xdr:to>
    <xdr:cxnSp macro="">
      <xdr:nvCxnSpPr>
        <xdr:cNvPr id="357" name="直線コネクタ 356">
          <a:extLst>
            <a:ext uri="{FF2B5EF4-FFF2-40B4-BE49-F238E27FC236}">
              <a16:creationId xmlns:a16="http://schemas.microsoft.com/office/drawing/2014/main" id="{00000000-0008-0000-0600-000065010000}"/>
            </a:ext>
          </a:extLst>
        </xdr:cNvPr>
        <xdr:cNvCxnSpPr/>
      </xdr:nvCxnSpPr>
      <xdr:spPr>
        <a:xfrm flipV="1">
          <a:off x="9639300" y="9620526"/>
          <a:ext cx="838200" cy="92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124303</xdr:rowOff>
    </xdr:from>
    <xdr:ext cx="534377" cy="259045"/>
    <xdr:sp macro="" textlink="">
      <xdr:nvSpPr>
        <xdr:cNvPr id="358" name="普通建設事業費平均値テキスト">
          <a:extLst>
            <a:ext uri="{FF2B5EF4-FFF2-40B4-BE49-F238E27FC236}">
              <a16:creationId xmlns:a16="http://schemas.microsoft.com/office/drawing/2014/main" id="{00000000-0008-0000-0600-000066010000}"/>
            </a:ext>
          </a:extLst>
        </xdr:cNvPr>
        <xdr:cNvSpPr txBox="1"/>
      </xdr:nvSpPr>
      <xdr:spPr>
        <a:xfrm>
          <a:off x="10528300" y="95540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145876</xdr:rowOff>
    </xdr:from>
    <xdr:to>
      <xdr:col>55</xdr:col>
      <xdr:colOff>50800</xdr:colOff>
      <xdr:row>56</xdr:row>
      <xdr:rowOff>76026</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10426700" y="9575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65611</xdr:rowOff>
    </xdr:from>
    <xdr:to>
      <xdr:col>50</xdr:col>
      <xdr:colOff>114300</xdr:colOff>
      <xdr:row>56</xdr:row>
      <xdr:rowOff>112029</xdr:rowOff>
    </xdr:to>
    <xdr:cxnSp macro="">
      <xdr:nvCxnSpPr>
        <xdr:cNvPr id="360" name="直線コネクタ 359">
          <a:extLst>
            <a:ext uri="{FF2B5EF4-FFF2-40B4-BE49-F238E27FC236}">
              <a16:creationId xmlns:a16="http://schemas.microsoft.com/office/drawing/2014/main" id="{00000000-0008-0000-0600-000068010000}"/>
            </a:ext>
          </a:extLst>
        </xdr:cNvPr>
        <xdr:cNvCxnSpPr/>
      </xdr:nvCxnSpPr>
      <xdr:spPr>
        <a:xfrm>
          <a:off x="8750300" y="9666811"/>
          <a:ext cx="889000" cy="4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143601</xdr:rowOff>
    </xdr:from>
    <xdr:to>
      <xdr:col>50</xdr:col>
      <xdr:colOff>165100</xdr:colOff>
      <xdr:row>56</xdr:row>
      <xdr:rowOff>73751</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9588500" y="9573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90278</xdr:rowOff>
    </xdr:from>
    <xdr:ext cx="534377"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372111" y="93485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11260</xdr:rowOff>
    </xdr:from>
    <xdr:to>
      <xdr:col>45</xdr:col>
      <xdr:colOff>177800</xdr:colOff>
      <xdr:row>56</xdr:row>
      <xdr:rowOff>65611</xdr:rowOff>
    </xdr:to>
    <xdr:cxnSp macro="">
      <xdr:nvCxnSpPr>
        <xdr:cNvPr id="363" name="直線コネクタ 362">
          <a:extLst>
            <a:ext uri="{FF2B5EF4-FFF2-40B4-BE49-F238E27FC236}">
              <a16:creationId xmlns:a16="http://schemas.microsoft.com/office/drawing/2014/main" id="{00000000-0008-0000-0600-00006B010000}"/>
            </a:ext>
          </a:extLst>
        </xdr:cNvPr>
        <xdr:cNvCxnSpPr/>
      </xdr:nvCxnSpPr>
      <xdr:spPr>
        <a:xfrm>
          <a:off x="7861300" y="9269560"/>
          <a:ext cx="889000" cy="397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39239</xdr:rowOff>
    </xdr:from>
    <xdr:to>
      <xdr:col>46</xdr:col>
      <xdr:colOff>38100</xdr:colOff>
      <xdr:row>55</xdr:row>
      <xdr:rowOff>140839</xdr:rowOff>
    </xdr:to>
    <xdr:sp macro="" textlink="">
      <xdr:nvSpPr>
        <xdr:cNvPr id="364" name="フローチャート: 判断 363">
          <a:extLst>
            <a:ext uri="{FF2B5EF4-FFF2-40B4-BE49-F238E27FC236}">
              <a16:creationId xmlns:a16="http://schemas.microsoft.com/office/drawing/2014/main" id="{00000000-0008-0000-0600-00006C010000}"/>
            </a:ext>
          </a:extLst>
        </xdr:cNvPr>
        <xdr:cNvSpPr/>
      </xdr:nvSpPr>
      <xdr:spPr>
        <a:xfrm>
          <a:off x="8699500" y="9468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157366</xdr:rowOff>
    </xdr:from>
    <xdr:ext cx="534377"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8483111" y="9244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31050</xdr:rowOff>
    </xdr:from>
    <xdr:to>
      <xdr:col>41</xdr:col>
      <xdr:colOff>50800</xdr:colOff>
      <xdr:row>54</xdr:row>
      <xdr:rowOff>11260</xdr:rowOff>
    </xdr:to>
    <xdr:cxnSp macro="">
      <xdr:nvCxnSpPr>
        <xdr:cNvPr id="366" name="直線コネクタ 365">
          <a:extLst>
            <a:ext uri="{FF2B5EF4-FFF2-40B4-BE49-F238E27FC236}">
              <a16:creationId xmlns:a16="http://schemas.microsoft.com/office/drawing/2014/main" id="{00000000-0008-0000-0600-00006E010000}"/>
            </a:ext>
          </a:extLst>
        </xdr:cNvPr>
        <xdr:cNvCxnSpPr/>
      </xdr:nvCxnSpPr>
      <xdr:spPr>
        <a:xfrm>
          <a:off x="6972300" y="9117900"/>
          <a:ext cx="889000" cy="151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54795</xdr:rowOff>
    </xdr:from>
    <xdr:to>
      <xdr:col>41</xdr:col>
      <xdr:colOff>101600</xdr:colOff>
      <xdr:row>55</xdr:row>
      <xdr:rowOff>156395</xdr:rowOff>
    </xdr:to>
    <xdr:sp macro="" textlink="">
      <xdr:nvSpPr>
        <xdr:cNvPr id="367" name="フローチャート: 判断 366">
          <a:extLst>
            <a:ext uri="{FF2B5EF4-FFF2-40B4-BE49-F238E27FC236}">
              <a16:creationId xmlns:a16="http://schemas.microsoft.com/office/drawing/2014/main" id="{00000000-0008-0000-0600-00006F010000}"/>
            </a:ext>
          </a:extLst>
        </xdr:cNvPr>
        <xdr:cNvSpPr/>
      </xdr:nvSpPr>
      <xdr:spPr>
        <a:xfrm>
          <a:off x="7810500" y="9484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147522</xdr:rowOff>
    </xdr:from>
    <xdr:ext cx="534377"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7594111" y="9577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138604</xdr:rowOff>
    </xdr:from>
    <xdr:to>
      <xdr:col>36</xdr:col>
      <xdr:colOff>165100</xdr:colOff>
      <xdr:row>56</xdr:row>
      <xdr:rowOff>68754</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6921500" y="9568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59881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6705111" y="9661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139976</xdr:rowOff>
    </xdr:from>
    <xdr:to>
      <xdr:col>55</xdr:col>
      <xdr:colOff>50800</xdr:colOff>
      <xdr:row>56</xdr:row>
      <xdr:rowOff>70126</xdr:rowOff>
    </xdr:to>
    <xdr:sp macro="" textlink="">
      <xdr:nvSpPr>
        <xdr:cNvPr id="376" name="楕円 375">
          <a:extLst>
            <a:ext uri="{FF2B5EF4-FFF2-40B4-BE49-F238E27FC236}">
              <a16:creationId xmlns:a16="http://schemas.microsoft.com/office/drawing/2014/main" id="{00000000-0008-0000-0600-000078010000}"/>
            </a:ext>
          </a:extLst>
        </xdr:cNvPr>
        <xdr:cNvSpPr/>
      </xdr:nvSpPr>
      <xdr:spPr>
        <a:xfrm>
          <a:off x="10426700" y="9569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162853</xdr:rowOff>
    </xdr:from>
    <xdr:ext cx="534377" cy="259045"/>
    <xdr:sp macro="" textlink="">
      <xdr:nvSpPr>
        <xdr:cNvPr id="377" name="普通建設事業費該当値テキスト">
          <a:extLst>
            <a:ext uri="{FF2B5EF4-FFF2-40B4-BE49-F238E27FC236}">
              <a16:creationId xmlns:a16="http://schemas.microsoft.com/office/drawing/2014/main" id="{00000000-0008-0000-0600-000079010000}"/>
            </a:ext>
          </a:extLst>
        </xdr:cNvPr>
        <xdr:cNvSpPr txBox="1"/>
      </xdr:nvSpPr>
      <xdr:spPr>
        <a:xfrm>
          <a:off x="10528300" y="9421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61229</xdr:rowOff>
    </xdr:from>
    <xdr:to>
      <xdr:col>50</xdr:col>
      <xdr:colOff>165100</xdr:colOff>
      <xdr:row>56</xdr:row>
      <xdr:rowOff>162829</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9588500" y="9662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153956</xdr:rowOff>
    </xdr:from>
    <xdr:ext cx="534377" cy="259045"/>
    <xdr:sp macro="" textlink="">
      <xdr:nvSpPr>
        <xdr:cNvPr id="379" name="テキスト ボックス 378">
          <a:extLst>
            <a:ext uri="{FF2B5EF4-FFF2-40B4-BE49-F238E27FC236}">
              <a16:creationId xmlns:a16="http://schemas.microsoft.com/office/drawing/2014/main" id="{00000000-0008-0000-0600-00007B010000}"/>
            </a:ext>
          </a:extLst>
        </xdr:cNvPr>
        <xdr:cNvSpPr txBox="1"/>
      </xdr:nvSpPr>
      <xdr:spPr>
        <a:xfrm>
          <a:off x="9372111" y="9755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14811</xdr:rowOff>
    </xdr:from>
    <xdr:to>
      <xdr:col>46</xdr:col>
      <xdr:colOff>38100</xdr:colOff>
      <xdr:row>56</xdr:row>
      <xdr:rowOff>116411</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8699500" y="9616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107538</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8483111" y="9708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131910</xdr:rowOff>
    </xdr:from>
    <xdr:to>
      <xdr:col>41</xdr:col>
      <xdr:colOff>101600</xdr:colOff>
      <xdr:row>54</xdr:row>
      <xdr:rowOff>62060</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7810500" y="9218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78587</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7594111" y="899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151700</xdr:rowOff>
    </xdr:from>
    <xdr:to>
      <xdr:col>36</xdr:col>
      <xdr:colOff>165100</xdr:colOff>
      <xdr:row>53</xdr:row>
      <xdr:rowOff>81850</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6921500" y="9067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98377</xdr:rowOff>
    </xdr:from>
    <xdr:ext cx="599010"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672795" y="8842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7" name="正方形/長方形 386">
          <a:extLst>
            <a:ext uri="{FF2B5EF4-FFF2-40B4-BE49-F238E27FC236}">
              <a16:creationId xmlns:a16="http://schemas.microsoft.com/office/drawing/2014/main" id="{00000000-0008-0000-0600-00008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8" name="普通建設事業費 （ うち新規整備　）グラフ枠">
          <a:extLst>
            <a:ext uri="{FF2B5EF4-FFF2-40B4-BE49-F238E27FC236}">
              <a16:creationId xmlns:a16="http://schemas.microsoft.com/office/drawing/2014/main" id="{00000000-0008-0000-0600-00009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73</xdr:row>
      <xdr:rowOff>59290</xdr:rowOff>
    </xdr:from>
    <xdr:to>
      <xdr:col>54</xdr:col>
      <xdr:colOff>189865</xdr:colOff>
      <xdr:row>79</xdr:row>
      <xdr:rowOff>44450</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flipV="1">
          <a:off x="10475595" y="12575140"/>
          <a:ext cx="1270" cy="1013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10" name="普通建設事業費 （ うち新規整備　）最小値テキスト">
          <a:extLst>
            <a:ext uri="{FF2B5EF4-FFF2-40B4-BE49-F238E27FC236}">
              <a16:creationId xmlns:a16="http://schemas.microsoft.com/office/drawing/2014/main" id="{00000000-0008-0000-0600-00009A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72</xdr:row>
      <xdr:rowOff>5967</xdr:rowOff>
    </xdr:from>
    <xdr:ext cx="534377" cy="259045"/>
    <xdr:sp macro="" textlink="">
      <xdr:nvSpPr>
        <xdr:cNvPr id="412" name="普通建設事業費 （ うち新規整備　）最大値テキスト">
          <a:extLst>
            <a:ext uri="{FF2B5EF4-FFF2-40B4-BE49-F238E27FC236}">
              <a16:creationId xmlns:a16="http://schemas.microsoft.com/office/drawing/2014/main" id="{00000000-0008-0000-0600-00009C010000}"/>
            </a:ext>
          </a:extLst>
        </xdr:cNvPr>
        <xdr:cNvSpPr txBox="1"/>
      </xdr:nvSpPr>
      <xdr:spPr>
        <a:xfrm>
          <a:off x="10528300" y="1235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73</xdr:row>
      <xdr:rowOff>59290</xdr:rowOff>
    </xdr:from>
    <xdr:to>
      <xdr:col>55</xdr:col>
      <xdr:colOff>88900</xdr:colOff>
      <xdr:row>73</xdr:row>
      <xdr:rowOff>59290</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2575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23704</xdr:rowOff>
    </xdr:from>
    <xdr:to>
      <xdr:col>55</xdr:col>
      <xdr:colOff>0</xdr:colOff>
      <xdr:row>78</xdr:row>
      <xdr:rowOff>89866</xdr:rowOff>
    </xdr:to>
    <xdr:cxnSp macro="">
      <xdr:nvCxnSpPr>
        <xdr:cNvPr id="414" name="直線コネクタ 413">
          <a:extLst>
            <a:ext uri="{FF2B5EF4-FFF2-40B4-BE49-F238E27FC236}">
              <a16:creationId xmlns:a16="http://schemas.microsoft.com/office/drawing/2014/main" id="{00000000-0008-0000-0600-00009E010000}"/>
            </a:ext>
          </a:extLst>
        </xdr:cNvPr>
        <xdr:cNvCxnSpPr/>
      </xdr:nvCxnSpPr>
      <xdr:spPr>
        <a:xfrm flipV="1">
          <a:off x="9639300" y="13225354"/>
          <a:ext cx="838200" cy="2376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100646</xdr:rowOff>
    </xdr:from>
    <xdr:ext cx="534377" cy="259045"/>
    <xdr:sp macro="" textlink="">
      <xdr:nvSpPr>
        <xdr:cNvPr id="415" name="普通建設事業費 （ うち新規整備　）平均値テキスト">
          <a:extLst>
            <a:ext uri="{FF2B5EF4-FFF2-40B4-BE49-F238E27FC236}">
              <a16:creationId xmlns:a16="http://schemas.microsoft.com/office/drawing/2014/main" id="{00000000-0008-0000-0600-00009F010000}"/>
            </a:ext>
          </a:extLst>
        </xdr:cNvPr>
        <xdr:cNvSpPr txBox="1"/>
      </xdr:nvSpPr>
      <xdr:spPr>
        <a:xfrm>
          <a:off x="10528300" y="133022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122219</xdr:rowOff>
    </xdr:from>
    <xdr:to>
      <xdr:col>55</xdr:col>
      <xdr:colOff>50800</xdr:colOff>
      <xdr:row>78</xdr:row>
      <xdr:rowOff>52369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10426700" y="13323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29287</xdr:rowOff>
    </xdr:from>
    <xdr:to>
      <xdr:col>50</xdr:col>
      <xdr:colOff>114300</xdr:colOff>
      <xdr:row>78</xdr:row>
      <xdr:rowOff>89866</xdr:rowOff>
    </xdr:to>
    <xdr:cxnSp macro="">
      <xdr:nvCxnSpPr>
        <xdr:cNvPr id="417" name="直線コネクタ 416">
          <a:extLst>
            <a:ext uri="{FF2B5EF4-FFF2-40B4-BE49-F238E27FC236}">
              <a16:creationId xmlns:a16="http://schemas.microsoft.com/office/drawing/2014/main" id="{00000000-0008-0000-0600-0000A1010000}"/>
            </a:ext>
          </a:extLst>
        </xdr:cNvPr>
        <xdr:cNvCxnSpPr/>
      </xdr:nvCxnSpPr>
      <xdr:spPr>
        <a:xfrm>
          <a:off x="8750300" y="13402387"/>
          <a:ext cx="889000" cy="60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89472</xdr:rowOff>
    </xdr:from>
    <xdr:to>
      <xdr:col>50</xdr:col>
      <xdr:colOff>165100</xdr:colOff>
      <xdr:row>78</xdr:row>
      <xdr:rowOff>19622</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9588500" y="13291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36149</xdr:rowOff>
    </xdr:from>
    <xdr:ext cx="534377"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372111" y="13066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14218</xdr:rowOff>
    </xdr:from>
    <xdr:to>
      <xdr:col>45</xdr:col>
      <xdr:colOff>177800</xdr:colOff>
      <xdr:row>78</xdr:row>
      <xdr:rowOff>29287</xdr:rowOff>
    </xdr:to>
    <xdr:cxnSp macro="">
      <xdr:nvCxnSpPr>
        <xdr:cNvPr id="420" name="直線コネクタ 419">
          <a:extLst>
            <a:ext uri="{FF2B5EF4-FFF2-40B4-BE49-F238E27FC236}">
              <a16:creationId xmlns:a16="http://schemas.microsoft.com/office/drawing/2014/main" id="{00000000-0008-0000-0600-0000A4010000}"/>
            </a:ext>
          </a:extLst>
        </xdr:cNvPr>
        <xdr:cNvCxnSpPr/>
      </xdr:nvCxnSpPr>
      <xdr:spPr>
        <a:xfrm>
          <a:off x="7861300" y="12701518"/>
          <a:ext cx="889000" cy="700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154718</xdr:rowOff>
    </xdr:from>
    <xdr:to>
      <xdr:col>46</xdr:col>
      <xdr:colOff>38100</xdr:colOff>
      <xdr:row>77</xdr:row>
      <xdr:rowOff>84868</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8699500" y="131849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101395</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8483111" y="12960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127451</xdr:rowOff>
    </xdr:from>
    <xdr:to>
      <xdr:col>41</xdr:col>
      <xdr:colOff>50800</xdr:colOff>
      <xdr:row>74</xdr:row>
      <xdr:rowOff>14218</xdr:rowOff>
    </xdr:to>
    <xdr:cxnSp macro="">
      <xdr:nvCxnSpPr>
        <xdr:cNvPr id="423" name="直線コネクタ 422">
          <a:extLst>
            <a:ext uri="{FF2B5EF4-FFF2-40B4-BE49-F238E27FC236}">
              <a16:creationId xmlns:a16="http://schemas.microsoft.com/office/drawing/2014/main" id="{00000000-0008-0000-0600-0000A7010000}"/>
            </a:ext>
          </a:extLst>
        </xdr:cNvPr>
        <xdr:cNvCxnSpPr/>
      </xdr:nvCxnSpPr>
      <xdr:spPr>
        <a:xfrm>
          <a:off x="6972300" y="12128951"/>
          <a:ext cx="889000" cy="572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5062</xdr:rowOff>
    </xdr:from>
    <xdr:to>
      <xdr:col>41</xdr:col>
      <xdr:colOff>101600</xdr:colOff>
      <xdr:row>77</xdr:row>
      <xdr:rowOff>106662</xdr:rowOff>
    </xdr:to>
    <xdr:sp macro="" textlink="">
      <xdr:nvSpPr>
        <xdr:cNvPr id="424" name="フローチャート: 判断 423">
          <a:extLst>
            <a:ext uri="{FF2B5EF4-FFF2-40B4-BE49-F238E27FC236}">
              <a16:creationId xmlns:a16="http://schemas.microsoft.com/office/drawing/2014/main" id="{00000000-0008-0000-0600-0000A8010000}"/>
            </a:ext>
          </a:extLst>
        </xdr:cNvPr>
        <xdr:cNvSpPr/>
      </xdr:nvSpPr>
      <xdr:spPr>
        <a:xfrm>
          <a:off x="7810500" y="13206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97789</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299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66859</xdr:rowOff>
    </xdr:from>
    <xdr:to>
      <xdr:col>36</xdr:col>
      <xdr:colOff>165100</xdr:colOff>
      <xdr:row>77</xdr:row>
      <xdr:rowOff>168459</xdr:rowOff>
    </xdr:to>
    <xdr:sp macro="" textlink="">
      <xdr:nvSpPr>
        <xdr:cNvPr id="426" name="フローチャート: 判断 425">
          <a:extLst>
            <a:ext uri="{FF2B5EF4-FFF2-40B4-BE49-F238E27FC236}">
              <a16:creationId xmlns:a16="http://schemas.microsoft.com/office/drawing/2014/main" id="{00000000-0008-0000-0600-0000AA010000}"/>
            </a:ext>
          </a:extLst>
        </xdr:cNvPr>
        <xdr:cNvSpPr/>
      </xdr:nvSpPr>
      <xdr:spPr>
        <a:xfrm>
          <a:off x="6921500" y="13268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159586</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05111" y="13361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144354</xdr:rowOff>
    </xdr:from>
    <xdr:to>
      <xdr:col>55</xdr:col>
      <xdr:colOff>50800</xdr:colOff>
      <xdr:row>77</xdr:row>
      <xdr:rowOff>74504</xdr:rowOff>
    </xdr:to>
    <xdr:sp macro="" textlink="">
      <xdr:nvSpPr>
        <xdr:cNvPr id="433" name="楕円 432">
          <a:extLst>
            <a:ext uri="{FF2B5EF4-FFF2-40B4-BE49-F238E27FC236}">
              <a16:creationId xmlns:a16="http://schemas.microsoft.com/office/drawing/2014/main" id="{00000000-0008-0000-0600-0000B1010000}"/>
            </a:ext>
          </a:extLst>
        </xdr:cNvPr>
        <xdr:cNvSpPr/>
      </xdr:nvSpPr>
      <xdr:spPr>
        <a:xfrm>
          <a:off x="10426700" y="13174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167231</xdr:rowOff>
    </xdr:from>
    <xdr:ext cx="534377" cy="259045"/>
    <xdr:sp macro="" textlink="">
      <xdr:nvSpPr>
        <xdr:cNvPr id="434" name="普通建設事業費 （ うち新規整備　）該当値テキスト">
          <a:extLst>
            <a:ext uri="{FF2B5EF4-FFF2-40B4-BE49-F238E27FC236}">
              <a16:creationId xmlns:a16="http://schemas.microsoft.com/office/drawing/2014/main" id="{00000000-0008-0000-0600-0000B2010000}"/>
            </a:ext>
          </a:extLst>
        </xdr:cNvPr>
        <xdr:cNvSpPr txBox="1"/>
      </xdr:nvSpPr>
      <xdr:spPr>
        <a:xfrm>
          <a:off x="10528300" y="1302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39066</xdr:rowOff>
    </xdr:from>
    <xdr:to>
      <xdr:col>50</xdr:col>
      <xdr:colOff>165100</xdr:colOff>
      <xdr:row>78</xdr:row>
      <xdr:rowOff>140666</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9588500" y="13412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131793</xdr:rowOff>
    </xdr:from>
    <xdr:ext cx="469744" cy="259045"/>
    <xdr:sp macro="" textlink="">
      <xdr:nvSpPr>
        <xdr:cNvPr id="436" name="テキスト ボックス 435">
          <a:extLst>
            <a:ext uri="{FF2B5EF4-FFF2-40B4-BE49-F238E27FC236}">
              <a16:creationId xmlns:a16="http://schemas.microsoft.com/office/drawing/2014/main" id="{00000000-0008-0000-0600-0000B4010000}"/>
            </a:ext>
          </a:extLst>
        </xdr:cNvPr>
        <xdr:cNvSpPr txBox="1"/>
      </xdr:nvSpPr>
      <xdr:spPr>
        <a:xfrm>
          <a:off x="9404428" y="13504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149937</xdr:rowOff>
    </xdr:from>
    <xdr:to>
      <xdr:col>46</xdr:col>
      <xdr:colOff>38100</xdr:colOff>
      <xdr:row>78</xdr:row>
      <xdr:rowOff>80087</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8699500" y="1335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71214</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8515428" y="13444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134868</xdr:rowOff>
    </xdr:from>
    <xdr:to>
      <xdr:col>41</xdr:col>
      <xdr:colOff>101600</xdr:colOff>
      <xdr:row>74</xdr:row>
      <xdr:rowOff>65018</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7810500" y="12650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81545</xdr:rowOff>
    </xdr:from>
    <xdr:ext cx="534377"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7594111" y="12425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70</xdr:row>
      <xdr:rowOff>76651</xdr:rowOff>
    </xdr:from>
    <xdr:to>
      <xdr:col>36</xdr:col>
      <xdr:colOff>165100</xdr:colOff>
      <xdr:row>71</xdr:row>
      <xdr:rowOff>6801</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6921500" y="12078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69</xdr:row>
      <xdr:rowOff>23328</xdr:rowOff>
    </xdr:from>
    <xdr:ext cx="534377"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705111" y="11853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54" name="テキスト ボックス 453">
          <a:extLst>
            <a:ext uri="{FF2B5EF4-FFF2-40B4-BE49-F238E27FC236}">
              <a16:creationId xmlns:a16="http://schemas.microsoft.com/office/drawing/2014/main" id="{00000000-0008-0000-0600-0000C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21970</xdr:rowOff>
    </xdr:from>
    <xdr:ext cx="53129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72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普通建設事業費 （ うち更新整備　）グラフ枠">
          <a:extLst>
            <a:ext uri="{FF2B5EF4-FFF2-40B4-BE49-F238E27FC236}">
              <a16:creationId xmlns:a16="http://schemas.microsoft.com/office/drawing/2014/main" id="{00000000-0008-0000-06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52620</xdr:rowOff>
    </xdr:from>
    <xdr:to>
      <xdr:col>54</xdr:col>
      <xdr:colOff>189865</xdr:colOff>
      <xdr:row>98</xdr:row>
      <xdr:rowOff>164241</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10475595" y="15483120"/>
          <a:ext cx="1270" cy="1483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168068</xdr:rowOff>
    </xdr:from>
    <xdr:ext cx="469744" cy="259045"/>
    <xdr:sp macro="" textlink="">
      <xdr:nvSpPr>
        <xdr:cNvPr id="469" name="普通建設事業費 （ うち更新整備　）最小値テキスト">
          <a:extLst>
            <a:ext uri="{FF2B5EF4-FFF2-40B4-BE49-F238E27FC236}">
              <a16:creationId xmlns:a16="http://schemas.microsoft.com/office/drawing/2014/main" id="{00000000-0008-0000-0600-0000D5010000}"/>
            </a:ext>
          </a:extLst>
        </xdr:cNvPr>
        <xdr:cNvSpPr txBox="1"/>
      </xdr:nvSpPr>
      <xdr:spPr>
        <a:xfrm>
          <a:off x="10528300" y="16970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164241</xdr:rowOff>
    </xdr:from>
    <xdr:to>
      <xdr:col>55</xdr:col>
      <xdr:colOff>88900</xdr:colOff>
      <xdr:row>98</xdr:row>
      <xdr:rowOff>164241</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6966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170747</xdr:rowOff>
    </xdr:from>
    <xdr:ext cx="534377" cy="259045"/>
    <xdr:sp macro="" textlink="">
      <xdr:nvSpPr>
        <xdr:cNvPr id="471" name="普通建設事業費 （ うち更新整備　）最大値テキスト">
          <a:extLst>
            <a:ext uri="{FF2B5EF4-FFF2-40B4-BE49-F238E27FC236}">
              <a16:creationId xmlns:a16="http://schemas.microsoft.com/office/drawing/2014/main" id="{00000000-0008-0000-0600-0000D7010000}"/>
            </a:ext>
          </a:extLst>
        </xdr:cNvPr>
        <xdr:cNvSpPr txBox="1"/>
      </xdr:nvSpPr>
      <xdr:spPr>
        <a:xfrm>
          <a:off x="10528300" y="1525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97,333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52620</xdr:rowOff>
    </xdr:from>
    <xdr:to>
      <xdr:col>55</xdr:col>
      <xdr:colOff>88900</xdr:colOff>
      <xdr:row>90</xdr:row>
      <xdr:rowOff>52620</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10388600" y="15483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166953</xdr:rowOff>
    </xdr:from>
    <xdr:to>
      <xdr:col>55</xdr:col>
      <xdr:colOff>0</xdr:colOff>
      <xdr:row>96</xdr:row>
      <xdr:rowOff>62271</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9639300" y="16454703"/>
          <a:ext cx="838200" cy="66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162980</xdr:rowOff>
    </xdr:from>
    <xdr:ext cx="534377" cy="259045"/>
    <xdr:sp macro="" textlink="">
      <xdr:nvSpPr>
        <xdr:cNvPr id="474" name="普通建設事業費 （ うち更新整備　）平均値テキスト">
          <a:extLst>
            <a:ext uri="{FF2B5EF4-FFF2-40B4-BE49-F238E27FC236}">
              <a16:creationId xmlns:a16="http://schemas.microsoft.com/office/drawing/2014/main" id="{00000000-0008-0000-0600-0000DA010000}"/>
            </a:ext>
          </a:extLst>
        </xdr:cNvPr>
        <xdr:cNvSpPr txBox="1"/>
      </xdr:nvSpPr>
      <xdr:spPr>
        <a:xfrm>
          <a:off x="10528300" y="164507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13103</xdr:rowOff>
    </xdr:from>
    <xdr:to>
      <xdr:col>55</xdr:col>
      <xdr:colOff>50800</xdr:colOff>
      <xdr:row>96</xdr:row>
      <xdr:rowOff>114703</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10426700" y="16472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166953</xdr:rowOff>
    </xdr:from>
    <xdr:to>
      <xdr:col>50</xdr:col>
      <xdr:colOff>114300</xdr:colOff>
      <xdr:row>96</xdr:row>
      <xdr:rowOff>65666</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flipV="1">
          <a:off x="8750300" y="16454703"/>
          <a:ext cx="889000" cy="7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34837</xdr:rowOff>
    </xdr:from>
    <xdr:to>
      <xdr:col>50</xdr:col>
      <xdr:colOff>165100</xdr:colOff>
      <xdr:row>96</xdr:row>
      <xdr:rowOff>136437</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9588500" y="16494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127564</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586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10688</xdr:rowOff>
    </xdr:from>
    <xdr:to>
      <xdr:col>45</xdr:col>
      <xdr:colOff>177800</xdr:colOff>
      <xdr:row>96</xdr:row>
      <xdr:rowOff>65666</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a:off x="7861300" y="16469888"/>
          <a:ext cx="889000" cy="54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136024</xdr:rowOff>
    </xdr:from>
    <xdr:to>
      <xdr:col>46</xdr:col>
      <xdr:colOff>38100</xdr:colOff>
      <xdr:row>96</xdr:row>
      <xdr:rowOff>66174</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8699500" y="16423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82701</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199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10688</xdr:rowOff>
    </xdr:from>
    <xdr:to>
      <xdr:col>41</xdr:col>
      <xdr:colOff>50800</xdr:colOff>
      <xdr:row>97</xdr:row>
      <xdr:rowOff>119469</xdr:rowOff>
    </xdr:to>
    <xdr:cxnSp macro="">
      <xdr:nvCxnSpPr>
        <xdr:cNvPr id="482" name="直線コネクタ 481">
          <a:extLst>
            <a:ext uri="{FF2B5EF4-FFF2-40B4-BE49-F238E27FC236}">
              <a16:creationId xmlns:a16="http://schemas.microsoft.com/office/drawing/2014/main" id="{00000000-0008-0000-0600-0000E2010000}"/>
            </a:ext>
          </a:extLst>
        </xdr:cNvPr>
        <xdr:cNvCxnSpPr/>
      </xdr:nvCxnSpPr>
      <xdr:spPr>
        <a:xfrm flipV="1">
          <a:off x="6972300" y="16469888"/>
          <a:ext cx="889000" cy="28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164991</xdr:rowOff>
    </xdr:from>
    <xdr:to>
      <xdr:col>41</xdr:col>
      <xdr:colOff>101600</xdr:colOff>
      <xdr:row>96</xdr:row>
      <xdr:rowOff>95141</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7810500" y="1645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86268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54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68376</xdr:rowOff>
    </xdr:from>
    <xdr:to>
      <xdr:col>36</xdr:col>
      <xdr:colOff>165100</xdr:colOff>
      <xdr:row>96</xdr:row>
      <xdr:rowOff>169976</xdr:rowOff>
    </xdr:to>
    <xdr:sp macro="" textlink="">
      <xdr:nvSpPr>
        <xdr:cNvPr id="485" name="フローチャート: 判断 484">
          <a:extLst>
            <a:ext uri="{FF2B5EF4-FFF2-40B4-BE49-F238E27FC236}">
              <a16:creationId xmlns:a16="http://schemas.microsoft.com/office/drawing/2014/main" id="{00000000-0008-0000-0600-0000E5010000}"/>
            </a:ext>
          </a:extLst>
        </xdr:cNvPr>
        <xdr:cNvSpPr/>
      </xdr:nvSpPr>
      <xdr:spPr>
        <a:xfrm>
          <a:off x="6921500" y="16527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15053</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302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11471</xdr:rowOff>
    </xdr:from>
    <xdr:to>
      <xdr:col>55</xdr:col>
      <xdr:colOff>50800</xdr:colOff>
      <xdr:row>96</xdr:row>
      <xdr:rowOff>113071</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10426700" y="16470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34348</xdr:rowOff>
    </xdr:from>
    <xdr:ext cx="534377" cy="259045"/>
    <xdr:sp macro="" textlink="">
      <xdr:nvSpPr>
        <xdr:cNvPr id="493" name="普通建設事業費 （ うち更新整備　）該当値テキスト">
          <a:extLst>
            <a:ext uri="{FF2B5EF4-FFF2-40B4-BE49-F238E27FC236}">
              <a16:creationId xmlns:a16="http://schemas.microsoft.com/office/drawing/2014/main" id="{00000000-0008-0000-0600-0000ED010000}"/>
            </a:ext>
          </a:extLst>
        </xdr:cNvPr>
        <xdr:cNvSpPr txBox="1"/>
      </xdr:nvSpPr>
      <xdr:spPr>
        <a:xfrm>
          <a:off x="10528300" y="1632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116153</xdr:rowOff>
    </xdr:from>
    <xdr:to>
      <xdr:col>50</xdr:col>
      <xdr:colOff>165100</xdr:colOff>
      <xdr:row>96</xdr:row>
      <xdr:rowOff>46303</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9588500" y="16403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62830</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9372111" y="16179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14866</xdr:rowOff>
    </xdr:from>
    <xdr:to>
      <xdr:col>46</xdr:col>
      <xdr:colOff>38100</xdr:colOff>
      <xdr:row>96</xdr:row>
      <xdr:rowOff>116466</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8699500" y="1647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107593</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8483111" y="16566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131338</xdr:rowOff>
    </xdr:from>
    <xdr:to>
      <xdr:col>41</xdr:col>
      <xdr:colOff>101600</xdr:colOff>
      <xdr:row>96</xdr:row>
      <xdr:rowOff>61488</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7810500" y="16419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78015</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7594111" y="16194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68669</xdr:rowOff>
    </xdr:from>
    <xdr:to>
      <xdr:col>36</xdr:col>
      <xdr:colOff>165100</xdr:colOff>
      <xdr:row>97</xdr:row>
      <xdr:rowOff>170269</xdr:rowOff>
    </xdr:to>
    <xdr:sp macro="" textlink="">
      <xdr:nvSpPr>
        <xdr:cNvPr id="500" name="楕円 499">
          <a:extLst>
            <a:ext uri="{FF2B5EF4-FFF2-40B4-BE49-F238E27FC236}">
              <a16:creationId xmlns:a16="http://schemas.microsoft.com/office/drawing/2014/main" id="{00000000-0008-0000-0600-0000F4010000}"/>
            </a:ext>
          </a:extLst>
        </xdr:cNvPr>
        <xdr:cNvSpPr/>
      </xdr:nvSpPr>
      <xdr:spPr>
        <a:xfrm>
          <a:off x="6921500" y="1669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161396</xdr:rowOff>
    </xdr:from>
    <xdr:ext cx="534377"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6705111" y="16792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災害復旧事業費グラフ枠">
          <a:extLst>
            <a:ext uri="{FF2B5EF4-FFF2-40B4-BE49-F238E27FC236}">
              <a16:creationId xmlns:a16="http://schemas.microsoft.com/office/drawing/2014/main" id="{00000000-0008-0000-06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112748</xdr:rowOff>
    </xdr:from>
    <xdr:to>
      <xdr:col>85</xdr:col>
      <xdr:colOff>126364</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6317595" y="5427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4" name="災害復旧事業費最小値テキスト">
          <a:extLst>
            <a:ext uri="{FF2B5EF4-FFF2-40B4-BE49-F238E27FC236}">
              <a16:creationId xmlns:a16="http://schemas.microsoft.com/office/drawing/2014/main" id="{00000000-0008-0000-0600-00000C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59425</xdr:rowOff>
    </xdr:from>
    <xdr:ext cx="534377" cy="259045"/>
    <xdr:sp macro="" textlink="">
      <xdr:nvSpPr>
        <xdr:cNvPr id="526" name="災害復旧事業費最大値テキスト">
          <a:extLst>
            <a:ext uri="{FF2B5EF4-FFF2-40B4-BE49-F238E27FC236}">
              <a16:creationId xmlns:a16="http://schemas.microsoft.com/office/drawing/2014/main" id="{00000000-0008-0000-0600-00000E020000}"/>
            </a:ext>
          </a:extLst>
        </xdr:cNvPr>
        <xdr:cNvSpPr txBox="1"/>
      </xdr:nvSpPr>
      <xdr:spPr>
        <a:xfrm>
          <a:off x="16370300" y="520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112748</xdr:rowOff>
    </xdr:from>
    <xdr:to>
      <xdr:col>86</xdr:col>
      <xdr:colOff>25400</xdr:colOff>
      <xdr:row>31</xdr:row>
      <xdr:rowOff>112748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5427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19754</xdr:rowOff>
    </xdr:from>
    <xdr:to>
      <xdr:col>85</xdr:col>
      <xdr:colOff>127000</xdr:colOff>
      <xdr:row>38</xdr:row>
      <xdr:rowOff>108999</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5481300" y="6534854"/>
          <a:ext cx="838200" cy="89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54764</xdr:rowOff>
    </xdr:from>
    <xdr:ext cx="469744" cy="259045"/>
    <xdr:sp macro="" textlink="">
      <xdr:nvSpPr>
        <xdr:cNvPr id="529" name="災害復旧事業費平均値テキスト">
          <a:extLst>
            <a:ext uri="{FF2B5EF4-FFF2-40B4-BE49-F238E27FC236}">
              <a16:creationId xmlns:a16="http://schemas.microsoft.com/office/drawing/2014/main" id="{00000000-0008-0000-0600-000011020000}"/>
            </a:ext>
          </a:extLst>
        </xdr:cNvPr>
        <xdr:cNvSpPr txBox="1"/>
      </xdr:nvSpPr>
      <xdr:spPr>
        <a:xfrm>
          <a:off x="16370300" y="639841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31887</xdr:rowOff>
    </xdr:from>
    <xdr:to>
      <xdr:col>85</xdr:col>
      <xdr:colOff>177800</xdr:colOff>
      <xdr:row>38</xdr:row>
      <xdr:rowOff>133487</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6268700" y="6546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19754</xdr:rowOff>
    </xdr:from>
    <xdr:to>
      <xdr:col>81</xdr:col>
      <xdr:colOff>50800</xdr:colOff>
      <xdr:row>38</xdr:row>
      <xdr:rowOff>84402</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4592300" y="6534854"/>
          <a:ext cx="889000" cy="6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34127</xdr:rowOff>
    </xdr:from>
    <xdr:to>
      <xdr:col>81</xdr:col>
      <xdr:colOff>101600</xdr:colOff>
      <xdr:row>38</xdr:row>
      <xdr:rowOff>135727</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5430500" y="6549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126854</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46428" y="6641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84402</xdr:rowOff>
    </xdr:from>
    <xdr:to>
      <xdr:col>76</xdr:col>
      <xdr:colOff>114300</xdr:colOff>
      <xdr:row>38</xdr:row>
      <xdr:rowOff>139700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3703300" y="6599502"/>
          <a:ext cx="889000" cy="55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161915</xdr:rowOff>
    </xdr:from>
    <xdr:to>
      <xdr:col>76</xdr:col>
      <xdr:colOff>165100</xdr:colOff>
      <xdr:row>38</xdr:row>
      <xdr:rowOff>92065</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4541500" y="6505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108592</xdr:rowOff>
    </xdr:from>
    <xdr:ext cx="469744"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357428" y="6280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129642</xdr:rowOff>
    </xdr:from>
    <xdr:to>
      <xdr:col>71</xdr:col>
      <xdr:colOff>177800</xdr:colOff>
      <xdr:row>38</xdr:row>
      <xdr:rowOff>139700</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2814300" y="6644742"/>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12684</xdr:rowOff>
    </xdr:from>
    <xdr:to>
      <xdr:col>72</xdr:col>
      <xdr:colOff>38100</xdr:colOff>
      <xdr:row>38</xdr:row>
      <xdr:rowOff>114284</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3652500" y="6527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130812</xdr:rowOff>
    </xdr:from>
    <xdr:ext cx="469744"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468428" y="6303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39157</xdr:rowOff>
    </xdr:from>
    <xdr:to>
      <xdr:col>67</xdr:col>
      <xdr:colOff>101600</xdr:colOff>
      <xdr:row>38</xdr:row>
      <xdr:rowOff>140757</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2763500" y="6554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157284</xdr:rowOff>
    </xdr:from>
    <xdr:ext cx="469744"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579428" y="6329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58199</xdr:rowOff>
    </xdr:from>
    <xdr:to>
      <xdr:col>85</xdr:col>
      <xdr:colOff>177800</xdr:colOff>
      <xdr:row>38</xdr:row>
      <xdr:rowOff>159799</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6268700" y="6573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10314</xdr:rowOff>
    </xdr:from>
    <xdr:ext cx="469744" cy="259045"/>
    <xdr:sp macro="" textlink="">
      <xdr:nvSpPr>
        <xdr:cNvPr id="548" name="災害復旧事業費該当値テキスト">
          <a:extLst>
            <a:ext uri="{FF2B5EF4-FFF2-40B4-BE49-F238E27FC236}">
              <a16:creationId xmlns:a16="http://schemas.microsoft.com/office/drawing/2014/main" id="{00000000-0008-0000-0600-000024020000}"/>
            </a:ext>
          </a:extLst>
        </xdr:cNvPr>
        <xdr:cNvSpPr txBox="1"/>
      </xdr:nvSpPr>
      <xdr:spPr>
        <a:xfrm>
          <a:off x="16370300" y="65254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140403</xdr:rowOff>
    </xdr:from>
    <xdr:to>
      <xdr:col>81</xdr:col>
      <xdr:colOff>101600</xdr:colOff>
      <xdr:row>38</xdr:row>
      <xdr:rowOff>70554</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5430500" y="648405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36</xdr:row>
      <xdr:rowOff>87080</xdr:rowOff>
    </xdr:from>
    <xdr:ext cx="469744"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5246428" y="6259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33602</xdr:rowOff>
    </xdr:from>
    <xdr:to>
      <xdr:col>76</xdr:col>
      <xdr:colOff>165100</xdr:colOff>
      <xdr:row>38</xdr:row>
      <xdr:rowOff>135202</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4541500" y="6548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126329</xdr:rowOff>
    </xdr:from>
    <xdr:ext cx="469744"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4357428" y="66414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78842</xdr:rowOff>
    </xdr:from>
    <xdr:to>
      <xdr:col>67</xdr:col>
      <xdr:colOff>101600</xdr:colOff>
      <xdr:row>39</xdr:row>
      <xdr:rowOff>8992</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2763500" y="6593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119</xdr:rowOff>
    </xdr:from>
    <xdr:ext cx="378565"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625017" y="6686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a:extLst>
            <a:ext uri="{FF2B5EF4-FFF2-40B4-BE49-F238E27FC236}">
              <a16:creationId xmlns:a16="http://schemas.microsoft.com/office/drawing/2014/main" id="{00000000-0008-0000-06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3" name="失業対策事業費最小値テキスト">
          <a:extLst>
            <a:ext uri="{FF2B5EF4-FFF2-40B4-BE49-F238E27FC236}">
              <a16:creationId xmlns:a16="http://schemas.microsoft.com/office/drawing/2014/main" id="{00000000-0008-0000-0600-00003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5" name="失業対策事業費最大値テキスト">
          <a:extLst>
            <a:ext uri="{FF2B5EF4-FFF2-40B4-BE49-F238E27FC236}">
              <a16:creationId xmlns:a16="http://schemas.microsoft.com/office/drawing/2014/main" id="{00000000-0008-0000-0600-00003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8" name="失業対策事業費平均値テキスト">
          <a:extLst>
            <a:ext uri="{FF2B5EF4-FFF2-40B4-BE49-F238E27FC236}">
              <a16:creationId xmlns:a16="http://schemas.microsoft.com/office/drawing/2014/main" id="{00000000-0008-0000-0600-00004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7" name="失業対策事業費該当値テキスト">
          <a:extLst>
            <a:ext uri="{FF2B5EF4-FFF2-40B4-BE49-F238E27FC236}">
              <a16:creationId xmlns:a16="http://schemas.microsoft.com/office/drawing/2014/main" id="{00000000-0008-0000-0600-00005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a:extLst>
            <a:ext uri="{FF2B5EF4-FFF2-40B4-BE49-F238E27FC236}">
              <a16:creationId xmlns:a16="http://schemas.microsoft.com/office/drawing/2014/main" id="{00000000-0008-0000-0600-00006E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a:extLst>
            <a:ext uri="{FF2B5EF4-FFF2-40B4-BE49-F238E27FC236}">
              <a16:creationId xmlns:a16="http://schemas.microsoft.com/office/drawing/2014/main" id="{00000000-0008-0000-0600-000075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公債費グラフ枠">
          <a:extLst>
            <a:ext uri="{FF2B5EF4-FFF2-40B4-BE49-F238E27FC236}">
              <a16:creationId xmlns:a16="http://schemas.microsoft.com/office/drawing/2014/main" id="{00000000-0008-0000-0600-000076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1936</xdr:rowOff>
    </xdr:from>
    <xdr:to>
      <xdr:col>85</xdr:col>
      <xdr:colOff>126364</xdr:colOff>
      <xdr:row>78</xdr:row>
      <xdr:rowOff>107843</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6317595" y="12003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111670</xdr:rowOff>
    </xdr:from>
    <xdr:ext cx="469744" cy="259045"/>
    <xdr:sp macro="" textlink="">
      <xdr:nvSpPr>
        <xdr:cNvPr id="632" name="公債費最小値テキスト">
          <a:extLst>
            <a:ext uri="{FF2B5EF4-FFF2-40B4-BE49-F238E27FC236}">
              <a16:creationId xmlns:a16="http://schemas.microsoft.com/office/drawing/2014/main" id="{00000000-0008-0000-0600-000078020000}"/>
            </a:ext>
          </a:extLst>
        </xdr:cNvPr>
        <xdr:cNvSpPr txBox="1"/>
      </xdr:nvSpPr>
      <xdr:spPr>
        <a:xfrm>
          <a:off x="16370300" y="13484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107843</xdr:rowOff>
    </xdr:from>
    <xdr:to>
      <xdr:col>86</xdr:col>
      <xdr:colOff>25400</xdr:colOff>
      <xdr:row>78</xdr:row>
      <xdr:rowOff>107843</xdr:rowOff>
    </xdr:to>
    <xdr:cxnSp macro="">
      <xdr:nvCxnSpPr>
        <xdr:cNvPr id="633" name="直線コネクタ 632">
          <a:extLst>
            <a:ext uri="{FF2B5EF4-FFF2-40B4-BE49-F238E27FC236}">
              <a16:creationId xmlns:a16="http://schemas.microsoft.com/office/drawing/2014/main" id="{00000000-0008-0000-0600-000079020000}"/>
            </a:ext>
          </a:extLst>
        </xdr:cNvPr>
        <xdr:cNvCxnSpPr/>
      </xdr:nvCxnSpPr>
      <xdr:spPr>
        <a:xfrm>
          <a:off x="16230600" y="13480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120063</xdr:rowOff>
    </xdr:from>
    <xdr:ext cx="599010" cy="259045"/>
    <xdr:sp macro="" textlink="">
      <xdr:nvSpPr>
        <xdr:cNvPr id="634" name="公債費最大値テキスト">
          <a:extLst>
            <a:ext uri="{FF2B5EF4-FFF2-40B4-BE49-F238E27FC236}">
              <a16:creationId xmlns:a16="http://schemas.microsoft.com/office/drawing/2014/main" id="{00000000-0008-0000-0600-00007A020000}"/>
            </a:ext>
          </a:extLst>
        </xdr:cNvPr>
        <xdr:cNvSpPr txBox="1"/>
      </xdr:nvSpPr>
      <xdr:spPr>
        <a:xfrm>
          <a:off x="16370300" y="11778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1936</xdr:rowOff>
    </xdr:from>
    <xdr:to>
      <xdr:col>86</xdr:col>
      <xdr:colOff>25400</xdr:colOff>
      <xdr:row>70</xdr:row>
      <xdr:rowOff>1936</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a:off x="16230600" y="12003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21301</xdr:rowOff>
    </xdr:from>
    <xdr:to>
      <xdr:col>85</xdr:col>
      <xdr:colOff>127000</xdr:colOff>
      <xdr:row>76</xdr:row>
      <xdr:rowOff>33564</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flipV="1">
          <a:off x="15481300" y="13051501"/>
          <a:ext cx="838200" cy="1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51280</xdr:rowOff>
    </xdr:from>
    <xdr:ext cx="534377" cy="259045"/>
    <xdr:sp macro="" textlink="">
      <xdr:nvSpPr>
        <xdr:cNvPr id="637" name="公債費平均値テキスト">
          <a:extLst>
            <a:ext uri="{FF2B5EF4-FFF2-40B4-BE49-F238E27FC236}">
              <a16:creationId xmlns:a16="http://schemas.microsoft.com/office/drawing/2014/main" id="{00000000-0008-0000-0600-00007D020000}"/>
            </a:ext>
          </a:extLst>
        </xdr:cNvPr>
        <xdr:cNvSpPr txBox="1"/>
      </xdr:nvSpPr>
      <xdr:spPr>
        <a:xfrm>
          <a:off x="16370300" y="12738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28403</xdr:rowOff>
    </xdr:from>
    <xdr:to>
      <xdr:col>85</xdr:col>
      <xdr:colOff>177800</xdr:colOff>
      <xdr:row>75</xdr:row>
      <xdr:rowOff>130003</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6268700" y="12887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33564</xdr:rowOff>
    </xdr:from>
    <xdr:to>
      <xdr:col>81</xdr:col>
      <xdr:colOff>50800</xdr:colOff>
      <xdr:row>76</xdr:row>
      <xdr:rowOff>63528</xdr:rowOff>
    </xdr:to>
    <xdr:cxnSp macro="">
      <xdr:nvCxnSpPr>
        <xdr:cNvPr id="639" name="直線コネクタ 638">
          <a:extLst>
            <a:ext uri="{FF2B5EF4-FFF2-40B4-BE49-F238E27FC236}">
              <a16:creationId xmlns:a16="http://schemas.microsoft.com/office/drawing/2014/main" id="{00000000-0008-0000-0600-00007F020000}"/>
            </a:ext>
          </a:extLst>
        </xdr:cNvPr>
        <xdr:cNvCxnSpPr/>
      </xdr:nvCxnSpPr>
      <xdr:spPr>
        <a:xfrm flipV="1">
          <a:off x="14592300" y="13063764"/>
          <a:ext cx="889000" cy="2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23880</xdr:rowOff>
    </xdr:from>
    <xdr:to>
      <xdr:col>81</xdr:col>
      <xdr:colOff>101600</xdr:colOff>
      <xdr:row>75</xdr:row>
      <xdr:rowOff>125480</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5430500" y="1288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142007</xdr:rowOff>
    </xdr:from>
    <xdr:ext cx="534377"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5214111" y="12657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63528</xdr:rowOff>
    </xdr:from>
    <xdr:to>
      <xdr:col>76</xdr:col>
      <xdr:colOff>114300</xdr:colOff>
      <xdr:row>76</xdr:row>
      <xdr:rowOff>113902</xdr:rowOff>
    </xdr:to>
    <xdr:cxnSp macro="">
      <xdr:nvCxnSpPr>
        <xdr:cNvPr id="642" name="直線コネクタ 641">
          <a:extLst>
            <a:ext uri="{FF2B5EF4-FFF2-40B4-BE49-F238E27FC236}">
              <a16:creationId xmlns:a16="http://schemas.microsoft.com/office/drawing/2014/main" id="{00000000-0008-0000-0600-000082020000}"/>
            </a:ext>
          </a:extLst>
        </xdr:cNvPr>
        <xdr:cNvCxnSpPr/>
      </xdr:nvCxnSpPr>
      <xdr:spPr>
        <a:xfrm flipV="1">
          <a:off x="13703300" y="13093728"/>
          <a:ext cx="889000" cy="5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85553</xdr:rowOff>
    </xdr:from>
    <xdr:to>
      <xdr:col>76</xdr:col>
      <xdr:colOff>165100</xdr:colOff>
      <xdr:row>76</xdr:row>
      <xdr:rowOff>15703</xdr:rowOff>
    </xdr:to>
    <xdr:sp macro="" textlink="">
      <xdr:nvSpPr>
        <xdr:cNvPr id="643" name="フローチャート: 判断 642">
          <a:extLst>
            <a:ext uri="{FF2B5EF4-FFF2-40B4-BE49-F238E27FC236}">
              <a16:creationId xmlns:a16="http://schemas.microsoft.com/office/drawing/2014/main" id="{00000000-0008-0000-0600-000083020000}"/>
            </a:ext>
          </a:extLst>
        </xdr:cNvPr>
        <xdr:cNvSpPr/>
      </xdr:nvSpPr>
      <xdr:spPr>
        <a:xfrm>
          <a:off x="14541500" y="12944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32230</xdr:rowOff>
    </xdr:from>
    <xdr:ext cx="534377"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325111" y="12719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76</xdr:row>
      <xdr:rowOff>113902</xdr:rowOff>
    </xdr:from>
    <xdr:to>
      <xdr:col>71</xdr:col>
      <xdr:colOff>177800</xdr:colOff>
      <xdr:row>76</xdr:row>
      <xdr:rowOff>147407</xdr:rowOff>
    </xdr:to>
    <xdr:cxnSp macro="">
      <xdr:nvCxnSpPr>
        <xdr:cNvPr id="645" name="直線コネクタ 644">
          <a:extLst>
            <a:ext uri="{FF2B5EF4-FFF2-40B4-BE49-F238E27FC236}">
              <a16:creationId xmlns:a16="http://schemas.microsoft.com/office/drawing/2014/main" id="{00000000-0008-0000-0600-000085020000}"/>
            </a:ext>
          </a:extLst>
        </xdr:cNvPr>
        <xdr:cNvCxnSpPr/>
      </xdr:nvCxnSpPr>
      <xdr:spPr>
        <a:xfrm flipV="1">
          <a:off x="12814300" y="13144102"/>
          <a:ext cx="889000" cy="3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74906</xdr:rowOff>
    </xdr:from>
    <xdr:to>
      <xdr:col>72</xdr:col>
      <xdr:colOff>38100</xdr:colOff>
      <xdr:row>76</xdr:row>
      <xdr:rowOff>5057</xdr:rowOff>
    </xdr:to>
    <xdr:sp macro="" textlink="">
      <xdr:nvSpPr>
        <xdr:cNvPr id="646" name="フローチャート: 判断 645">
          <a:extLst>
            <a:ext uri="{FF2B5EF4-FFF2-40B4-BE49-F238E27FC236}">
              <a16:creationId xmlns:a16="http://schemas.microsoft.com/office/drawing/2014/main" id="{00000000-0008-0000-0600-000086020000}"/>
            </a:ext>
          </a:extLst>
        </xdr:cNvPr>
        <xdr:cNvSpPr/>
      </xdr:nvSpPr>
      <xdr:spPr>
        <a:xfrm>
          <a:off x="13652500" y="129336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21583</xdr:rowOff>
    </xdr:from>
    <xdr:ext cx="534377"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3436111" y="12708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65273</xdr:rowOff>
    </xdr:from>
    <xdr:to>
      <xdr:col>67</xdr:col>
      <xdr:colOff>101600</xdr:colOff>
      <xdr:row>75</xdr:row>
      <xdr:rowOff>166874</xdr:rowOff>
    </xdr:to>
    <xdr:sp macro="" textlink="">
      <xdr:nvSpPr>
        <xdr:cNvPr id="648" name="フローチャート: 判断 647">
          <a:extLst>
            <a:ext uri="{FF2B5EF4-FFF2-40B4-BE49-F238E27FC236}">
              <a16:creationId xmlns:a16="http://schemas.microsoft.com/office/drawing/2014/main" id="{00000000-0008-0000-0600-000088020000}"/>
            </a:ext>
          </a:extLst>
        </xdr:cNvPr>
        <xdr:cNvSpPr/>
      </xdr:nvSpPr>
      <xdr:spPr>
        <a:xfrm>
          <a:off x="12763500" y="1292402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11950</xdr:rowOff>
    </xdr:from>
    <xdr:ext cx="534377" cy="259045"/>
    <xdr:sp macro="" textlink="">
      <xdr:nvSpPr>
        <xdr:cNvPr id="649" name="テキスト ボックス 648">
          <a:extLst>
            <a:ext uri="{FF2B5EF4-FFF2-40B4-BE49-F238E27FC236}">
              <a16:creationId xmlns:a16="http://schemas.microsoft.com/office/drawing/2014/main" id="{00000000-0008-0000-0600-000089020000}"/>
            </a:ext>
          </a:extLst>
        </xdr:cNvPr>
        <xdr:cNvSpPr txBox="1"/>
      </xdr:nvSpPr>
      <xdr:spPr>
        <a:xfrm>
          <a:off x="12547111" y="12699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141952</xdr:rowOff>
    </xdr:from>
    <xdr:to>
      <xdr:col>85</xdr:col>
      <xdr:colOff>177800</xdr:colOff>
      <xdr:row>76</xdr:row>
      <xdr:rowOff>72101</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6268700" y="13000702"/>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120378</xdr:rowOff>
    </xdr:from>
    <xdr:ext cx="534377" cy="259045"/>
    <xdr:sp macro="" textlink="">
      <xdr:nvSpPr>
        <xdr:cNvPr id="656" name="公債費該当値テキスト">
          <a:extLst>
            <a:ext uri="{FF2B5EF4-FFF2-40B4-BE49-F238E27FC236}">
              <a16:creationId xmlns:a16="http://schemas.microsoft.com/office/drawing/2014/main" id="{00000000-0008-0000-0600-000090020000}"/>
            </a:ext>
          </a:extLst>
        </xdr:cNvPr>
        <xdr:cNvSpPr txBox="1"/>
      </xdr:nvSpPr>
      <xdr:spPr>
        <a:xfrm>
          <a:off x="16370300" y="12979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154214</xdr:rowOff>
    </xdr:from>
    <xdr:to>
      <xdr:col>81</xdr:col>
      <xdr:colOff>101600</xdr:colOff>
      <xdr:row>76</xdr:row>
      <xdr:rowOff>84364</xdr:rowOff>
    </xdr:to>
    <xdr:sp macro="" textlink="">
      <xdr:nvSpPr>
        <xdr:cNvPr id="657" name="楕円 656">
          <a:extLst>
            <a:ext uri="{FF2B5EF4-FFF2-40B4-BE49-F238E27FC236}">
              <a16:creationId xmlns:a16="http://schemas.microsoft.com/office/drawing/2014/main" id="{00000000-0008-0000-0600-000091020000}"/>
            </a:ext>
          </a:extLst>
        </xdr:cNvPr>
        <xdr:cNvSpPr/>
      </xdr:nvSpPr>
      <xdr:spPr>
        <a:xfrm>
          <a:off x="15430500" y="13012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75491</xdr:rowOff>
    </xdr:from>
    <xdr:ext cx="534377"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5214111" y="13105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12728</xdr:rowOff>
    </xdr:from>
    <xdr:to>
      <xdr:col>76</xdr:col>
      <xdr:colOff>165100</xdr:colOff>
      <xdr:row>76</xdr:row>
      <xdr:rowOff>114328</xdr:rowOff>
    </xdr:to>
    <xdr:sp macro="" textlink="">
      <xdr:nvSpPr>
        <xdr:cNvPr id="659" name="楕円 658">
          <a:extLst>
            <a:ext uri="{FF2B5EF4-FFF2-40B4-BE49-F238E27FC236}">
              <a16:creationId xmlns:a16="http://schemas.microsoft.com/office/drawing/2014/main" id="{00000000-0008-0000-0600-000093020000}"/>
            </a:ext>
          </a:extLst>
        </xdr:cNvPr>
        <xdr:cNvSpPr/>
      </xdr:nvSpPr>
      <xdr:spPr>
        <a:xfrm>
          <a:off x="14541500" y="13042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105455</xdr:rowOff>
    </xdr:from>
    <xdr:ext cx="534377"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4325111" y="13135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63102</xdr:rowOff>
    </xdr:from>
    <xdr:to>
      <xdr:col>72</xdr:col>
      <xdr:colOff>38100</xdr:colOff>
      <xdr:row>76</xdr:row>
      <xdr:rowOff>164702</xdr:rowOff>
    </xdr:to>
    <xdr:sp macro="" textlink="">
      <xdr:nvSpPr>
        <xdr:cNvPr id="661" name="楕円 660">
          <a:extLst>
            <a:ext uri="{FF2B5EF4-FFF2-40B4-BE49-F238E27FC236}">
              <a16:creationId xmlns:a16="http://schemas.microsoft.com/office/drawing/2014/main" id="{00000000-0008-0000-0600-000095020000}"/>
            </a:ext>
          </a:extLst>
        </xdr:cNvPr>
        <xdr:cNvSpPr/>
      </xdr:nvSpPr>
      <xdr:spPr>
        <a:xfrm>
          <a:off x="13652500" y="1309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76</xdr:row>
      <xdr:rowOff>155829</xdr:rowOff>
    </xdr:from>
    <xdr:ext cx="534377" cy="259045"/>
    <xdr:sp macro="" textlink="">
      <xdr:nvSpPr>
        <xdr:cNvPr id="662" name="テキスト ボックス 661">
          <a:extLst>
            <a:ext uri="{FF2B5EF4-FFF2-40B4-BE49-F238E27FC236}">
              <a16:creationId xmlns:a16="http://schemas.microsoft.com/office/drawing/2014/main" id="{00000000-0008-0000-0600-000096020000}"/>
            </a:ext>
          </a:extLst>
        </xdr:cNvPr>
        <xdr:cNvSpPr txBox="1"/>
      </xdr:nvSpPr>
      <xdr:spPr>
        <a:xfrm>
          <a:off x="13436111" y="13186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96607</xdr:rowOff>
    </xdr:from>
    <xdr:to>
      <xdr:col>67</xdr:col>
      <xdr:colOff>101600</xdr:colOff>
      <xdr:row>77</xdr:row>
      <xdr:rowOff>26757</xdr:rowOff>
    </xdr:to>
    <xdr:sp macro="" textlink="">
      <xdr:nvSpPr>
        <xdr:cNvPr id="663" name="楕円 662">
          <a:extLst>
            <a:ext uri="{FF2B5EF4-FFF2-40B4-BE49-F238E27FC236}">
              <a16:creationId xmlns:a16="http://schemas.microsoft.com/office/drawing/2014/main" id="{00000000-0008-0000-0600-000097020000}"/>
            </a:ext>
          </a:extLst>
        </xdr:cNvPr>
        <xdr:cNvSpPr/>
      </xdr:nvSpPr>
      <xdr:spPr>
        <a:xfrm>
          <a:off x="12763500" y="1312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17884</xdr:rowOff>
    </xdr:from>
    <xdr:ext cx="534377" cy="259045"/>
    <xdr:sp macro="" textlink="">
      <xdr:nvSpPr>
        <xdr:cNvPr id="664" name="テキスト ボックス 663">
          <a:extLst>
            <a:ext uri="{FF2B5EF4-FFF2-40B4-BE49-F238E27FC236}">
              <a16:creationId xmlns:a16="http://schemas.microsoft.com/office/drawing/2014/main" id="{00000000-0008-0000-0600-000098020000}"/>
            </a:ext>
          </a:extLst>
        </xdr:cNvPr>
        <xdr:cNvSpPr txBox="1"/>
      </xdr:nvSpPr>
      <xdr:spPr>
        <a:xfrm>
          <a:off x="12547111" y="13219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a:extLst>
            <a:ext uri="{FF2B5EF4-FFF2-40B4-BE49-F238E27FC236}">
              <a16:creationId xmlns:a16="http://schemas.microsoft.com/office/drawing/2014/main" id="{00000000-0008-0000-0600-0000A7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a:extLst>
            <a:ext uri="{FF2B5EF4-FFF2-40B4-BE49-F238E27FC236}">
              <a16:creationId xmlns:a16="http://schemas.microsoft.com/office/drawing/2014/main" id="{00000000-0008-0000-0600-0000AE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積立金グラフ枠">
          <a:extLst>
            <a:ext uri="{FF2B5EF4-FFF2-40B4-BE49-F238E27FC236}">
              <a16:creationId xmlns:a16="http://schemas.microsoft.com/office/drawing/2014/main" id="{00000000-0008-0000-0600-0000AF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148210</xdr:rowOff>
    </xdr:from>
    <xdr:to>
      <xdr:col>85</xdr:col>
      <xdr:colOff>126364</xdr:colOff>
      <xdr:row>99</xdr:row>
      <xdr:rowOff>27953</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6317595" y="15578710"/>
          <a:ext cx="1269" cy="1422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31780</xdr:rowOff>
    </xdr:from>
    <xdr:ext cx="469744" cy="259045"/>
    <xdr:sp macro="" textlink="">
      <xdr:nvSpPr>
        <xdr:cNvPr id="689" name="積立金最小値テキスト">
          <a:extLst>
            <a:ext uri="{FF2B5EF4-FFF2-40B4-BE49-F238E27FC236}">
              <a16:creationId xmlns:a16="http://schemas.microsoft.com/office/drawing/2014/main" id="{00000000-0008-0000-0600-0000B1020000}"/>
            </a:ext>
          </a:extLst>
        </xdr:cNvPr>
        <xdr:cNvSpPr txBox="1"/>
      </xdr:nvSpPr>
      <xdr:spPr>
        <a:xfrm>
          <a:off x="16370300" y="17005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27953</xdr:rowOff>
    </xdr:from>
    <xdr:to>
      <xdr:col>86</xdr:col>
      <xdr:colOff>25400</xdr:colOff>
      <xdr:row>99</xdr:row>
      <xdr:rowOff>27953</xdr:rowOff>
    </xdr:to>
    <xdr:cxnSp macro="">
      <xdr:nvCxnSpPr>
        <xdr:cNvPr id="690" name="直線コネクタ 689">
          <a:extLst>
            <a:ext uri="{FF2B5EF4-FFF2-40B4-BE49-F238E27FC236}">
              <a16:creationId xmlns:a16="http://schemas.microsoft.com/office/drawing/2014/main" id="{00000000-0008-0000-0600-0000B2020000}"/>
            </a:ext>
          </a:extLst>
        </xdr:cNvPr>
        <xdr:cNvCxnSpPr/>
      </xdr:nvCxnSpPr>
      <xdr:spPr>
        <a:xfrm>
          <a:off x="16230600" y="17001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94887</xdr:rowOff>
    </xdr:from>
    <xdr:ext cx="599010" cy="259045"/>
    <xdr:sp macro="" textlink="">
      <xdr:nvSpPr>
        <xdr:cNvPr id="691" name="積立金最大値テキスト">
          <a:extLst>
            <a:ext uri="{FF2B5EF4-FFF2-40B4-BE49-F238E27FC236}">
              <a16:creationId xmlns:a16="http://schemas.microsoft.com/office/drawing/2014/main" id="{00000000-0008-0000-0600-0000B3020000}"/>
            </a:ext>
          </a:extLst>
        </xdr:cNvPr>
        <xdr:cNvSpPr txBox="1"/>
      </xdr:nvSpPr>
      <xdr:spPr>
        <a:xfrm>
          <a:off x="16370300" y="1535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148210</xdr:rowOff>
    </xdr:from>
    <xdr:to>
      <xdr:col>86</xdr:col>
      <xdr:colOff>25400</xdr:colOff>
      <xdr:row>90</xdr:row>
      <xdr:rowOff>148210</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6230600" y="1557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147269</xdr:rowOff>
    </xdr:from>
    <xdr:to>
      <xdr:col>85</xdr:col>
      <xdr:colOff>127000</xdr:colOff>
      <xdr:row>97</xdr:row>
      <xdr:rowOff>156426</xdr:rowOff>
    </xdr:to>
    <xdr:cxnSp macro="">
      <xdr:nvCxnSpPr>
        <xdr:cNvPr id="693" name="直線コネクタ 692">
          <a:extLst>
            <a:ext uri="{FF2B5EF4-FFF2-40B4-BE49-F238E27FC236}">
              <a16:creationId xmlns:a16="http://schemas.microsoft.com/office/drawing/2014/main" id="{00000000-0008-0000-0600-0000B5020000}"/>
            </a:ext>
          </a:extLst>
        </xdr:cNvPr>
        <xdr:cNvCxnSpPr/>
      </xdr:nvCxnSpPr>
      <xdr:spPr>
        <a:xfrm>
          <a:off x="15481300" y="16777919"/>
          <a:ext cx="838200" cy="9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35679</xdr:rowOff>
    </xdr:from>
    <xdr:ext cx="534377" cy="259045"/>
    <xdr:sp macro="" textlink="">
      <xdr:nvSpPr>
        <xdr:cNvPr id="694" name="積立金平均値テキスト">
          <a:extLst>
            <a:ext uri="{FF2B5EF4-FFF2-40B4-BE49-F238E27FC236}">
              <a16:creationId xmlns:a16="http://schemas.microsoft.com/office/drawing/2014/main" id="{00000000-0008-0000-0600-0000B6020000}"/>
            </a:ext>
          </a:extLst>
        </xdr:cNvPr>
        <xdr:cNvSpPr txBox="1"/>
      </xdr:nvSpPr>
      <xdr:spPr>
        <a:xfrm>
          <a:off x="16370300" y="164948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12802</xdr:rowOff>
    </xdr:from>
    <xdr:to>
      <xdr:col>85</xdr:col>
      <xdr:colOff>177800</xdr:colOff>
      <xdr:row>97</xdr:row>
      <xdr:rowOff>114402</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6268700" y="166434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147269</xdr:rowOff>
    </xdr:from>
    <xdr:to>
      <xdr:col>81</xdr:col>
      <xdr:colOff>50800</xdr:colOff>
      <xdr:row>98</xdr:row>
      <xdr:rowOff>107899</xdr:rowOff>
    </xdr:to>
    <xdr:cxnSp macro="">
      <xdr:nvCxnSpPr>
        <xdr:cNvPr id="696" name="直線コネクタ 695">
          <a:extLst>
            <a:ext uri="{FF2B5EF4-FFF2-40B4-BE49-F238E27FC236}">
              <a16:creationId xmlns:a16="http://schemas.microsoft.com/office/drawing/2014/main" id="{00000000-0008-0000-0600-0000B8020000}"/>
            </a:ext>
          </a:extLst>
        </xdr:cNvPr>
        <xdr:cNvCxnSpPr/>
      </xdr:nvCxnSpPr>
      <xdr:spPr>
        <a:xfrm flipV="1">
          <a:off x="14592300" y="16777919"/>
          <a:ext cx="889000" cy="1320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1206</xdr:rowOff>
    </xdr:from>
    <xdr:to>
      <xdr:col>81</xdr:col>
      <xdr:colOff>101600</xdr:colOff>
      <xdr:row>97</xdr:row>
      <xdr:rowOff>102806</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5430500" y="16631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119333</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14111" y="1640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107899</xdr:rowOff>
    </xdr:from>
    <xdr:to>
      <xdr:col>76</xdr:col>
      <xdr:colOff>114300</xdr:colOff>
      <xdr:row>98</xdr:row>
      <xdr:rowOff>169317</xdr:rowOff>
    </xdr:to>
    <xdr:cxnSp macro="">
      <xdr:nvCxnSpPr>
        <xdr:cNvPr id="699" name="直線コネクタ 698">
          <a:extLst>
            <a:ext uri="{FF2B5EF4-FFF2-40B4-BE49-F238E27FC236}">
              <a16:creationId xmlns:a16="http://schemas.microsoft.com/office/drawing/2014/main" id="{00000000-0008-0000-0600-0000BB020000}"/>
            </a:ext>
          </a:extLst>
        </xdr:cNvPr>
        <xdr:cNvCxnSpPr/>
      </xdr:nvCxnSpPr>
      <xdr:spPr>
        <a:xfrm flipV="1">
          <a:off x="13703300" y="16909999"/>
          <a:ext cx="889000" cy="6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123406</xdr:rowOff>
    </xdr:from>
    <xdr:to>
      <xdr:col>76</xdr:col>
      <xdr:colOff>165100</xdr:colOff>
      <xdr:row>98</xdr:row>
      <xdr:rowOff>53556</xdr:rowOff>
    </xdr:to>
    <xdr:sp macro="" textlink="">
      <xdr:nvSpPr>
        <xdr:cNvPr id="700" name="フローチャート: 判断 699">
          <a:extLst>
            <a:ext uri="{FF2B5EF4-FFF2-40B4-BE49-F238E27FC236}">
              <a16:creationId xmlns:a16="http://schemas.microsoft.com/office/drawing/2014/main" id="{00000000-0008-0000-0600-0000BC020000}"/>
            </a:ext>
          </a:extLst>
        </xdr:cNvPr>
        <xdr:cNvSpPr/>
      </xdr:nvSpPr>
      <xdr:spPr>
        <a:xfrm>
          <a:off x="14541500" y="16754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70083</xdr:rowOff>
    </xdr:from>
    <xdr:ext cx="534377"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325111" y="16529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58699</xdr:rowOff>
    </xdr:from>
    <xdr:to>
      <xdr:col>71</xdr:col>
      <xdr:colOff>177800</xdr:colOff>
      <xdr:row>98</xdr:row>
      <xdr:rowOff>169317</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2814300" y="16860799"/>
          <a:ext cx="889000" cy="110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162661</xdr:rowOff>
    </xdr:from>
    <xdr:to>
      <xdr:col>72</xdr:col>
      <xdr:colOff>38100</xdr:colOff>
      <xdr:row>98</xdr:row>
      <xdr:rowOff>92811</xdr:rowOff>
    </xdr:to>
    <xdr:sp macro="" textlink="">
      <xdr:nvSpPr>
        <xdr:cNvPr id="703" name="フローチャート: 判断 702">
          <a:extLst>
            <a:ext uri="{FF2B5EF4-FFF2-40B4-BE49-F238E27FC236}">
              <a16:creationId xmlns:a16="http://schemas.microsoft.com/office/drawing/2014/main" id="{00000000-0008-0000-0600-0000BF020000}"/>
            </a:ext>
          </a:extLst>
        </xdr:cNvPr>
        <xdr:cNvSpPr/>
      </xdr:nvSpPr>
      <xdr:spPr>
        <a:xfrm>
          <a:off x="13652500" y="16793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109338</xdr:rowOff>
    </xdr:from>
    <xdr:ext cx="534377"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3436111" y="16568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142990</xdr:rowOff>
    </xdr:from>
    <xdr:to>
      <xdr:col>67</xdr:col>
      <xdr:colOff>101600</xdr:colOff>
      <xdr:row>98</xdr:row>
      <xdr:rowOff>73140</xdr:rowOff>
    </xdr:to>
    <xdr:sp macro="" textlink="">
      <xdr:nvSpPr>
        <xdr:cNvPr id="705" name="フローチャート: 判断 704">
          <a:extLst>
            <a:ext uri="{FF2B5EF4-FFF2-40B4-BE49-F238E27FC236}">
              <a16:creationId xmlns:a16="http://schemas.microsoft.com/office/drawing/2014/main" id="{00000000-0008-0000-0600-0000C1020000}"/>
            </a:ext>
          </a:extLst>
        </xdr:cNvPr>
        <xdr:cNvSpPr/>
      </xdr:nvSpPr>
      <xdr:spPr>
        <a:xfrm>
          <a:off x="12763500" y="1677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89667</xdr:rowOff>
    </xdr:from>
    <xdr:ext cx="534377"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2547111" y="1654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105626</xdr:rowOff>
    </xdr:from>
    <xdr:to>
      <xdr:col>85</xdr:col>
      <xdr:colOff>177800</xdr:colOff>
      <xdr:row>98</xdr:row>
      <xdr:rowOff>35776</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6268700" y="16736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84053</xdr:rowOff>
    </xdr:from>
    <xdr:ext cx="534377" cy="259045"/>
    <xdr:sp macro="" textlink="">
      <xdr:nvSpPr>
        <xdr:cNvPr id="713" name="積立金該当値テキスト">
          <a:extLst>
            <a:ext uri="{FF2B5EF4-FFF2-40B4-BE49-F238E27FC236}">
              <a16:creationId xmlns:a16="http://schemas.microsoft.com/office/drawing/2014/main" id="{00000000-0008-0000-0600-0000C9020000}"/>
            </a:ext>
          </a:extLst>
        </xdr:cNvPr>
        <xdr:cNvSpPr txBox="1"/>
      </xdr:nvSpPr>
      <xdr:spPr>
        <a:xfrm>
          <a:off x="16370300" y="16714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96469</xdr:rowOff>
    </xdr:from>
    <xdr:to>
      <xdr:col>81</xdr:col>
      <xdr:colOff>101600</xdr:colOff>
      <xdr:row>98</xdr:row>
      <xdr:rowOff>26619</xdr:rowOff>
    </xdr:to>
    <xdr:sp macro="" textlink="">
      <xdr:nvSpPr>
        <xdr:cNvPr id="714" name="楕円 713">
          <a:extLst>
            <a:ext uri="{FF2B5EF4-FFF2-40B4-BE49-F238E27FC236}">
              <a16:creationId xmlns:a16="http://schemas.microsoft.com/office/drawing/2014/main" id="{00000000-0008-0000-0600-0000CA020000}"/>
            </a:ext>
          </a:extLst>
        </xdr:cNvPr>
        <xdr:cNvSpPr/>
      </xdr:nvSpPr>
      <xdr:spPr>
        <a:xfrm>
          <a:off x="15430500" y="16727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17746</xdr:rowOff>
    </xdr:from>
    <xdr:ext cx="534377"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5214111" y="16819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57099</xdr:rowOff>
    </xdr:from>
    <xdr:to>
      <xdr:col>76</xdr:col>
      <xdr:colOff>165100</xdr:colOff>
      <xdr:row>98</xdr:row>
      <xdr:rowOff>158699</xdr:rowOff>
    </xdr:to>
    <xdr:sp macro="" textlink="">
      <xdr:nvSpPr>
        <xdr:cNvPr id="716" name="楕円 715">
          <a:extLst>
            <a:ext uri="{FF2B5EF4-FFF2-40B4-BE49-F238E27FC236}">
              <a16:creationId xmlns:a16="http://schemas.microsoft.com/office/drawing/2014/main" id="{00000000-0008-0000-0600-0000CC020000}"/>
            </a:ext>
          </a:extLst>
        </xdr:cNvPr>
        <xdr:cNvSpPr/>
      </xdr:nvSpPr>
      <xdr:spPr>
        <a:xfrm>
          <a:off x="14541500" y="1685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149826</xdr:rowOff>
    </xdr:from>
    <xdr:ext cx="469744"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4357428" y="169519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118517</xdr:rowOff>
    </xdr:from>
    <xdr:to>
      <xdr:col>72</xdr:col>
      <xdr:colOff>38100</xdr:colOff>
      <xdr:row>99</xdr:row>
      <xdr:rowOff>48667</xdr:rowOff>
    </xdr:to>
    <xdr:sp macro="" textlink="">
      <xdr:nvSpPr>
        <xdr:cNvPr id="718" name="楕円 717">
          <a:extLst>
            <a:ext uri="{FF2B5EF4-FFF2-40B4-BE49-F238E27FC236}">
              <a16:creationId xmlns:a16="http://schemas.microsoft.com/office/drawing/2014/main" id="{00000000-0008-0000-0600-0000CE020000}"/>
            </a:ext>
          </a:extLst>
        </xdr:cNvPr>
        <xdr:cNvSpPr/>
      </xdr:nvSpPr>
      <xdr:spPr>
        <a:xfrm>
          <a:off x="13652500" y="16920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39794</xdr:rowOff>
    </xdr:from>
    <xdr:ext cx="469744" cy="259045"/>
    <xdr:sp macro="" textlink="">
      <xdr:nvSpPr>
        <xdr:cNvPr id="719" name="テキスト ボックス 718">
          <a:extLst>
            <a:ext uri="{FF2B5EF4-FFF2-40B4-BE49-F238E27FC236}">
              <a16:creationId xmlns:a16="http://schemas.microsoft.com/office/drawing/2014/main" id="{00000000-0008-0000-0600-0000CF020000}"/>
            </a:ext>
          </a:extLst>
        </xdr:cNvPr>
        <xdr:cNvSpPr txBox="1"/>
      </xdr:nvSpPr>
      <xdr:spPr>
        <a:xfrm>
          <a:off x="13468428" y="17013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7899</xdr:rowOff>
    </xdr:from>
    <xdr:to>
      <xdr:col>67</xdr:col>
      <xdr:colOff>101600</xdr:colOff>
      <xdr:row>98</xdr:row>
      <xdr:rowOff>109499</xdr:rowOff>
    </xdr:to>
    <xdr:sp macro="" textlink="">
      <xdr:nvSpPr>
        <xdr:cNvPr id="720" name="楕円 719">
          <a:extLst>
            <a:ext uri="{FF2B5EF4-FFF2-40B4-BE49-F238E27FC236}">
              <a16:creationId xmlns:a16="http://schemas.microsoft.com/office/drawing/2014/main" id="{00000000-0008-0000-0600-0000D0020000}"/>
            </a:ext>
          </a:extLst>
        </xdr:cNvPr>
        <xdr:cNvSpPr/>
      </xdr:nvSpPr>
      <xdr:spPr>
        <a:xfrm>
          <a:off x="12763500" y="16809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100626</xdr:rowOff>
    </xdr:from>
    <xdr:ext cx="534377" cy="259045"/>
    <xdr:sp macro="" textlink="">
      <xdr:nvSpPr>
        <xdr:cNvPr id="721" name="テキスト ボックス 720">
          <a:extLst>
            <a:ext uri="{FF2B5EF4-FFF2-40B4-BE49-F238E27FC236}">
              <a16:creationId xmlns:a16="http://schemas.microsoft.com/office/drawing/2014/main" id="{00000000-0008-0000-0600-0000D1020000}"/>
            </a:ext>
          </a:extLst>
        </xdr:cNvPr>
        <xdr:cNvSpPr txBox="1"/>
      </xdr:nvSpPr>
      <xdr:spPr>
        <a:xfrm>
          <a:off x="12547111" y="16902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a:extLst>
            <a:ext uri="{FF2B5EF4-FFF2-40B4-BE49-F238E27FC236}">
              <a16:creationId xmlns:a16="http://schemas.microsoft.com/office/drawing/2014/main" id="{00000000-0008-0000-0600-0000D9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a:extLst>
            <a:ext uri="{FF2B5EF4-FFF2-40B4-BE49-F238E27FC236}">
              <a16:creationId xmlns:a16="http://schemas.microsoft.com/office/drawing/2014/main" id="{00000000-0008-0000-0600-0000DE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a:extLst>
            <a:ext uri="{FF2B5EF4-FFF2-40B4-BE49-F238E27FC236}">
              <a16:creationId xmlns:a16="http://schemas.microsoft.com/office/drawing/2014/main" id="{00000000-0008-0000-0600-0000E0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投資及び出資金グラフ枠">
          <a:extLst>
            <a:ext uri="{FF2B5EF4-FFF2-40B4-BE49-F238E27FC236}">
              <a16:creationId xmlns:a16="http://schemas.microsoft.com/office/drawing/2014/main" id="{00000000-0008-0000-06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59461</xdr:rowOff>
    </xdr:from>
    <xdr:to>
      <xdr:col>116</xdr:col>
      <xdr:colOff>62864</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flipV="1">
          <a:off x="22159595" y="5545861"/>
          <a:ext cx="1269" cy="11089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44" name="投資及び出資金最小値テキスト">
          <a:extLst>
            <a:ext uri="{FF2B5EF4-FFF2-40B4-BE49-F238E27FC236}">
              <a16:creationId xmlns:a16="http://schemas.microsoft.com/office/drawing/2014/main" id="{00000000-0008-0000-0600-0000E8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6138</xdr:rowOff>
    </xdr:from>
    <xdr:ext cx="534377" cy="259045"/>
    <xdr:sp macro="" textlink="">
      <xdr:nvSpPr>
        <xdr:cNvPr id="746" name="投資及び出資金最大値テキスト">
          <a:extLst>
            <a:ext uri="{FF2B5EF4-FFF2-40B4-BE49-F238E27FC236}">
              <a16:creationId xmlns:a16="http://schemas.microsoft.com/office/drawing/2014/main" id="{00000000-0008-0000-0600-0000EA020000}"/>
            </a:ext>
          </a:extLst>
        </xdr:cNvPr>
        <xdr:cNvSpPr txBox="1"/>
      </xdr:nvSpPr>
      <xdr:spPr>
        <a:xfrm>
          <a:off x="22212300" y="532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32</xdr:row>
      <xdr:rowOff>59461</xdr:rowOff>
    </xdr:from>
    <xdr:to>
      <xdr:col>116</xdr:col>
      <xdr:colOff>152400</xdr:colOff>
      <xdr:row>32</xdr:row>
      <xdr:rowOff>59461</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22072600" y="55458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35</xdr:row>
      <xdr:rowOff>119949</xdr:rowOff>
    </xdr:from>
    <xdr:to>
      <xdr:col>116</xdr:col>
      <xdr:colOff>63500</xdr:colOff>
      <xdr:row>36</xdr:row>
      <xdr:rowOff>72263</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1323300" y="6120699"/>
          <a:ext cx="838200" cy="123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79306</xdr:rowOff>
    </xdr:from>
    <xdr:ext cx="469744" cy="259045"/>
    <xdr:sp macro="" textlink="">
      <xdr:nvSpPr>
        <xdr:cNvPr id="749" name="投資及び出資金平均値テキスト">
          <a:extLst>
            <a:ext uri="{FF2B5EF4-FFF2-40B4-BE49-F238E27FC236}">
              <a16:creationId xmlns:a16="http://schemas.microsoft.com/office/drawing/2014/main" id="{00000000-0008-0000-0600-0000ED020000}"/>
            </a:ext>
          </a:extLst>
        </xdr:cNvPr>
        <xdr:cNvSpPr txBox="1"/>
      </xdr:nvSpPr>
      <xdr:spPr>
        <a:xfrm>
          <a:off x="22212300" y="6422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100879</xdr:rowOff>
    </xdr:from>
    <xdr:to>
      <xdr:col>116</xdr:col>
      <xdr:colOff>114300</xdr:colOff>
      <xdr:row>38</xdr:row>
      <xdr:rowOff>31029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22110700" y="6444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39527</xdr:rowOff>
    </xdr:from>
    <xdr:to>
      <xdr:col>111</xdr:col>
      <xdr:colOff>177800</xdr:colOff>
      <xdr:row>36</xdr:row>
      <xdr:rowOff>72263</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20434300" y="6211727"/>
          <a:ext cx="889000" cy="32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97221</xdr:rowOff>
    </xdr:from>
    <xdr:to>
      <xdr:col>112</xdr:col>
      <xdr:colOff>38100</xdr:colOff>
      <xdr:row>38</xdr:row>
      <xdr:rowOff>27371</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1272500" y="6440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38</xdr:row>
      <xdr:rowOff>18498</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088428" y="6533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36</xdr:row>
      <xdr:rowOff>39527</xdr:rowOff>
    </xdr:from>
    <xdr:to>
      <xdr:col>107</xdr:col>
      <xdr:colOff>50800</xdr:colOff>
      <xdr:row>36</xdr:row>
      <xdr:rowOff>61976</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flipV="1">
          <a:off x="19545300" y="6211727"/>
          <a:ext cx="889000" cy="22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92558</xdr:rowOff>
    </xdr:from>
    <xdr:to>
      <xdr:col>107</xdr:col>
      <xdr:colOff>101600</xdr:colOff>
      <xdr:row>38</xdr:row>
      <xdr:rowOff>22707</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20383500" y="64362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13835</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199428" y="6528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36</xdr:row>
      <xdr:rowOff>61976</xdr:rowOff>
    </xdr:from>
    <xdr:to>
      <xdr:col>102</xdr:col>
      <xdr:colOff>114300</xdr:colOff>
      <xdr:row>37</xdr:row>
      <xdr:rowOff>126898</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flipV="1">
          <a:off x="18656300" y="6234176"/>
          <a:ext cx="889000" cy="236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136311</xdr:rowOff>
    </xdr:from>
    <xdr:to>
      <xdr:col>102</xdr:col>
      <xdr:colOff>165100</xdr:colOff>
      <xdr:row>38</xdr:row>
      <xdr:rowOff>66461</xdr:rowOff>
    </xdr:to>
    <xdr:sp macro="" textlink="">
      <xdr:nvSpPr>
        <xdr:cNvPr id="758" name="フローチャート: 判断 757">
          <a:extLst>
            <a:ext uri="{FF2B5EF4-FFF2-40B4-BE49-F238E27FC236}">
              <a16:creationId xmlns:a16="http://schemas.microsoft.com/office/drawing/2014/main" id="{00000000-0008-0000-0600-0000F6020000}"/>
            </a:ext>
          </a:extLst>
        </xdr:cNvPr>
        <xdr:cNvSpPr/>
      </xdr:nvSpPr>
      <xdr:spPr>
        <a:xfrm>
          <a:off x="19494500" y="6479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57589</xdr:rowOff>
    </xdr:from>
    <xdr:ext cx="469744"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19310428" y="6572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144541</xdr:rowOff>
    </xdr:from>
    <xdr:to>
      <xdr:col>98</xdr:col>
      <xdr:colOff>38100</xdr:colOff>
      <xdr:row>38</xdr:row>
      <xdr:rowOff>74692</xdr:rowOff>
    </xdr:to>
    <xdr:sp macro="" textlink="">
      <xdr:nvSpPr>
        <xdr:cNvPr id="760" name="フローチャート: 判断 759">
          <a:extLst>
            <a:ext uri="{FF2B5EF4-FFF2-40B4-BE49-F238E27FC236}">
              <a16:creationId xmlns:a16="http://schemas.microsoft.com/office/drawing/2014/main" id="{00000000-0008-0000-0600-0000F8020000}"/>
            </a:ext>
          </a:extLst>
        </xdr:cNvPr>
        <xdr:cNvSpPr/>
      </xdr:nvSpPr>
      <xdr:spPr>
        <a:xfrm>
          <a:off x="18605500" y="648819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38</xdr:row>
      <xdr:rowOff>65819</xdr:rowOff>
    </xdr:from>
    <xdr:ext cx="469744"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421428" y="6580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69149</xdr:rowOff>
    </xdr:from>
    <xdr:to>
      <xdr:col>116</xdr:col>
      <xdr:colOff>114300</xdr:colOff>
      <xdr:row>35</xdr:row>
      <xdr:rowOff>170749</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22110700" y="6069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34</xdr:row>
      <xdr:rowOff>92026</xdr:rowOff>
    </xdr:from>
    <xdr:ext cx="534377" cy="259045"/>
    <xdr:sp macro="" textlink="">
      <xdr:nvSpPr>
        <xdr:cNvPr id="768" name="投資及び出資金該当値テキスト">
          <a:extLst>
            <a:ext uri="{FF2B5EF4-FFF2-40B4-BE49-F238E27FC236}">
              <a16:creationId xmlns:a16="http://schemas.microsoft.com/office/drawing/2014/main" id="{00000000-0008-0000-0600-000000030000}"/>
            </a:ext>
          </a:extLst>
        </xdr:cNvPr>
        <xdr:cNvSpPr txBox="1"/>
      </xdr:nvSpPr>
      <xdr:spPr>
        <a:xfrm>
          <a:off x="22212300" y="59213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21463</xdr:rowOff>
    </xdr:from>
    <xdr:to>
      <xdr:col>112</xdr:col>
      <xdr:colOff>38100</xdr:colOff>
      <xdr:row>36</xdr:row>
      <xdr:rowOff>123063</xdr:rowOff>
    </xdr:to>
    <xdr:sp macro="" textlink="">
      <xdr:nvSpPr>
        <xdr:cNvPr id="769" name="楕円 768">
          <a:extLst>
            <a:ext uri="{FF2B5EF4-FFF2-40B4-BE49-F238E27FC236}">
              <a16:creationId xmlns:a16="http://schemas.microsoft.com/office/drawing/2014/main" id="{00000000-0008-0000-0600-000001030000}"/>
            </a:ext>
          </a:extLst>
        </xdr:cNvPr>
        <xdr:cNvSpPr/>
      </xdr:nvSpPr>
      <xdr:spPr>
        <a:xfrm>
          <a:off x="21272500" y="6193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34</xdr:row>
      <xdr:rowOff>139590</xdr:rowOff>
    </xdr:from>
    <xdr:ext cx="469744"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21088428" y="5968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35</xdr:row>
      <xdr:rowOff>160177</xdr:rowOff>
    </xdr:from>
    <xdr:to>
      <xdr:col>107</xdr:col>
      <xdr:colOff>101600</xdr:colOff>
      <xdr:row>36</xdr:row>
      <xdr:rowOff>90327</xdr:rowOff>
    </xdr:to>
    <xdr:sp macro="" textlink="">
      <xdr:nvSpPr>
        <xdr:cNvPr id="771" name="楕円 770">
          <a:extLst>
            <a:ext uri="{FF2B5EF4-FFF2-40B4-BE49-F238E27FC236}">
              <a16:creationId xmlns:a16="http://schemas.microsoft.com/office/drawing/2014/main" id="{00000000-0008-0000-0600-000003030000}"/>
            </a:ext>
          </a:extLst>
        </xdr:cNvPr>
        <xdr:cNvSpPr/>
      </xdr:nvSpPr>
      <xdr:spPr>
        <a:xfrm>
          <a:off x="20383500" y="6160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34</xdr:row>
      <xdr:rowOff>106854</xdr:rowOff>
    </xdr:from>
    <xdr:ext cx="469744"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20199428" y="5936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36</xdr:row>
      <xdr:rowOff>11176</xdr:rowOff>
    </xdr:from>
    <xdr:to>
      <xdr:col>102</xdr:col>
      <xdr:colOff>165100</xdr:colOff>
      <xdr:row>36</xdr:row>
      <xdr:rowOff>112776</xdr:rowOff>
    </xdr:to>
    <xdr:sp macro="" textlink="">
      <xdr:nvSpPr>
        <xdr:cNvPr id="773" name="楕円 772">
          <a:extLst>
            <a:ext uri="{FF2B5EF4-FFF2-40B4-BE49-F238E27FC236}">
              <a16:creationId xmlns:a16="http://schemas.microsoft.com/office/drawing/2014/main" id="{00000000-0008-0000-0600-000005030000}"/>
            </a:ext>
          </a:extLst>
        </xdr:cNvPr>
        <xdr:cNvSpPr/>
      </xdr:nvSpPr>
      <xdr:spPr>
        <a:xfrm>
          <a:off x="19494500" y="6183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34</xdr:row>
      <xdr:rowOff>129303</xdr:rowOff>
    </xdr:from>
    <xdr:ext cx="469744" cy="259045"/>
    <xdr:sp macro="" textlink="">
      <xdr:nvSpPr>
        <xdr:cNvPr id="774" name="テキスト ボックス 773">
          <a:extLst>
            <a:ext uri="{FF2B5EF4-FFF2-40B4-BE49-F238E27FC236}">
              <a16:creationId xmlns:a16="http://schemas.microsoft.com/office/drawing/2014/main" id="{00000000-0008-0000-0600-000006030000}"/>
            </a:ext>
          </a:extLst>
        </xdr:cNvPr>
        <xdr:cNvSpPr txBox="1"/>
      </xdr:nvSpPr>
      <xdr:spPr>
        <a:xfrm>
          <a:off x="19310428" y="5958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76098</xdr:rowOff>
    </xdr:from>
    <xdr:to>
      <xdr:col>98</xdr:col>
      <xdr:colOff>38100</xdr:colOff>
      <xdr:row>38</xdr:row>
      <xdr:rowOff>6248</xdr:rowOff>
    </xdr:to>
    <xdr:sp macro="" textlink="">
      <xdr:nvSpPr>
        <xdr:cNvPr id="775" name="楕円 774">
          <a:extLst>
            <a:ext uri="{FF2B5EF4-FFF2-40B4-BE49-F238E27FC236}">
              <a16:creationId xmlns:a16="http://schemas.microsoft.com/office/drawing/2014/main" id="{00000000-0008-0000-0600-000007030000}"/>
            </a:ext>
          </a:extLst>
        </xdr:cNvPr>
        <xdr:cNvSpPr/>
      </xdr:nvSpPr>
      <xdr:spPr>
        <a:xfrm>
          <a:off x="18605500" y="6419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22775</xdr:rowOff>
    </xdr:from>
    <xdr:ext cx="469744" cy="259045"/>
    <xdr:sp macro="" textlink="">
      <xdr:nvSpPr>
        <xdr:cNvPr id="776" name="テキスト ボックス 775">
          <a:extLst>
            <a:ext uri="{FF2B5EF4-FFF2-40B4-BE49-F238E27FC236}">
              <a16:creationId xmlns:a16="http://schemas.microsoft.com/office/drawing/2014/main" id="{00000000-0008-0000-0600-000008030000}"/>
            </a:ext>
          </a:extLst>
        </xdr:cNvPr>
        <xdr:cNvSpPr txBox="1"/>
      </xdr:nvSpPr>
      <xdr:spPr>
        <a:xfrm>
          <a:off x="18421428" y="6194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9" name="直線コネクタ 788">
          <a:extLst>
            <a:ext uri="{FF2B5EF4-FFF2-40B4-BE49-F238E27FC236}">
              <a16:creationId xmlns:a16="http://schemas.microsoft.com/office/drawing/2014/main" id="{00000000-0008-0000-0600-000015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91" name="直線コネクタ 790">
          <a:extLst>
            <a:ext uri="{FF2B5EF4-FFF2-40B4-BE49-F238E27FC236}">
              <a16:creationId xmlns:a16="http://schemas.microsoft.com/office/drawing/2014/main" id="{00000000-0008-0000-0600-000017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3" name="直線コネクタ 792">
          <a:extLst>
            <a:ext uri="{FF2B5EF4-FFF2-40B4-BE49-F238E27FC236}">
              <a16:creationId xmlns:a16="http://schemas.microsoft.com/office/drawing/2014/main" id="{00000000-0008-0000-0600-000019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a:extLst>
            <a:ext uri="{FF2B5EF4-FFF2-40B4-BE49-F238E27FC236}">
              <a16:creationId xmlns:a16="http://schemas.microsoft.com/office/drawing/2014/main" id="{00000000-0008-0000-0600-00001E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a:extLst>
            <a:ext uri="{FF2B5EF4-FFF2-40B4-BE49-F238E27FC236}">
              <a16:creationId xmlns:a16="http://schemas.microsoft.com/office/drawing/2014/main" id="{00000000-0008-0000-0600-00001F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144234</xdr:rowOff>
    </xdr:from>
    <xdr:to>
      <xdr:col>116</xdr:col>
      <xdr:colOff>62864</xdr:colOff>
      <xdr:row>59</xdr:row>
      <xdr:rowOff>44450</xdr:rowOff>
    </xdr:to>
    <xdr:cxnSp macro="">
      <xdr:nvCxnSpPr>
        <xdr:cNvPr id="800" name="直線コネクタ 799">
          <a:extLst>
            <a:ext uri="{FF2B5EF4-FFF2-40B4-BE49-F238E27FC236}">
              <a16:creationId xmlns:a16="http://schemas.microsoft.com/office/drawing/2014/main" id="{00000000-0008-0000-0600-000020030000}"/>
            </a:ext>
          </a:extLst>
        </xdr:cNvPr>
        <xdr:cNvCxnSpPr/>
      </xdr:nvCxnSpPr>
      <xdr:spPr>
        <a:xfrm flipV="1">
          <a:off x="22159595" y="8716734"/>
          <a:ext cx="1269"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801" name="貸付金最小値テキスト">
          <a:extLst>
            <a:ext uri="{FF2B5EF4-FFF2-40B4-BE49-F238E27FC236}">
              <a16:creationId xmlns:a16="http://schemas.microsoft.com/office/drawing/2014/main" id="{00000000-0008-0000-0600-000021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90911</xdr:rowOff>
    </xdr:from>
    <xdr:ext cx="534377" cy="259045"/>
    <xdr:sp macro="" textlink="">
      <xdr:nvSpPr>
        <xdr:cNvPr id="803" name="貸付金最大値テキスト">
          <a:extLst>
            <a:ext uri="{FF2B5EF4-FFF2-40B4-BE49-F238E27FC236}">
              <a16:creationId xmlns:a16="http://schemas.microsoft.com/office/drawing/2014/main" id="{00000000-0008-0000-0600-000023030000}"/>
            </a:ext>
          </a:extLst>
        </xdr:cNvPr>
        <xdr:cNvSpPr txBox="1"/>
      </xdr:nvSpPr>
      <xdr:spPr>
        <a:xfrm>
          <a:off x="22212300" y="8491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144234</xdr:rowOff>
    </xdr:from>
    <xdr:to>
      <xdr:col>116</xdr:col>
      <xdr:colOff>152400</xdr:colOff>
      <xdr:row>50</xdr:row>
      <xdr:rowOff>144234</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2072600" y="87167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17170</xdr:rowOff>
    </xdr:from>
    <xdr:to>
      <xdr:col>116</xdr:col>
      <xdr:colOff>63500</xdr:colOff>
      <xdr:row>59</xdr:row>
      <xdr:rowOff>17514</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flipV="1">
          <a:off x="21323300" y="10132720"/>
          <a:ext cx="838200" cy="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19042</xdr:rowOff>
    </xdr:from>
    <xdr:ext cx="469744" cy="259045"/>
    <xdr:sp macro="" textlink="">
      <xdr:nvSpPr>
        <xdr:cNvPr id="806" name="貸付金平均値テキスト">
          <a:extLst>
            <a:ext uri="{FF2B5EF4-FFF2-40B4-BE49-F238E27FC236}">
              <a16:creationId xmlns:a16="http://schemas.microsoft.com/office/drawing/2014/main" id="{00000000-0008-0000-0600-000026030000}"/>
            </a:ext>
          </a:extLst>
        </xdr:cNvPr>
        <xdr:cNvSpPr txBox="1"/>
      </xdr:nvSpPr>
      <xdr:spPr>
        <a:xfrm>
          <a:off x="22212300" y="9791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167615</xdr:rowOff>
    </xdr:from>
    <xdr:to>
      <xdr:col>116</xdr:col>
      <xdr:colOff>114300</xdr:colOff>
      <xdr:row>58</xdr:row>
      <xdr:rowOff>97765</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22110700" y="9940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17514</xdr:rowOff>
    </xdr:from>
    <xdr:to>
      <xdr:col>111</xdr:col>
      <xdr:colOff>177800</xdr:colOff>
      <xdr:row>59</xdr:row>
      <xdr:rowOff>17856</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flipV="1">
          <a:off x="20434300" y="10133064"/>
          <a:ext cx="889000" cy="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164795</xdr:rowOff>
    </xdr:from>
    <xdr:to>
      <xdr:col>112</xdr:col>
      <xdr:colOff>38100</xdr:colOff>
      <xdr:row>58</xdr:row>
      <xdr:rowOff>94945</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1272500" y="9937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111472</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088428" y="97126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1740</xdr:rowOff>
    </xdr:from>
    <xdr:to>
      <xdr:col>107</xdr:col>
      <xdr:colOff>50800</xdr:colOff>
      <xdr:row>59</xdr:row>
      <xdr:rowOff>17856</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9545300" y="10117290"/>
          <a:ext cx="889000" cy="16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142392</xdr:rowOff>
    </xdr:from>
    <xdr:to>
      <xdr:col>107</xdr:col>
      <xdr:colOff>101600</xdr:colOff>
      <xdr:row>58</xdr:row>
      <xdr:rowOff>72542</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20383500" y="9915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89069</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20199428" y="9690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154101</xdr:rowOff>
    </xdr:from>
    <xdr:to>
      <xdr:col>102</xdr:col>
      <xdr:colOff>114300</xdr:colOff>
      <xdr:row>59</xdr:row>
      <xdr:rowOff>1740</xdr:rowOff>
    </xdr:to>
    <xdr:cxnSp macro="">
      <xdr:nvCxnSpPr>
        <xdr:cNvPr id="814" name="直線コネクタ 813">
          <a:extLst>
            <a:ext uri="{FF2B5EF4-FFF2-40B4-BE49-F238E27FC236}">
              <a16:creationId xmlns:a16="http://schemas.microsoft.com/office/drawing/2014/main" id="{00000000-0008-0000-0600-00002E030000}"/>
            </a:ext>
          </a:extLst>
        </xdr:cNvPr>
        <xdr:cNvCxnSpPr/>
      </xdr:nvCxnSpPr>
      <xdr:spPr>
        <a:xfrm>
          <a:off x="18656300" y="10098201"/>
          <a:ext cx="889000" cy="19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146126</xdr:rowOff>
    </xdr:from>
    <xdr:to>
      <xdr:col>102</xdr:col>
      <xdr:colOff>165100</xdr:colOff>
      <xdr:row>58</xdr:row>
      <xdr:rowOff>76276</xdr:rowOff>
    </xdr:to>
    <xdr:sp macro="" textlink="">
      <xdr:nvSpPr>
        <xdr:cNvPr id="815" name="フローチャート: 判断 814">
          <a:extLst>
            <a:ext uri="{FF2B5EF4-FFF2-40B4-BE49-F238E27FC236}">
              <a16:creationId xmlns:a16="http://schemas.microsoft.com/office/drawing/2014/main" id="{00000000-0008-0000-0600-00002F030000}"/>
            </a:ext>
          </a:extLst>
        </xdr:cNvPr>
        <xdr:cNvSpPr/>
      </xdr:nvSpPr>
      <xdr:spPr>
        <a:xfrm>
          <a:off x="19494500" y="9918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92803</xdr:rowOff>
    </xdr:from>
    <xdr:ext cx="469744"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9310428" y="9694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130619</xdr:rowOff>
    </xdr:from>
    <xdr:to>
      <xdr:col>98</xdr:col>
      <xdr:colOff>38100</xdr:colOff>
      <xdr:row>58</xdr:row>
      <xdr:rowOff>60769</xdr:rowOff>
    </xdr:to>
    <xdr:sp macro="" textlink="">
      <xdr:nvSpPr>
        <xdr:cNvPr id="817" name="フローチャート: 判断 816">
          <a:extLst>
            <a:ext uri="{FF2B5EF4-FFF2-40B4-BE49-F238E27FC236}">
              <a16:creationId xmlns:a16="http://schemas.microsoft.com/office/drawing/2014/main" id="{00000000-0008-0000-0600-000031030000}"/>
            </a:ext>
          </a:extLst>
        </xdr:cNvPr>
        <xdr:cNvSpPr/>
      </xdr:nvSpPr>
      <xdr:spPr>
        <a:xfrm>
          <a:off x="18605500" y="990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77296</xdr:rowOff>
    </xdr:from>
    <xdr:ext cx="469744"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8421428" y="9678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137820</xdr:rowOff>
    </xdr:from>
    <xdr:to>
      <xdr:col>116</xdr:col>
      <xdr:colOff>114300</xdr:colOff>
      <xdr:row>59</xdr:row>
      <xdr:rowOff>67970</xdr:rowOff>
    </xdr:to>
    <xdr:sp macro="" textlink="">
      <xdr:nvSpPr>
        <xdr:cNvPr id="824" name="楕円 823">
          <a:extLst>
            <a:ext uri="{FF2B5EF4-FFF2-40B4-BE49-F238E27FC236}">
              <a16:creationId xmlns:a16="http://schemas.microsoft.com/office/drawing/2014/main" id="{00000000-0008-0000-0600-000038030000}"/>
            </a:ext>
          </a:extLst>
        </xdr:cNvPr>
        <xdr:cNvSpPr/>
      </xdr:nvSpPr>
      <xdr:spPr>
        <a:xfrm>
          <a:off x="22110700" y="100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52747</xdr:rowOff>
    </xdr:from>
    <xdr:ext cx="378565" cy="259045"/>
    <xdr:sp macro="" textlink="">
      <xdr:nvSpPr>
        <xdr:cNvPr id="825" name="貸付金該当値テキスト">
          <a:extLst>
            <a:ext uri="{FF2B5EF4-FFF2-40B4-BE49-F238E27FC236}">
              <a16:creationId xmlns:a16="http://schemas.microsoft.com/office/drawing/2014/main" id="{00000000-0008-0000-0600-000039030000}"/>
            </a:ext>
          </a:extLst>
        </xdr:cNvPr>
        <xdr:cNvSpPr txBox="1"/>
      </xdr:nvSpPr>
      <xdr:spPr>
        <a:xfrm>
          <a:off x="22212300" y="99968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138164</xdr:rowOff>
    </xdr:from>
    <xdr:to>
      <xdr:col>112</xdr:col>
      <xdr:colOff>38100</xdr:colOff>
      <xdr:row>59</xdr:row>
      <xdr:rowOff>68314</xdr:rowOff>
    </xdr:to>
    <xdr:sp macro="" textlink="">
      <xdr:nvSpPr>
        <xdr:cNvPr id="826" name="楕円 825">
          <a:extLst>
            <a:ext uri="{FF2B5EF4-FFF2-40B4-BE49-F238E27FC236}">
              <a16:creationId xmlns:a16="http://schemas.microsoft.com/office/drawing/2014/main" id="{00000000-0008-0000-0600-00003A030000}"/>
            </a:ext>
          </a:extLst>
        </xdr:cNvPr>
        <xdr:cNvSpPr/>
      </xdr:nvSpPr>
      <xdr:spPr>
        <a:xfrm>
          <a:off x="21272500" y="10082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59441</xdr:rowOff>
    </xdr:from>
    <xdr:ext cx="378565"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21134017" y="101749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138506</xdr:rowOff>
    </xdr:from>
    <xdr:to>
      <xdr:col>107</xdr:col>
      <xdr:colOff>101600</xdr:colOff>
      <xdr:row>59</xdr:row>
      <xdr:rowOff>68656</xdr:rowOff>
    </xdr:to>
    <xdr:sp macro="" textlink="">
      <xdr:nvSpPr>
        <xdr:cNvPr id="828" name="楕円 827">
          <a:extLst>
            <a:ext uri="{FF2B5EF4-FFF2-40B4-BE49-F238E27FC236}">
              <a16:creationId xmlns:a16="http://schemas.microsoft.com/office/drawing/2014/main" id="{00000000-0008-0000-0600-00003C030000}"/>
            </a:ext>
          </a:extLst>
        </xdr:cNvPr>
        <xdr:cNvSpPr/>
      </xdr:nvSpPr>
      <xdr:spPr>
        <a:xfrm>
          <a:off x="20383500" y="10082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59783</xdr:rowOff>
    </xdr:from>
    <xdr:ext cx="378565" cy="259045"/>
    <xdr:sp macro="" textlink="">
      <xdr:nvSpPr>
        <xdr:cNvPr id="829" name="テキスト ボックス 828">
          <a:extLst>
            <a:ext uri="{FF2B5EF4-FFF2-40B4-BE49-F238E27FC236}">
              <a16:creationId xmlns:a16="http://schemas.microsoft.com/office/drawing/2014/main" id="{00000000-0008-0000-0600-00003D030000}"/>
            </a:ext>
          </a:extLst>
        </xdr:cNvPr>
        <xdr:cNvSpPr txBox="1"/>
      </xdr:nvSpPr>
      <xdr:spPr>
        <a:xfrm>
          <a:off x="20245017" y="101753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122390</xdr:rowOff>
    </xdr:from>
    <xdr:to>
      <xdr:col>102</xdr:col>
      <xdr:colOff>165100</xdr:colOff>
      <xdr:row>59</xdr:row>
      <xdr:rowOff>52540</xdr:rowOff>
    </xdr:to>
    <xdr:sp macro="" textlink="">
      <xdr:nvSpPr>
        <xdr:cNvPr id="830" name="楕円 829">
          <a:extLst>
            <a:ext uri="{FF2B5EF4-FFF2-40B4-BE49-F238E27FC236}">
              <a16:creationId xmlns:a16="http://schemas.microsoft.com/office/drawing/2014/main" id="{00000000-0008-0000-0600-00003E030000}"/>
            </a:ext>
          </a:extLst>
        </xdr:cNvPr>
        <xdr:cNvSpPr/>
      </xdr:nvSpPr>
      <xdr:spPr>
        <a:xfrm>
          <a:off x="19494500" y="10066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43667</xdr:rowOff>
    </xdr:from>
    <xdr:ext cx="469744" cy="259045"/>
    <xdr:sp macro="" textlink="">
      <xdr:nvSpPr>
        <xdr:cNvPr id="831" name="テキスト ボックス 830">
          <a:extLst>
            <a:ext uri="{FF2B5EF4-FFF2-40B4-BE49-F238E27FC236}">
              <a16:creationId xmlns:a16="http://schemas.microsoft.com/office/drawing/2014/main" id="{00000000-0008-0000-0600-00003F030000}"/>
            </a:ext>
          </a:extLst>
        </xdr:cNvPr>
        <xdr:cNvSpPr txBox="1"/>
      </xdr:nvSpPr>
      <xdr:spPr>
        <a:xfrm>
          <a:off x="19310428" y="10159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103301</xdr:rowOff>
    </xdr:from>
    <xdr:to>
      <xdr:col>98</xdr:col>
      <xdr:colOff>38100</xdr:colOff>
      <xdr:row>59</xdr:row>
      <xdr:rowOff>33451</xdr:rowOff>
    </xdr:to>
    <xdr:sp macro="" textlink="">
      <xdr:nvSpPr>
        <xdr:cNvPr id="832" name="楕円 831">
          <a:extLst>
            <a:ext uri="{FF2B5EF4-FFF2-40B4-BE49-F238E27FC236}">
              <a16:creationId xmlns:a16="http://schemas.microsoft.com/office/drawing/2014/main" id="{00000000-0008-0000-0600-000040030000}"/>
            </a:ext>
          </a:extLst>
        </xdr:cNvPr>
        <xdr:cNvSpPr/>
      </xdr:nvSpPr>
      <xdr:spPr>
        <a:xfrm>
          <a:off x="18605500" y="10047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24578</xdr:rowOff>
    </xdr:from>
    <xdr:ext cx="469744" cy="259045"/>
    <xdr:sp macro="" textlink="">
      <xdr:nvSpPr>
        <xdr:cNvPr id="833" name="テキスト ボックス 832">
          <a:extLst>
            <a:ext uri="{FF2B5EF4-FFF2-40B4-BE49-F238E27FC236}">
              <a16:creationId xmlns:a16="http://schemas.microsoft.com/office/drawing/2014/main" id="{00000000-0008-0000-0600-000041030000}"/>
            </a:ext>
          </a:extLst>
        </xdr:cNvPr>
        <xdr:cNvSpPr txBox="1"/>
      </xdr:nvSpPr>
      <xdr:spPr>
        <a:xfrm>
          <a:off x="18421428" y="1014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a:extLst>
            <a:ext uri="{FF2B5EF4-FFF2-40B4-BE49-F238E27FC236}">
              <a16:creationId xmlns:a16="http://schemas.microsoft.com/office/drawing/2014/main" id="{00000000-0008-0000-0600-000049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5" name="直線コネクタ 844">
          <a:extLst>
            <a:ext uri="{FF2B5EF4-FFF2-40B4-BE49-F238E27FC236}">
              <a16:creationId xmlns:a16="http://schemas.microsoft.com/office/drawing/2014/main" id="{00000000-0008-0000-0600-00004D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77</xdr:row>
      <xdr:rowOff>168927</xdr:rowOff>
    </xdr:from>
    <xdr:ext cx="531299" cy="259045"/>
    <xdr:sp macro="" textlink="">
      <xdr:nvSpPr>
        <xdr:cNvPr id="846" name="テキスト ボックス 845">
          <a:extLst>
            <a:ext uri="{FF2B5EF4-FFF2-40B4-BE49-F238E27FC236}">
              <a16:creationId xmlns:a16="http://schemas.microsoft.com/office/drawing/2014/main" id="{00000000-0008-0000-0600-00004E030000}"/>
            </a:ext>
          </a:extLst>
        </xdr:cNvPr>
        <xdr:cNvSpPr txBox="1"/>
      </xdr:nvSpPr>
      <xdr:spPr>
        <a:xfrm>
          <a:off x="17756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75</xdr:row>
      <xdr:rowOff>54627</xdr:rowOff>
    </xdr:from>
    <xdr:ext cx="531299"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17756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72</xdr:row>
      <xdr:rowOff>111777</xdr:rowOff>
    </xdr:from>
    <xdr:ext cx="531299"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17756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168927</xdr:rowOff>
    </xdr:from>
    <xdr:ext cx="531299"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7756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3" name="直線コネクタ 852">
          <a:extLst>
            <a:ext uri="{FF2B5EF4-FFF2-40B4-BE49-F238E27FC236}">
              <a16:creationId xmlns:a16="http://schemas.microsoft.com/office/drawing/2014/main" id="{00000000-0008-0000-0600-000055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4" name="テキスト ボックス 853">
          <a:extLst>
            <a:ext uri="{FF2B5EF4-FFF2-40B4-BE49-F238E27FC236}">
              <a16:creationId xmlns:a16="http://schemas.microsoft.com/office/drawing/2014/main" id="{00000000-0008-0000-0600-000056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5" name="繰出金グラフ枠">
          <a:extLst>
            <a:ext uri="{FF2B5EF4-FFF2-40B4-BE49-F238E27FC236}">
              <a16:creationId xmlns:a16="http://schemas.microsoft.com/office/drawing/2014/main" id="{00000000-0008-0000-0600-000057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72</xdr:row>
      <xdr:rowOff>116497</xdr:rowOff>
    </xdr:from>
    <xdr:to>
      <xdr:col>116</xdr:col>
      <xdr:colOff>62864</xdr:colOff>
      <xdr:row>79</xdr:row>
      <xdr:rowOff>68354</xdr:rowOff>
    </xdr:to>
    <xdr:cxnSp macro="">
      <xdr:nvCxnSpPr>
        <xdr:cNvPr id="856" name="直線コネクタ 855">
          <a:extLst>
            <a:ext uri="{FF2B5EF4-FFF2-40B4-BE49-F238E27FC236}">
              <a16:creationId xmlns:a16="http://schemas.microsoft.com/office/drawing/2014/main" id="{00000000-0008-0000-0600-000058030000}"/>
            </a:ext>
          </a:extLst>
        </xdr:cNvPr>
        <xdr:cNvCxnSpPr/>
      </xdr:nvCxnSpPr>
      <xdr:spPr>
        <a:xfrm flipV="1">
          <a:off x="22159595" y="12460897"/>
          <a:ext cx="1269" cy="11520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72181</xdr:rowOff>
    </xdr:from>
    <xdr:ext cx="534377" cy="259045"/>
    <xdr:sp macro="" textlink="">
      <xdr:nvSpPr>
        <xdr:cNvPr id="857" name="繰出金最小値テキスト">
          <a:extLst>
            <a:ext uri="{FF2B5EF4-FFF2-40B4-BE49-F238E27FC236}">
              <a16:creationId xmlns:a16="http://schemas.microsoft.com/office/drawing/2014/main" id="{00000000-0008-0000-0600-000059030000}"/>
            </a:ext>
          </a:extLst>
        </xdr:cNvPr>
        <xdr:cNvSpPr txBox="1"/>
      </xdr:nvSpPr>
      <xdr:spPr>
        <a:xfrm>
          <a:off x="22212300" y="13616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68354</xdr:rowOff>
    </xdr:from>
    <xdr:to>
      <xdr:col>116</xdr:col>
      <xdr:colOff>152400</xdr:colOff>
      <xdr:row>79</xdr:row>
      <xdr:rowOff>68354</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22072600" y="13612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71</xdr:row>
      <xdr:rowOff>63174</xdr:rowOff>
    </xdr:from>
    <xdr:ext cx="534377" cy="259045"/>
    <xdr:sp macro="" textlink="">
      <xdr:nvSpPr>
        <xdr:cNvPr id="859" name="繰出金最大値テキスト">
          <a:extLst>
            <a:ext uri="{FF2B5EF4-FFF2-40B4-BE49-F238E27FC236}">
              <a16:creationId xmlns:a16="http://schemas.microsoft.com/office/drawing/2014/main" id="{00000000-0008-0000-0600-00005B030000}"/>
            </a:ext>
          </a:extLst>
        </xdr:cNvPr>
        <xdr:cNvSpPr txBox="1"/>
      </xdr:nvSpPr>
      <xdr:spPr>
        <a:xfrm>
          <a:off x="22212300" y="122361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72</xdr:row>
      <xdr:rowOff>116497</xdr:rowOff>
    </xdr:from>
    <xdr:to>
      <xdr:col>116</xdr:col>
      <xdr:colOff>152400</xdr:colOff>
      <xdr:row>72</xdr:row>
      <xdr:rowOff>116497</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a:off x="22072600" y="12460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166446</xdr:rowOff>
    </xdr:from>
    <xdr:to>
      <xdr:col>116</xdr:col>
      <xdr:colOff>63500</xdr:colOff>
      <xdr:row>76</xdr:row>
      <xdr:rowOff>18039</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21323300" y="13025196"/>
          <a:ext cx="838200" cy="23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29517</xdr:rowOff>
    </xdr:from>
    <xdr:ext cx="534377" cy="259045"/>
    <xdr:sp macro="" textlink="">
      <xdr:nvSpPr>
        <xdr:cNvPr id="862" name="繰出金平均値テキスト">
          <a:extLst>
            <a:ext uri="{FF2B5EF4-FFF2-40B4-BE49-F238E27FC236}">
              <a16:creationId xmlns:a16="http://schemas.microsoft.com/office/drawing/2014/main" id="{00000000-0008-0000-0600-00005E030000}"/>
            </a:ext>
          </a:extLst>
        </xdr:cNvPr>
        <xdr:cNvSpPr txBox="1"/>
      </xdr:nvSpPr>
      <xdr:spPr>
        <a:xfrm>
          <a:off x="22212300" y="13059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51090</xdr:rowOff>
    </xdr:from>
    <xdr:to>
      <xdr:col>116</xdr:col>
      <xdr:colOff>114300</xdr:colOff>
      <xdr:row>76</xdr:row>
      <xdr:rowOff>152690</xdr:rowOff>
    </xdr:to>
    <xdr:sp macro="" textlink="">
      <xdr:nvSpPr>
        <xdr:cNvPr id="863" name="フローチャート: 判断 862">
          <a:extLst>
            <a:ext uri="{FF2B5EF4-FFF2-40B4-BE49-F238E27FC236}">
              <a16:creationId xmlns:a16="http://schemas.microsoft.com/office/drawing/2014/main" id="{00000000-0008-0000-0600-00005F030000}"/>
            </a:ext>
          </a:extLst>
        </xdr:cNvPr>
        <xdr:cNvSpPr/>
      </xdr:nvSpPr>
      <xdr:spPr>
        <a:xfrm>
          <a:off x="22110700" y="13081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18039</xdr:rowOff>
    </xdr:from>
    <xdr:to>
      <xdr:col>111</xdr:col>
      <xdr:colOff>177800</xdr:colOff>
      <xdr:row>76</xdr:row>
      <xdr:rowOff>41151</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flipV="1">
          <a:off x="20434300" y="13048239"/>
          <a:ext cx="889000" cy="23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62497</xdr:rowOff>
    </xdr:from>
    <xdr:to>
      <xdr:col>112</xdr:col>
      <xdr:colOff>38100</xdr:colOff>
      <xdr:row>76</xdr:row>
      <xdr:rowOff>164097</xdr:rowOff>
    </xdr:to>
    <xdr:sp macro="" textlink="">
      <xdr:nvSpPr>
        <xdr:cNvPr id="865" name="フローチャート: 判断 864">
          <a:extLst>
            <a:ext uri="{FF2B5EF4-FFF2-40B4-BE49-F238E27FC236}">
              <a16:creationId xmlns:a16="http://schemas.microsoft.com/office/drawing/2014/main" id="{00000000-0008-0000-0600-000061030000}"/>
            </a:ext>
          </a:extLst>
        </xdr:cNvPr>
        <xdr:cNvSpPr/>
      </xdr:nvSpPr>
      <xdr:spPr>
        <a:xfrm>
          <a:off x="21272500" y="13092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155224</xdr:rowOff>
    </xdr:from>
    <xdr:ext cx="534377"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056111" y="1318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34658</xdr:rowOff>
    </xdr:from>
    <xdr:to>
      <xdr:col>107</xdr:col>
      <xdr:colOff>50800</xdr:colOff>
      <xdr:row>76</xdr:row>
      <xdr:rowOff>41151</xdr:rowOff>
    </xdr:to>
    <xdr:cxnSp macro="">
      <xdr:nvCxnSpPr>
        <xdr:cNvPr id="867" name="直線コネクタ 866">
          <a:extLst>
            <a:ext uri="{FF2B5EF4-FFF2-40B4-BE49-F238E27FC236}">
              <a16:creationId xmlns:a16="http://schemas.microsoft.com/office/drawing/2014/main" id="{00000000-0008-0000-0600-000063030000}"/>
            </a:ext>
          </a:extLst>
        </xdr:cNvPr>
        <xdr:cNvCxnSpPr/>
      </xdr:nvCxnSpPr>
      <xdr:spPr>
        <a:xfrm>
          <a:off x="19545300" y="13064858"/>
          <a:ext cx="889000" cy="6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93495</xdr:rowOff>
    </xdr:from>
    <xdr:to>
      <xdr:col>107</xdr:col>
      <xdr:colOff>101600</xdr:colOff>
      <xdr:row>77</xdr:row>
      <xdr:rowOff>23645</xdr:rowOff>
    </xdr:to>
    <xdr:sp macro="" textlink="">
      <xdr:nvSpPr>
        <xdr:cNvPr id="868" name="フローチャート: 判断 867">
          <a:extLst>
            <a:ext uri="{FF2B5EF4-FFF2-40B4-BE49-F238E27FC236}">
              <a16:creationId xmlns:a16="http://schemas.microsoft.com/office/drawing/2014/main" id="{00000000-0008-0000-0600-000064030000}"/>
            </a:ext>
          </a:extLst>
        </xdr:cNvPr>
        <xdr:cNvSpPr/>
      </xdr:nvSpPr>
      <xdr:spPr>
        <a:xfrm>
          <a:off x="20383500" y="13123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14772</xdr:rowOff>
    </xdr:from>
    <xdr:ext cx="534377"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20167111" y="13216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119011</xdr:rowOff>
    </xdr:from>
    <xdr:to>
      <xdr:col>102</xdr:col>
      <xdr:colOff>114300</xdr:colOff>
      <xdr:row>76</xdr:row>
      <xdr:rowOff>34658</xdr:rowOff>
    </xdr:to>
    <xdr:cxnSp macro="">
      <xdr:nvCxnSpPr>
        <xdr:cNvPr id="870" name="直線コネクタ 869">
          <a:extLst>
            <a:ext uri="{FF2B5EF4-FFF2-40B4-BE49-F238E27FC236}">
              <a16:creationId xmlns:a16="http://schemas.microsoft.com/office/drawing/2014/main" id="{00000000-0008-0000-0600-000066030000}"/>
            </a:ext>
          </a:extLst>
        </xdr:cNvPr>
        <xdr:cNvCxnSpPr/>
      </xdr:nvCxnSpPr>
      <xdr:spPr>
        <a:xfrm>
          <a:off x="18656300" y="12806311"/>
          <a:ext cx="889000" cy="258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133706</xdr:rowOff>
    </xdr:from>
    <xdr:to>
      <xdr:col>102</xdr:col>
      <xdr:colOff>165100</xdr:colOff>
      <xdr:row>76</xdr:row>
      <xdr:rowOff>63857</xdr:rowOff>
    </xdr:to>
    <xdr:sp macro="" textlink="">
      <xdr:nvSpPr>
        <xdr:cNvPr id="871" name="フローチャート: 判断 870">
          <a:extLst>
            <a:ext uri="{FF2B5EF4-FFF2-40B4-BE49-F238E27FC236}">
              <a16:creationId xmlns:a16="http://schemas.microsoft.com/office/drawing/2014/main" id="{00000000-0008-0000-0600-000067030000}"/>
            </a:ext>
          </a:extLst>
        </xdr:cNvPr>
        <xdr:cNvSpPr/>
      </xdr:nvSpPr>
      <xdr:spPr>
        <a:xfrm>
          <a:off x="19494500" y="1299245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80383</xdr:rowOff>
    </xdr:from>
    <xdr:ext cx="534377" cy="259045"/>
    <xdr:sp macro="" textlink="">
      <xdr:nvSpPr>
        <xdr:cNvPr id="872" name="テキスト ボックス 871">
          <a:extLst>
            <a:ext uri="{FF2B5EF4-FFF2-40B4-BE49-F238E27FC236}">
              <a16:creationId xmlns:a16="http://schemas.microsoft.com/office/drawing/2014/main" id="{00000000-0008-0000-0600-000068030000}"/>
            </a:ext>
          </a:extLst>
        </xdr:cNvPr>
        <xdr:cNvSpPr txBox="1"/>
      </xdr:nvSpPr>
      <xdr:spPr>
        <a:xfrm>
          <a:off x="19278111" y="12767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103599</xdr:rowOff>
    </xdr:from>
    <xdr:to>
      <xdr:col>98</xdr:col>
      <xdr:colOff>38100</xdr:colOff>
      <xdr:row>76</xdr:row>
      <xdr:rowOff>33750</xdr:rowOff>
    </xdr:to>
    <xdr:sp macro="" textlink="">
      <xdr:nvSpPr>
        <xdr:cNvPr id="873" name="フローチャート: 判断 872">
          <a:extLst>
            <a:ext uri="{FF2B5EF4-FFF2-40B4-BE49-F238E27FC236}">
              <a16:creationId xmlns:a16="http://schemas.microsoft.com/office/drawing/2014/main" id="{00000000-0008-0000-0600-000069030000}"/>
            </a:ext>
          </a:extLst>
        </xdr:cNvPr>
        <xdr:cNvSpPr/>
      </xdr:nvSpPr>
      <xdr:spPr>
        <a:xfrm>
          <a:off x="18605500" y="1296234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24875</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389111" y="13055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115646</xdr:rowOff>
    </xdr:from>
    <xdr:to>
      <xdr:col>116</xdr:col>
      <xdr:colOff>114300</xdr:colOff>
      <xdr:row>76</xdr:row>
      <xdr:rowOff>45796</xdr:rowOff>
    </xdr:to>
    <xdr:sp macro="" textlink="">
      <xdr:nvSpPr>
        <xdr:cNvPr id="880" name="楕円 879">
          <a:extLst>
            <a:ext uri="{FF2B5EF4-FFF2-40B4-BE49-F238E27FC236}">
              <a16:creationId xmlns:a16="http://schemas.microsoft.com/office/drawing/2014/main" id="{00000000-0008-0000-0600-000070030000}"/>
            </a:ext>
          </a:extLst>
        </xdr:cNvPr>
        <xdr:cNvSpPr/>
      </xdr:nvSpPr>
      <xdr:spPr>
        <a:xfrm>
          <a:off x="22110700" y="12974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138523</xdr:rowOff>
    </xdr:from>
    <xdr:ext cx="534377" cy="259045"/>
    <xdr:sp macro="" textlink="">
      <xdr:nvSpPr>
        <xdr:cNvPr id="881" name="繰出金該当値テキスト">
          <a:extLst>
            <a:ext uri="{FF2B5EF4-FFF2-40B4-BE49-F238E27FC236}">
              <a16:creationId xmlns:a16="http://schemas.microsoft.com/office/drawing/2014/main" id="{00000000-0008-0000-0600-000071030000}"/>
            </a:ext>
          </a:extLst>
        </xdr:cNvPr>
        <xdr:cNvSpPr txBox="1"/>
      </xdr:nvSpPr>
      <xdr:spPr>
        <a:xfrm>
          <a:off x="22212300" y="12825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138689</xdr:rowOff>
    </xdr:from>
    <xdr:to>
      <xdr:col>112</xdr:col>
      <xdr:colOff>38100</xdr:colOff>
      <xdr:row>76</xdr:row>
      <xdr:rowOff>68839</xdr:rowOff>
    </xdr:to>
    <xdr:sp macro="" textlink="">
      <xdr:nvSpPr>
        <xdr:cNvPr id="882" name="楕円 881">
          <a:extLst>
            <a:ext uri="{FF2B5EF4-FFF2-40B4-BE49-F238E27FC236}">
              <a16:creationId xmlns:a16="http://schemas.microsoft.com/office/drawing/2014/main" id="{00000000-0008-0000-0600-000072030000}"/>
            </a:ext>
          </a:extLst>
        </xdr:cNvPr>
        <xdr:cNvSpPr/>
      </xdr:nvSpPr>
      <xdr:spPr>
        <a:xfrm>
          <a:off x="21272500" y="1299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85366</xdr:rowOff>
    </xdr:from>
    <xdr:ext cx="534377" cy="259045"/>
    <xdr:sp macro="" textlink="">
      <xdr:nvSpPr>
        <xdr:cNvPr id="883" name="テキスト ボックス 882">
          <a:extLst>
            <a:ext uri="{FF2B5EF4-FFF2-40B4-BE49-F238E27FC236}">
              <a16:creationId xmlns:a16="http://schemas.microsoft.com/office/drawing/2014/main" id="{00000000-0008-0000-0600-000073030000}"/>
            </a:ext>
          </a:extLst>
        </xdr:cNvPr>
        <xdr:cNvSpPr txBox="1"/>
      </xdr:nvSpPr>
      <xdr:spPr>
        <a:xfrm>
          <a:off x="21056111" y="1277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161801</xdr:rowOff>
    </xdr:from>
    <xdr:to>
      <xdr:col>107</xdr:col>
      <xdr:colOff>101600</xdr:colOff>
      <xdr:row>76</xdr:row>
      <xdr:rowOff>91951</xdr:rowOff>
    </xdr:to>
    <xdr:sp macro="" textlink="">
      <xdr:nvSpPr>
        <xdr:cNvPr id="884" name="楕円 883">
          <a:extLst>
            <a:ext uri="{FF2B5EF4-FFF2-40B4-BE49-F238E27FC236}">
              <a16:creationId xmlns:a16="http://schemas.microsoft.com/office/drawing/2014/main" id="{00000000-0008-0000-0600-000074030000}"/>
            </a:ext>
          </a:extLst>
        </xdr:cNvPr>
        <xdr:cNvSpPr/>
      </xdr:nvSpPr>
      <xdr:spPr>
        <a:xfrm>
          <a:off x="20383500" y="13020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108477</xdr:rowOff>
    </xdr:from>
    <xdr:ext cx="534377"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20167111" y="12795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155308</xdr:rowOff>
    </xdr:from>
    <xdr:to>
      <xdr:col>102</xdr:col>
      <xdr:colOff>165100</xdr:colOff>
      <xdr:row>76</xdr:row>
      <xdr:rowOff>85458</xdr:rowOff>
    </xdr:to>
    <xdr:sp macro="" textlink="">
      <xdr:nvSpPr>
        <xdr:cNvPr id="886" name="楕円 885">
          <a:extLst>
            <a:ext uri="{FF2B5EF4-FFF2-40B4-BE49-F238E27FC236}">
              <a16:creationId xmlns:a16="http://schemas.microsoft.com/office/drawing/2014/main" id="{00000000-0008-0000-0600-000076030000}"/>
            </a:ext>
          </a:extLst>
        </xdr:cNvPr>
        <xdr:cNvSpPr/>
      </xdr:nvSpPr>
      <xdr:spPr>
        <a:xfrm>
          <a:off x="19494500" y="13014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76585</xdr:rowOff>
    </xdr:from>
    <xdr:ext cx="534377"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9278111" y="13106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68211</xdr:rowOff>
    </xdr:from>
    <xdr:to>
      <xdr:col>98</xdr:col>
      <xdr:colOff>38100</xdr:colOff>
      <xdr:row>74</xdr:row>
      <xdr:rowOff>169811</xdr:rowOff>
    </xdr:to>
    <xdr:sp macro="" textlink="">
      <xdr:nvSpPr>
        <xdr:cNvPr id="888" name="楕円 887">
          <a:extLst>
            <a:ext uri="{FF2B5EF4-FFF2-40B4-BE49-F238E27FC236}">
              <a16:creationId xmlns:a16="http://schemas.microsoft.com/office/drawing/2014/main" id="{00000000-0008-0000-0600-000078030000}"/>
            </a:ext>
          </a:extLst>
        </xdr:cNvPr>
        <xdr:cNvSpPr/>
      </xdr:nvSpPr>
      <xdr:spPr>
        <a:xfrm>
          <a:off x="18605500" y="12755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14888</xdr:rowOff>
    </xdr:from>
    <xdr:ext cx="534377"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389111" y="12530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3" name="テキスト ボックス 902">
          <a:extLst>
            <a:ext uri="{FF2B5EF4-FFF2-40B4-BE49-F238E27FC236}">
              <a16:creationId xmlns:a16="http://schemas.microsoft.com/office/drawing/2014/main" id="{00000000-0008-0000-0600-000087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4" name="前年度繰上充用金グラフ枠">
          <a:extLst>
            <a:ext uri="{FF2B5EF4-FFF2-40B4-BE49-F238E27FC236}">
              <a16:creationId xmlns:a16="http://schemas.microsoft.com/office/drawing/2014/main" id="{00000000-0008-0000-0600-000088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5" name="直線コネクタ 904">
          <a:extLst>
            <a:ext uri="{FF2B5EF4-FFF2-40B4-BE49-F238E27FC236}">
              <a16:creationId xmlns:a16="http://schemas.microsoft.com/office/drawing/2014/main" id="{00000000-0008-0000-0600-000089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6" name="前年度繰上充用金最小値テキスト">
          <a:extLst>
            <a:ext uri="{FF2B5EF4-FFF2-40B4-BE49-F238E27FC236}">
              <a16:creationId xmlns:a16="http://schemas.microsoft.com/office/drawing/2014/main" id="{00000000-0008-0000-0600-00008A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8" name="前年度繰上充用金最大値テキスト">
          <a:extLst>
            <a:ext uri="{FF2B5EF4-FFF2-40B4-BE49-F238E27FC236}">
              <a16:creationId xmlns:a16="http://schemas.microsoft.com/office/drawing/2014/main" id="{00000000-0008-0000-0600-00008C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1" name="前年度繰上充用金平均値テキスト">
          <a:extLst>
            <a:ext uri="{FF2B5EF4-FFF2-40B4-BE49-F238E27FC236}">
              <a16:creationId xmlns:a16="http://schemas.microsoft.com/office/drawing/2014/main" id="{00000000-0008-0000-0600-00008F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2" name="フローチャート: 判断 911">
          <a:extLst>
            <a:ext uri="{FF2B5EF4-FFF2-40B4-BE49-F238E27FC236}">
              <a16:creationId xmlns:a16="http://schemas.microsoft.com/office/drawing/2014/main" id="{00000000-0008-0000-0600-000090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9" name="直線コネクタ 918">
          <a:extLst>
            <a:ext uri="{FF2B5EF4-FFF2-40B4-BE49-F238E27FC236}">
              <a16:creationId xmlns:a16="http://schemas.microsoft.com/office/drawing/2014/main" id="{00000000-0008-0000-0600-000097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0" name="フローチャート: 判断 919">
          <a:extLst>
            <a:ext uri="{FF2B5EF4-FFF2-40B4-BE49-F238E27FC236}">
              <a16:creationId xmlns:a16="http://schemas.microsoft.com/office/drawing/2014/main" id="{00000000-0008-0000-0600-000098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2" name="フローチャート: 判断 921">
          <a:extLst>
            <a:ext uri="{FF2B5EF4-FFF2-40B4-BE49-F238E27FC236}">
              <a16:creationId xmlns:a16="http://schemas.microsoft.com/office/drawing/2014/main" id="{00000000-0008-0000-0600-00009A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9" name="楕円 928">
          <a:extLst>
            <a:ext uri="{FF2B5EF4-FFF2-40B4-BE49-F238E27FC236}">
              <a16:creationId xmlns:a16="http://schemas.microsoft.com/office/drawing/2014/main" id="{00000000-0008-0000-0600-0000A1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0" name="前年度繰上充用金該当値テキスト">
          <a:extLst>
            <a:ext uri="{FF2B5EF4-FFF2-40B4-BE49-F238E27FC236}">
              <a16:creationId xmlns:a16="http://schemas.microsoft.com/office/drawing/2014/main" id="{00000000-0008-0000-0600-0000A2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1" name="楕円 930">
          <a:extLst>
            <a:ext uri="{FF2B5EF4-FFF2-40B4-BE49-F238E27FC236}">
              <a16:creationId xmlns:a16="http://schemas.microsoft.com/office/drawing/2014/main" id="{00000000-0008-0000-0600-0000A3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3" name="楕円 932">
          <a:extLst>
            <a:ext uri="{FF2B5EF4-FFF2-40B4-BE49-F238E27FC236}">
              <a16:creationId xmlns:a16="http://schemas.microsoft.com/office/drawing/2014/main" id="{00000000-0008-0000-0600-0000A5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4" name="テキスト ボックス 933">
          <a:extLst>
            <a:ext uri="{FF2B5EF4-FFF2-40B4-BE49-F238E27FC236}">
              <a16:creationId xmlns:a16="http://schemas.microsoft.com/office/drawing/2014/main" id="{00000000-0008-0000-0600-0000A6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5" name="楕円 934">
          <a:extLst>
            <a:ext uri="{FF2B5EF4-FFF2-40B4-BE49-F238E27FC236}">
              <a16:creationId xmlns:a16="http://schemas.microsoft.com/office/drawing/2014/main" id="{00000000-0008-0000-0600-0000A7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6" name="テキスト ボックス 935">
          <a:extLst>
            <a:ext uri="{FF2B5EF4-FFF2-40B4-BE49-F238E27FC236}">
              <a16:creationId xmlns:a16="http://schemas.microsoft.com/office/drawing/2014/main" id="{00000000-0008-0000-0600-0000A8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7" name="楕円 936">
          <a:extLst>
            <a:ext uri="{FF2B5EF4-FFF2-40B4-BE49-F238E27FC236}">
              <a16:creationId xmlns:a16="http://schemas.microsoft.com/office/drawing/2014/main" id="{00000000-0008-0000-0600-0000A9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1" name="テキスト ボックス 940">
          <a:extLst>
            <a:ext uri="{FF2B5EF4-FFF2-40B4-BE49-F238E27FC236}">
              <a16:creationId xmlns:a16="http://schemas.microsoft.com/office/drawing/2014/main" id="{00000000-0008-0000-0600-0000AD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453,685</a:t>
          </a:r>
          <a:r>
            <a:rPr kumimoji="1" lang="ja-JP" altLang="en-US" sz="1300">
              <a:latin typeface="ＭＳ Ｐゴシック" panose="020B0600070205080204" pitchFamily="50" charset="-128"/>
              <a:ea typeface="ＭＳ Ｐゴシック" panose="020B0600070205080204" pitchFamily="50" charset="-128"/>
            </a:rPr>
            <a:t>円となっている。令和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年度は陶元浅野線道路新設事業の開始により、普通建設事業費（新規整備）が前年比</a:t>
          </a:r>
          <a:r>
            <a:rPr kumimoji="1" lang="en-US" altLang="ja-JP" sz="1300">
              <a:latin typeface="ＭＳ Ｐゴシック" panose="020B0600070205080204" pitchFamily="50" charset="-128"/>
              <a:ea typeface="ＭＳ Ｐゴシック" panose="020B0600070205080204" pitchFamily="50" charset="-128"/>
            </a:rPr>
            <a:t>12,473</a:t>
          </a:r>
          <a:r>
            <a:rPr kumimoji="1" lang="ja-JP" altLang="en-US" sz="1300">
              <a:latin typeface="ＭＳ Ｐゴシック" panose="020B0600070205080204" pitchFamily="50" charset="-128"/>
              <a:ea typeface="ＭＳ Ｐゴシック" panose="020B0600070205080204" pitchFamily="50" charset="-128"/>
            </a:rPr>
            <a:t>円の増となっているほか、東濃中部病院負担金（出資金分）の皆増により、投資及び出資金が前年比</a:t>
          </a:r>
          <a:r>
            <a:rPr kumimoji="1" lang="en-US" altLang="ja-JP" sz="1300">
              <a:latin typeface="ＭＳ Ｐゴシック" panose="020B0600070205080204" pitchFamily="50" charset="-128"/>
              <a:ea typeface="ＭＳ Ｐゴシック" panose="020B0600070205080204" pitchFamily="50" charset="-128"/>
            </a:rPr>
            <a:t>2,707</a:t>
          </a:r>
          <a:r>
            <a:rPr kumimoji="1" lang="ja-JP" altLang="en-US" sz="1300">
              <a:latin typeface="ＭＳ Ｐゴシック" panose="020B0600070205080204" pitchFamily="50" charset="-128"/>
              <a:ea typeface="ＭＳ Ｐゴシック" panose="020B0600070205080204" pitchFamily="50" charset="-128"/>
            </a:rPr>
            <a:t>円の増となっている。</a:t>
          </a:r>
        </a:p>
        <a:p>
          <a:r>
            <a:rPr kumimoji="1" lang="ja-JP" altLang="en-US" sz="1300">
              <a:latin typeface="ＭＳ Ｐゴシック" panose="020B0600070205080204" pitchFamily="50" charset="-128"/>
              <a:ea typeface="ＭＳ Ｐゴシック" panose="020B0600070205080204" pitchFamily="50" charset="-128"/>
            </a:rPr>
            <a:t>また、物件費については、国際情勢による物価高騰の影響で公共施設に係る光熱水費等が増加したことにより前年比</a:t>
          </a:r>
          <a:r>
            <a:rPr kumimoji="1" lang="en-US" altLang="ja-JP" sz="1300">
              <a:latin typeface="ＭＳ Ｐゴシック" panose="020B0600070205080204" pitchFamily="50" charset="-128"/>
              <a:ea typeface="ＭＳ Ｐゴシック" panose="020B0600070205080204" pitchFamily="50" charset="-128"/>
            </a:rPr>
            <a:t>8,339</a:t>
          </a:r>
          <a:r>
            <a:rPr kumimoji="1" lang="ja-JP" altLang="en-US" sz="1300">
              <a:latin typeface="ＭＳ Ｐゴシック" panose="020B0600070205080204" pitchFamily="50" charset="-128"/>
              <a:ea typeface="ＭＳ Ｐゴシック" panose="020B0600070205080204" pitchFamily="50" charset="-128"/>
            </a:rPr>
            <a:t>円の増となり、今後も同様に推移していくと見込まれる。</a:t>
          </a:r>
        </a:p>
        <a:p>
          <a:r>
            <a:rPr kumimoji="1" lang="ja-JP" altLang="en-US" sz="1300">
              <a:latin typeface="ＭＳ Ｐゴシック" panose="020B0600070205080204" pitchFamily="50" charset="-128"/>
              <a:ea typeface="ＭＳ Ｐゴシック" panose="020B0600070205080204" pitchFamily="50" charset="-128"/>
            </a:rPr>
            <a:t>一方扶助費については、前年度実施の子育て世帯への臨時特別給付金事業費の減により</a:t>
          </a:r>
          <a:r>
            <a:rPr kumimoji="1" lang="en-US" altLang="ja-JP" sz="1300">
              <a:latin typeface="ＭＳ Ｐゴシック" panose="020B0600070205080204" pitchFamily="50" charset="-128"/>
              <a:ea typeface="ＭＳ Ｐゴシック" panose="020B0600070205080204" pitchFamily="50" charset="-128"/>
            </a:rPr>
            <a:t>13,439</a:t>
          </a:r>
          <a:r>
            <a:rPr kumimoji="1" lang="ja-JP" altLang="en-US" sz="1300">
              <a:latin typeface="ＭＳ Ｐゴシック" panose="020B0600070205080204" pitchFamily="50" charset="-128"/>
              <a:ea typeface="ＭＳ Ｐゴシック" panose="020B0600070205080204" pitchFamily="50" charset="-128"/>
            </a:rPr>
            <a:t>円の減となっている。</a:t>
          </a:r>
        </a:p>
        <a:p>
          <a:r>
            <a:rPr kumimoji="1" lang="ja-JP" altLang="en-US" sz="1300">
              <a:latin typeface="ＭＳ Ｐゴシック" panose="020B0600070205080204" pitchFamily="50" charset="-128"/>
              <a:ea typeface="ＭＳ Ｐゴシック" panose="020B0600070205080204" pitchFamily="50" charset="-128"/>
            </a:rPr>
            <a:t>今後は、高止まりとなっている人件費や増加傾向を示している維持補修費といった経常経費について、公共施設の統廃合やＤＸの推進等により、業務の効率化を図り抑制していく。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岐阜県土岐市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55,842
53,852
116.02
25,928,103
25,390,534
420,110
13,457,793
18,072,711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151587</xdr:rowOff>
    </xdr:from>
    <xdr:to>
      <xdr:col>24</xdr:col>
      <xdr:colOff>62865</xdr:colOff>
      <xdr:row>38</xdr:row>
      <xdr:rowOff>38202</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466537"/>
          <a:ext cx="1270" cy="1086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42029</xdr:rowOff>
    </xdr:from>
    <xdr:ext cx="469744"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5571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38202</xdr:rowOff>
    </xdr:from>
    <xdr:to>
      <xdr:col>24</xdr:col>
      <xdr:colOff>152400</xdr:colOff>
      <xdr:row>38</xdr:row>
      <xdr:rowOff>38202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55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98264</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24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4,599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151587</xdr:rowOff>
    </xdr:from>
    <xdr:to>
      <xdr:col>24</xdr:col>
      <xdr:colOff>152400</xdr:colOff>
      <xdr:row>31</xdr:row>
      <xdr:rowOff>151587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466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130556</xdr:rowOff>
    </xdr:from>
    <xdr:to>
      <xdr:col>24</xdr:col>
      <xdr:colOff>63500</xdr:colOff>
      <xdr:row>34</xdr:row>
      <xdr:rowOff>147930</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3797300" y="5959856"/>
          <a:ext cx="8382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37152</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603790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58725</xdr:rowOff>
    </xdr:from>
    <xdr:to>
      <xdr:col>24</xdr:col>
      <xdr:colOff>114300</xdr:colOff>
      <xdr:row>35</xdr:row>
      <xdr:rowOff>160325</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59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130556</xdr:rowOff>
    </xdr:from>
    <xdr:to>
      <xdr:col>19</xdr:col>
      <xdr:colOff>177800</xdr:colOff>
      <xdr:row>34</xdr:row>
      <xdr:rowOff>146101</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959856"/>
          <a:ext cx="889000" cy="15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67869</xdr:rowOff>
    </xdr:from>
    <xdr:to>
      <xdr:col>20</xdr:col>
      <xdr:colOff>38100</xdr:colOff>
      <xdr:row>35</xdr:row>
      <xdr:rowOff>169469</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06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160596</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62428" y="6161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146101</xdr:rowOff>
    </xdr:from>
    <xdr:to>
      <xdr:col>15</xdr:col>
      <xdr:colOff>50800</xdr:colOff>
      <xdr:row>34</xdr:row>
      <xdr:rowOff>160274</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flipV="1">
          <a:off x="2019300" y="5975401"/>
          <a:ext cx="889000" cy="14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75641</xdr:rowOff>
    </xdr:from>
    <xdr:to>
      <xdr:col>15</xdr:col>
      <xdr:colOff>101600</xdr:colOff>
      <xdr:row>36</xdr:row>
      <xdr:rowOff>5791</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763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168368</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69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142901</xdr:rowOff>
    </xdr:from>
    <xdr:to>
      <xdr:col>10</xdr:col>
      <xdr:colOff>114300</xdr:colOff>
      <xdr:row>34</xdr:row>
      <xdr:rowOff>160274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972201"/>
          <a:ext cx="889000" cy="17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169367</xdr:rowOff>
    </xdr:from>
    <xdr:to>
      <xdr:col>10</xdr:col>
      <xdr:colOff>165100</xdr:colOff>
      <xdr:row>35</xdr:row>
      <xdr:rowOff>99517</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5998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90644</xdr:rowOff>
    </xdr:from>
    <xdr:ext cx="469744"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784428" y="6091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167996</xdr:rowOff>
    </xdr:from>
    <xdr:to>
      <xdr:col>6</xdr:col>
      <xdr:colOff>38100</xdr:colOff>
      <xdr:row>35</xdr:row>
      <xdr:rowOff>98146</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599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89273</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895428" y="6090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97130</xdr:rowOff>
    </xdr:from>
    <xdr:to>
      <xdr:col>24</xdr:col>
      <xdr:colOff>114300</xdr:colOff>
      <xdr:row>35</xdr:row>
      <xdr:rowOff>27280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926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120007</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777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79756</xdr:rowOff>
    </xdr:from>
    <xdr:to>
      <xdr:col>20</xdr:col>
      <xdr:colOff>38100</xdr:colOff>
      <xdr:row>35</xdr:row>
      <xdr:rowOff>9906</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909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26433</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62428" y="5684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95301</xdr:rowOff>
    </xdr:from>
    <xdr:to>
      <xdr:col>15</xdr:col>
      <xdr:colOff>101600</xdr:colOff>
      <xdr:row>35</xdr:row>
      <xdr:rowOff>25451</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924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41978</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99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109474</xdr:rowOff>
    </xdr:from>
    <xdr:to>
      <xdr:col>10</xdr:col>
      <xdr:colOff>165100</xdr:colOff>
      <xdr:row>35</xdr:row>
      <xdr:rowOff>39624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938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56151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714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92101</xdr:rowOff>
    </xdr:from>
    <xdr:to>
      <xdr:col>6</xdr:col>
      <xdr:colOff>38100</xdr:colOff>
      <xdr:row>35</xdr:row>
      <xdr:rowOff>22251</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921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38778</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6966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a:extLst>
            <a:ext uri="{FF2B5EF4-FFF2-40B4-BE49-F238E27FC236}">
              <a16:creationId xmlns:a16="http://schemas.microsoft.com/office/drawing/2014/main" id="{00000000-0008-0000-07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153612</xdr:rowOff>
    </xdr:from>
    <xdr:to>
      <xdr:col>24</xdr:col>
      <xdr:colOff>62865</xdr:colOff>
      <xdr:row>59</xdr:row>
      <xdr:rowOff>40760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flipV="1">
          <a:off x="4633595" y="8554662"/>
          <a:ext cx="1270" cy="16016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44587</xdr:rowOff>
    </xdr:from>
    <xdr:ext cx="534377" cy="259045"/>
    <xdr:sp macro="" textlink="">
      <xdr:nvSpPr>
        <xdr:cNvPr id="115" name="総務費最小値テキスト">
          <a:extLst>
            <a:ext uri="{FF2B5EF4-FFF2-40B4-BE49-F238E27FC236}">
              <a16:creationId xmlns:a16="http://schemas.microsoft.com/office/drawing/2014/main" id="{00000000-0008-0000-0700-000073000000}"/>
            </a:ext>
          </a:extLst>
        </xdr:cNvPr>
        <xdr:cNvSpPr txBox="1"/>
      </xdr:nvSpPr>
      <xdr:spPr>
        <a:xfrm>
          <a:off x="4686300" y="10160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35,339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40760</xdr:rowOff>
    </xdr:from>
    <xdr:to>
      <xdr:col>24</xdr:col>
      <xdr:colOff>152400</xdr:colOff>
      <xdr:row>59</xdr:row>
      <xdr:rowOff>40760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10156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100289</xdr:rowOff>
    </xdr:from>
    <xdr:ext cx="599010" cy="259045"/>
    <xdr:sp macro="" textlink="">
      <xdr:nvSpPr>
        <xdr:cNvPr id="117" name="総務費最大値テキスト">
          <a:extLst>
            <a:ext uri="{FF2B5EF4-FFF2-40B4-BE49-F238E27FC236}">
              <a16:creationId xmlns:a16="http://schemas.microsoft.com/office/drawing/2014/main" id="{00000000-0008-0000-0700-000075000000}"/>
            </a:ext>
          </a:extLst>
        </xdr:cNvPr>
        <xdr:cNvSpPr txBox="1"/>
      </xdr:nvSpPr>
      <xdr:spPr>
        <a:xfrm>
          <a:off x="4686300" y="832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182,472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49</xdr:row>
      <xdr:rowOff>153612</xdr:rowOff>
    </xdr:from>
    <xdr:to>
      <xdr:col>24</xdr:col>
      <xdr:colOff>152400</xdr:colOff>
      <xdr:row>49</xdr:row>
      <xdr:rowOff>153612</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8554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166261</xdr:rowOff>
    </xdr:from>
    <xdr:to>
      <xdr:col>24</xdr:col>
      <xdr:colOff>63500</xdr:colOff>
      <xdr:row>58</xdr:row>
      <xdr:rowOff>58318</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flipV="1">
          <a:off x="3797300" y="9938911"/>
          <a:ext cx="838200" cy="63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102981</xdr:rowOff>
    </xdr:from>
    <xdr:ext cx="534377" cy="259045"/>
    <xdr:sp macro="" textlink="">
      <xdr:nvSpPr>
        <xdr:cNvPr id="120" name="総務費平均値テキスト">
          <a:extLst>
            <a:ext uri="{FF2B5EF4-FFF2-40B4-BE49-F238E27FC236}">
              <a16:creationId xmlns:a16="http://schemas.microsoft.com/office/drawing/2014/main" id="{00000000-0008-0000-0700-000078000000}"/>
            </a:ext>
          </a:extLst>
        </xdr:cNvPr>
        <xdr:cNvSpPr txBox="1"/>
      </xdr:nvSpPr>
      <xdr:spPr>
        <a:xfrm>
          <a:off x="4686300" y="953273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80104</xdr:rowOff>
    </xdr:from>
    <xdr:to>
      <xdr:col>24</xdr:col>
      <xdr:colOff>114300</xdr:colOff>
      <xdr:row>57</xdr:row>
      <xdr:rowOff>10254</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4584700" y="9681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127181</xdr:rowOff>
    </xdr:from>
    <xdr:to>
      <xdr:col>19</xdr:col>
      <xdr:colOff>177800</xdr:colOff>
      <xdr:row>58</xdr:row>
      <xdr:rowOff>58318</xdr:rowOff>
    </xdr:to>
    <xdr:cxnSp macro="">
      <xdr:nvCxnSpPr>
        <xdr:cNvPr id="122" name="直線コネクタ 121">
          <a:extLst>
            <a:ext uri="{FF2B5EF4-FFF2-40B4-BE49-F238E27FC236}">
              <a16:creationId xmlns:a16="http://schemas.microsoft.com/office/drawing/2014/main" id="{00000000-0008-0000-0700-00007A000000}"/>
            </a:ext>
          </a:extLst>
        </xdr:cNvPr>
        <xdr:cNvCxnSpPr/>
      </xdr:nvCxnSpPr>
      <xdr:spPr>
        <a:xfrm>
          <a:off x="2908300" y="9042581"/>
          <a:ext cx="889000" cy="959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96444</xdr:rowOff>
    </xdr:from>
    <xdr:to>
      <xdr:col>20</xdr:col>
      <xdr:colOff>38100</xdr:colOff>
      <xdr:row>57</xdr:row>
      <xdr:rowOff>26594</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3746500" y="9697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43121</xdr:rowOff>
    </xdr:from>
    <xdr:ext cx="534377" cy="259045"/>
    <xdr:sp macro="" textlink="">
      <xdr:nvSpPr>
        <xdr:cNvPr id="124" name="テキスト ボックス 123">
          <a:extLst>
            <a:ext uri="{FF2B5EF4-FFF2-40B4-BE49-F238E27FC236}">
              <a16:creationId xmlns:a16="http://schemas.microsoft.com/office/drawing/2014/main" id="{00000000-0008-0000-0700-00007C000000}"/>
            </a:ext>
          </a:extLst>
        </xdr:cNvPr>
        <xdr:cNvSpPr txBox="1"/>
      </xdr:nvSpPr>
      <xdr:spPr>
        <a:xfrm>
          <a:off x="3530111" y="9472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127181</xdr:rowOff>
    </xdr:from>
    <xdr:to>
      <xdr:col>15</xdr:col>
      <xdr:colOff>50800</xdr:colOff>
      <xdr:row>58</xdr:row>
      <xdr:rowOff>44972</xdr:rowOff>
    </xdr:to>
    <xdr:cxnSp macro="">
      <xdr:nvCxnSpPr>
        <xdr:cNvPr id="125" name="直線コネクタ 124">
          <a:extLst>
            <a:ext uri="{FF2B5EF4-FFF2-40B4-BE49-F238E27FC236}">
              <a16:creationId xmlns:a16="http://schemas.microsoft.com/office/drawing/2014/main" id="{00000000-0008-0000-0700-00007D000000}"/>
            </a:ext>
          </a:extLst>
        </xdr:cNvPr>
        <xdr:cNvCxnSpPr/>
      </xdr:nvCxnSpPr>
      <xdr:spPr>
        <a:xfrm flipV="1">
          <a:off x="2019300" y="9042581"/>
          <a:ext cx="889000" cy="946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50</xdr:row>
      <xdr:rowOff>96825</xdr:rowOff>
    </xdr:from>
    <xdr:to>
      <xdr:col>15</xdr:col>
      <xdr:colOff>101600</xdr:colOff>
      <xdr:row>51</xdr:row>
      <xdr:rowOff>26975</xdr:rowOff>
    </xdr:to>
    <xdr:sp macro="" textlink="">
      <xdr:nvSpPr>
        <xdr:cNvPr id="126" name="フローチャート: 判断 125">
          <a:extLst>
            <a:ext uri="{FF2B5EF4-FFF2-40B4-BE49-F238E27FC236}">
              <a16:creationId xmlns:a16="http://schemas.microsoft.com/office/drawing/2014/main" id="{00000000-0008-0000-0700-00007E000000}"/>
            </a:ext>
          </a:extLst>
        </xdr:cNvPr>
        <xdr:cNvSpPr/>
      </xdr:nvSpPr>
      <xdr:spPr>
        <a:xfrm>
          <a:off x="2857500" y="8669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49</xdr:row>
      <xdr:rowOff>43502</xdr:rowOff>
    </xdr:from>
    <xdr:ext cx="599010" cy="259045"/>
    <xdr:sp macro="" textlink="">
      <xdr:nvSpPr>
        <xdr:cNvPr id="127" name="テキスト ボックス 126">
          <a:extLst>
            <a:ext uri="{FF2B5EF4-FFF2-40B4-BE49-F238E27FC236}">
              <a16:creationId xmlns:a16="http://schemas.microsoft.com/office/drawing/2014/main" id="{00000000-0008-0000-0700-00007F000000}"/>
            </a:ext>
          </a:extLst>
        </xdr:cNvPr>
        <xdr:cNvSpPr txBox="1"/>
      </xdr:nvSpPr>
      <xdr:spPr>
        <a:xfrm>
          <a:off x="2608795" y="84445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128619</xdr:rowOff>
    </xdr:from>
    <xdr:to>
      <xdr:col>10</xdr:col>
      <xdr:colOff>114300</xdr:colOff>
      <xdr:row>58</xdr:row>
      <xdr:rowOff>44972</xdr:rowOff>
    </xdr:to>
    <xdr:cxnSp macro="">
      <xdr:nvCxnSpPr>
        <xdr:cNvPr id="128" name="直線コネクタ 127">
          <a:extLst>
            <a:ext uri="{FF2B5EF4-FFF2-40B4-BE49-F238E27FC236}">
              <a16:creationId xmlns:a16="http://schemas.microsoft.com/office/drawing/2014/main" id="{00000000-0008-0000-0700-000080000000}"/>
            </a:ext>
          </a:extLst>
        </xdr:cNvPr>
        <xdr:cNvCxnSpPr/>
      </xdr:nvCxnSpPr>
      <xdr:spPr>
        <a:xfrm>
          <a:off x="1130300" y="9729819"/>
          <a:ext cx="889000" cy="25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49341</xdr:rowOff>
    </xdr:from>
    <xdr:to>
      <xdr:col>10</xdr:col>
      <xdr:colOff>165100</xdr:colOff>
      <xdr:row>57</xdr:row>
      <xdr:rowOff>150941</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968500" y="9821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167468</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1752111" y="9597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64560</xdr:rowOff>
    </xdr:from>
    <xdr:to>
      <xdr:col>6</xdr:col>
      <xdr:colOff>38100</xdr:colOff>
      <xdr:row>57</xdr:row>
      <xdr:rowOff>166160</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079500" y="983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157287</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863111" y="992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115461</xdr:rowOff>
    </xdr:from>
    <xdr:to>
      <xdr:col>24</xdr:col>
      <xdr:colOff>114300</xdr:colOff>
      <xdr:row>58</xdr:row>
      <xdr:rowOff>45611</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4584700" y="9888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93888</xdr:rowOff>
    </xdr:from>
    <xdr:ext cx="534377" cy="259045"/>
    <xdr:sp macro="" textlink="">
      <xdr:nvSpPr>
        <xdr:cNvPr id="139" name="総務費該当値テキスト">
          <a:extLst>
            <a:ext uri="{FF2B5EF4-FFF2-40B4-BE49-F238E27FC236}">
              <a16:creationId xmlns:a16="http://schemas.microsoft.com/office/drawing/2014/main" id="{00000000-0008-0000-0700-00008B000000}"/>
            </a:ext>
          </a:extLst>
        </xdr:cNvPr>
        <xdr:cNvSpPr txBox="1"/>
      </xdr:nvSpPr>
      <xdr:spPr>
        <a:xfrm>
          <a:off x="4686300" y="9866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7518</xdr:rowOff>
    </xdr:from>
    <xdr:to>
      <xdr:col>20</xdr:col>
      <xdr:colOff>38100</xdr:colOff>
      <xdr:row>58</xdr:row>
      <xdr:rowOff>109118</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3746500" y="9951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100245</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3530111" y="10044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76381</xdr:rowOff>
    </xdr:from>
    <xdr:to>
      <xdr:col>15</xdr:col>
      <xdr:colOff>101600</xdr:colOff>
      <xdr:row>53</xdr:row>
      <xdr:rowOff>6531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2857500" y="8991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169108</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2608795" y="9084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165622</xdr:rowOff>
    </xdr:from>
    <xdr:to>
      <xdr:col>10</xdr:col>
      <xdr:colOff>165100</xdr:colOff>
      <xdr:row>58</xdr:row>
      <xdr:rowOff>95772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968500" y="9938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86899</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1752111" y="10030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77819</xdr:rowOff>
    </xdr:from>
    <xdr:to>
      <xdr:col>6</xdr:col>
      <xdr:colOff>38100</xdr:colOff>
      <xdr:row>57</xdr:row>
      <xdr:rowOff>7969</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079500" y="9679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24496</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863111" y="945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a:extLst>
            <a:ext uri="{FF2B5EF4-FFF2-40B4-BE49-F238E27FC236}">
              <a16:creationId xmlns:a16="http://schemas.microsoft.com/office/drawing/2014/main" id="{00000000-0008-0000-0700-0000AB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114960</xdr:rowOff>
    </xdr:from>
    <xdr:to>
      <xdr:col>24</xdr:col>
      <xdr:colOff>62865</xdr:colOff>
      <xdr:row>79</xdr:row>
      <xdr:rowOff>29159</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4633595" y="12116460"/>
          <a:ext cx="1270" cy="14572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32986</xdr:rowOff>
    </xdr:from>
    <xdr:ext cx="599010" cy="259045"/>
    <xdr:sp macro="" textlink="">
      <xdr:nvSpPr>
        <xdr:cNvPr id="173" name="民生費最小値テキスト">
          <a:extLst>
            <a:ext uri="{FF2B5EF4-FFF2-40B4-BE49-F238E27FC236}">
              <a16:creationId xmlns:a16="http://schemas.microsoft.com/office/drawing/2014/main" id="{00000000-0008-0000-0700-0000AD000000}"/>
            </a:ext>
          </a:extLst>
        </xdr:cNvPr>
        <xdr:cNvSpPr txBox="1"/>
      </xdr:nvSpPr>
      <xdr:spPr>
        <a:xfrm>
          <a:off x="4686300" y="135775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29159</xdr:rowOff>
    </xdr:from>
    <xdr:to>
      <xdr:col>24</xdr:col>
      <xdr:colOff>152400</xdr:colOff>
      <xdr:row>79</xdr:row>
      <xdr:rowOff>29159</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a:off x="4546600" y="135737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61637</xdr:rowOff>
    </xdr:from>
    <xdr:ext cx="599010" cy="259045"/>
    <xdr:sp macro="" textlink="">
      <xdr:nvSpPr>
        <xdr:cNvPr id="175" name="民生費最大値テキスト">
          <a:extLst>
            <a:ext uri="{FF2B5EF4-FFF2-40B4-BE49-F238E27FC236}">
              <a16:creationId xmlns:a16="http://schemas.microsoft.com/office/drawing/2014/main" id="{00000000-0008-0000-0700-0000AF000000}"/>
            </a:ext>
          </a:extLst>
        </xdr:cNvPr>
        <xdr:cNvSpPr txBox="1"/>
      </xdr:nvSpPr>
      <xdr:spPr>
        <a:xfrm>
          <a:off x="4686300" y="11891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235,948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114960</xdr:rowOff>
    </xdr:from>
    <xdr:to>
      <xdr:col>24</xdr:col>
      <xdr:colOff>152400</xdr:colOff>
      <xdr:row>70</xdr:row>
      <xdr:rowOff>114960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2116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27851</xdr:rowOff>
    </xdr:from>
    <xdr:to>
      <xdr:col>24</xdr:col>
      <xdr:colOff>63500</xdr:colOff>
      <xdr:row>76</xdr:row>
      <xdr:rowOff>114351</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a:off x="3797300" y="13058051"/>
          <a:ext cx="838200" cy="86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97794</xdr:rowOff>
    </xdr:from>
    <xdr:ext cx="599010" cy="259045"/>
    <xdr:sp macro="" textlink="">
      <xdr:nvSpPr>
        <xdr:cNvPr id="178" name="民生費平均値テキスト">
          <a:extLst>
            <a:ext uri="{FF2B5EF4-FFF2-40B4-BE49-F238E27FC236}">
              <a16:creationId xmlns:a16="http://schemas.microsoft.com/office/drawing/2014/main" id="{00000000-0008-0000-0700-0000B2000000}"/>
            </a:ext>
          </a:extLst>
        </xdr:cNvPr>
        <xdr:cNvSpPr txBox="1"/>
      </xdr:nvSpPr>
      <xdr:spPr>
        <a:xfrm>
          <a:off x="4686300" y="1278509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167,601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74917</xdr:rowOff>
    </xdr:from>
    <xdr:to>
      <xdr:col>24</xdr:col>
      <xdr:colOff>114300</xdr:colOff>
      <xdr:row>76</xdr:row>
      <xdr:rowOff>5066</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4584700" y="1293366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27851</xdr:rowOff>
    </xdr:from>
    <xdr:to>
      <xdr:col>19</xdr:col>
      <xdr:colOff>177800</xdr:colOff>
      <xdr:row>77</xdr:row>
      <xdr:rowOff>161226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908300" y="13058051"/>
          <a:ext cx="889000" cy="3048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140309</xdr:rowOff>
    </xdr:from>
    <xdr:to>
      <xdr:col>20</xdr:col>
      <xdr:colOff>38100</xdr:colOff>
      <xdr:row>75</xdr:row>
      <xdr:rowOff>70459</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3746500" y="12827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86986</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3497795" y="126028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161226</xdr:rowOff>
    </xdr:from>
    <xdr:to>
      <xdr:col>15</xdr:col>
      <xdr:colOff>50800</xdr:colOff>
      <xdr:row>78</xdr:row>
      <xdr:rowOff>95707</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2019300" y="13362876"/>
          <a:ext cx="889000" cy="1059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122465</xdr:rowOff>
    </xdr:from>
    <xdr:to>
      <xdr:col>15</xdr:col>
      <xdr:colOff>101600</xdr:colOff>
      <xdr:row>77</xdr:row>
      <xdr:rowOff>52615</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2857500" y="13152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69143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2608795" y="129278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141694</xdr:rowOff>
    </xdr:from>
    <xdr:to>
      <xdr:col>10</xdr:col>
      <xdr:colOff>114300</xdr:colOff>
      <xdr:row>78</xdr:row>
      <xdr:rowOff>95707</xdr:rowOff>
    </xdr:to>
    <xdr:cxnSp macro="">
      <xdr:nvCxnSpPr>
        <xdr:cNvPr id="186" name="直線コネクタ 185">
          <a:extLst>
            <a:ext uri="{FF2B5EF4-FFF2-40B4-BE49-F238E27FC236}">
              <a16:creationId xmlns:a16="http://schemas.microsoft.com/office/drawing/2014/main" id="{00000000-0008-0000-0700-0000BA000000}"/>
            </a:ext>
          </a:extLst>
        </xdr:cNvPr>
        <xdr:cNvCxnSpPr/>
      </xdr:nvCxnSpPr>
      <xdr:spPr>
        <a:xfrm>
          <a:off x="1130300" y="13343344"/>
          <a:ext cx="889000" cy="125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19253</xdr:rowOff>
    </xdr:from>
    <xdr:to>
      <xdr:col>10</xdr:col>
      <xdr:colOff>165100</xdr:colOff>
      <xdr:row>77</xdr:row>
      <xdr:rowOff>120853</xdr:rowOff>
    </xdr:to>
    <xdr:sp macro="" textlink="">
      <xdr:nvSpPr>
        <xdr:cNvPr id="187" name="フローチャート: 判断 186">
          <a:extLst>
            <a:ext uri="{FF2B5EF4-FFF2-40B4-BE49-F238E27FC236}">
              <a16:creationId xmlns:a16="http://schemas.microsoft.com/office/drawing/2014/main" id="{00000000-0008-0000-0700-0000BB000000}"/>
            </a:ext>
          </a:extLst>
        </xdr:cNvPr>
        <xdr:cNvSpPr/>
      </xdr:nvSpPr>
      <xdr:spPr>
        <a:xfrm>
          <a:off x="1968500" y="1322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137380</xdr:rowOff>
    </xdr:from>
    <xdr:ext cx="59901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1719795" y="12996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90196</xdr:rowOff>
    </xdr:from>
    <xdr:to>
      <xdr:col>6</xdr:col>
      <xdr:colOff>38100</xdr:colOff>
      <xdr:row>78</xdr:row>
      <xdr:rowOff>20346</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079500" y="13291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36873</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830795" y="13067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63551</xdr:rowOff>
    </xdr:from>
    <xdr:to>
      <xdr:col>24</xdr:col>
      <xdr:colOff>114300</xdr:colOff>
      <xdr:row>76</xdr:row>
      <xdr:rowOff>165151</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4584700" y="13093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41978</xdr:rowOff>
    </xdr:from>
    <xdr:ext cx="599010" cy="259045"/>
    <xdr:sp macro="" textlink="">
      <xdr:nvSpPr>
        <xdr:cNvPr id="197" name="民生費該当値テキスト">
          <a:extLst>
            <a:ext uri="{FF2B5EF4-FFF2-40B4-BE49-F238E27FC236}">
              <a16:creationId xmlns:a16="http://schemas.microsoft.com/office/drawing/2014/main" id="{00000000-0008-0000-0700-0000C5000000}"/>
            </a:ext>
          </a:extLst>
        </xdr:cNvPr>
        <xdr:cNvSpPr txBox="1"/>
      </xdr:nvSpPr>
      <xdr:spPr>
        <a:xfrm>
          <a:off x="4686300" y="130721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148501</xdr:rowOff>
    </xdr:from>
    <xdr:to>
      <xdr:col>20</xdr:col>
      <xdr:colOff>38100</xdr:colOff>
      <xdr:row>76</xdr:row>
      <xdr:rowOff>78651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3746500" y="1300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69778</xdr:rowOff>
    </xdr:from>
    <xdr:ext cx="599010"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3497795" y="130999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110426</xdr:rowOff>
    </xdr:from>
    <xdr:to>
      <xdr:col>15</xdr:col>
      <xdr:colOff>101600</xdr:colOff>
      <xdr:row>78</xdr:row>
      <xdr:rowOff>40576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2857500" y="13312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31703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2608795" y="13404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44907</xdr:rowOff>
    </xdr:from>
    <xdr:to>
      <xdr:col>10</xdr:col>
      <xdr:colOff>165100</xdr:colOff>
      <xdr:row>78</xdr:row>
      <xdr:rowOff>146507</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1968500" y="13418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137634</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1719795" y="13510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90894</xdr:rowOff>
    </xdr:from>
    <xdr:to>
      <xdr:col>6</xdr:col>
      <xdr:colOff>38100</xdr:colOff>
      <xdr:row>78</xdr:row>
      <xdr:rowOff>21044</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079500" y="1329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12171</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830795" y="133852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130023</xdr:rowOff>
    </xdr:from>
    <xdr:to>
      <xdr:col>24</xdr:col>
      <xdr:colOff>62865</xdr:colOff>
      <xdr:row>98</xdr:row>
      <xdr:rowOff>89599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389073"/>
          <a:ext cx="1270" cy="1502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93426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9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26,630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89599</xdr:rowOff>
    </xdr:from>
    <xdr:to>
      <xdr:col>24</xdr:col>
      <xdr:colOff>152400</xdr:colOff>
      <xdr:row>98</xdr:row>
      <xdr:rowOff>89599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9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76700</xdr:rowOff>
    </xdr:from>
    <xdr:ext cx="599010"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164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105,508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130023</xdr:rowOff>
    </xdr:from>
    <xdr:to>
      <xdr:col>24</xdr:col>
      <xdr:colOff>152400</xdr:colOff>
      <xdr:row>89</xdr:row>
      <xdr:rowOff>130023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389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16523</xdr:rowOff>
    </xdr:from>
    <xdr:to>
      <xdr:col>24</xdr:col>
      <xdr:colOff>63500</xdr:colOff>
      <xdr:row>95</xdr:row>
      <xdr:rowOff>20638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304273"/>
          <a:ext cx="838200" cy="4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130402</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41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151975</xdr:rowOff>
    </xdr:from>
    <xdr:to>
      <xdr:col>24</xdr:col>
      <xdr:colOff>114300</xdr:colOff>
      <xdr:row>96</xdr:row>
      <xdr:rowOff>82125</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43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16523</xdr:rowOff>
    </xdr:from>
    <xdr:to>
      <xdr:col>19</xdr:col>
      <xdr:colOff>177800</xdr:colOff>
      <xdr:row>96</xdr:row>
      <xdr:rowOff>67348</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304273"/>
          <a:ext cx="889000" cy="222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133725</xdr:rowOff>
    </xdr:from>
    <xdr:to>
      <xdr:col>20</xdr:col>
      <xdr:colOff>38100</xdr:colOff>
      <xdr:row>96</xdr:row>
      <xdr:rowOff>63875</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42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55002</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514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47746</xdr:rowOff>
    </xdr:from>
    <xdr:to>
      <xdr:col>15</xdr:col>
      <xdr:colOff>50800</xdr:colOff>
      <xdr:row>96</xdr:row>
      <xdr:rowOff>67348</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506946"/>
          <a:ext cx="889000" cy="1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60534</xdr:rowOff>
    </xdr:from>
    <xdr:to>
      <xdr:col>15</xdr:col>
      <xdr:colOff>101600</xdr:colOff>
      <xdr:row>96</xdr:row>
      <xdr:rowOff>162134</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519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153261</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612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47746</xdr:rowOff>
    </xdr:from>
    <xdr:to>
      <xdr:col>10</xdr:col>
      <xdr:colOff>114300</xdr:colOff>
      <xdr:row>96</xdr:row>
      <xdr:rowOff>152330</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506946"/>
          <a:ext cx="889000" cy="104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159728</xdr:rowOff>
    </xdr:from>
    <xdr:to>
      <xdr:col>10</xdr:col>
      <xdr:colOff>165100</xdr:colOff>
      <xdr:row>97</xdr:row>
      <xdr:rowOff>89878</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1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81005</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711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167100</xdr:rowOff>
    </xdr:from>
    <xdr:to>
      <xdr:col>6</xdr:col>
      <xdr:colOff>38100</xdr:colOff>
      <xdr:row>97</xdr:row>
      <xdr:rowOff>97250</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2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88377</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719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141288</xdr:rowOff>
    </xdr:from>
    <xdr:to>
      <xdr:col>24</xdr:col>
      <xdr:colOff>114300</xdr:colOff>
      <xdr:row>95</xdr:row>
      <xdr:rowOff>71438</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257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93</xdr:row>
      <xdr:rowOff>164165</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10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137173</xdr:rowOff>
    </xdr:from>
    <xdr:to>
      <xdr:col>20</xdr:col>
      <xdr:colOff>38100</xdr:colOff>
      <xdr:row>95</xdr:row>
      <xdr:rowOff>67323</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25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83850</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028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16548</xdr:rowOff>
    </xdr:from>
    <xdr:to>
      <xdr:col>15</xdr:col>
      <xdr:colOff>101600</xdr:colOff>
      <xdr:row>96</xdr:row>
      <xdr:rowOff>118148</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47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134675</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250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168396</xdr:rowOff>
    </xdr:from>
    <xdr:to>
      <xdr:col>10</xdr:col>
      <xdr:colOff>165100</xdr:colOff>
      <xdr:row>96</xdr:row>
      <xdr:rowOff>98546</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456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115073</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23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101530</xdr:rowOff>
    </xdr:from>
    <xdr:to>
      <xdr:col>6</xdr:col>
      <xdr:colOff>38100</xdr:colOff>
      <xdr:row>97</xdr:row>
      <xdr:rowOff>31680</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5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48207</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335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21666</xdr:rowOff>
    </xdr:from>
    <xdr:to>
      <xdr:col>54</xdr:col>
      <xdr:colOff>189865</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336616"/>
          <a:ext cx="1270" cy="1394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139793</xdr:rowOff>
    </xdr:from>
    <xdr:ext cx="534377"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11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18,299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21666</xdr:rowOff>
    </xdr:from>
    <xdr:to>
      <xdr:col>55</xdr:col>
      <xdr:colOff>88900</xdr:colOff>
      <xdr:row>31</xdr:row>
      <xdr:rowOff>21666</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336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6121</xdr:rowOff>
    </xdr:from>
    <xdr:to>
      <xdr:col>55</xdr:col>
      <xdr:colOff>0</xdr:colOff>
      <xdr:row>39</xdr:row>
      <xdr:rowOff>7112</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flipV="1">
          <a:off x="9639300" y="6692671"/>
          <a:ext cx="8382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94556</xdr:rowOff>
    </xdr:from>
    <xdr:ext cx="469744"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438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71679</xdr:rowOff>
    </xdr:from>
    <xdr:to>
      <xdr:col>55</xdr:col>
      <xdr:colOff>50800</xdr:colOff>
      <xdr:row>39</xdr:row>
      <xdr:rowOff>1829</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586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7112</xdr:rowOff>
    </xdr:from>
    <xdr:to>
      <xdr:col>50</xdr:col>
      <xdr:colOff>114300</xdr:colOff>
      <xdr:row>39</xdr:row>
      <xdr:rowOff>7569</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flipV="1">
          <a:off x="8750300" y="6693662"/>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70612</xdr:rowOff>
    </xdr:from>
    <xdr:to>
      <xdr:col>50</xdr:col>
      <xdr:colOff>165100</xdr:colOff>
      <xdr:row>39</xdr:row>
      <xdr:rowOff>762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585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17289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04428" y="6360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166065</xdr:rowOff>
    </xdr:from>
    <xdr:to>
      <xdr:col>45</xdr:col>
      <xdr:colOff>177800</xdr:colOff>
      <xdr:row>39</xdr:row>
      <xdr:rowOff>7569</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681165"/>
          <a:ext cx="889000" cy="12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70917</xdr:rowOff>
    </xdr:from>
    <xdr:to>
      <xdr:col>46</xdr:col>
      <xdr:colOff>38100</xdr:colOff>
      <xdr:row>39</xdr:row>
      <xdr:rowOff>1067</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58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17594</xdr:rowOff>
    </xdr:from>
    <xdr:ext cx="469744"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15428" y="6361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147091</xdr:rowOff>
    </xdr:from>
    <xdr:to>
      <xdr:col>41</xdr:col>
      <xdr:colOff>50800</xdr:colOff>
      <xdr:row>38</xdr:row>
      <xdr:rowOff>166065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662191"/>
          <a:ext cx="889000" cy="18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61163</xdr:rowOff>
    </xdr:from>
    <xdr:to>
      <xdr:col>41</xdr:col>
      <xdr:colOff>101600</xdr:colOff>
      <xdr:row>38</xdr:row>
      <xdr:rowOff>162763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576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7840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3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55449</xdr:rowOff>
    </xdr:from>
    <xdr:to>
      <xdr:col>36</xdr:col>
      <xdr:colOff>165100</xdr:colOff>
      <xdr:row>38</xdr:row>
      <xdr:rowOff>157049</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570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2125</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6345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126771</xdr:rowOff>
    </xdr:from>
    <xdr:to>
      <xdr:col>55</xdr:col>
      <xdr:colOff>50800</xdr:colOff>
      <xdr:row>39</xdr:row>
      <xdr:rowOff>56921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641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50105</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565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127762</xdr:rowOff>
    </xdr:from>
    <xdr:to>
      <xdr:col>50</xdr:col>
      <xdr:colOff>165100</xdr:colOff>
      <xdr:row>39</xdr:row>
      <xdr:rowOff>57912</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642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49039</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7355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128219</xdr:rowOff>
    </xdr:from>
    <xdr:to>
      <xdr:col>46</xdr:col>
      <xdr:colOff>38100</xdr:colOff>
      <xdr:row>39</xdr:row>
      <xdr:rowOff>58369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643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49496</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7360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115265</xdr:rowOff>
    </xdr:from>
    <xdr:to>
      <xdr:col>41</xdr:col>
      <xdr:colOff>101600</xdr:colOff>
      <xdr:row>39</xdr:row>
      <xdr:rowOff>45415</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630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36542</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7230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96291</xdr:rowOff>
    </xdr:from>
    <xdr:to>
      <xdr:col>36</xdr:col>
      <xdr:colOff>165100</xdr:colOff>
      <xdr:row>39</xdr:row>
      <xdr:rowOff>26441</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61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17568</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7041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a:extLst>
            <a:ext uri="{FF2B5EF4-FFF2-40B4-BE49-F238E27FC236}">
              <a16:creationId xmlns:a16="http://schemas.microsoft.com/office/drawing/2014/main" id="{00000000-0008-0000-0700-000055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a:extLst>
            <a:ext uri="{FF2B5EF4-FFF2-40B4-BE49-F238E27FC236}">
              <a16:creationId xmlns:a16="http://schemas.microsoft.com/office/drawing/2014/main" id="{00000000-0008-0000-0700-000056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農林水産業費グラフ枠">
          <a:extLst>
            <a:ext uri="{FF2B5EF4-FFF2-40B4-BE49-F238E27FC236}">
              <a16:creationId xmlns:a16="http://schemas.microsoft.com/office/drawing/2014/main" id="{00000000-0008-0000-0700-000059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6638</xdr:rowOff>
    </xdr:from>
    <xdr:to>
      <xdr:col>54</xdr:col>
      <xdr:colOff>189865</xdr:colOff>
      <xdr:row>59</xdr:row>
      <xdr:rowOff>72916</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10475595" y="8750588"/>
          <a:ext cx="1270" cy="14378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76743</xdr:rowOff>
    </xdr:from>
    <xdr:ext cx="469744" cy="259045"/>
    <xdr:sp macro="" textlink="">
      <xdr:nvSpPr>
        <xdr:cNvPr id="347" name="農林水産業費最小値テキスト">
          <a:extLst>
            <a:ext uri="{FF2B5EF4-FFF2-40B4-BE49-F238E27FC236}">
              <a16:creationId xmlns:a16="http://schemas.microsoft.com/office/drawing/2014/main" id="{00000000-0008-0000-0700-00005B010000}"/>
            </a:ext>
          </a:extLst>
        </xdr:cNvPr>
        <xdr:cNvSpPr txBox="1"/>
      </xdr:nvSpPr>
      <xdr:spPr>
        <a:xfrm>
          <a:off x="10528300" y="10192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72916</xdr:rowOff>
    </xdr:from>
    <xdr:to>
      <xdr:col>55</xdr:col>
      <xdr:colOff>88900</xdr:colOff>
      <xdr:row>59</xdr:row>
      <xdr:rowOff>72916</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10388600" y="10188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124765</xdr:rowOff>
    </xdr:from>
    <xdr:ext cx="534377" cy="259045"/>
    <xdr:sp macro="" textlink="">
      <xdr:nvSpPr>
        <xdr:cNvPr id="349" name="農林水産業費最大値テキスト">
          <a:extLst>
            <a:ext uri="{FF2B5EF4-FFF2-40B4-BE49-F238E27FC236}">
              <a16:creationId xmlns:a16="http://schemas.microsoft.com/office/drawing/2014/main" id="{00000000-0008-0000-0700-00005D010000}"/>
            </a:ext>
          </a:extLst>
        </xdr:cNvPr>
        <xdr:cNvSpPr txBox="1"/>
      </xdr:nvSpPr>
      <xdr:spPr>
        <a:xfrm>
          <a:off x="10528300" y="852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89,649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6638</xdr:rowOff>
    </xdr:from>
    <xdr:to>
      <xdr:col>55</xdr:col>
      <xdr:colOff>88900</xdr:colOff>
      <xdr:row>51</xdr:row>
      <xdr:rowOff>6638</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a:off x="10388600" y="8750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62433</xdr:rowOff>
    </xdr:from>
    <xdr:to>
      <xdr:col>55</xdr:col>
      <xdr:colOff>0</xdr:colOff>
      <xdr:row>59</xdr:row>
      <xdr:rowOff>65487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9639300" y="10177983"/>
          <a:ext cx="838200" cy="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3796</xdr:rowOff>
    </xdr:from>
    <xdr:ext cx="534377" cy="259045"/>
    <xdr:sp macro="" textlink="">
      <xdr:nvSpPr>
        <xdr:cNvPr id="352" name="農林水産業費平均値テキスト">
          <a:extLst>
            <a:ext uri="{FF2B5EF4-FFF2-40B4-BE49-F238E27FC236}">
              <a16:creationId xmlns:a16="http://schemas.microsoft.com/office/drawing/2014/main" id="{00000000-0008-0000-0700-000060010000}"/>
            </a:ext>
          </a:extLst>
        </xdr:cNvPr>
        <xdr:cNvSpPr txBox="1"/>
      </xdr:nvSpPr>
      <xdr:spPr>
        <a:xfrm>
          <a:off x="10528300" y="97764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152369</xdr:rowOff>
    </xdr:from>
    <xdr:to>
      <xdr:col>55</xdr:col>
      <xdr:colOff>50800</xdr:colOff>
      <xdr:row>58</xdr:row>
      <xdr:rowOff>82519</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10426700" y="9925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58318</xdr:rowOff>
    </xdr:from>
    <xdr:to>
      <xdr:col>50</xdr:col>
      <xdr:colOff>114300</xdr:colOff>
      <xdr:row>59</xdr:row>
      <xdr:rowOff>65487</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a:off x="8750300" y="10173868"/>
          <a:ext cx="889000" cy="71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159831</xdr:rowOff>
    </xdr:from>
    <xdr:to>
      <xdr:col>50</xdr:col>
      <xdr:colOff>165100</xdr:colOff>
      <xdr:row>58</xdr:row>
      <xdr:rowOff>89981</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9588500" y="993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106508</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9372111" y="970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57290</xdr:rowOff>
    </xdr:from>
    <xdr:to>
      <xdr:col>45</xdr:col>
      <xdr:colOff>177800</xdr:colOff>
      <xdr:row>59</xdr:row>
      <xdr:rowOff>58318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7861300" y="10172840"/>
          <a:ext cx="889000" cy="1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11895</xdr:rowOff>
    </xdr:from>
    <xdr:to>
      <xdr:col>46</xdr:col>
      <xdr:colOff>38100</xdr:colOff>
      <xdr:row>58</xdr:row>
      <xdr:rowOff>113495</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8699500" y="9955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130022</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483111" y="9731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53322</xdr:rowOff>
    </xdr:from>
    <xdr:to>
      <xdr:col>41</xdr:col>
      <xdr:colOff>50800</xdr:colOff>
      <xdr:row>59</xdr:row>
      <xdr:rowOff>57290</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6972300" y="10168872"/>
          <a:ext cx="889000" cy="39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169531</xdr:rowOff>
    </xdr:from>
    <xdr:to>
      <xdr:col>41</xdr:col>
      <xdr:colOff>101600</xdr:colOff>
      <xdr:row>58</xdr:row>
      <xdr:rowOff>99681</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7810500" y="9942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116208</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594111" y="97174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10800</xdr:rowOff>
    </xdr:from>
    <xdr:to>
      <xdr:col>36</xdr:col>
      <xdr:colOff>165100</xdr:colOff>
      <xdr:row>58</xdr:row>
      <xdr:rowOff>112400</xdr:rowOff>
    </xdr:to>
    <xdr:sp macro="" textlink="">
      <xdr:nvSpPr>
        <xdr:cNvPr id="363" name="フローチャート: 判断 362">
          <a:extLst>
            <a:ext uri="{FF2B5EF4-FFF2-40B4-BE49-F238E27FC236}">
              <a16:creationId xmlns:a16="http://schemas.microsoft.com/office/drawing/2014/main" id="{00000000-0008-0000-0700-00006B010000}"/>
            </a:ext>
          </a:extLst>
        </xdr:cNvPr>
        <xdr:cNvSpPr/>
      </xdr:nvSpPr>
      <xdr:spPr>
        <a:xfrm>
          <a:off x="6921500" y="9954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128927</xdr:rowOff>
    </xdr:from>
    <xdr:ext cx="534377"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6705111" y="973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700-00006E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11633</xdr:rowOff>
    </xdr:from>
    <xdr:to>
      <xdr:col>55</xdr:col>
      <xdr:colOff>50800</xdr:colOff>
      <xdr:row>59</xdr:row>
      <xdr:rowOff>113233</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10426700" y="10127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98010</xdr:rowOff>
    </xdr:from>
    <xdr:ext cx="469744" cy="259045"/>
    <xdr:sp macro="" textlink="">
      <xdr:nvSpPr>
        <xdr:cNvPr id="371" name="農林水産業費該当値テキスト">
          <a:extLst>
            <a:ext uri="{FF2B5EF4-FFF2-40B4-BE49-F238E27FC236}">
              <a16:creationId xmlns:a16="http://schemas.microsoft.com/office/drawing/2014/main" id="{00000000-0008-0000-0700-000073010000}"/>
            </a:ext>
          </a:extLst>
        </xdr:cNvPr>
        <xdr:cNvSpPr txBox="1"/>
      </xdr:nvSpPr>
      <xdr:spPr>
        <a:xfrm>
          <a:off x="10528300" y="10042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59</xdr:row>
      <xdr:rowOff>14687</xdr:rowOff>
    </xdr:from>
    <xdr:to>
      <xdr:col>50</xdr:col>
      <xdr:colOff>165100</xdr:colOff>
      <xdr:row>59</xdr:row>
      <xdr:rowOff>116287</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9588500" y="10130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107414</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9404428" y="102229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59</xdr:row>
      <xdr:rowOff>7518</xdr:rowOff>
    </xdr:from>
    <xdr:to>
      <xdr:col>46</xdr:col>
      <xdr:colOff>38100</xdr:colOff>
      <xdr:row>59</xdr:row>
      <xdr:rowOff>109118</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8699500" y="1012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100245</xdr:rowOff>
    </xdr:from>
    <xdr:ext cx="469744"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8515428" y="10215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59</xdr:row>
      <xdr:rowOff>6490</xdr:rowOff>
    </xdr:from>
    <xdr:to>
      <xdr:col>41</xdr:col>
      <xdr:colOff>101600</xdr:colOff>
      <xdr:row>59</xdr:row>
      <xdr:rowOff>108090</xdr:rowOff>
    </xdr:to>
    <xdr:sp macro="" textlink="">
      <xdr:nvSpPr>
        <xdr:cNvPr id="376" name="楕円 375">
          <a:extLst>
            <a:ext uri="{FF2B5EF4-FFF2-40B4-BE49-F238E27FC236}">
              <a16:creationId xmlns:a16="http://schemas.microsoft.com/office/drawing/2014/main" id="{00000000-0008-0000-0700-000078010000}"/>
            </a:ext>
          </a:extLst>
        </xdr:cNvPr>
        <xdr:cNvSpPr/>
      </xdr:nvSpPr>
      <xdr:spPr>
        <a:xfrm>
          <a:off x="7810500" y="10122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99217</xdr:rowOff>
    </xdr:from>
    <xdr:ext cx="469744" cy="259045"/>
    <xdr:sp macro="" textlink="">
      <xdr:nvSpPr>
        <xdr:cNvPr id="377" name="テキスト ボックス 376">
          <a:extLst>
            <a:ext uri="{FF2B5EF4-FFF2-40B4-BE49-F238E27FC236}">
              <a16:creationId xmlns:a16="http://schemas.microsoft.com/office/drawing/2014/main" id="{00000000-0008-0000-0700-000079010000}"/>
            </a:ext>
          </a:extLst>
        </xdr:cNvPr>
        <xdr:cNvSpPr txBox="1"/>
      </xdr:nvSpPr>
      <xdr:spPr>
        <a:xfrm>
          <a:off x="7626428" y="10214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59</xdr:row>
      <xdr:rowOff>2522</xdr:rowOff>
    </xdr:from>
    <xdr:to>
      <xdr:col>36</xdr:col>
      <xdr:colOff>165100</xdr:colOff>
      <xdr:row>59</xdr:row>
      <xdr:rowOff>104122</xdr:rowOff>
    </xdr:to>
    <xdr:sp macro="" textlink="">
      <xdr:nvSpPr>
        <xdr:cNvPr id="378" name="楕円 377">
          <a:extLst>
            <a:ext uri="{FF2B5EF4-FFF2-40B4-BE49-F238E27FC236}">
              <a16:creationId xmlns:a16="http://schemas.microsoft.com/office/drawing/2014/main" id="{00000000-0008-0000-0700-00007A010000}"/>
            </a:ext>
          </a:extLst>
        </xdr:cNvPr>
        <xdr:cNvSpPr/>
      </xdr:nvSpPr>
      <xdr:spPr>
        <a:xfrm>
          <a:off x="6921500" y="1011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95249</xdr:rowOff>
    </xdr:from>
    <xdr:ext cx="469744"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737428" y="10210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a:extLst>
            <a:ext uri="{FF2B5EF4-FFF2-40B4-BE49-F238E27FC236}">
              <a16:creationId xmlns:a16="http://schemas.microsoft.com/office/drawing/2014/main" id="{00000000-0008-0000-0700-000084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a:extLst>
            <a:ext uri="{FF2B5EF4-FFF2-40B4-BE49-F238E27FC236}">
              <a16:creationId xmlns:a16="http://schemas.microsoft.com/office/drawing/2014/main" id="{00000000-0008-0000-0700-000085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6" name="直線コネクタ 395">
          <a:extLst>
            <a:ext uri="{FF2B5EF4-FFF2-40B4-BE49-F238E27FC236}">
              <a16:creationId xmlns:a16="http://schemas.microsoft.com/office/drawing/2014/main" id="{00000000-0008-0000-0700-00008C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7" name="テキスト ボックス 396">
          <a:extLst>
            <a:ext uri="{FF2B5EF4-FFF2-40B4-BE49-F238E27FC236}">
              <a16:creationId xmlns:a16="http://schemas.microsoft.com/office/drawing/2014/main" id="{00000000-0008-0000-0700-00008D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9" name="テキスト ボックス 398">
          <a:extLst>
            <a:ext uri="{FF2B5EF4-FFF2-40B4-BE49-F238E27FC236}">
              <a16:creationId xmlns:a16="http://schemas.microsoft.com/office/drawing/2014/main" id="{00000000-0008-0000-0700-00008F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0" name="直線コネクタ 399">
          <a:extLst>
            <a:ext uri="{FF2B5EF4-FFF2-40B4-BE49-F238E27FC236}">
              <a16:creationId xmlns:a16="http://schemas.microsoft.com/office/drawing/2014/main" id="{00000000-0008-0000-0700-000090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1" name="テキスト ボックス 400">
          <a:extLst>
            <a:ext uri="{FF2B5EF4-FFF2-40B4-BE49-F238E27FC236}">
              <a16:creationId xmlns:a16="http://schemas.microsoft.com/office/drawing/2014/main" id="{00000000-0008-0000-0700-000091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2" name="商工費グラフ枠">
          <a:extLst>
            <a:ext uri="{FF2B5EF4-FFF2-40B4-BE49-F238E27FC236}">
              <a16:creationId xmlns:a16="http://schemas.microsoft.com/office/drawing/2014/main" id="{00000000-0008-0000-0700-000092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95447</xdr:rowOff>
    </xdr:from>
    <xdr:to>
      <xdr:col>54</xdr:col>
      <xdr:colOff>189865</xdr:colOff>
      <xdr:row>78</xdr:row>
      <xdr:rowOff>159379</xdr:rowOff>
    </xdr:to>
    <xdr:cxnSp macro="">
      <xdr:nvCxnSpPr>
        <xdr:cNvPr id="403" name="直線コネクタ 402">
          <a:extLst>
            <a:ext uri="{FF2B5EF4-FFF2-40B4-BE49-F238E27FC236}">
              <a16:creationId xmlns:a16="http://schemas.microsoft.com/office/drawing/2014/main" id="{00000000-0008-0000-0700-000093010000}"/>
            </a:ext>
          </a:extLst>
        </xdr:cNvPr>
        <xdr:cNvCxnSpPr/>
      </xdr:nvCxnSpPr>
      <xdr:spPr>
        <a:xfrm flipV="1">
          <a:off x="10475595" y="12268397"/>
          <a:ext cx="1270" cy="1264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163206</xdr:rowOff>
    </xdr:from>
    <xdr:ext cx="469744" cy="259045"/>
    <xdr:sp macro="" textlink="">
      <xdr:nvSpPr>
        <xdr:cNvPr id="404" name="商工費最小値テキスト">
          <a:extLst>
            <a:ext uri="{FF2B5EF4-FFF2-40B4-BE49-F238E27FC236}">
              <a16:creationId xmlns:a16="http://schemas.microsoft.com/office/drawing/2014/main" id="{00000000-0008-0000-0700-000094010000}"/>
            </a:ext>
          </a:extLst>
        </xdr:cNvPr>
        <xdr:cNvSpPr txBox="1"/>
      </xdr:nvSpPr>
      <xdr:spPr>
        <a:xfrm>
          <a:off x="10528300" y="13536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159379</xdr:rowOff>
    </xdr:from>
    <xdr:to>
      <xdr:col>55</xdr:col>
      <xdr:colOff>88900</xdr:colOff>
      <xdr:row>78</xdr:row>
      <xdr:rowOff>159379</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10388600" y="135324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42124</xdr:rowOff>
    </xdr:from>
    <xdr:ext cx="534377" cy="259045"/>
    <xdr:sp macro="" textlink="">
      <xdr:nvSpPr>
        <xdr:cNvPr id="406" name="商工費最大値テキスト">
          <a:extLst>
            <a:ext uri="{FF2B5EF4-FFF2-40B4-BE49-F238E27FC236}">
              <a16:creationId xmlns:a16="http://schemas.microsoft.com/office/drawing/2014/main" id="{00000000-0008-0000-0700-000096010000}"/>
            </a:ext>
          </a:extLst>
        </xdr:cNvPr>
        <xdr:cNvSpPr txBox="1"/>
      </xdr:nvSpPr>
      <xdr:spPr>
        <a:xfrm>
          <a:off x="10528300" y="12043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69,323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95447</xdr:rowOff>
    </xdr:from>
    <xdr:to>
      <xdr:col>55</xdr:col>
      <xdr:colOff>88900</xdr:colOff>
      <xdr:row>71</xdr:row>
      <xdr:rowOff>95447</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a:off x="10388600" y="12268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93142</xdr:rowOff>
    </xdr:from>
    <xdr:to>
      <xdr:col>55</xdr:col>
      <xdr:colOff>0</xdr:colOff>
      <xdr:row>77</xdr:row>
      <xdr:rowOff>103429</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9639300" y="13123342"/>
          <a:ext cx="838200" cy="181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158862</xdr:rowOff>
    </xdr:from>
    <xdr:ext cx="534377" cy="259045"/>
    <xdr:sp macro="" textlink="">
      <xdr:nvSpPr>
        <xdr:cNvPr id="409" name="商工費平均値テキスト">
          <a:extLst>
            <a:ext uri="{FF2B5EF4-FFF2-40B4-BE49-F238E27FC236}">
              <a16:creationId xmlns:a16="http://schemas.microsoft.com/office/drawing/2014/main" id="{00000000-0008-0000-0700-000099010000}"/>
            </a:ext>
          </a:extLst>
        </xdr:cNvPr>
        <xdr:cNvSpPr txBox="1"/>
      </xdr:nvSpPr>
      <xdr:spPr>
        <a:xfrm>
          <a:off x="10528300" y="131890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8985</xdr:rowOff>
    </xdr:from>
    <xdr:to>
      <xdr:col>55</xdr:col>
      <xdr:colOff>50800</xdr:colOff>
      <xdr:row>77</xdr:row>
      <xdr:rowOff>110585</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10426700" y="13210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17914</xdr:rowOff>
    </xdr:from>
    <xdr:to>
      <xdr:col>50</xdr:col>
      <xdr:colOff>114300</xdr:colOff>
      <xdr:row>77</xdr:row>
      <xdr:rowOff>103429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8750300" y="13048114"/>
          <a:ext cx="889000" cy="256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19292</xdr:rowOff>
    </xdr:from>
    <xdr:to>
      <xdr:col>50</xdr:col>
      <xdr:colOff>165100</xdr:colOff>
      <xdr:row>77</xdr:row>
      <xdr:rowOff>120892</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9588500" y="1322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137419</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372111" y="12996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17914</xdr:rowOff>
    </xdr:from>
    <xdr:to>
      <xdr:col>45</xdr:col>
      <xdr:colOff>177800</xdr:colOff>
      <xdr:row>77</xdr:row>
      <xdr:rowOff>73425</xdr:rowOff>
    </xdr:to>
    <xdr:cxnSp macro="">
      <xdr:nvCxnSpPr>
        <xdr:cNvPr id="414" name="直線コネクタ 413">
          <a:extLst>
            <a:ext uri="{FF2B5EF4-FFF2-40B4-BE49-F238E27FC236}">
              <a16:creationId xmlns:a16="http://schemas.microsoft.com/office/drawing/2014/main" id="{00000000-0008-0000-0700-00009E010000}"/>
            </a:ext>
          </a:extLst>
        </xdr:cNvPr>
        <xdr:cNvCxnSpPr/>
      </xdr:nvCxnSpPr>
      <xdr:spPr>
        <a:xfrm flipV="1">
          <a:off x="7861300" y="13048114"/>
          <a:ext cx="889000" cy="226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149079</xdr:rowOff>
    </xdr:from>
    <xdr:to>
      <xdr:col>46</xdr:col>
      <xdr:colOff>38100</xdr:colOff>
      <xdr:row>77</xdr:row>
      <xdr:rowOff>79229</xdr:rowOff>
    </xdr:to>
    <xdr:sp macro="" textlink="">
      <xdr:nvSpPr>
        <xdr:cNvPr id="415" name="フローチャート: 判断 414">
          <a:extLst>
            <a:ext uri="{FF2B5EF4-FFF2-40B4-BE49-F238E27FC236}">
              <a16:creationId xmlns:a16="http://schemas.microsoft.com/office/drawing/2014/main" id="{00000000-0008-0000-0700-00009F010000}"/>
            </a:ext>
          </a:extLst>
        </xdr:cNvPr>
        <xdr:cNvSpPr/>
      </xdr:nvSpPr>
      <xdr:spPr>
        <a:xfrm>
          <a:off x="8699500" y="13179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70356</xdr:rowOff>
    </xdr:from>
    <xdr:ext cx="534377"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8483111" y="1327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73425</xdr:rowOff>
    </xdr:from>
    <xdr:to>
      <xdr:col>41</xdr:col>
      <xdr:colOff>50800</xdr:colOff>
      <xdr:row>78</xdr:row>
      <xdr:rowOff>27229</xdr:rowOff>
    </xdr:to>
    <xdr:cxnSp macro="">
      <xdr:nvCxnSpPr>
        <xdr:cNvPr id="417" name="直線コネクタ 416">
          <a:extLst>
            <a:ext uri="{FF2B5EF4-FFF2-40B4-BE49-F238E27FC236}">
              <a16:creationId xmlns:a16="http://schemas.microsoft.com/office/drawing/2014/main" id="{00000000-0008-0000-0700-0000A1010000}"/>
            </a:ext>
          </a:extLst>
        </xdr:cNvPr>
        <xdr:cNvCxnSpPr/>
      </xdr:nvCxnSpPr>
      <xdr:spPr>
        <a:xfrm flipV="1">
          <a:off x="6972300" y="13275075"/>
          <a:ext cx="889000" cy="125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103530</xdr:rowOff>
    </xdr:from>
    <xdr:to>
      <xdr:col>41</xdr:col>
      <xdr:colOff>101600</xdr:colOff>
      <xdr:row>78</xdr:row>
      <xdr:rowOff>33680</xdr:rowOff>
    </xdr:to>
    <xdr:sp macro="" textlink="">
      <xdr:nvSpPr>
        <xdr:cNvPr id="418" name="フローチャート: 判断 417">
          <a:extLst>
            <a:ext uri="{FF2B5EF4-FFF2-40B4-BE49-F238E27FC236}">
              <a16:creationId xmlns:a16="http://schemas.microsoft.com/office/drawing/2014/main" id="{00000000-0008-0000-0700-0000A2010000}"/>
            </a:ext>
          </a:extLst>
        </xdr:cNvPr>
        <xdr:cNvSpPr/>
      </xdr:nvSpPr>
      <xdr:spPr>
        <a:xfrm>
          <a:off x="7810500" y="133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24807</xdr:rowOff>
    </xdr:from>
    <xdr:ext cx="534377"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594111" y="13397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116123</xdr:rowOff>
    </xdr:from>
    <xdr:to>
      <xdr:col>36</xdr:col>
      <xdr:colOff>165100</xdr:colOff>
      <xdr:row>78</xdr:row>
      <xdr:rowOff>46273</xdr:rowOff>
    </xdr:to>
    <xdr:sp macro="" textlink="">
      <xdr:nvSpPr>
        <xdr:cNvPr id="420" name="フローチャート: 判断 419">
          <a:extLst>
            <a:ext uri="{FF2B5EF4-FFF2-40B4-BE49-F238E27FC236}">
              <a16:creationId xmlns:a16="http://schemas.microsoft.com/office/drawing/2014/main" id="{00000000-0008-0000-0700-0000A4010000}"/>
            </a:ext>
          </a:extLst>
        </xdr:cNvPr>
        <xdr:cNvSpPr/>
      </xdr:nvSpPr>
      <xdr:spPr>
        <a:xfrm>
          <a:off x="6921500" y="133177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62800</xdr:rowOff>
    </xdr:from>
    <xdr:ext cx="534377" cy="259045"/>
    <xdr:sp macro="" textlink="">
      <xdr:nvSpPr>
        <xdr:cNvPr id="421" name="テキスト ボックス 420">
          <a:extLst>
            <a:ext uri="{FF2B5EF4-FFF2-40B4-BE49-F238E27FC236}">
              <a16:creationId xmlns:a16="http://schemas.microsoft.com/office/drawing/2014/main" id="{00000000-0008-0000-0700-0000A5010000}"/>
            </a:ext>
          </a:extLst>
        </xdr:cNvPr>
        <xdr:cNvSpPr txBox="1"/>
      </xdr:nvSpPr>
      <xdr:spPr>
        <a:xfrm>
          <a:off x="6705111" y="13093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42342</xdr:rowOff>
    </xdr:from>
    <xdr:to>
      <xdr:col>55</xdr:col>
      <xdr:colOff>50800</xdr:colOff>
      <xdr:row>76</xdr:row>
      <xdr:rowOff>143942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10426700" y="13072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75</xdr:row>
      <xdr:rowOff>65219</xdr:rowOff>
    </xdr:from>
    <xdr:ext cx="534377" cy="259045"/>
    <xdr:sp macro="" textlink="">
      <xdr:nvSpPr>
        <xdr:cNvPr id="428" name="商工費該当値テキスト">
          <a:extLst>
            <a:ext uri="{FF2B5EF4-FFF2-40B4-BE49-F238E27FC236}">
              <a16:creationId xmlns:a16="http://schemas.microsoft.com/office/drawing/2014/main" id="{00000000-0008-0000-0700-0000AC010000}"/>
            </a:ext>
          </a:extLst>
        </xdr:cNvPr>
        <xdr:cNvSpPr txBox="1"/>
      </xdr:nvSpPr>
      <xdr:spPr>
        <a:xfrm>
          <a:off x="10528300" y="1292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52629</xdr:rowOff>
    </xdr:from>
    <xdr:to>
      <xdr:col>50</xdr:col>
      <xdr:colOff>165100</xdr:colOff>
      <xdr:row>77</xdr:row>
      <xdr:rowOff>154229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9588500" y="132542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145356</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9372111" y="13347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138564</xdr:rowOff>
    </xdr:from>
    <xdr:to>
      <xdr:col>46</xdr:col>
      <xdr:colOff>38100</xdr:colOff>
      <xdr:row>76</xdr:row>
      <xdr:rowOff>68714</xdr:rowOff>
    </xdr:to>
    <xdr:sp macro="" textlink="">
      <xdr:nvSpPr>
        <xdr:cNvPr id="431" name="楕円 430">
          <a:extLst>
            <a:ext uri="{FF2B5EF4-FFF2-40B4-BE49-F238E27FC236}">
              <a16:creationId xmlns:a16="http://schemas.microsoft.com/office/drawing/2014/main" id="{00000000-0008-0000-0700-0000AF010000}"/>
            </a:ext>
          </a:extLst>
        </xdr:cNvPr>
        <xdr:cNvSpPr/>
      </xdr:nvSpPr>
      <xdr:spPr>
        <a:xfrm>
          <a:off x="8699500" y="12997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85241</xdr:rowOff>
    </xdr:from>
    <xdr:ext cx="534377" cy="259045"/>
    <xdr:sp macro="" textlink="">
      <xdr:nvSpPr>
        <xdr:cNvPr id="432" name="テキスト ボックス 431">
          <a:extLst>
            <a:ext uri="{FF2B5EF4-FFF2-40B4-BE49-F238E27FC236}">
              <a16:creationId xmlns:a16="http://schemas.microsoft.com/office/drawing/2014/main" id="{00000000-0008-0000-0700-0000B0010000}"/>
            </a:ext>
          </a:extLst>
        </xdr:cNvPr>
        <xdr:cNvSpPr txBox="1"/>
      </xdr:nvSpPr>
      <xdr:spPr>
        <a:xfrm>
          <a:off x="8483111" y="12772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22625</xdr:rowOff>
    </xdr:from>
    <xdr:to>
      <xdr:col>41</xdr:col>
      <xdr:colOff>101600</xdr:colOff>
      <xdr:row>77</xdr:row>
      <xdr:rowOff>124225</xdr:rowOff>
    </xdr:to>
    <xdr:sp macro="" textlink="">
      <xdr:nvSpPr>
        <xdr:cNvPr id="433" name="楕円 432">
          <a:extLst>
            <a:ext uri="{FF2B5EF4-FFF2-40B4-BE49-F238E27FC236}">
              <a16:creationId xmlns:a16="http://schemas.microsoft.com/office/drawing/2014/main" id="{00000000-0008-0000-0700-0000B1010000}"/>
            </a:ext>
          </a:extLst>
        </xdr:cNvPr>
        <xdr:cNvSpPr/>
      </xdr:nvSpPr>
      <xdr:spPr>
        <a:xfrm>
          <a:off x="7810500" y="13224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140752</xdr:rowOff>
    </xdr:from>
    <xdr:ext cx="534377" cy="259045"/>
    <xdr:sp macro="" textlink="">
      <xdr:nvSpPr>
        <xdr:cNvPr id="434" name="テキスト ボックス 433">
          <a:extLst>
            <a:ext uri="{FF2B5EF4-FFF2-40B4-BE49-F238E27FC236}">
              <a16:creationId xmlns:a16="http://schemas.microsoft.com/office/drawing/2014/main" id="{00000000-0008-0000-0700-0000B2010000}"/>
            </a:ext>
          </a:extLst>
        </xdr:cNvPr>
        <xdr:cNvSpPr txBox="1"/>
      </xdr:nvSpPr>
      <xdr:spPr>
        <a:xfrm>
          <a:off x="7594111" y="12999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147879</xdr:rowOff>
    </xdr:from>
    <xdr:to>
      <xdr:col>36</xdr:col>
      <xdr:colOff>165100</xdr:colOff>
      <xdr:row>78</xdr:row>
      <xdr:rowOff>78029</xdr:rowOff>
    </xdr:to>
    <xdr:sp macro="" textlink="">
      <xdr:nvSpPr>
        <xdr:cNvPr id="435" name="楕円 434">
          <a:extLst>
            <a:ext uri="{FF2B5EF4-FFF2-40B4-BE49-F238E27FC236}">
              <a16:creationId xmlns:a16="http://schemas.microsoft.com/office/drawing/2014/main" id="{00000000-0008-0000-0700-0000B3010000}"/>
            </a:ext>
          </a:extLst>
        </xdr:cNvPr>
        <xdr:cNvSpPr/>
      </xdr:nvSpPr>
      <xdr:spPr>
        <a:xfrm>
          <a:off x="6921500" y="13349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69156</xdr:rowOff>
    </xdr:from>
    <xdr:ext cx="469744" cy="259045"/>
    <xdr:sp macro="" textlink="">
      <xdr:nvSpPr>
        <xdr:cNvPr id="436" name="テキスト ボックス 435">
          <a:extLst>
            <a:ext uri="{FF2B5EF4-FFF2-40B4-BE49-F238E27FC236}">
              <a16:creationId xmlns:a16="http://schemas.microsoft.com/office/drawing/2014/main" id="{00000000-0008-0000-0700-0000B4010000}"/>
            </a:ext>
          </a:extLst>
        </xdr:cNvPr>
        <xdr:cNvSpPr txBox="1"/>
      </xdr:nvSpPr>
      <xdr:spPr>
        <a:xfrm>
          <a:off x="6737428" y="13442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a:extLst>
            <a:ext uri="{FF2B5EF4-FFF2-40B4-BE49-F238E27FC236}">
              <a16:creationId xmlns:a16="http://schemas.microsoft.com/office/drawing/2014/main" id="{00000000-0008-0000-07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51975</xdr:rowOff>
    </xdr:from>
    <xdr:to>
      <xdr:col>54</xdr:col>
      <xdr:colOff>189865</xdr:colOff>
      <xdr:row>99</xdr:row>
      <xdr:rowOff>66777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10475595" y="15653925"/>
          <a:ext cx="1270" cy="13864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70604</xdr:rowOff>
    </xdr:from>
    <xdr:ext cx="534377" cy="259045"/>
    <xdr:sp macro="" textlink="">
      <xdr:nvSpPr>
        <xdr:cNvPr id="462" name="土木費最小値テキスト">
          <a:extLst>
            <a:ext uri="{FF2B5EF4-FFF2-40B4-BE49-F238E27FC236}">
              <a16:creationId xmlns:a16="http://schemas.microsoft.com/office/drawing/2014/main" id="{00000000-0008-0000-0700-0000CE010000}"/>
            </a:ext>
          </a:extLst>
        </xdr:cNvPr>
        <xdr:cNvSpPr txBox="1"/>
      </xdr:nvSpPr>
      <xdr:spPr>
        <a:xfrm>
          <a:off x="10528300" y="17044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66777</xdr:rowOff>
    </xdr:from>
    <xdr:to>
      <xdr:col>55</xdr:col>
      <xdr:colOff>88900</xdr:colOff>
      <xdr:row>99</xdr:row>
      <xdr:rowOff>66777</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10388600" y="170403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170102</xdr:rowOff>
    </xdr:from>
    <xdr:ext cx="534377" cy="259045"/>
    <xdr:sp macro="" textlink="">
      <xdr:nvSpPr>
        <xdr:cNvPr id="464" name="土木費最大値テキスト">
          <a:extLst>
            <a:ext uri="{FF2B5EF4-FFF2-40B4-BE49-F238E27FC236}">
              <a16:creationId xmlns:a16="http://schemas.microsoft.com/office/drawing/2014/main" id="{00000000-0008-0000-0700-0000D0010000}"/>
            </a:ext>
          </a:extLst>
        </xdr:cNvPr>
        <xdr:cNvSpPr txBox="1"/>
      </xdr:nvSpPr>
      <xdr:spPr>
        <a:xfrm>
          <a:off x="10528300" y="15429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91,605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51975</xdr:rowOff>
    </xdr:from>
    <xdr:to>
      <xdr:col>55</xdr:col>
      <xdr:colOff>88900</xdr:colOff>
      <xdr:row>91</xdr:row>
      <xdr:rowOff>51975</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a:off x="10388600" y="15653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140081</xdr:rowOff>
    </xdr:from>
    <xdr:to>
      <xdr:col>55</xdr:col>
      <xdr:colOff>0</xdr:colOff>
      <xdr:row>97</xdr:row>
      <xdr:rowOff>21761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9639300" y="16427831"/>
          <a:ext cx="838200" cy="224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169760</xdr:rowOff>
    </xdr:from>
    <xdr:ext cx="534377" cy="259045"/>
    <xdr:sp macro="" textlink="">
      <xdr:nvSpPr>
        <xdr:cNvPr id="467" name="土木費平均値テキスト">
          <a:extLst>
            <a:ext uri="{FF2B5EF4-FFF2-40B4-BE49-F238E27FC236}">
              <a16:creationId xmlns:a16="http://schemas.microsoft.com/office/drawing/2014/main" id="{00000000-0008-0000-0700-0000D3010000}"/>
            </a:ext>
          </a:extLst>
        </xdr:cNvPr>
        <xdr:cNvSpPr txBox="1"/>
      </xdr:nvSpPr>
      <xdr:spPr>
        <a:xfrm>
          <a:off x="10528300" y="16457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19883</xdr:rowOff>
    </xdr:from>
    <xdr:to>
      <xdr:col>55</xdr:col>
      <xdr:colOff>50800</xdr:colOff>
      <xdr:row>96</xdr:row>
      <xdr:rowOff>121483</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10426700" y="16479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86740</xdr:rowOff>
    </xdr:from>
    <xdr:to>
      <xdr:col>50</xdr:col>
      <xdr:colOff>114300</xdr:colOff>
      <xdr:row>97</xdr:row>
      <xdr:rowOff>21761</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8750300" y="16545940"/>
          <a:ext cx="889000" cy="106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34113</xdr:rowOff>
    </xdr:from>
    <xdr:to>
      <xdr:col>50</xdr:col>
      <xdr:colOff>165100</xdr:colOff>
      <xdr:row>96</xdr:row>
      <xdr:rowOff>135713</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9588500" y="16493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152240</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9372111" y="16268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60243</xdr:rowOff>
    </xdr:from>
    <xdr:to>
      <xdr:col>45</xdr:col>
      <xdr:colOff>177800</xdr:colOff>
      <xdr:row>96</xdr:row>
      <xdr:rowOff>86740</xdr:rowOff>
    </xdr:to>
    <xdr:cxnSp macro="">
      <xdr:nvCxnSpPr>
        <xdr:cNvPr id="472" name="直線コネクタ 471">
          <a:extLst>
            <a:ext uri="{FF2B5EF4-FFF2-40B4-BE49-F238E27FC236}">
              <a16:creationId xmlns:a16="http://schemas.microsoft.com/office/drawing/2014/main" id="{00000000-0008-0000-0700-0000D8010000}"/>
            </a:ext>
          </a:extLst>
        </xdr:cNvPr>
        <xdr:cNvCxnSpPr/>
      </xdr:nvCxnSpPr>
      <xdr:spPr>
        <a:xfrm>
          <a:off x="7861300" y="16176543"/>
          <a:ext cx="889000" cy="369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35465</xdr:rowOff>
    </xdr:from>
    <xdr:to>
      <xdr:col>46</xdr:col>
      <xdr:colOff>38100</xdr:colOff>
      <xdr:row>96</xdr:row>
      <xdr:rowOff>137065</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8699500" y="164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153592</xdr:rowOff>
    </xdr:from>
    <xdr:ext cx="534377"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483111" y="1626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60243</xdr:rowOff>
    </xdr:from>
    <xdr:to>
      <xdr:col>41</xdr:col>
      <xdr:colOff>50800</xdr:colOff>
      <xdr:row>94</xdr:row>
      <xdr:rowOff>67844</xdr:rowOff>
    </xdr:to>
    <xdr:cxnSp macro="">
      <xdr:nvCxnSpPr>
        <xdr:cNvPr id="475" name="直線コネクタ 474">
          <a:extLst>
            <a:ext uri="{FF2B5EF4-FFF2-40B4-BE49-F238E27FC236}">
              <a16:creationId xmlns:a16="http://schemas.microsoft.com/office/drawing/2014/main" id="{00000000-0008-0000-0700-0000DB010000}"/>
            </a:ext>
          </a:extLst>
        </xdr:cNvPr>
        <xdr:cNvCxnSpPr/>
      </xdr:nvCxnSpPr>
      <xdr:spPr>
        <a:xfrm flipV="1">
          <a:off x="6972300" y="16176543"/>
          <a:ext cx="889000" cy="7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51009</xdr:rowOff>
    </xdr:from>
    <xdr:to>
      <xdr:col>41</xdr:col>
      <xdr:colOff>101600</xdr:colOff>
      <xdr:row>96</xdr:row>
      <xdr:rowOff>152609</xdr:rowOff>
    </xdr:to>
    <xdr:sp macro="" textlink="">
      <xdr:nvSpPr>
        <xdr:cNvPr id="476" name="フローチャート: 判断 475">
          <a:extLst>
            <a:ext uri="{FF2B5EF4-FFF2-40B4-BE49-F238E27FC236}">
              <a16:creationId xmlns:a16="http://schemas.microsoft.com/office/drawing/2014/main" id="{00000000-0008-0000-0700-0000DC010000}"/>
            </a:ext>
          </a:extLst>
        </xdr:cNvPr>
        <xdr:cNvSpPr/>
      </xdr:nvSpPr>
      <xdr:spPr>
        <a:xfrm>
          <a:off x="7810500" y="1651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143736</xdr:rowOff>
    </xdr:from>
    <xdr:ext cx="534377"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594111" y="16602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59201</xdr:rowOff>
    </xdr:from>
    <xdr:to>
      <xdr:col>36</xdr:col>
      <xdr:colOff>165100</xdr:colOff>
      <xdr:row>96</xdr:row>
      <xdr:rowOff>160801</xdr:rowOff>
    </xdr:to>
    <xdr:sp macro="" textlink="">
      <xdr:nvSpPr>
        <xdr:cNvPr id="478" name="フローチャート: 判断 477">
          <a:extLst>
            <a:ext uri="{FF2B5EF4-FFF2-40B4-BE49-F238E27FC236}">
              <a16:creationId xmlns:a16="http://schemas.microsoft.com/office/drawing/2014/main" id="{00000000-0008-0000-0700-0000DE010000}"/>
            </a:ext>
          </a:extLst>
        </xdr:cNvPr>
        <xdr:cNvSpPr/>
      </xdr:nvSpPr>
      <xdr:spPr>
        <a:xfrm>
          <a:off x="6921500" y="16518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151928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05111" y="16611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89281</xdr:rowOff>
    </xdr:from>
    <xdr:to>
      <xdr:col>55</xdr:col>
      <xdr:colOff>50800</xdr:colOff>
      <xdr:row>96</xdr:row>
      <xdr:rowOff>19431</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10426700" y="1637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112158</xdr:rowOff>
    </xdr:from>
    <xdr:ext cx="534377" cy="259045"/>
    <xdr:sp macro="" textlink="">
      <xdr:nvSpPr>
        <xdr:cNvPr id="486" name="土木費該当値テキスト">
          <a:extLst>
            <a:ext uri="{FF2B5EF4-FFF2-40B4-BE49-F238E27FC236}">
              <a16:creationId xmlns:a16="http://schemas.microsoft.com/office/drawing/2014/main" id="{00000000-0008-0000-0700-0000E6010000}"/>
            </a:ext>
          </a:extLst>
        </xdr:cNvPr>
        <xdr:cNvSpPr txBox="1"/>
      </xdr:nvSpPr>
      <xdr:spPr>
        <a:xfrm>
          <a:off x="10528300" y="16228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142411</xdr:rowOff>
    </xdr:from>
    <xdr:to>
      <xdr:col>50</xdr:col>
      <xdr:colOff>165100</xdr:colOff>
      <xdr:row>97</xdr:row>
      <xdr:rowOff>72561</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9588500" y="16601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63688</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9372111" y="166943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35940</xdr:rowOff>
    </xdr:from>
    <xdr:to>
      <xdr:col>46</xdr:col>
      <xdr:colOff>38100</xdr:colOff>
      <xdr:row>96</xdr:row>
      <xdr:rowOff>137540</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8699500" y="16495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128667</xdr:rowOff>
    </xdr:from>
    <xdr:ext cx="534377" cy="259045"/>
    <xdr:sp macro="" textlink="">
      <xdr:nvSpPr>
        <xdr:cNvPr id="490" name="テキスト ボックス 489">
          <a:extLst>
            <a:ext uri="{FF2B5EF4-FFF2-40B4-BE49-F238E27FC236}">
              <a16:creationId xmlns:a16="http://schemas.microsoft.com/office/drawing/2014/main" id="{00000000-0008-0000-0700-0000EA010000}"/>
            </a:ext>
          </a:extLst>
        </xdr:cNvPr>
        <xdr:cNvSpPr txBox="1"/>
      </xdr:nvSpPr>
      <xdr:spPr>
        <a:xfrm>
          <a:off x="8483111" y="1658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9443</xdr:rowOff>
    </xdr:from>
    <xdr:to>
      <xdr:col>41</xdr:col>
      <xdr:colOff>101600</xdr:colOff>
      <xdr:row>94</xdr:row>
      <xdr:rowOff>111043</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7810500" y="1612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92</xdr:row>
      <xdr:rowOff>127570</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7594111" y="159009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94</xdr:row>
      <xdr:rowOff>17044</xdr:rowOff>
    </xdr:from>
    <xdr:to>
      <xdr:col>36</xdr:col>
      <xdr:colOff>165100</xdr:colOff>
      <xdr:row>94</xdr:row>
      <xdr:rowOff>118644</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6921500" y="16133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92</xdr:row>
      <xdr:rowOff>135171</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6705111" y="15908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7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a:extLst>
            <a:ext uri="{FF2B5EF4-FFF2-40B4-BE49-F238E27FC236}">
              <a16:creationId xmlns:a16="http://schemas.microsoft.com/office/drawing/2014/main" id="{00000000-0008-0000-0700-000000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a:extLst>
            <a:ext uri="{FF2B5EF4-FFF2-40B4-BE49-F238E27FC236}">
              <a16:creationId xmlns:a16="http://schemas.microsoft.com/office/drawing/2014/main" id="{00000000-0008-0000-0700-000001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a:extLst>
            <a:ext uri="{FF2B5EF4-FFF2-40B4-BE49-F238E27FC236}">
              <a16:creationId xmlns:a16="http://schemas.microsoft.com/office/drawing/2014/main" id="{00000000-0008-0000-0700-000002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44660</xdr:rowOff>
    </xdr:from>
    <xdr:to>
      <xdr:col>85</xdr:col>
      <xdr:colOff>126364</xdr:colOff>
      <xdr:row>38</xdr:row>
      <xdr:rowOff>16028</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flipV="1">
          <a:off x="16317595" y="5359610"/>
          <a:ext cx="1269" cy="11715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19855</xdr:rowOff>
    </xdr:from>
    <xdr:ext cx="534377" cy="259045"/>
    <xdr:sp macro="" textlink="">
      <xdr:nvSpPr>
        <xdr:cNvPr id="516" name="消防費最小値テキスト">
          <a:extLst>
            <a:ext uri="{FF2B5EF4-FFF2-40B4-BE49-F238E27FC236}">
              <a16:creationId xmlns:a16="http://schemas.microsoft.com/office/drawing/2014/main" id="{00000000-0008-0000-0700-000004020000}"/>
            </a:ext>
          </a:extLst>
        </xdr:cNvPr>
        <xdr:cNvSpPr txBox="1"/>
      </xdr:nvSpPr>
      <xdr:spPr>
        <a:xfrm>
          <a:off x="16370300" y="6534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16028</xdr:rowOff>
    </xdr:from>
    <xdr:to>
      <xdr:col>86</xdr:col>
      <xdr:colOff>25400</xdr:colOff>
      <xdr:row>38</xdr:row>
      <xdr:rowOff>16028</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6531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162787</xdr:rowOff>
    </xdr:from>
    <xdr:ext cx="534377" cy="259045"/>
    <xdr:sp macro="" textlink="">
      <xdr:nvSpPr>
        <xdr:cNvPr id="518" name="消防費最大値テキスト">
          <a:extLst>
            <a:ext uri="{FF2B5EF4-FFF2-40B4-BE49-F238E27FC236}">
              <a16:creationId xmlns:a16="http://schemas.microsoft.com/office/drawing/2014/main" id="{00000000-0008-0000-0700-000006020000}"/>
            </a:ext>
          </a:extLst>
        </xdr:cNvPr>
        <xdr:cNvSpPr txBox="1"/>
      </xdr:nvSpPr>
      <xdr:spPr>
        <a:xfrm>
          <a:off x="16370300" y="5134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30,663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44660</xdr:rowOff>
    </xdr:from>
    <xdr:to>
      <xdr:col>86</xdr:col>
      <xdr:colOff>25400</xdr:colOff>
      <xdr:row>31</xdr:row>
      <xdr:rowOff>44660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6230600" y="5359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24028</xdr:rowOff>
    </xdr:from>
    <xdr:to>
      <xdr:col>85</xdr:col>
      <xdr:colOff>127000</xdr:colOff>
      <xdr:row>36</xdr:row>
      <xdr:rowOff>89922</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a:off x="15481300" y="6196228"/>
          <a:ext cx="838200" cy="65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34</xdr:row>
      <xdr:rowOff>144810</xdr:rowOff>
    </xdr:from>
    <xdr:ext cx="534377" cy="259045"/>
    <xdr:sp macro="" textlink="">
      <xdr:nvSpPr>
        <xdr:cNvPr id="521" name="消防費平均値テキスト">
          <a:extLst>
            <a:ext uri="{FF2B5EF4-FFF2-40B4-BE49-F238E27FC236}">
              <a16:creationId xmlns:a16="http://schemas.microsoft.com/office/drawing/2014/main" id="{00000000-0008-0000-0700-000009020000}"/>
            </a:ext>
          </a:extLst>
        </xdr:cNvPr>
        <xdr:cNvSpPr txBox="1"/>
      </xdr:nvSpPr>
      <xdr:spPr>
        <a:xfrm>
          <a:off x="16370300" y="59741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121933</xdr:rowOff>
    </xdr:from>
    <xdr:to>
      <xdr:col>85</xdr:col>
      <xdr:colOff>177800</xdr:colOff>
      <xdr:row>36</xdr:row>
      <xdr:rowOff>52083</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6268700" y="612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24028</xdr:rowOff>
    </xdr:from>
    <xdr:to>
      <xdr:col>81</xdr:col>
      <xdr:colOff>50800</xdr:colOff>
      <xdr:row>36</xdr:row>
      <xdr:rowOff>24143</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flipV="1">
          <a:off x="14592300" y="6196228"/>
          <a:ext cx="889000" cy="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112103</xdr:rowOff>
    </xdr:from>
    <xdr:to>
      <xdr:col>81</xdr:col>
      <xdr:colOff>101600</xdr:colOff>
      <xdr:row>36</xdr:row>
      <xdr:rowOff>42253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5430500" y="6112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58780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5214111" y="588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168904</xdr:rowOff>
    </xdr:from>
    <xdr:to>
      <xdr:col>76</xdr:col>
      <xdr:colOff>114300</xdr:colOff>
      <xdr:row>36</xdr:row>
      <xdr:rowOff>24143</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3703300" y="6169654"/>
          <a:ext cx="889000" cy="26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91700</xdr:rowOff>
    </xdr:from>
    <xdr:to>
      <xdr:col>76</xdr:col>
      <xdr:colOff>165100</xdr:colOff>
      <xdr:row>36</xdr:row>
      <xdr:rowOff>21850</xdr:rowOff>
    </xdr:to>
    <xdr:sp macro="" textlink="">
      <xdr:nvSpPr>
        <xdr:cNvPr id="527" name="フローチャート: 判断 526">
          <a:extLst>
            <a:ext uri="{FF2B5EF4-FFF2-40B4-BE49-F238E27FC236}">
              <a16:creationId xmlns:a16="http://schemas.microsoft.com/office/drawing/2014/main" id="{00000000-0008-0000-0700-00000F020000}"/>
            </a:ext>
          </a:extLst>
        </xdr:cNvPr>
        <xdr:cNvSpPr/>
      </xdr:nvSpPr>
      <xdr:spPr>
        <a:xfrm>
          <a:off x="14541500" y="6092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38377</xdr:rowOff>
    </xdr:from>
    <xdr:ext cx="534377"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4325111" y="58676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168904</xdr:rowOff>
    </xdr:from>
    <xdr:to>
      <xdr:col>71</xdr:col>
      <xdr:colOff>177800</xdr:colOff>
      <xdr:row>36</xdr:row>
      <xdr:rowOff>45345</xdr:rowOff>
    </xdr:to>
    <xdr:cxnSp macro="">
      <xdr:nvCxnSpPr>
        <xdr:cNvPr id="529" name="直線コネクタ 528">
          <a:extLst>
            <a:ext uri="{FF2B5EF4-FFF2-40B4-BE49-F238E27FC236}">
              <a16:creationId xmlns:a16="http://schemas.microsoft.com/office/drawing/2014/main" id="{00000000-0008-0000-0700-000011020000}"/>
            </a:ext>
          </a:extLst>
        </xdr:cNvPr>
        <xdr:cNvCxnSpPr/>
      </xdr:nvCxnSpPr>
      <xdr:spPr>
        <a:xfrm flipV="1">
          <a:off x="12814300" y="6169654"/>
          <a:ext cx="889000" cy="47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107017</xdr:rowOff>
    </xdr:from>
    <xdr:to>
      <xdr:col>72</xdr:col>
      <xdr:colOff>38100</xdr:colOff>
      <xdr:row>36</xdr:row>
      <xdr:rowOff>37167</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3652500" y="6107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53694</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436111" y="5882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147136</xdr:rowOff>
    </xdr:from>
    <xdr:to>
      <xdr:col>67</xdr:col>
      <xdr:colOff>101600</xdr:colOff>
      <xdr:row>36</xdr:row>
      <xdr:rowOff>77286</xdr:rowOff>
    </xdr:to>
    <xdr:sp macro="" textlink="">
      <xdr:nvSpPr>
        <xdr:cNvPr id="532" name="フローチャート: 判断 531">
          <a:extLst>
            <a:ext uri="{FF2B5EF4-FFF2-40B4-BE49-F238E27FC236}">
              <a16:creationId xmlns:a16="http://schemas.microsoft.com/office/drawing/2014/main" id="{00000000-0008-0000-0700-000014020000}"/>
            </a:ext>
          </a:extLst>
        </xdr:cNvPr>
        <xdr:cNvSpPr/>
      </xdr:nvSpPr>
      <xdr:spPr>
        <a:xfrm>
          <a:off x="12763500" y="6147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93813</xdr:rowOff>
    </xdr:from>
    <xdr:ext cx="534377"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2547111" y="5923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700-00001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39122</xdr:rowOff>
    </xdr:from>
    <xdr:to>
      <xdr:col>85</xdr:col>
      <xdr:colOff>177800</xdr:colOff>
      <xdr:row>36</xdr:row>
      <xdr:rowOff>140722</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6268700" y="6211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17549</xdr:rowOff>
    </xdr:from>
    <xdr:ext cx="534377" cy="259045"/>
    <xdr:sp macro="" textlink="">
      <xdr:nvSpPr>
        <xdr:cNvPr id="540" name="消防費該当値テキスト">
          <a:extLst>
            <a:ext uri="{FF2B5EF4-FFF2-40B4-BE49-F238E27FC236}">
              <a16:creationId xmlns:a16="http://schemas.microsoft.com/office/drawing/2014/main" id="{00000000-0008-0000-0700-00001C020000}"/>
            </a:ext>
          </a:extLst>
        </xdr:cNvPr>
        <xdr:cNvSpPr txBox="1"/>
      </xdr:nvSpPr>
      <xdr:spPr>
        <a:xfrm>
          <a:off x="16370300" y="6189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144678</xdr:rowOff>
    </xdr:from>
    <xdr:to>
      <xdr:col>81</xdr:col>
      <xdr:colOff>101600</xdr:colOff>
      <xdr:row>36</xdr:row>
      <xdr:rowOff>74828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5430500" y="6145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65955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14111" y="623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144793</xdr:rowOff>
    </xdr:from>
    <xdr:to>
      <xdr:col>76</xdr:col>
      <xdr:colOff>165100</xdr:colOff>
      <xdr:row>36</xdr:row>
      <xdr:rowOff>74943</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4541500" y="6145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66070</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4325111" y="6238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118104</xdr:rowOff>
    </xdr:from>
    <xdr:to>
      <xdr:col>72</xdr:col>
      <xdr:colOff>38100</xdr:colOff>
      <xdr:row>36</xdr:row>
      <xdr:rowOff>48254</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3652500" y="6118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39381</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3436111" y="6211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165995</xdr:rowOff>
    </xdr:from>
    <xdr:to>
      <xdr:col>67</xdr:col>
      <xdr:colOff>101600</xdr:colOff>
      <xdr:row>36</xdr:row>
      <xdr:rowOff>96145</xdr:rowOff>
    </xdr:to>
    <xdr:sp macro="" textlink="">
      <xdr:nvSpPr>
        <xdr:cNvPr id="547" name="楕円 546">
          <a:extLst>
            <a:ext uri="{FF2B5EF4-FFF2-40B4-BE49-F238E27FC236}">
              <a16:creationId xmlns:a16="http://schemas.microsoft.com/office/drawing/2014/main" id="{00000000-0008-0000-0700-000023020000}"/>
            </a:ext>
          </a:extLst>
        </xdr:cNvPr>
        <xdr:cNvSpPr/>
      </xdr:nvSpPr>
      <xdr:spPr>
        <a:xfrm>
          <a:off x="12763500" y="616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87272</xdr:rowOff>
    </xdr:from>
    <xdr:ext cx="534377" cy="259045"/>
    <xdr:sp macro="" textlink="">
      <xdr:nvSpPr>
        <xdr:cNvPr id="548" name="テキスト ボックス 547">
          <a:extLst>
            <a:ext uri="{FF2B5EF4-FFF2-40B4-BE49-F238E27FC236}">
              <a16:creationId xmlns:a16="http://schemas.microsoft.com/office/drawing/2014/main" id="{00000000-0008-0000-0700-000024020000}"/>
            </a:ext>
          </a:extLst>
        </xdr:cNvPr>
        <xdr:cNvSpPr txBox="1"/>
      </xdr:nvSpPr>
      <xdr:spPr>
        <a:xfrm>
          <a:off x="12547111" y="6259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a:extLst>
            <a:ext uri="{FF2B5EF4-FFF2-40B4-BE49-F238E27FC236}">
              <a16:creationId xmlns:a16="http://schemas.microsoft.com/office/drawing/2014/main" id="{00000000-0008-0000-0700-00002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14300</xdr:rowOff>
    </xdr:from>
    <xdr:to>
      <xdr:col>85</xdr:col>
      <xdr:colOff>126364</xdr:colOff>
      <xdr:row>59</xdr:row>
      <xdr:rowOff>86169</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flipV="1">
          <a:off x="16317595" y="8758250"/>
          <a:ext cx="1269" cy="1443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89996</xdr:rowOff>
    </xdr:from>
    <xdr:ext cx="534377" cy="259045"/>
    <xdr:sp macro="" textlink="">
      <xdr:nvSpPr>
        <xdr:cNvPr id="574" name="教育費最小値テキスト">
          <a:extLst>
            <a:ext uri="{FF2B5EF4-FFF2-40B4-BE49-F238E27FC236}">
              <a16:creationId xmlns:a16="http://schemas.microsoft.com/office/drawing/2014/main" id="{00000000-0008-0000-0700-00003E020000}"/>
            </a:ext>
          </a:extLst>
        </xdr:cNvPr>
        <xdr:cNvSpPr txBox="1"/>
      </xdr:nvSpPr>
      <xdr:spPr>
        <a:xfrm>
          <a:off x="16370300" y="10205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86169</xdr:rowOff>
    </xdr:from>
    <xdr:to>
      <xdr:col>86</xdr:col>
      <xdr:colOff>25400</xdr:colOff>
      <xdr:row>59</xdr:row>
      <xdr:rowOff>86169</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10201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132427</xdr:rowOff>
    </xdr:from>
    <xdr:ext cx="599010" cy="259045"/>
    <xdr:sp macro="" textlink="">
      <xdr:nvSpPr>
        <xdr:cNvPr id="576" name="教育費最大値テキスト">
          <a:extLst>
            <a:ext uri="{FF2B5EF4-FFF2-40B4-BE49-F238E27FC236}">
              <a16:creationId xmlns:a16="http://schemas.microsoft.com/office/drawing/2014/main" id="{00000000-0008-0000-0700-000040020000}"/>
            </a:ext>
          </a:extLst>
        </xdr:cNvPr>
        <xdr:cNvSpPr txBox="1"/>
      </xdr:nvSpPr>
      <xdr:spPr>
        <a:xfrm>
          <a:off x="16370300" y="85334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140,374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14300</xdr:rowOff>
    </xdr:from>
    <xdr:to>
      <xdr:col>86</xdr:col>
      <xdr:colOff>25400</xdr:colOff>
      <xdr:row>51</xdr:row>
      <xdr:rowOff>14300</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6230600" y="8758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94958</xdr:rowOff>
    </xdr:from>
    <xdr:to>
      <xdr:col>85</xdr:col>
      <xdr:colOff>127000</xdr:colOff>
      <xdr:row>57</xdr:row>
      <xdr:rowOff>132867</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5481300" y="9867608"/>
          <a:ext cx="838200" cy="37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60621</xdr:rowOff>
    </xdr:from>
    <xdr:ext cx="534377" cy="259045"/>
    <xdr:sp macro="" textlink="">
      <xdr:nvSpPr>
        <xdr:cNvPr id="579" name="教育費平均値テキスト">
          <a:extLst>
            <a:ext uri="{FF2B5EF4-FFF2-40B4-BE49-F238E27FC236}">
              <a16:creationId xmlns:a16="http://schemas.microsoft.com/office/drawing/2014/main" id="{00000000-0008-0000-0700-000043020000}"/>
            </a:ext>
          </a:extLst>
        </xdr:cNvPr>
        <xdr:cNvSpPr txBox="1"/>
      </xdr:nvSpPr>
      <xdr:spPr>
        <a:xfrm>
          <a:off x="16370300" y="96618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37744</xdr:rowOff>
    </xdr:from>
    <xdr:to>
      <xdr:col>85</xdr:col>
      <xdr:colOff>177800</xdr:colOff>
      <xdr:row>57</xdr:row>
      <xdr:rowOff>139344</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6268700" y="9810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132715</xdr:rowOff>
    </xdr:from>
    <xdr:to>
      <xdr:col>81</xdr:col>
      <xdr:colOff>50800</xdr:colOff>
      <xdr:row>57</xdr:row>
      <xdr:rowOff>132867</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4592300" y="9905365"/>
          <a:ext cx="889000" cy="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64605</xdr:rowOff>
    </xdr:from>
    <xdr:to>
      <xdr:col>81</xdr:col>
      <xdr:colOff>101600</xdr:colOff>
      <xdr:row>57</xdr:row>
      <xdr:rowOff>166205</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5430500" y="9837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11282</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5214111" y="9612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132715</xdr:rowOff>
    </xdr:from>
    <xdr:to>
      <xdr:col>76</xdr:col>
      <xdr:colOff>114300</xdr:colOff>
      <xdr:row>58</xdr:row>
      <xdr:rowOff>19545</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flipV="1">
          <a:off x="13703300" y="9905365"/>
          <a:ext cx="889000" cy="582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170599</xdr:rowOff>
    </xdr:from>
    <xdr:to>
      <xdr:col>76</xdr:col>
      <xdr:colOff>165100</xdr:colOff>
      <xdr:row>57</xdr:row>
      <xdr:rowOff>100749</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4541500" y="9771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117276</xdr:rowOff>
    </xdr:from>
    <xdr:ext cx="534377"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4325111" y="954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19545</xdr:rowOff>
    </xdr:from>
    <xdr:to>
      <xdr:col>71</xdr:col>
      <xdr:colOff>177800</xdr:colOff>
      <xdr:row>58</xdr:row>
      <xdr:rowOff>145161</xdr:rowOff>
    </xdr:to>
    <xdr:cxnSp macro="">
      <xdr:nvCxnSpPr>
        <xdr:cNvPr id="587" name="直線コネクタ 586">
          <a:extLst>
            <a:ext uri="{FF2B5EF4-FFF2-40B4-BE49-F238E27FC236}">
              <a16:creationId xmlns:a16="http://schemas.microsoft.com/office/drawing/2014/main" id="{00000000-0008-0000-0700-00004B020000}"/>
            </a:ext>
          </a:extLst>
        </xdr:cNvPr>
        <xdr:cNvCxnSpPr/>
      </xdr:nvCxnSpPr>
      <xdr:spPr>
        <a:xfrm flipV="1">
          <a:off x="12814300" y="9963645"/>
          <a:ext cx="889000" cy="12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37719</xdr:rowOff>
    </xdr:from>
    <xdr:to>
      <xdr:col>72</xdr:col>
      <xdr:colOff>38100</xdr:colOff>
      <xdr:row>57</xdr:row>
      <xdr:rowOff>139319</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3652500" y="9810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155846</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436111" y="958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114643</xdr:rowOff>
    </xdr:from>
    <xdr:to>
      <xdr:col>67</xdr:col>
      <xdr:colOff>101600</xdr:colOff>
      <xdr:row>58</xdr:row>
      <xdr:rowOff>44793</xdr:rowOff>
    </xdr:to>
    <xdr:sp macro="" textlink="">
      <xdr:nvSpPr>
        <xdr:cNvPr id="590" name="フローチャート: 判断 589">
          <a:extLst>
            <a:ext uri="{FF2B5EF4-FFF2-40B4-BE49-F238E27FC236}">
              <a16:creationId xmlns:a16="http://schemas.microsoft.com/office/drawing/2014/main" id="{00000000-0008-0000-0700-00004E020000}"/>
            </a:ext>
          </a:extLst>
        </xdr:cNvPr>
        <xdr:cNvSpPr/>
      </xdr:nvSpPr>
      <xdr:spPr>
        <a:xfrm>
          <a:off x="12763500" y="9887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61320</xdr:rowOff>
    </xdr:from>
    <xdr:ext cx="534377"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2547111" y="9662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44158</xdr:rowOff>
    </xdr:from>
    <xdr:to>
      <xdr:col>85</xdr:col>
      <xdr:colOff>177800</xdr:colOff>
      <xdr:row>57</xdr:row>
      <xdr:rowOff>145758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6268700" y="981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22585</xdr:rowOff>
    </xdr:from>
    <xdr:ext cx="534377" cy="259045"/>
    <xdr:sp macro="" textlink="">
      <xdr:nvSpPr>
        <xdr:cNvPr id="598" name="教育費該当値テキスト">
          <a:extLst>
            <a:ext uri="{FF2B5EF4-FFF2-40B4-BE49-F238E27FC236}">
              <a16:creationId xmlns:a16="http://schemas.microsoft.com/office/drawing/2014/main" id="{00000000-0008-0000-0700-000056020000}"/>
            </a:ext>
          </a:extLst>
        </xdr:cNvPr>
        <xdr:cNvSpPr txBox="1"/>
      </xdr:nvSpPr>
      <xdr:spPr>
        <a:xfrm>
          <a:off x="16370300" y="9795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82067</xdr:rowOff>
    </xdr:from>
    <xdr:to>
      <xdr:col>81</xdr:col>
      <xdr:colOff>101600</xdr:colOff>
      <xdr:row>58</xdr:row>
      <xdr:rowOff>12217</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5430500" y="985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3344</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5214111" y="994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81915</xdr:rowOff>
    </xdr:from>
    <xdr:to>
      <xdr:col>76</xdr:col>
      <xdr:colOff>165100</xdr:colOff>
      <xdr:row>58</xdr:row>
      <xdr:rowOff>12065</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4541500" y="98545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3192</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4325111" y="9947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140195</xdr:rowOff>
    </xdr:from>
    <xdr:to>
      <xdr:col>72</xdr:col>
      <xdr:colOff>38100</xdr:colOff>
      <xdr:row>58</xdr:row>
      <xdr:rowOff>70345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3652500" y="9912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61472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3436111" y="10005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94361</xdr:rowOff>
    </xdr:from>
    <xdr:to>
      <xdr:col>67</xdr:col>
      <xdr:colOff>101600</xdr:colOff>
      <xdr:row>59</xdr:row>
      <xdr:rowOff>24511</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2763500" y="10038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59</xdr:row>
      <xdr:rowOff>15638</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2547111" y="10131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112748</xdr:rowOff>
    </xdr:from>
    <xdr:to>
      <xdr:col>85</xdr:col>
      <xdr:colOff>126364</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flipV="1">
          <a:off x="16317595" y="12285698"/>
          <a:ext cx="1269" cy="12271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a:extLst>
            <a:ext uri="{FF2B5EF4-FFF2-40B4-BE49-F238E27FC236}">
              <a16:creationId xmlns:a16="http://schemas.microsoft.com/office/drawing/2014/main" id="{00000000-0008-0000-0700-000075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59425</xdr:rowOff>
    </xdr:from>
    <xdr:ext cx="534377" cy="259045"/>
    <xdr:sp macro="" textlink="">
      <xdr:nvSpPr>
        <xdr:cNvPr id="631" name="災害復旧費最大値テキスト">
          <a:extLst>
            <a:ext uri="{FF2B5EF4-FFF2-40B4-BE49-F238E27FC236}">
              <a16:creationId xmlns:a16="http://schemas.microsoft.com/office/drawing/2014/main" id="{00000000-0008-0000-0700-000077020000}"/>
            </a:ext>
          </a:extLst>
        </xdr:cNvPr>
        <xdr:cNvSpPr txBox="1"/>
      </xdr:nvSpPr>
      <xdr:spPr>
        <a:xfrm>
          <a:off x="16370300" y="12060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53,679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112748</xdr:rowOff>
    </xdr:from>
    <xdr:to>
      <xdr:col>86</xdr:col>
      <xdr:colOff>25400</xdr:colOff>
      <xdr:row>71</xdr:row>
      <xdr:rowOff>112748</xdr:rowOff>
    </xdr:to>
    <xdr:cxnSp macro="">
      <xdr:nvCxnSpPr>
        <xdr:cNvPr id="632" name="直線コネクタ 631">
          <a:extLst>
            <a:ext uri="{FF2B5EF4-FFF2-40B4-BE49-F238E27FC236}">
              <a16:creationId xmlns:a16="http://schemas.microsoft.com/office/drawing/2014/main" id="{00000000-0008-0000-0700-000078020000}"/>
            </a:ext>
          </a:extLst>
        </xdr:cNvPr>
        <xdr:cNvCxnSpPr/>
      </xdr:nvCxnSpPr>
      <xdr:spPr>
        <a:xfrm>
          <a:off x="16230600" y="122856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19754</xdr:rowOff>
    </xdr:from>
    <xdr:to>
      <xdr:col>85</xdr:col>
      <xdr:colOff>127000</xdr:colOff>
      <xdr:row>78</xdr:row>
      <xdr:rowOff>109000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5481300" y="13392854"/>
          <a:ext cx="838200" cy="89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54763</xdr:rowOff>
    </xdr:from>
    <xdr:ext cx="469744" cy="259045"/>
    <xdr:sp macro="" textlink="">
      <xdr:nvSpPr>
        <xdr:cNvPr id="634" name="災害復旧費平均値テキスト">
          <a:extLst>
            <a:ext uri="{FF2B5EF4-FFF2-40B4-BE49-F238E27FC236}">
              <a16:creationId xmlns:a16="http://schemas.microsoft.com/office/drawing/2014/main" id="{00000000-0008-0000-0700-00007A020000}"/>
            </a:ext>
          </a:extLst>
        </xdr:cNvPr>
        <xdr:cNvSpPr txBox="1"/>
      </xdr:nvSpPr>
      <xdr:spPr>
        <a:xfrm>
          <a:off x="16370300" y="132564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31886</xdr:rowOff>
    </xdr:from>
    <xdr:to>
      <xdr:col>85</xdr:col>
      <xdr:colOff>177800</xdr:colOff>
      <xdr:row>78</xdr:row>
      <xdr:rowOff>133486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6268700" y="13404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19754</xdr:rowOff>
    </xdr:from>
    <xdr:to>
      <xdr:col>81</xdr:col>
      <xdr:colOff>50800</xdr:colOff>
      <xdr:row>78</xdr:row>
      <xdr:rowOff>84401</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flipV="1">
          <a:off x="14592300" y="13392854"/>
          <a:ext cx="889000" cy="646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34128</xdr:rowOff>
    </xdr:from>
    <xdr:to>
      <xdr:col>81</xdr:col>
      <xdr:colOff>101600</xdr:colOff>
      <xdr:row>78</xdr:row>
      <xdr:rowOff>135728</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5430500" y="13407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126855</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5246428" y="13499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84401</xdr:rowOff>
    </xdr:from>
    <xdr:to>
      <xdr:col>76</xdr:col>
      <xdr:colOff>114300</xdr:colOff>
      <xdr:row>78</xdr:row>
      <xdr:rowOff>139700</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3703300" y="13457501"/>
          <a:ext cx="889000" cy="55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161710</xdr:rowOff>
    </xdr:from>
    <xdr:to>
      <xdr:col>76</xdr:col>
      <xdr:colOff>165100</xdr:colOff>
      <xdr:row>78</xdr:row>
      <xdr:rowOff>91860</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4541500" y="133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108387</xdr:rowOff>
    </xdr:from>
    <xdr:ext cx="469744"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4357428" y="13138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129642</xdr:rowOff>
    </xdr:from>
    <xdr:to>
      <xdr:col>71</xdr:col>
      <xdr:colOff>177800</xdr:colOff>
      <xdr:row>78</xdr:row>
      <xdr:rowOff>139700</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2814300" y="13502742"/>
          <a:ext cx="889000" cy="10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12684</xdr:rowOff>
    </xdr:from>
    <xdr:to>
      <xdr:col>72</xdr:col>
      <xdr:colOff>38100</xdr:colOff>
      <xdr:row>78</xdr:row>
      <xdr:rowOff>114284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3652500" y="133857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130811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468428" y="13161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39134</xdr:rowOff>
    </xdr:from>
    <xdr:to>
      <xdr:col>67</xdr:col>
      <xdr:colOff>101600</xdr:colOff>
      <xdr:row>78</xdr:row>
      <xdr:rowOff>140734</xdr:rowOff>
    </xdr:to>
    <xdr:sp macro="" textlink="">
      <xdr:nvSpPr>
        <xdr:cNvPr id="645" name="フローチャート: 判断 644">
          <a:extLst>
            <a:ext uri="{FF2B5EF4-FFF2-40B4-BE49-F238E27FC236}">
              <a16:creationId xmlns:a16="http://schemas.microsoft.com/office/drawing/2014/main" id="{00000000-0008-0000-0700-000085020000}"/>
            </a:ext>
          </a:extLst>
        </xdr:cNvPr>
        <xdr:cNvSpPr/>
      </xdr:nvSpPr>
      <xdr:spPr>
        <a:xfrm>
          <a:off x="12763500" y="13412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157261</xdr:rowOff>
    </xdr:from>
    <xdr:ext cx="469744"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579428" y="13187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58200</xdr:rowOff>
    </xdr:from>
    <xdr:to>
      <xdr:col>85</xdr:col>
      <xdr:colOff>177800</xdr:colOff>
      <xdr:row>78</xdr:row>
      <xdr:rowOff>159800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6268700" y="134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10315</xdr:rowOff>
    </xdr:from>
    <xdr:ext cx="469744" cy="259045"/>
    <xdr:sp macro="" textlink="">
      <xdr:nvSpPr>
        <xdr:cNvPr id="653" name="災害復旧費該当値テキスト">
          <a:extLst>
            <a:ext uri="{FF2B5EF4-FFF2-40B4-BE49-F238E27FC236}">
              <a16:creationId xmlns:a16="http://schemas.microsoft.com/office/drawing/2014/main" id="{00000000-0008-0000-0700-00008D020000}"/>
            </a:ext>
          </a:extLst>
        </xdr:cNvPr>
        <xdr:cNvSpPr txBox="1"/>
      </xdr:nvSpPr>
      <xdr:spPr>
        <a:xfrm>
          <a:off x="16370300" y="13383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140404</xdr:rowOff>
    </xdr:from>
    <xdr:to>
      <xdr:col>81</xdr:col>
      <xdr:colOff>101600</xdr:colOff>
      <xdr:row>78</xdr:row>
      <xdr:rowOff>70554</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5430500" y="13342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76</xdr:row>
      <xdr:rowOff>87081</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5246428" y="13117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33601</xdr:rowOff>
    </xdr:from>
    <xdr:to>
      <xdr:col>76</xdr:col>
      <xdr:colOff>165100</xdr:colOff>
      <xdr:row>78</xdr:row>
      <xdr:rowOff>135201</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4541500" y="1340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126328</xdr:rowOff>
    </xdr:from>
    <xdr:ext cx="469744"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4357428" y="13499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78842</xdr:rowOff>
    </xdr:from>
    <xdr:to>
      <xdr:col>67</xdr:col>
      <xdr:colOff>101600</xdr:colOff>
      <xdr:row>79</xdr:row>
      <xdr:rowOff>8992</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2763500" y="13451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119</xdr:rowOff>
    </xdr:from>
    <xdr:ext cx="378565"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2625017" y="135446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公債費グラフ枠">
          <a:extLst>
            <a:ext uri="{FF2B5EF4-FFF2-40B4-BE49-F238E27FC236}">
              <a16:creationId xmlns:a16="http://schemas.microsoft.com/office/drawing/2014/main" id="{00000000-0008-0000-07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1936</xdr:rowOff>
    </xdr:from>
    <xdr:to>
      <xdr:col>85</xdr:col>
      <xdr:colOff>126364</xdr:colOff>
      <xdr:row>98</xdr:row>
      <xdr:rowOff>107843</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6317595" y="15432436"/>
          <a:ext cx="1269" cy="1477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111670</xdr:rowOff>
    </xdr:from>
    <xdr:ext cx="469744" cy="259045"/>
    <xdr:sp macro="" textlink="">
      <xdr:nvSpPr>
        <xdr:cNvPr id="688" name="公債費最小値テキスト">
          <a:extLst>
            <a:ext uri="{FF2B5EF4-FFF2-40B4-BE49-F238E27FC236}">
              <a16:creationId xmlns:a16="http://schemas.microsoft.com/office/drawing/2014/main" id="{00000000-0008-0000-0700-0000B0020000}"/>
            </a:ext>
          </a:extLst>
        </xdr:cNvPr>
        <xdr:cNvSpPr txBox="1"/>
      </xdr:nvSpPr>
      <xdr:spPr>
        <a:xfrm>
          <a:off x="16370300" y="16913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107843</xdr:rowOff>
    </xdr:from>
    <xdr:to>
      <xdr:col>86</xdr:col>
      <xdr:colOff>25400</xdr:colOff>
      <xdr:row>98</xdr:row>
      <xdr:rowOff>107843</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a:off x="16230600" y="169099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120063</xdr:rowOff>
    </xdr:from>
    <xdr:ext cx="599010" cy="259045"/>
    <xdr:sp macro="" textlink="">
      <xdr:nvSpPr>
        <xdr:cNvPr id="690" name="公債費最大値テキスト">
          <a:extLst>
            <a:ext uri="{FF2B5EF4-FFF2-40B4-BE49-F238E27FC236}">
              <a16:creationId xmlns:a16="http://schemas.microsoft.com/office/drawing/2014/main" id="{00000000-0008-0000-0700-0000B2020000}"/>
            </a:ext>
          </a:extLst>
        </xdr:cNvPr>
        <xdr:cNvSpPr txBox="1"/>
      </xdr:nvSpPr>
      <xdr:spPr>
        <a:xfrm>
          <a:off x="16370300" y="15207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100,437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1936</xdr:rowOff>
    </xdr:from>
    <xdr:to>
      <xdr:col>86</xdr:col>
      <xdr:colOff>25400</xdr:colOff>
      <xdr:row>90</xdr:row>
      <xdr:rowOff>1936</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6230600" y="15432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21301</xdr:rowOff>
    </xdr:from>
    <xdr:to>
      <xdr:col>85</xdr:col>
      <xdr:colOff>127000</xdr:colOff>
      <xdr:row>96</xdr:row>
      <xdr:rowOff>33564</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flipV="1">
          <a:off x="15481300" y="16480501"/>
          <a:ext cx="838200" cy="1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51280</xdr:rowOff>
    </xdr:from>
    <xdr:ext cx="534377" cy="259045"/>
    <xdr:sp macro="" textlink="">
      <xdr:nvSpPr>
        <xdr:cNvPr id="693" name="公債費平均値テキスト">
          <a:extLst>
            <a:ext uri="{FF2B5EF4-FFF2-40B4-BE49-F238E27FC236}">
              <a16:creationId xmlns:a16="http://schemas.microsoft.com/office/drawing/2014/main" id="{00000000-0008-0000-0700-0000B5020000}"/>
            </a:ext>
          </a:extLst>
        </xdr:cNvPr>
        <xdr:cNvSpPr txBox="1"/>
      </xdr:nvSpPr>
      <xdr:spPr>
        <a:xfrm>
          <a:off x="16370300" y="161675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28403</xdr:rowOff>
    </xdr:from>
    <xdr:to>
      <xdr:col>85</xdr:col>
      <xdr:colOff>177800</xdr:colOff>
      <xdr:row>95</xdr:row>
      <xdr:rowOff>130003</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6268700" y="16316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33564</xdr:rowOff>
    </xdr:from>
    <xdr:to>
      <xdr:col>81</xdr:col>
      <xdr:colOff>50800</xdr:colOff>
      <xdr:row>96</xdr:row>
      <xdr:rowOff>63528</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4592300" y="16492764"/>
          <a:ext cx="889000" cy="29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23864</xdr:rowOff>
    </xdr:from>
    <xdr:to>
      <xdr:col>81</xdr:col>
      <xdr:colOff>101600</xdr:colOff>
      <xdr:row>95</xdr:row>
      <xdr:rowOff>125464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5430500" y="163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141991</xdr:rowOff>
    </xdr:from>
    <xdr:ext cx="534377"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5214111" y="160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63528</xdr:rowOff>
    </xdr:from>
    <xdr:to>
      <xdr:col>76</xdr:col>
      <xdr:colOff>114300</xdr:colOff>
      <xdr:row>96</xdr:row>
      <xdr:rowOff>113902</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3703300" y="16522728"/>
          <a:ext cx="889000" cy="50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85536</xdr:rowOff>
    </xdr:from>
    <xdr:to>
      <xdr:col>76</xdr:col>
      <xdr:colOff>165100</xdr:colOff>
      <xdr:row>96</xdr:row>
      <xdr:rowOff>15686</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4541500" y="16373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32213</xdr:rowOff>
    </xdr:from>
    <xdr:ext cx="534377"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4325111" y="16148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113902</xdr:rowOff>
    </xdr:from>
    <xdr:to>
      <xdr:col>71</xdr:col>
      <xdr:colOff>177800</xdr:colOff>
      <xdr:row>96</xdr:row>
      <xdr:rowOff>147407</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2814300" y="16573102"/>
          <a:ext cx="889000" cy="3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74890</xdr:rowOff>
    </xdr:from>
    <xdr:to>
      <xdr:col>72</xdr:col>
      <xdr:colOff>38100</xdr:colOff>
      <xdr:row>96</xdr:row>
      <xdr:rowOff>5040</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3652500" y="16362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21567</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436111" y="16137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65094</xdr:rowOff>
    </xdr:from>
    <xdr:to>
      <xdr:col>67</xdr:col>
      <xdr:colOff>101600</xdr:colOff>
      <xdr:row>95</xdr:row>
      <xdr:rowOff>166694</xdr:rowOff>
    </xdr:to>
    <xdr:sp macro="" textlink="">
      <xdr:nvSpPr>
        <xdr:cNvPr id="704" name="フローチャート: 判断 703">
          <a:extLst>
            <a:ext uri="{FF2B5EF4-FFF2-40B4-BE49-F238E27FC236}">
              <a16:creationId xmlns:a16="http://schemas.microsoft.com/office/drawing/2014/main" id="{00000000-0008-0000-0700-0000C0020000}"/>
            </a:ext>
          </a:extLst>
        </xdr:cNvPr>
        <xdr:cNvSpPr/>
      </xdr:nvSpPr>
      <xdr:spPr>
        <a:xfrm>
          <a:off x="12763500" y="16352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11771</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547111" y="1612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141951</xdr:rowOff>
    </xdr:from>
    <xdr:to>
      <xdr:col>85</xdr:col>
      <xdr:colOff>177800</xdr:colOff>
      <xdr:row>96</xdr:row>
      <xdr:rowOff>72101</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6268700" y="16429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120378</xdr:rowOff>
    </xdr:from>
    <xdr:ext cx="534377" cy="259045"/>
    <xdr:sp macro="" textlink="">
      <xdr:nvSpPr>
        <xdr:cNvPr id="712" name="公債費該当値テキスト">
          <a:extLst>
            <a:ext uri="{FF2B5EF4-FFF2-40B4-BE49-F238E27FC236}">
              <a16:creationId xmlns:a16="http://schemas.microsoft.com/office/drawing/2014/main" id="{00000000-0008-0000-0700-0000C8020000}"/>
            </a:ext>
          </a:extLst>
        </xdr:cNvPr>
        <xdr:cNvSpPr txBox="1"/>
      </xdr:nvSpPr>
      <xdr:spPr>
        <a:xfrm>
          <a:off x="16370300" y="16408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154214</xdr:rowOff>
    </xdr:from>
    <xdr:to>
      <xdr:col>81</xdr:col>
      <xdr:colOff>101600</xdr:colOff>
      <xdr:row>96</xdr:row>
      <xdr:rowOff>84364</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5430500" y="1644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75491</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5214111" y="1653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12728</xdr:rowOff>
    </xdr:from>
    <xdr:to>
      <xdr:col>76</xdr:col>
      <xdr:colOff>165100</xdr:colOff>
      <xdr:row>96</xdr:row>
      <xdr:rowOff>114328</xdr:rowOff>
    </xdr:to>
    <xdr:sp macro="" textlink="">
      <xdr:nvSpPr>
        <xdr:cNvPr id="715" name="楕円 714">
          <a:extLst>
            <a:ext uri="{FF2B5EF4-FFF2-40B4-BE49-F238E27FC236}">
              <a16:creationId xmlns:a16="http://schemas.microsoft.com/office/drawing/2014/main" id="{00000000-0008-0000-0700-0000CB020000}"/>
            </a:ext>
          </a:extLst>
        </xdr:cNvPr>
        <xdr:cNvSpPr/>
      </xdr:nvSpPr>
      <xdr:spPr>
        <a:xfrm>
          <a:off x="14541500" y="16471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105455</xdr:rowOff>
    </xdr:from>
    <xdr:ext cx="534377"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4325111" y="165646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63102</xdr:rowOff>
    </xdr:from>
    <xdr:to>
      <xdr:col>72</xdr:col>
      <xdr:colOff>38100</xdr:colOff>
      <xdr:row>96</xdr:row>
      <xdr:rowOff>164702</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3652500" y="1652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155829</xdr:rowOff>
    </xdr:from>
    <xdr:ext cx="534377" cy="259045"/>
    <xdr:sp macro="" textlink="">
      <xdr:nvSpPr>
        <xdr:cNvPr id="718" name="テキスト ボックス 717">
          <a:extLst>
            <a:ext uri="{FF2B5EF4-FFF2-40B4-BE49-F238E27FC236}">
              <a16:creationId xmlns:a16="http://schemas.microsoft.com/office/drawing/2014/main" id="{00000000-0008-0000-0700-0000CE020000}"/>
            </a:ext>
          </a:extLst>
        </xdr:cNvPr>
        <xdr:cNvSpPr txBox="1"/>
      </xdr:nvSpPr>
      <xdr:spPr>
        <a:xfrm>
          <a:off x="13436111" y="1661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96607</xdr:rowOff>
    </xdr:from>
    <xdr:to>
      <xdr:col>67</xdr:col>
      <xdr:colOff>101600</xdr:colOff>
      <xdr:row>97</xdr:row>
      <xdr:rowOff>26757</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2763500" y="16555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17884</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2547111" y="16648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5" name="直線コネクタ 734">
          <a:extLst>
            <a:ext uri="{FF2B5EF4-FFF2-40B4-BE49-F238E27FC236}">
              <a16:creationId xmlns:a16="http://schemas.microsoft.com/office/drawing/2014/main" id="{00000000-0008-0000-0700-0000DF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6" name="テキスト ボックス 735">
          <a:extLst>
            <a:ext uri="{FF2B5EF4-FFF2-40B4-BE49-F238E27FC236}">
              <a16:creationId xmlns:a16="http://schemas.microsoft.com/office/drawing/2014/main" id="{00000000-0008-0000-0700-0000E0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82093</xdr:rowOff>
    </xdr:from>
    <xdr:to>
      <xdr:col>116</xdr:col>
      <xdr:colOff>62864</xdr:colOff>
      <xdr:row>38</xdr:row>
      <xdr:rowOff>139700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flipV="1">
          <a:off x="22159595" y="5568493"/>
          <a:ext cx="1269" cy="10863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6464</xdr:rowOff>
    </xdr:from>
    <xdr:ext cx="249299" cy="259045"/>
    <xdr:sp macro="" textlink="">
      <xdr:nvSpPr>
        <xdr:cNvPr id="743" name="諸支出金最小値テキスト">
          <a:extLst>
            <a:ext uri="{FF2B5EF4-FFF2-40B4-BE49-F238E27FC236}">
              <a16:creationId xmlns:a16="http://schemas.microsoft.com/office/drawing/2014/main" id="{00000000-0008-0000-0700-0000E7020000}"/>
            </a:ext>
          </a:extLst>
        </xdr:cNvPr>
        <xdr:cNvSpPr txBox="1"/>
      </xdr:nvSpPr>
      <xdr:spPr>
        <a:xfrm>
          <a:off x="22212300" y="6693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31</xdr:row>
      <xdr:rowOff>28770</xdr:rowOff>
    </xdr:from>
    <xdr:ext cx="534377" cy="259045"/>
    <xdr:sp macro="" textlink="">
      <xdr:nvSpPr>
        <xdr:cNvPr id="745" name="諸支出金最大値テキスト">
          <a:extLst>
            <a:ext uri="{FF2B5EF4-FFF2-40B4-BE49-F238E27FC236}">
              <a16:creationId xmlns:a16="http://schemas.microsoft.com/office/drawing/2014/main" id="{00000000-0008-0000-0700-0000E9020000}"/>
            </a:ext>
          </a:extLst>
        </xdr:cNvPr>
        <xdr:cNvSpPr txBox="1"/>
      </xdr:nvSpPr>
      <xdr:spPr>
        <a:xfrm>
          <a:off x="22212300" y="53437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23,760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82093</xdr:rowOff>
    </xdr:from>
    <xdr:to>
      <xdr:col>116</xdr:col>
      <xdr:colOff>152400</xdr:colOff>
      <xdr:row>32</xdr:row>
      <xdr:rowOff>82093</xdr:rowOff>
    </xdr:to>
    <xdr:cxnSp macro="">
      <xdr:nvCxnSpPr>
        <xdr:cNvPr id="746" name="直線コネクタ 745">
          <a:extLst>
            <a:ext uri="{FF2B5EF4-FFF2-40B4-BE49-F238E27FC236}">
              <a16:creationId xmlns:a16="http://schemas.microsoft.com/office/drawing/2014/main" id="{00000000-0008-0000-0700-0000EA020000}"/>
            </a:ext>
          </a:extLst>
        </xdr:cNvPr>
        <xdr:cNvCxnSpPr/>
      </xdr:nvCxnSpPr>
      <xdr:spPr>
        <a:xfrm>
          <a:off x="22072600" y="5568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95364</xdr:rowOff>
    </xdr:from>
    <xdr:ext cx="378565" cy="259045"/>
    <xdr:sp macro="" textlink="">
      <xdr:nvSpPr>
        <xdr:cNvPr id="748" name="諸支出金平均値テキスト">
          <a:extLst>
            <a:ext uri="{FF2B5EF4-FFF2-40B4-BE49-F238E27FC236}">
              <a16:creationId xmlns:a16="http://schemas.microsoft.com/office/drawing/2014/main" id="{00000000-0008-0000-0700-0000EC020000}"/>
            </a:ext>
          </a:extLst>
        </xdr:cNvPr>
        <xdr:cNvSpPr txBox="1"/>
      </xdr:nvSpPr>
      <xdr:spPr>
        <a:xfrm>
          <a:off x="22212300" y="6439014"/>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72486</xdr:rowOff>
    </xdr:from>
    <xdr:to>
      <xdr:col>116</xdr:col>
      <xdr:colOff>114300</xdr:colOff>
      <xdr:row>39</xdr:row>
      <xdr:rowOff>2636</xdr:rowOff>
    </xdr:to>
    <xdr:sp macro="" textlink="">
      <xdr:nvSpPr>
        <xdr:cNvPr id="749" name="フローチャート: 判断 748">
          <a:extLst>
            <a:ext uri="{FF2B5EF4-FFF2-40B4-BE49-F238E27FC236}">
              <a16:creationId xmlns:a16="http://schemas.microsoft.com/office/drawing/2014/main" id="{00000000-0008-0000-0700-0000ED020000}"/>
            </a:ext>
          </a:extLst>
        </xdr:cNvPr>
        <xdr:cNvSpPr/>
      </xdr:nvSpPr>
      <xdr:spPr>
        <a:xfrm>
          <a:off x="22110700" y="65875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71755</xdr:rowOff>
    </xdr:from>
    <xdr:to>
      <xdr:col>112</xdr:col>
      <xdr:colOff>38100</xdr:colOff>
      <xdr:row>39</xdr:row>
      <xdr:rowOff>1905</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1272500" y="6586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18432</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1134017" y="6362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122738</xdr:rowOff>
    </xdr:from>
    <xdr:to>
      <xdr:col>107</xdr:col>
      <xdr:colOff>50800</xdr:colOff>
      <xdr:row>38</xdr:row>
      <xdr:rowOff>139700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9545300" y="6637838"/>
          <a:ext cx="889000" cy="16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85562</xdr:rowOff>
    </xdr:from>
    <xdr:to>
      <xdr:col>107</xdr:col>
      <xdr:colOff>101600</xdr:colOff>
      <xdr:row>39</xdr:row>
      <xdr:rowOff>15712</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0383500" y="6600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32240</xdr:rowOff>
    </xdr:from>
    <xdr:ext cx="313932"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0277333" y="63758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118303</xdr:rowOff>
    </xdr:from>
    <xdr:to>
      <xdr:col>102</xdr:col>
      <xdr:colOff>114300</xdr:colOff>
      <xdr:row>38</xdr:row>
      <xdr:rowOff>122738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8656300" y="6633403"/>
          <a:ext cx="889000" cy="4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84831</xdr:rowOff>
    </xdr:from>
    <xdr:to>
      <xdr:col>102</xdr:col>
      <xdr:colOff>165100</xdr:colOff>
      <xdr:row>39</xdr:row>
      <xdr:rowOff>14981</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19494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39</xdr:row>
      <xdr:rowOff>6108</xdr:rowOff>
    </xdr:from>
    <xdr:ext cx="313932"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88333" y="66926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84831</xdr:rowOff>
    </xdr:from>
    <xdr:to>
      <xdr:col>98</xdr:col>
      <xdr:colOff>38100</xdr:colOff>
      <xdr:row>39</xdr:row>
      <xdr:rowOff>14981</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18605500" y="65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6108</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8499333" y="669265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50914</xdr:rowOff>
    </xdr:from>
    <xdr:ext cx="249299" cy="259045"/>
    <xdr:sp macro="" textlink="">
      <xdr:nvSpPr>
        <xdr:cNvPr id="767" name="諸支出金該当値テキスト">
          <a:extLst>
            <a:ext uri="{FF2B5EF4-FFF2-40B4-BE49-F238E27FC236}">
              <a16:creationId xmlns:a16="http://schemas.microsoft.com/office/drawing/2014/main" id="{00000000-0008-0000-0700-0000FF020000}"/>
            </a:ext>
          </a:extLst>
        </xdr:cNvPr>
        <xdr:cNvSpPr txBox="1"/>
      </xdr:nvSpPr>
      <xdr:spPr>
        <a:xfrm>
          <a:off x="22212300" y="656601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0" name="楕円 769">
          <a:extLst>
            <a:ext uri="{FF2B5EF4-FFF2-40B4-BE49-F238E27FC236}">
              <a16:creationId xmlns:a16="http://schemas.microsoft.com/office/drawing/2014/main" id="{00000000-0008-0000-0700-00000203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71938</xdr:rowOff>
    </xdr:from>
    <xdr:to>
      <xdr:col>102</xdr:col>
      <xdr:colOff>165100</xdr:colOff>
      <xdr:row>39</xdr:row>
      <xdr:rowOff>2088</xdr:rowOff>
    </xdr:to>
    <xdr:sp macro="" textlink="">
      <xdr:nvSpPr>
        <xdr:cNvPr id="772" name="楕円 771">
          <a:extLst>
            <a:ext uri="{FF2B5EF4-FFF2-40B4-BE49-F238E27FC236}">
              <a16:creationId xmlns:a16="http://schemas.microsoft.com/office/drawing/2014/main" id="{00000000-0008-0000-0700-000004030000}"/>
            </a:ext>
          </a:extLst>
        </xdr:cNvPr>
        <xdr:cNvSpPr/>
      </xdr:nvSpPr>
      <xdr:spPr>
        <a:xfrm>
          <a:off x="19494500" y="6587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18615</xdr:rowOff>
    </xdr:from>
    <xdr:ext cx="378565"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9356017" y="6362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67503</xdr:rowOff>
    </xdr:from>
    <xdr:to>
      <xdr:col>98</xdr:col>
      <xdr:colOff>38100</xdr:colOff>
      <xdr:row>38</xdr:row>
      <xdr:rowOff>169103</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18605500" y="6582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14180</xdr:rowOff>
    </xdr:from>
    <xdr:ext cx="378565" cy="259045"/>
    <xdr:sp macro="" textlink="">
      <xdr:nvSpPr>
        <xdr:cNvPr id="775" name="テキスト ボックス 774">
          <a:extLst>
            <a:ext uri="{FF2B5EF4-FFF2-40B4-BE49-F238E27FC236}">
              <a16:creationId xmlns:a16="http://schemas.microsoft.com/office/drawing/2014/main" id="{00000000-0008-0000-0700-000007030000}"/>
            </a:ext>
          </a:extLst>
        </xdr:cNvPr>
        <xdr:cNvSpPr txBox="1"/>
      </xdr:nvSpPr>
      <xdr:spPr>
        <a:xfrm>
          <a:off x="18467017" y="63578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a:extLst>
            <a:ext uri="{FF2B5EF4-FFF2-40B4-BE49-F238E27FC236}">
              <a16:creationId xmlns:a16="http://schemas.microsoft.com/office/drawing/2014/main" id="{00000000-0008-0000-0700-000016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2" name="前年度繰上充用金最小値テキスト">
          <a:extLst>
            <a:ext uri="{FF2B5EF4-FFF2-40B4-BE49-F238E27FC236}">
              <a16:creationId xmlns:a16="http://schemas.microsoft.com/office/drawing/2014/main" id="{00000000-0008-0000-0700-000018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4" name="前年度繰上充用金最大値テキスト">
          <a:extLst>
            <a:ext uri="{FF2B5EF4-FFF2-40B4-BE49-F238E27FC236}">
              <a16:creationId xmlns:a16="http://schemas.microsoft.com/office/drawing/2014/main" id="{00000000-0008-0000-0700-00001A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5" name="直線コネクタ 794">
          <a:extLst>
            <a:ext uri="{FF2B5EF4-FFF2-40B4-BE49-F238E27FC236}">
              <a16:creationId xmlns:a16="http://schemas.microsoft.com/office/drawing/2014/main" id="{00000000-0008-0000-0700-00001B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7" name="前年度繰上充用金平均値テキスト">
          <a:extLst>
            <a:ext uri="{FF2B5EF4-FFF2-40B4-BE49-F238E27FC236}">
              <a16:creationId xmlns:a16="http://schemas.microsoft.com/office/drawing/2014/main" id="{00000000-0008-0000-0700-00001D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8" name="フローチャート: 判断 797">
          <a:extLst>
            <a:ext uri="{FF2B5EF4-FFF2-40B4-BE49-F238E27FC236}">
              <a16:creationId xmlns:a16="http://schemas.microsoft.com/office/drawing/2014/main" id="{00000000-0008-0000-0700-00001E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6" name="前年度繰上充用金該当値テキスト">
          <a:extLst>
            <a:ext uri="{FF2B5EF4-FFF2-40B4-BE49-F238E27FC236}">
              <a16:creationId xmlns:a16="http://schemas.microsoft.com/office/drawing/2014/main" id="{00000000-0008-0000-0700-000030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9" name="楕円 818">
          <a:extLst>
            <a:ext uri="{FF2B5EF4-FFF2-40B4-BE49-F238E27FC236}">
              <a16:creationId xmlns:a16="http://schemas.microsoft.com/office/drawing/2014/main" id="{00000000-0008-0000-0700-000033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1" name="楕円 820">
          <a:extLst>
            <a:ext uri="{FF2B5EF4-FFF2-40B4-BE49-F238E27FC236}">
              <a16:creationId xmlns:a16="http://schemas.microsoft.com/office/drawing/2014/main" id="{00000000-0008-0000-0700-000035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4" name="テキスト ボックス 823">
          <a:extLst>
            <a:ext uri="{FF2B5EF4-FFF2-40B4-BE49-F238E27FC236}">
              <a16:creationId xmlns:a16="http://schemas.microsoft.com/office/drawing/2014/main" id="{00000000-0008-0000-0700-000038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a:extLst>
            <a:ext uri="{FF2B5EF4-FFF2-40B4-BE49-F238E27FC236}">
              <a16:creationId xmlns:a16="http://schemas.microsoft.com/office/drawing/2014/main" id="{00000000-0008-0000-0700-000039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年度は、ふるさと納税管理に要する経費の増により総務費で</a:t>
          </a:r>
          <a:r>
            <a:rPr kumimoji="1" lang="en-US" altLang="ja-JP" sz="1300">
              <a:latin typeface="ＭＳ Ｐゴシック" panose="020B0600070205080204" pitchFamily="50" charset="-128"/>
              <a:ea typeface="ＭＳ Ｐゴシック" panose="020B0600070205080204" pitchFamily="50" charset="-128"/>
            </a:rPr>
            <a:t>5,834</a:t>
          </a:r>
          <a:r>
            <a:rPr kumimoji="1" lang="ja-JP" altLang="en-US" sz="1300">
              <a:latin typeface="ＭＳ Ｐゴシック" panose="020B0600070205080204" pitchFamily="50" charset="-128"/>
              <a:ea typeface="ＭＳ Ｐゴシック" panose="020B0600070205080204" pitchFamily="50" charset="-128"/>
            </a:rPr>
            <a:t>円、新型コロナウイルス感染症対策プレミアム付商品券発行交付金の増等により商工費で</a:t>
          </a:r>
          <a:r>
            <a:rPr kumimoji="1" lang="en-US" altLang="ja-JP" sz="1300">
              <a:latin typeface="ＭＳ Ｐゴシック" panose="020B0600070205080204" pitchFamily="50" charset="-128"/>
              <a:ea typeface="ＭＳ Ｐゴシック" panose="020B0600070205080204" pitchFamily="50" charset="-128"/>
            </a:rPr>
            <a:t>9,540</a:t>
          </a:r>
          <a:r>
            <a:rPr kumimoji="1" lang="ja-JP" altLang="en-US" sz="1300">
              <a:latin typeface="ＭＳ Ｐゴシック" panose="020B0600070205080204" pitchFamily="50" charset="-128"/>
              <a:ea typeface="ＭＳ Ｐゴシック" panose="020B0600070205080204" pitchFamily="50" charset="-128"/>
            </a:rPr>
            <a:t>円、陶元浅野線道路新設工事費の増により土木費で</a:t>
          </a:r>
          <a:r>
            <a:rPr kumimoji="1" lang="en-US" altLang="ja-JP" sz="1300">
              <a:latin typeface="ＭＳ Ｐゴシック" panose="020B0600070205080204" pitchFamily="50" charset="-128"/>
              <a:ea typeface="ＭＳ Ｐゴシック" panose="020B0600070205080204" pitchFamily="50" charset="-128"/>
            </a:rPr>
            <a:t>11,789</a:t>
          </a:r>
          <a:r>
            <a:rPr kumimoji="1" lang="ja-JP" altLang="en-US" sz="1300">
              <a:latin typeface="ＭＳ Ｐゴシック" panose="020B0600070205080204" pitchFamily="50" charset="-128"/>
              <a:ea typeface="ＭＳ Ｐゴシック" panose="020B0600070205080204" pitchFamily="50" charset="-128"/>
            </a:rPr>
            <a:t>円の増となっている。</a:t>
          </a:r>
        </a:p>
        <a:p>
          <a:r>
            <a:rPr kumimoji="1" lang="ja-JP" altLang="en-US" sz="1300">
              <a:latin typeface="ＭＳ Ｐゴシック" panose="020B0600070205080204" pitchFamily="50" charset="-128"/>
              <a:ea typeface="ＭＳ Ｐゴシック" panose="020B0600070205080204" pitchFamily="50" charset="-128"/>
            </a:rPr>
            <a:t>一方で、災害復旧工事の減により、災害復旧費で</a:t>
          </a:r>
          <a:r>
            <a:rPr kumimoji="1" lang="en-US" altLang="ja-JP" sz="1300">
              <a:latin typeface="ＭＳ Ｐゴシック" panose="020B0600070205080204" pitchFamily="50" charset="-128"/>
              <a:ea typeface="ＭＳ Ｐゴシック" panose="020B0600070205080204" pitchFamily="50" charset="-128"/>
            </a:rPr>
            <a:t>3,904</a:t>
          </a:r>
          <a:r>
            <a:rPr kumimoji="1" lang="ja-JP" altLang="en-US" sz="1300">
              <a:latin typeface="ＭＳ Ｐゴシック" panose="020B0600070205080204" pitchFamily="50" charset="-128"/>
              <a:ea typeface="ＭＳ Ｐゴシック" panose="020B0600070205080204" pitchFamily="50" charset="-128"/>
            </a:rPr>
            <a:t>円の減となり、類似団体平均を下回っている。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岐阜県土岐市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250">
              <a:latin typeface="ＭＳ ゴシック" pitchFamily="49" charset="-128"/>
              <a:ea typeface="ＭＳ ゴシック" pitchFamily="49" charset="-128"/>
            </a:rPr>
            <a:t>実質単年度収支については，平成</a:t>
          </a:r>
          <a:r>
            <a:rPr kumimoji="1" lang="en-US" altLang="ja-JP" sz="1250">
              <a:latin typeface="ＭＳ ゴシック" pitchFamily="49" charset="-128"/>
              <a:ea typeface="ＭＳ ゴシック" pitchFamily="49" charset="-128"/>
            </a:rPr>
            <a:t>30</a:t>
          </a:r>
          <a:r>
            <a:rPr kumimoji="1" lang="ja-JP" altLang="en-US" sz="1250">
              <a:latin typeface="ＭＳ ゴシック" pitchFamily="49" charset="-128"/>
              <a:ea typeface="ＭＳ ゴシック" pitchFamily="49" charset="-128"/>
            </a:rPr>
            <a:t>年度及び令和元年度は大型事業の実施により赤字となったが、基金取崩しにより実質収支は黒字となっている。令和</a:t>
          </a:r>
          <a:r>
            <a:rPr kumimoji="1" lang="en-US" altLang="ja-JP" sz="1250">
              <a:latin typeface="ＭＳ ゴシック" pitchFamily="49" charset="-128"/>
              <a:ea typeface="ＭＳ ゴシック" pitchFamily="49" charset="-128"/>
            </a:rPr>
            <a:t>2</a:t>
          </a:r>
          <a:r>
            <a:rPr kumimoji="1" lang="ja-JP" altLang="en-US" sz="1250">
              <a:latin typeface="ＭＳ ゴシック" pitchFamily="49" charset="-128"/>
              <a:ea typeface="ＭＳ ゴシック" pitchFamily="49" charset="-128"/>
            </a:rPr>
            <a:t>年度までは基金残高は減少傾向であったが、令和</a:t>
          </a:r>
          <a:r>
            <a:rPr kumimoji="1" lang="en-US" altLang="ja-JP" sz="1250">
              <a:latin typeface="ＭＳ ゴシック" pitchFamily="49" charset="-128"/>
              <a:ea typeface="ＭＳ ゴシック" pitchFamily="49" charset="-128"/>
            </a:rPr>
            <a:t>3</a:t>
          </a:r>
          <a:r>
            <a:rPr kumimoji="1" lang="ja-JP" altLang="en-US" sz="1250">
              <a:latin typeface="ＭＳ ゴシック" pitchFamily="49" charset="-128"/>
              <a:ea typeface="ＭＳ ゴシック" pitchFamily="49" charset="-128"/>
            </a:rPr>
            <a:t>年度は歳出金額の減及び普通交付税を始めとする一般財源等の増により増となった。令和</a:t>
          </a:r>
          <a:r>
            <a:rPr kumimoji="1" lang="en-US" altLang="ja-JP" sz="1250">
              <a:latin typeface="ＭＳ ゴシック" pitchFamily="49" charset="-128"/>
              <a:ea typeface="ＭＳ ゴシック" pitchFamily="49" charset="-128"/>
            </a:rPr>
            <a:t>4</a:t>
          </a:r>
          <a:r>
            <a:rPr kumimoji="1" lang="ja-JP" altLang="en-US" sz="1250">
              <a:latin typeface="ＭＳ ゴシック" pitchFamily="49" charset="-128"/>
              <a:ea typeface="ＭＳ ゴシック" pitchFamily="49" charset="-128"/>
            </a:rPr>
            <a:t>年度は今後の普通建設事業費に備え基金に</a:t>
          </a:r>
          <a:r>
            <a:rPr kumimoji="1" lang="en-US" altLang="ja-JP" sz="1250">
              <a:latin typeface="ＭＳ ゴシック" pitchFamily="49" charset="-128"/>
              <a:ea typeface="ＭＳ ゴシック" pitchFamily="49" charset="-128"/>
            </a:rPr>
            <a:t>3.5</a:t>
          </a:r>
          <a:r>
            <a:rPr kumimoji="1" lang="ja-JP" altLang="en-US" sz="1250">
              <a:latin typeface="ＭＳ ゴシック" pitchFamily="49" charset="-128"/>
              <a:ea typeface="ＭＳ ゴシック" pitchFamily="49" charset="-128"/>
            </a:rPr>
            <a:t>億円積み立てたものの、陶元浅野線道路新設事業費の増により、実質単年度収支は再び赤字となっている。今後も財政調整基金の取崩しについては十分精査しながら健全な財政運営に努めていく。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岐阜県土岐市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一般会計、特別会計及び企業会計における赤字額はなく、実質赤字比率はないため健全段階であると言える。病院事業については、令和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年度より指定管理者制度を導入した。また、同会計において令和元年度に退職手当債を借り入れたことにより実質収支が</a:t>
          </a:r>
          <a:r>
            <a:rPr kumimoji="1" lang="en-US" altLang="ja-JP" sz="1400">
              <a:latin typeface="ＭＳ ゴシック" pitchFamily="49" charset="-128"/>
              <a:ea typeface="ＭＳ ゴシック" pitchFamily="49" charset="-128"/>
            </a:rPr>
            <a:t>0</a:t>
          </a:r>
          <a:r>
            <a:rPr kumimoji="1" lang="ja-JP" altLang="en-US" sz="1400">
              <a:latin typeface="ＭＳ ゴシック" pitchFamily="49" charset="-128"/>
              <a:ea typeface="ＭＳ ゴシック" pitchFamily="49" charset="-128"/>
            </a:rPr>
            <a:t>となっているが、償還が進んだことにより令和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年度に再度黒字となった。他会計についてもより一層の財政健全化に取り組み、現在の水準を維持するように努めていく。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岐阜県土岐市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下水道事業に係る償還が令和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年度で一部終了したものの、災害復旧のための事業費に充てるための借入を行ったことにより、元利償還金は前年度比</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百万円の増となった。交付税算入がある起債を優先的に活用していることから、算入公債費等の数値も</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百万円増となっている。また、公営企業債の元利償還金に対する繰入金は、下水道事業の企業債の償還が進行したこと等により</a:t>
          </a:r>
          <a:r>
            <a:rPr kumimoji="1" lang="en-US" altLang="ja-JP" sz="1400">
              <a:latin typeface="ＭＳ ゴシック" pitchFamily="49" charset="-128"/>
              <a:ea typeface="ＭＳ ゴシック" pitchFamily="49" charset="-128"/>
            </a:rPr>
            <a:t>79</a:t>
          </a:r>
          <a:r>
            <a:rPr kumimoji="1" lang="ja-JP" altLang="en-US" sz="1400">
              <a:latin typeface="ＭＳ ゴシック" pitchFamily="49" charset="-128"/>
              <a:ea typeface="ＭＳ ゴシック" pitchFamily="49" charset="-128"/>
            </a:rPr>
            <a:t>百万円の減となり、結果として実質公債費比率の分子は</a:t>
          </a:r>
          <a:r>
            <a:rPr kumimoji="1" lang="en-US" altLang="ja-JP" sz="1400">
              <a:latin typeface="ＭＳ ゴシック" pitchFamily="49" charset="-128"/>
              <a:ea typeface="ＭＳ ゴシック" pitchFamily="49" charset="-128"/>
            </a:rPr>
            <a:t>66</a:t>
          </a:r>
          <a:r>
            <a:rPr kumimoji="1" lang="ja-JP" altLang="en-US" sz="1400">
              <a:latin typeface="ＭＳ ゴシック" pitchFamily="49" charset="-128"/>
              <a:ea typeface="ＭＳ ゴシック" pitchFamily="49" charset="-128"/>
            </a:rPr>
            <a:t>百万円の減となった。今後も償還額とのバランスを図りながら地方債の借入を実施し、引き続き健全な財政運営に努めていく。</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岐阜県土岐市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将来負担額について、一般会計等に係る地方債の現在高は、新庁舎建設事業や駅前広場整備事業等の大型事業の影響で増加傾向となっていたが、令和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年度までに主要な事業が完了となったことから減少に転じ、前年度比</a:t>
          </a:r>
          <a:r>
            <a:rPr kumimoji="1" lang="en-US" altLang="ja-JP" sz="1400">
              <a:latin typeface="ＭＳ ゴシック" pitchFamily="49" charset="-128"/>
              <a:ea typeface="ＭＳ ゴシック" pitchFamily="49" charset="-128"/>
            </a:rPr>
            <a:t>620</a:t>
          </a:r>
          <a:r>
            <a:rPr kumimoji="1" lang="ja-JP" altLang="en-US" sz="1400">
              <a:latin typeface="ＭＳ ゴシック" pitchFamily="49" charset="-128"/>
              <a:ea typeface="ＭＳ ゴシック" pitchFamily="49" charset="-128"/>
            </a:rPr>
            <a:t>百万円の減となった。また、公営企業債についても特に下水道事業等で順調に償還が進んでおり、公営企業債に対する一般会計からの繰入額は年々減少傾向にあることから、将来負担比率の分子は前年度比</a:t>
          </a:r>
          <a:r>
            <a:rPr kumimoji="1" lang="en-US" altLang="ja-JP" sz="1400">
              <a:latin typeface="ＭＳ ゴシック" pitchFamily="49" charset="-128"/>
              <a:ea typeface="ＭＳ ゴシック" pitchFamily="49" charset="-128"/>
            </a:rPr>
            <a:t>779</a:t>
          </a:r>
          <a:r>
            <a:rPr kumimoji="1" lang="ja-JP" altLang="en-US" sz="1400">
              <a:latin typeface="ＭＳ ゴシック" pitchFamily="49" charset="-128"/>
              <a:ea typeface="ＭＳ ゴシック" pitchFamily="49" charset="-128"/>
            </a:rPr>
            <a:t>百万円の減となり、将来負担比率がない状態を維持している。</a:t>
          </a:r>
        </a:p>
        <a:p>
          <a:r>
            <a:rPr kumimoji="1" lang="ja-JP" altLang="en-US" sz="1400">
              <a:latin typeface="ＭＳ ゴシック" pitchFamily="49" charset="-128"/>
              <a:ea typeface="ＭＳ ゴシック" pitchFamily="49" charset="-128"/>
            </a:rPr>
            <a:t>今後も償還額とのバランスを図りながら地方債の借入を実施し、健全な財政運営に努めていく。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岐阜県土岐市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基金全体で前年度と比較し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百万円の増となった。これは、後年度の普通建設事業費に備え、財政調整基金に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百万円を積み立てたことによるものである。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内交通状況の改善や新病院の建設に伴う周辺インフラの整備から、市内主要幹線道路をつなぐ道路の整備事業が控えており、その財源としての建設事業基金の活用や、財源とした起債の償還の際に減債基金の活用が見込まれる。また、公共施設等総合管理計画で、今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年間の公共施設等の更新や維持管理費の経費は年間投資可能額約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億円を上回る年額約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と試算している。個別施設計画において、個々の具体的な対応方針を定め、長期的な視点をもって更新・統廃合・長寿命化等を計画的に実施するが、その財源の多くに建設事業基金を充てる見込みであり、今後は残高が減少す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建設事業基金：公共施設等の建設事業及び維持整備の資金に充てるため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一般廃棄物処理施設整備基金：廃棄物処理施設の整備に必要な資金に充てるため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建設事業基金：陶元浅野線道路新設事業に充てるため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512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百万円取り崩したこと等により前年度と比較し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ふるさと応援基金：寄付金額の増により、令和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年度残高は前年度比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建設事業基金：道路整備事業を実施により、国庫補助金や起債で賄いきれない事業費について建設事業基金の活用が想定される。また、個別施設計画に基づき公共施設の更新・統廃合・長寿命化等が見込まれ、その財源の大半を当該基金で賄う予定であり、残高は年々減少していく見込みであ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一般廃棄物処理施設整備基金：ごみ処理施設の長寿命化工事を毎年実施して延命化を図っているものの、将来の建替えを見据え建設費用の財源の一部とするため、毎年度積立を実施していく。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百万円積み立てたため、基金残高は前年度と比較し</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財政調整基金の残高は、災害への備えや後年度増加する見込みの普通建設事業費等のため、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億円程度を維持することとしている。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基金利息の積み立てにより、基金残高は前年度比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大型事業の実施により地方債残高が年々増加しているため、公債費の増加に備えて毎年度積み立てを行う予定である。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C16FA83-DBD9-42CB-AC09-7BC1D6A0B1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B78246F6-383B-42FD-A0C7-749D35FC49F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id="{D70081FC-AD76-4CAC-B0CD-EDA8426F9F6C}"/>
            </a:ext>
          </a:extLst>
        </xdr:cNvPr>
        <xdr:cNvSpPr/>
      </xdr:nvSpPr>
      <xdr:spPr>
        <a:xfrm>
          <a:off x="11763375" y="8572500"/>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id="{8EB5E6F8-12AA-4C5F-A7C3-66D73EAF48B8}"/>
            </a:ext>
          </a:extLst>
        </xdr:cNvPr>
        <xdr:cNvSpPr/>
      </xdr:nvSpPr>
      <xdr:spPr>
        <a:xfrm>
          <a:off x="13134975" y="8572500"/>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id="{4555D76C-FE54-459D-ABFE-1B724223FFEF}"/>
            </a:ext>
          </a:extLst>
        </xdr:cNvPr>
        <xdr:cNvSpPr/>
      </xdr:nvSpPr>
      <xdr:spPr>
        <a:xfrm>
          <a:off x="14506575" y="8572500"/>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id="{A38F9564-0BB3-49A7-B712-19568BDF9E0E}"/>
            </a:ext>
          </a:extLst>
        </xdr:cNvPr>
        <xdr:cNvSpPr/>
      </xdr:nvSpPr>
      <xdr:spPr>
        <a:xfrm>
          <a:off x="15878175" y="8572500"/>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a:extLst>
            <a:ext uri="{FF2B5EF4-FFF2-40B4-BE49-F238E27FC236}">
              <a16:creationId xmlns:a16="http://schemas.microsoft.com/office/drawing/2014/main" id="{D03EF2C3-A7B8-463F-9334-D7072973C3CC}"/>
            </a:ext>
          </a:extLst>
        </xdr:cNvPr>
        <xdr:cNvSpPr/>
      </xdr:nvSpPr>
      <xdr:spPr>
        <a:xfrm>
          <a:off x="17249775" y="8572500"/>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a:extLst>
            <a:ext uri="{FF2B5EF4-FFF2-40B4-BE49-F238E27FC236}">
              <a16:creationId xmlns:a16="http://schemas.microsoft.com/office/drawing/2014/main" id="{60642739-3929-495E-9ED2-E9F99CB06C41}"/>
            </a:ext>
          </a:extLst>
        </xdr:cNvPr>
        <xdr:cNvSpPr/>
      </xdr:nvSpPr>
      <xdr:spPr>
        <a:xfrm>
          <a:off x="11763375" y="12344400"/>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a:extLst>
            <a:ext uri="{FF2B5EF4-FFF2-40B4-BE49-F238E27FC236}">
              <a16:creationId xmlns:a16="http://schemas.microsoft.com/office/drawing/2014/main" id="{C130B7D0-929A-4321-8202-665883BDFF09}"/>
            </a:ext>
          </a:extLst>
        </xdr:cNvPr>
        <xdr:cNvSpPr/>
      </xdr:nvSpPr>
      <xdr:spPr>
        <a:xfrm>
          <a:off x="13134975" y="12344400"/>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a:extLst>
            <a:ext uri="{FF2B5EF4-FFF2-40B4-BE49-F238E27FC236}">
              <a16:creationId xmlns:a16="http://schemas.microsoft.com/office/drawing/2014/main" id="{7AACB740-7990-4693-B57B-9D77B3C8B65B}"/>
            </a:ext>
          </a:extLst>
        </xdr:cNvPr>
        <xdr:cNvSpPr/>
      </xdr:nvSpPr>
      <xdr:spPr>
        <a:xfrm>
          <a:off x="14506575" y="12344400"/>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a:extLst>
            <a:ext uri="{FF2B5EF4-FFF2-40B4-BE49-F238E27FC236}">
              <a16:creationId xmlns:a16="http://schemas.microsoft.com/office/drawing/2014/main" id="{4050B121-17A1-4652-B81F-37B5E215A11F}"/>
            </a:ext>
          </a:extLst>
        </xdr:cNvPr>
        <xdr:cNvSpPr/>
      </xdr:nvSpPr>
      <xdr:spPr>
        <a:xfrm>
          <a:off x="15878175" y="12344400"/>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a:extLst>
            <a:ext uri="{FF2B5EF4-FFF2-40B4-BE49-F238E27FC236}">
              <a16:creationId xmlns:a16="http://schemas.microsoft.com/office/drawing/2014/main" id="{F1D7E802-186F-4E7A-9F2E-1AE97F4F68F8}"/>
            </a:ext>
          </a:extLst>
        </xdr:cNvPr>
        <xdr:cNvSpPr/>
      </xdr:nvSpPr>
      <xdr:spPr>
        <a:xfrm>
          <a:off x="17249775" y="12344400"/>
          <a:ext cx="13716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a:extLst>
            <a:ext uri="{FF2B5EF4-FFF2-40B4-BE49-F238E27FC236}">
              <a16:creationId xmlns:a16="http://schemas.microsoft.com/office/drawing/2014/main" id="{DC144648-0D0F-496D-9D43-2747141536F8}"/>
            </a:ext>
          </a:extLst>
        </xdr:cNvPr>
        <xdr:cNvSpPr/>
      </xdr:nvSpPr>
      <xdr:spPr>
        <a:xfrm>
          <a:off x="354239" y="64861"/>
          <a:ext cx="11411404" cy="26624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a:extLst>
            <a:ext uri="{FF2B5EF4-FFF2-40B4-BE49-F238E27FC236}">
              <a16:creationId xmlns:a16="http://schemas.microsoft.com/office/drawing/2014/main" id="{6A86440A-AD39-48C0-947D-2F82D1CC78AC}"/>
            </a:ext>
          </a:extLst>
        </xdr:cNvPr>
        <xdr:cNvSpPr/>
      </xdr:nvSpPr>
      <xdr:spPr>
        <a:xfrm>
          <a:off x="15352939" y="171450"/>
          <a:ext cx="3553732" cy="170996"/>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a:extLst>
            <a:ext uri="{FF2B5EF4-FFF2-40B4-BE49-F238E27FC236}">
              <a16:creationId xmlns:a16="http://schemas.microsoft.com/office/drawing/2014/main" id="{AA11D107-E270-4AFD-B1BB-A43A69128690}"/>
            </a:ext>
          </a:extLst>
        </xdr:cNvPr>
        <xdr:cNvSpPr/>
      </xdr:nvSpPr>
      <xdr:spPr>
        <a:xfrm>
          <a:off x="15366093" y="169636"/>
          <a:ext cx="3514725"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a:extLst>
            <a:ext uri="{FF2B5EF4-FFF2-40B4-BE49-F238E27FC236}">
              <a16:creationId xmlns:a16="http://schemas.microsoft.com/office/drawing/2014/main" id="{6BDB162F-24E1-4D97-BDA0-2E1BEAA9D4BB}"/>
            </a:ext>
          </a:extLst>
        </xdr:cNvPr>
        <xdr:cNvSpPr/>
      </xdr:nvSpPr>
      <xdr:spPr>
        <a:xfrm>
          <a:off x="15383329" y="173264"/>
          <a:ext cx="3473903" cy="142422"/>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岐阜県土岐市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a:extLst>
            <a:ext uri="{FF2B5EF4-FFF2-40B4-BE49-F238E27FC236}">
              <a16:creationId xmlns:a16="http://schemas.microsoft.com/office/drawing/2014/main" id="{A953B4A2-91AF-418C-9DF6-3A7D9FB56017}"/>
            </a:ext>
          </a:extLst>
        </xdr:cNvPr>
        <xdr:cNvSpPr/>
      </xdr:nvSpPr>
      <xdr:spPr>
        <a:xfrm>
          <a:off x="12822918" y="171450"/>
          <a:ext cx="2399393" cy="170996"/>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a:extLst>
            <a:ext uri="{FF2B5EF4-FFF2-40B4-BE49-F238E27FC236}">
              <a16:creationId xmlns:a16="http://schemas.microsoft.com/office/drawing/2014/main" id="{0D547212-10C7-4BE8-AD22-7CFAD9DDAF81}"/>
            </a:ext>
          </a:extLst>
        </xdr:cNvPr>
        <xdr:cNvSpPr/>
      </xdr:nvSpPr>
      <xdr:spPr>
        <a:xfrm>
          <a:off x="12849679" y="169636"/>
          <a:ext cx="235086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a:extLst>
            <a:ext uri="{FF2B5EF4-FFF2-40B4-BE49-F238E27FC236}">
              <a16:creationId xmlns:a16="http://schemas.microsoft.com/office/drawing/2014/main" id="{2A27CB4B-2360-4281-84B7-161C50684EF8}"/>
            </a:ext>
          </a:extLst>
        </xdr:cNvPr>
        <xdr:cNvSpPr/>
      </xdr:nvSpPr>
      <xdr:spPr>
        <a:xfrm>
          <a:off x="12876439" y="173264"/>
          <a:ext cx="2315482" cy="157843"/>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a:extLst>
            <a:ext uri="{FF2B5EF4-FFF2-40B4-BE49-F238E27FC236}">
              <a16:creationId xmlns:a16="http://schemas.microsoft.com/office/drawing/2014/main" id="{15D175FF-11FB-4B97-883B-432A09701CD6}"/>
            </a:ext>
          </a:extLst>
        </xdr:cNvPr>
        <xdr:cNvSpPr/>
      </xdr:nvSpPr>
      <xdr:spPr>
        <a:xfrm>
          <a:off x="445861" y="362404"/>
          <a:ext cx="9090932" cy="1629682"/>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a:extLst>
            <a:ext uri="{FF2B5EF4-FFF2-40B4-BE49-F238E27FC236}">
              <a16:creationId xmlns:a16="http://schemas.microsoft.com/office/drawing/2014/main" id="{CFB4672D-ED63-4797-87E3-874DD6580A66}"/>
            </a:ext>
          </a:extLst>
        </xdr:cNvPr>
        <xdr:cNvSpPr/>
      </xdr:nvSpPr>
      <xdr:spPr>
        <a:xfrm>
          <a:off x="570139" y="399596"/>
          <a:ext cx="1251404" cy="15552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a:extLst>
            <a:ext uri="{FF2B5EF4-FFF2-40B4-BE49-F238E27FC236}">
              <a16:creationId xmlns:a16="http://schemas.microsoft.com/office/drawing/2014/main" id="{0E37957E-0934-4BCA-BD57-7D5023A48CCA}"/>
            </a:ext>
          </a:extLst>
        </xdr:cNvPr>
        <xdr:cNvSpPr/>
      </xdr:nvSpPr>
      <xdr:spPr>
        <a:xfrm>
          <a:off x="1770289" y="399596"/>
          <a:ext cx="1200150" cy="15552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55,842
53,852
116.02
25,928,103
25,390,534
420,110
13,457,793
18,072,711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a:extLst>
            <a:ext uri="{FF2B5EF4-FFF2-40B4-BE49-F238E27FC236}">
              <a16:creationId xmlns:a16="http://schemas.microsoft.com/office/drawing/2014/main" id="{B3EAF39A-049A-42DD-A7D1-C68515061F83}"/>
            </a:ext>
          </a:extLst>
        </xdr:cNvPr>
        <xdr:cNvSpPr/>
      </xdr:nvSpPr>
      <xdr:spPr>
        <a:xfrm>
          <a:off x="2970439" y="399596"/>
          <a:ext cx="1371600" cy="155529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a:extLst>
            <a:ext uri="{FF2B5EF4-FFF2-40B4-BE49-F238E27FC236}">
              <a16:creationId xmlns:a16="http://schemas.microsoft.com/office/drawing/2014/main" id="{2E6DAE4B-E13C-4515-81C2-7368D18D9390}"/>
            </a:ext>
          </a:extLst>
        </xdr:cNvPr>
        <xdr:cNvSpPr/>
      </xdr:nvSpPr>
      <xdr:spPr>
        <a:xfrm>
          <a:off x="4342039" y="411843"/>
          <a:ext cx="1821090" cy="7955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a:extLst>
            <a:ext uri="{FF2B5EF4-FFF2-40B4-BE49-F238E27FC236}">
              <a16:creationId xmlns:a16="http://schemas.microsoft.com/office/drawing/2014/main" id="{CDBEE985-29DA-4C16-919C-D23A40F2215E}"/>
            </a:ext>
          </a:extLst>
        </xdr:cNvPr>
        <xdr:cNvSpPr/>
      </xdr:nvSpPr>
      <xdr:spPr>
        <a:xfrm>
          <a:off x="6163129" y="411843"/>
          <a:ext cx="1144814" cy="795564"/>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a:extLst>
            <a:ext uri="{FF2B5EF4-FFF2-40B4-BE49-F238E27FC236}">
              <a16:creationId xmlns:a16="http://schemas.microsoft.com/office/drawing/2014/main" id="{1FFB21DE-ADE3-4B6E-8DC5-8B8463DD95E6}"/>
            </a:ext>
          </a:extLst>
        </xdr:cNvPr>
        <xdr:cNvSpPr/>
      </xdr:nvSpPr>
      <xdr:spPr>
        <a:xfrm>
          <a:off x="7363279" y="427264"/>
          <a:ext cx="579210" cy="79148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a:extLst>
            <a:ext uri="{FF2B5EF4-FFF2-40B4-BE49-F238E27FC236}">
              <a16:creationId xmlns:a16="http://schemas.microsoft.com/office/drawing/2014/main" id="{C748D750-C341-4561-9DC1-384081B7DA98}"/>
            </a:ext>
          </a:extLst>
        </xdr:cNvPr>
        <xdr:cNvSpPr/>
      </xdr:nvSpPr>
      <xdr:spPr>
        <a:xfrm>
          <a:off x="4342039" y="1036864"/>
          <a:ext cx="1821090" cy="63908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a:extLst>
            <a:ext uri="{FF2B5EF4-FFF2-40B4-BE49-F238E27FC236}">
              <a16:creationId xmlns:a16="http://schemas.microsoft.com/office/drawing/2014/main" id="{DD0EFEA7-FE81-4C06-B4ED-1D2FC5D1A16D}"/>
            </a:ext>
          </a:extLst>
        </xdr:cNvPr>
        <xdr:cNvSpPr/>
      </xdr:nvSpPr>
      <xdr:spPr>
        <a:xfrm>
          <a:off x="6227989" y="1036864"/>
          <a:ext cx="3308804" cy="63908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a:extLst>
            <a:ext uri="{FF2B5EF4-FFF2-40B4-BE49-F238E27FC236}">
              <a16:creationId xmlns:a16="http://schemas.microsoft.com/office/drawing/2014/main" id="{D2F881F7-97B1-4773-99E8-B4041CD088E4}"/>
            </a:ext>
          </a:extLst>
        </xdr:cNvPr>
        <xdr:cNvSpPr/>
      </xdr:nvSpPr>
      <xdr:spPr>
        <a:xfrm>
          <a:off x="9984468" y="362404"/>
          <a:ext cx="1371600" cy="1116239"/>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a:extLst>
            <a:ext uri="{FF2B5EF4-FFF2-40B4-BE49-F238E27FC236}">
              <a16:creationId xmlns:a16="http://schemas.microsoft.com/office/drawing/2014/main" id="{1216CAC2-A642-4846-946B-7ADAF3E95B3D}"/>
            </a:ext>
          </a:extLst>
        </xdr:cNvPr>
        <xdr:cNvSpPr/>
      </xdr:nvSpPr>
      <xdr:spPr>
        <a:xfrm>
          <a:off x="10221686" y="427264"/>
          <a:ext cx="1200150" cy="10568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a:extLst>
            <a:ext uri="{FF2B5EF4-FFF2-40B4-BE49-F238E27FC236}">
              <a16:creationId xmlns:a16="http://schemas.microsoft.com/office/drawing/2014/main" id="{628849D9-4C96-4359-8052-33C86D3C400C}"/>
            </a:ext>
          </a:extLst>
        </xdr:cNvPr>
        <xdr:cNvSpPr/>
      </xdr:nvSpPr>
      <xdr:spPr>
        <a:xfrm>
          <a:off x="10221686" y="544286"/>
          <a:ext cx="1200150" cy="5152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a:extLst>
            <a:ext uri="{FF2B5EF4-FFF2-40B4-BE49-F238E27FC236}">
              <a16:creationId xmlns:a16="http://schemas.microsoft.com/office/drawing/2014/main" id="{64F06321-110C-488F-8764-4A869B416418}"/>
            </a:ext>
          </a:extLst>
        </xdr:cNvPr>
        <xdr:cNvSpPr/>
      </xdr:nvSpPr>
      <xdr:spPr>
        <a:xfrm>
          <a:off x="10221686" y="887186"/>
          <a:ext cx="1320346" cy="644978"/>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a:extLst>
            <a:ext uri="{FF2B5EF4-FFF2-40B4-BE49-F238E27FC236}">
              <a16:creationId xmlns:a16="http://schemas.microsoft.com/office/drawing/2014/main" id="{C76BDF8C-DFFF-4D3F-BD03-0629C5452CB4}"/>
            </a:ext>
          </a:extLst>
        </xdr:cNvPr>
        <xdr:cNvCxnSpPr/>
      </xdr:nvCxnSpPr>
      <xdr:spPr>
        <a:xfrm flipH="1">
          <a:off x="10056132" y="514804"/>
          <a:ext cx="183697"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a:extLst>
            <a:ext uri="{FF2B5EF4-FFF2-40B4-BE49-F238E27FC236}">
              <a16:creationId xmlns:a16="http://schemas.microsoft.com/office/drawing/2014/main" id="{E7ED17E1-048C-42AF-97CD-62BF5483C956}"/>
            </a:ext>
          </a:extLst>
        </xdr:cNvPr>
        <xdr:cNvSpPr/>
      </xdr:nvSpPr>
      <xdr:spPr>
        <a:xfrm>
          <a:off x="10103304" y="476704"/>
          <a:ext cx="108403" cy="362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a:extLst>
            <a:ext uri="{FF2B5EF4-FFF2-40B4-BE49-F238E27FC236}">
              <a16:creationId xmlns:a16="http://schemas.microsoft.com/office/drawing/2014/main" id="{E5253F87-8E32-4669-BF05-CB4779F99AF2}"/>
            </a:ext>
          </a:extLst>
        </xdr:cNvPr>
        <xdr:cNvSpPr/>
      </xdr:nvSpPr>
      <xdr:spPr>
        <a:xfrm>
          <a:off x="10103304" y="635907"/>
          <a:ext cx="108403" cy="9615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a:extLst>
            <a:ext uri="{FF2B5EF4-FFF2-40B4-BE49-F238E27FC236}">
              <a16:creationId xmlns:a16="http://schemas.microsoft.com/office/drawing/2014/main" id="{649E6F5B-8255-4B09-8070-F2206EBB8FE0}"/>
            </a:ext>
          </a:extLst>
        </xdr:cNvPr>
        <xdr:cNvCxnSpPr/>
      </xdr:nvCxnSpPr>
      <xdr:spPr>
        <a:xfrm>
          <a:off x="10151836" y="887186"/>
          <a:ext cx="0" cy="141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a:extLst>
            <a:ext uri="{FF2B5EF4-FFF2-40B4-BE49-F238E27FC236}">
              <a16:creationId xmlns:a16="http://schemas.microsoft.com/office/drawing/2014/main" id="{A0DDF3ED-2545-4D34-A233-4B4E94E1A9BE}"/>
            </a:ext>
          </a:extLst>
        </xdr:cNvPr>
        <xdr:cNvCxnSpPr/>
      </xdr:nvCxnSpPr>
      <xdr:spPr>
        <a:xfrm>
          <a:off x="10068379" y="887186"/>
          <a:ext cx="15920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a:extLst>
            <a:ext uri="{FF2B5EF4-FFF2-40B4-BE49-F238E27FC236}">
              <a16:creationId xmlns:a16="http://schemas.microsoft.com/office/drawing/2014/main" id="{A43634E2-CCC2-4C65-9F94-BE263FA881FE}"/>
            </a:ext>
          </a:extLst>
        </xdr:cNvPr>
        <xdr:cNvCxnSpPr/>
      </xdr:nvCxnSpPr>
      <xdr:spPr>
        <a:xfrm flipV="1">
          <a:off x="10151836" y="1121229"/>
          <a:ext cx="0" cy="143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a:extLst>
            <a:ext uri="{FF2B5EF4-FFF2-40B4-BE49-F238E27FC236}">
              <a16:creationId xmlns:a16="http://schemas.microsoft.com/office/drawing/2014/main" id="{8DB65FCF-4F14-40EC-BB9B-1C2224E521FA}"/>
            </a:ext>
          </a:extLst>
        </xdr:cNvPr>
        <xdr:cNvCxnSpPr/>
      </xdr:nvCxnSpPr>
      <xdr:spPr>
        <a:xfrm>
          <a:off x="10068379" y="1268186"/>
          <a:ext cx="159203"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a:extLst>
            <a:ext uri="{FF2B5EF4-FFF2-40B4-BE49-F238E27FC236}">
              <a16:creationId xmlns:a16="http://schemas.microsoft.com/office/drawing/2014/main" id="{1F926780-26F4-418B-84EF-C0318EA8C028}"/>
            </a:ext>
          </a:extLst>
        </xdr:cNvPr>
        <xdr:cNvSpPr txBox="1"/>
      </xdr:nvSpPr>
      <xdr:spPr>
        <a:xfrm>
          <a:off x="419100" y="2088243"/>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a:extLst>
            <a:ext uri="{FF2B5EF4-FFF2-40B4-BE49-F238E27FC236}">
              <a16:creationId xmlns:a16="http://schemas.microsoft.com/office/drawing/2014/main" id="{2B4D6946-AB99-400E-A032-7B47873A5467}"/>
            </a:ext>
          </a:extLst>
        </xdr:cNvPr>
        <xdr:cNvSpPr txBox="1"/>
      </xdr:nvSpPr>
      <xdr:spPr>
        <a:xfrm>
          <a:off x="419100" y="2334986"/>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a:extLst>
            <a:ext uri="{FF2B5EF4-FFF2-40B4-BE49-F238E27FC236}">
              <a16:creationId xmlns:a16="http://schemas.microsoft.com/office/drawing/2014/main" id="{01B67A16-E5D8-42CE-B06F-D05F0D28D47E}"/>
            </a:ext>
          </a:extLst>
        </xdr:cNvPr>
        <xdr:cNvSpPr txBox="1"/>
      </xdr:nvSpPr>
      <xdr:spPr>
        <a:xfrm>
          <a:off x="419100" y="2579007"/>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1032123" cy="259045"/>
    <xdr:sp macro="" textlink="">
      <xdr:nvSpPr>
        <xdr:cNvPr id="44" name="テキスト ボックス 43">
          <a:extLst>
            <a:ext uri="{FF2B5EF4-FFF2-40B4-BE49-F238E27FC236}">
              <a16:creationId xmlns:a16="http://schemas.microsoft.com/office/drawing/2014/main" id="{62E37302-F935-4BD9-9649-671B85672E19}"/>
            </a:ext>
          </a:extLst>
        </xdr:cNvPr>
        <xdr:cNvSpPr txBox="1"/>
      </xdr:nvSpPr>
      <xdr:spPr>
        <a:xfrm>
          <a:off x="419100" y="2812143"/>
          <a:ext cx="110321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年度中に市町村合併した団体で、合併前の団体毎の決算に基づく健全化判断比率等を算出していない団体については、債務償還比率、実質公債費比率、将来負担比率のグラフを表記しない。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a:extLst>
            <a:ext uri="{FF2B5EF4-FFF2-40B4-BE49-F238E27FC236}">
              <a16:creationId xmlns:a16="http://schemas.microsoft.com/office/drawing/2014/main" id="{095E4398-92DE-441E-B03D-EFC0FE9C6639}"/>
            </a:ext>
          </a:extLst>
        </xdr:cNvPr>
        <xdr:cNvSpPr txBox="1"/>
      </xdr:nvSpPr>
      <xdr:spPr>
        <a:xfrm>
          <a:off x="419100" y="3058886"/>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a:extLst>
            <a:ext uri="{FF2B5EF4-FFF2-40B4-BE49-F238E27FC236}">
              <a16:creationId xmlns:a16="http://schemas.microsoft.com/office/drawing/2014/main" id="{499504C3-F5F6-42B2-BB47-89619EABAABA}"/>
            </a:ext>
          </a:extLst>
        </xdr:cNvPr>
        <xdr:cNvSpPr/>
      </xdr:nvSpPr>
      <xdr:spPr>
        <a:xfrm>
          <a:off x="1152979" y="3574143"/>
          <a:ext cx="3821339" cy="2276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a:extLst>
            <a:ext uri="{FF2B5EF4-FFF2-40B4-BE49-F238E27FC236}">
              <a16:creationId xmlns:a16="http://schemas.microsoft.com/office/drawing/2014/main" id="{A06CCD1F-0718-4A12-9469-0ED2166EA20F}"/>
            </a:ext>
          </a:extLst>
        </xdr:cNvPr>
        <xdr:cNvSpPr/>
      </xdr:nvSpPr>
      <xdr:spPr>
        <a:xfrm>
          <a:off x="1817410" y="3857199"/>
          <a:ext cx="1553582" cy="27435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a:extLst>
            <a:ext uri="{FF2B5EF4-FFF2-40B4-BE49-F238E27FC236}">
              <a16:creationId xmlns:a16="http://schemas.microsoft.com/office/drawing/2014/main" id="{1063D7E1-6A33-48C9-98A8-60B099301E2A}"/>
            </a:ext>
          </a:extLst>
        </xdr:cNvPr>
        <xdr:cNvSpPr/>
      </xdr:nvSpPr>
      <xdr:spPr>
        <a:xfrm>
          <a:off x="3466550" y="3837807"/>
          <a:ext cx="762192" cy="30361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[ 61.9</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a:extLst>
            <a:ext uri="{FF2B5EF4-FFF2-40B4-BE49-F238E27FC236}">
              <a16:creationId xmlns:a16="http://schemas.microsoft.com/office/drawing/2014/main" id="{5ADC939D-64CE-4586-82A4-A42AA2722976}"/>
            </a:ext>
          </a:extLst>
        </xdr:cNvPr>
        <xdr:cNvSpPr/>
      </xdr:nvSpPr>
      <xdr:spPr>
        <a:xfrm>
          <a:off x="4924879" y="3654879"/>
          <a:ext cx="1371600" cy="2118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a:extLst>
            <a:ext uri="{FF2B5EF4-FFF2-40B4-BE49-F238E27FC236}">
              <a16:creationId xmlns:a16="http://schemas.microsoft.com/office/drawing/2014/main" id="{1219E5EC-CF4B-4307-AD54-ED205EEBB7A1}"/>
            </a:ext>
          </a:extLst>
        </xdr:cNvPr>
        <xdr:cNvSpPr/>
      </xdr:nvSpPr>
      <xdr:spPr>
        <a:xfrm>
          <a:off x="4924879" y="3801836"/>
          <a:ext cx="1371600"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a:extLst>
            <a:ext uri="{FF2B5EF4-FFF2-40B4-BE49-F238E27FC236}">
              <a16:creationId xmlns:a16="http://schemas.microsoft.com/office/drawing/2014/main" id="{1A82FB1B-84F6-4C60-978C-9A2E54FA5570}"/>
            </a:ext>
          </a:extLst>
        </xdr:cNvPr>
        <xdr:cNvSpPr/>
      </xdr:nvSpPr>
      <xdr:spPr>
        <a:xfrm>
          <a:off x="6296479" y="3654879"/>
          <a:ext cx="1371600" cy="2118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a:extLst>
            <a:ext uri="{FF2B5EF4-FFF2-40B4-BE49-F238E27FC236}">
              <a16:creationId xmlns:a16="http://schemas.microsoft.com/office/drawing/2014/main" id="{682F3FE6-E9CA-438E-95A3-A13273E7DE39}"/>
            </a:ext>
          </a:extLst>
        </xdr:cNvPr>
        <xdr:cNvSpPr/>
      </xdr:nvSpPr>
      <xdr:spPr>
        <a:xfrm>
          <a:off x="6296479" y="3801836"/>
          <a:ext cx="1371600"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a:extLst>
            <a:ext uri="{FF2B5EF4-FFF2-40B4-BE49-F238E27FC236}">
              <a16:creationId xmlns:a16="http://schemas.microsoft.com/office/drawing/2014/main" id="{E020B795-F8F6-40D3-A209-225F3F682497}"/>
            </a:ext>
          </a:extLst>
        </xdr:cNvPr>
        <xdr:cNvSpPr/>
      </xdr:nvSpPr>
      <xdr:spPr>
        <a:xfrm>
          <a:off x="7793718" y="3654879"/>
          <a:ext cx="1371600" cy="2118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a:extLst>
            <a:ext uri="{FF2B5EF4-FFF2-40B4-BE49-F238E27FC236}">
              <a16:creationId xmlns:a16="http://schemas.microsoft.com/office/drawing/2014/main" id="{207A9E15-528E-4756-A45E-A9E69DFAE545}"/>
            </a:ext>
          </a:extLst>
        </xdr:cNvPr>
        <xdr:cNvSpPr/>
      </xdr:nvSpPr>
      <xdr:spPr>
        <a:xfrm>
          <a:off x="7793718" y="3801836"/>
          <a:ext cx="1371600"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a:extLst>
            <a:ext uri="{FF2B5EF4-FFF2-40B4-BE49-F238E27FC236}">
              <a16:creationId xmlns:a16="http://schemas.microsoft.com/office/drawing/2014/main" id="{7B59201C-4DD4-44F1-A029-C97A6092A919}"/>
            </a:ext>
          </a:extLst>
        </xdr:cNvPr>
        <xdr:cNvSpPr/>
      </xdr:nvSpPr>
      <xdr:spPr>
        <a:xfrm>
          <a:off x="1152979" y="4182836"/>
          <a:ext cx="3821339" cy="21603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a:extLst>
            <a:ext uri="{FF2B5EF4-FFF2-40B4-BE49-F238E27FC236}">
              <a16:creationId xmlns:a16="http://schemas.microsoft.com/office/drawing/2014/main" id="{00BCB84A-4045-4117-80A0-1508FFCE2B6F}"/>
            </a:ext>
          </a:extLst>
        </xdr:cNvPr>
        <xdr:cNvSpPr/>
      </xdr:nvSpPr>
      <xdr:spPr>
        <a:xfrm>
          <a:off x="5221968" y="4182836"/>
          <a:ext cx="4286250" cy="21603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a:extLst>
            <a:ext uri="{FF2B5EF4-FFF2-40B4-BE49-F238E27FC236}">
              <a16:creationId xmlns:a16="http://schemas.microsoft.com/office/drawing/2014/main" id="{3FD936AC-AB69-492C-BC90-E43F747A853F}"/>
            </a:ext>
          </a:extLst>
        </xdr:cNvPr>
        <xdr:cNvSpPr/>
      </xdr:nvSpPr>
      <xdr:spPr>
        <a:xfrm>
          <a:off x="5221968" y="4247696"/>
          <a:ext cx="4114800" cy="25536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a:extLst>
            <a:ext uri="{FF2B5EF4-FFF2-40B4-BE49-F238E27FC236}">
              <a16:creationId xmlns:a16="http://schemas.microsoft.com/office/drawing/2014/main" id="{D105C8E7-A30E-4B14-8340-92D49AAA086D}"/>
            </a:ext>
          </a:extLst>
        </xdr:cNvPr>
        <xdr:cNvSpPr txBox="1"/>
      </xdr:nvSpPr>
      <xdr:spPr>
        <a:xfrm>
          <a:off x="5279118" y="4476296"/>
          <a:ext cx="4103461" cy="1779361"/>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有形固定資産減価償却率は類似団体平均値よりやや低い水準にある。平成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新庁舎の完成等の影響から一度低下したが、その後は再び増加に転じている。今後は投資的事業が多く予定されており、再び減少傾向となることが予想されるが、引き続き各公共施設等について、公共施設等総合管理計画及び個別施設計画に基づいた施設の維持管理を適切に進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9" name="テキスト ボックス 58">
          <a:extLst>
            <a:ext uri="{FF2B5EF4-FFF2-40B4-BE49-F238E27FC236}">
              <a16:creationId xmlns:a16="http://schemas.microsoft.com/office/drawing/2014/main" id="{952CB5A8-754A-4FDD-82EE-1E7D43481498}"/>
            </a:ext>
          </a:extLst>
        </xdr:cNvPr>
        <xdr:cNvSpPr txBox="1"/>
      </xdr:nvSpPr>
      <xdr:spPr>
        <a:xfrm>
          <a:off x="1133929" y="3989614"/>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a:extLst>
            <a:ext uri="{FF2B5EF4-FFF2-40B4-BE49-F238E27FC236}">
              <a16:creationId xmlns:a16="http://schemas.microsoft.com/office/drawing/2014/main" id="{FA1ECA3E-9D5B-474E-A333-307C1A0AAB8D}"/>
            </a:ext>
          </a:extLst>
        </xdr:cNvPr>
        <xdr:cNvCxnSpPr/>
      </xdr:nvCxnSpPr>
      <xdr:spPr>
        <a:xfrm>
          <a:off x="1152979" y="6343196"/>
          <a:ext cx="382133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a:extLst>
            <a:ext uri="{FF2B5EF4-FFF2-40B4-BE49-F238E27FC236}">
              <a16:creationId xmlns:a16="http://schemas.microsoft.com/office/drawing/2014/main" id="{1CE83C72-490A-43D8-8DE8-ABD1C5054F3A}"/>
            </a:ext>
          </a:extLst>
        </xdr:cNvPr>
        <xdr:cNvSpPr txBox="1"/>
      </xdr:nvSpPr>
      <xdr:spPr>
        <a:xfrm>
          <a:off x="792677"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2" name="直線コネクタ 61">
          <a:extLst>
            <a:ext uri="{FF2B5EF4-FFF2-40B4-BE49-F238E27FC236}">
              <a16:creationId xmlns:a16="http://schemas.microsoft.com/office/drawing/2014/main" id="{F5DFD87A-C536-4FBD-B7A0-EFD939FE1662}"/>
            </a:ext>
          </a:extLst>
        </xdr:cNvPr>
        <xdr:cNvCxnSpPr/>
      </xdr:nvCxnSpPr>
      <xdr:spPr>
        <a:xfrm>
          <a:off x="1152979" y="5980642"/>
          <a:ext cx="382133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3" name="テキスト ボックス 62">
          <a:extLst>
            <a:ext uri="{FF2B5EF4-FFF2-40B4-BE49-F238E27FC236}">
              <a16:creationId xmlns:a16="http://schemas.microsoft.com/office/drawing/2014/main" id="{5B0C40E9-873C-4572-9795-B75CDFFA1E4D}"/>
            </a:ext>
          </a:extLst>
        </xdr:cNvPr>
        <xdr:cNvSpPr txBox="1"/>
      </xdr:nvSpPr>
      <xdr:spPr>
        <a:xfrm>
          <a:off x="792677" y="588412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4" name="直線コネクタ 63">
          <a:extLst>
            <a:ext uri="{FF2B5EF4-FFF2-40B4-BE49-F238E27FC236}">
              <a16:creationId xmlns:a16="http://schemas.microsoft.com/office/drawing/2014/main" id="{FA306ECE-150B-44BE-A5D3-47EB482F7A07}"/>
            </a:ext>
          </a:extLst>
        </xdr:cNvPr>
        <xdr:cNvCxnSpPr/>
      </xdr:nvCxnSpPr>
      <xdr:spPr>
        <a:xfrm>
          <a:off x="1152979" y="5618087"/>
          <a:ext cx="382133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5" name="テキスト ボックス 64">
          <a:extLst>
            <a:ext uri="{FF2B5EF4-FFF2-40B4-BE49-F238E27FC236}">
              <a16:creationId xmlns:a16="http://schemas.microsoft.com/office/drawing/2014/main" id="{C6AE0D60-7AFC-4865-ADBE-3C587EAA0A2F}"/>
            </a:ext>
          </a:extLst>
        </xdr:cNvPr>
        <xdr:cNvSpPr txBox="1"/>
      </xdr:nvSpPr>
      <xdr:spPr>
        <a:xfrm>
          <a:off x="792677"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id="{73070F0F-44D9-4F18-8BD6-6635AB9DED1A}"/>
            </a:ext>
          </a:extLst>
        </xdr:cNvPr>
        <xdr:cNvCxnSpPr/>
      </xdr:nvCxnSpPr>
      <xdr:spPr>
        <a:xfrm>
          <a:off x="1152979" y="5265057"/>
          <a:ext cx="382133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id="{4A20AA47-F2B6-4E95-A893-AFB2C38C2B0D}"/>
            </a:ext>
          </a:extLst>
        </xdr:cNvPr>
        <xdr:cNvSpPr txBox="1"/>
      </xdr:nvSpPr>
      <xdr:spPr>
        <a:xfrm>
          <a:off x="792677" y="516445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8" name="直線コネクタ 67">
          <a:extLst>
            <a:ext uri="{FF2B5EF4-FFF2-40B4-BE49-F238E27FC236}">
              <a16:creationId xmlns:a16="http://schemas.microsoft.com/office/drawing/2014/main" id="{1DF996E8-43E7-42B7-AC01-A71827C6F4E6}"/>
            </a:ext>
          </a:extLst>
        </xdr:cNvPr>
        <xdr:cNvCxnSpPr/>
      </xdr:nvCxnSpPr>
      <xdr:spPr>
        <a:xfrm>
          <a:off x="1152979" y="4898421"/>
          <a:ext cx="382133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9" name="テキスト ボックス 68">
          <a:extLst>
            <a:ext uri="{FF2B5EF4-FFF2-40B4-BE49-F238E27FC236}">
              <a16:creationId xmlns:a16="http://schemas.microsoft.com/office/drawing/2014/main" id="{97E383E5-2098-40DB-B452-3577FC985B7C}"/>
            </a:ext>
          </a:extLst>
        </xdr:cNvPr>
        <xdr:cNvSpPr txBox="1"/>
      </xdr:nvSpPr>
      <xdr:spPr>
        <a:xfrm>
          <a:off x="792677" y="481142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70" name="直線コネクタ 69">
          <a:extLst>
            <a:ext uri="{FF2B5EF4-FFF2-40B4-BE49-F238E27FC236}">
              <a16:creationId xmlns:a16="http://schemas.microsoft.com/office/drawing/2014/main" id="{5BB01973-FABE-4DEE-BEEE-14649E5B8A0E}"/>
            </a:ext>
          </a:extLst>
        </xdr:cNvPr>
        <xdr:cNvCxnSpPr/>
      </xdr:nvCxnSpPr>
      <xdr:spPr>
        <a:xfrm>
          <a:off x="1152979" y="4545390"/>
          <a:ext cx="382133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71" name="テキスト ボックス 70">
          <a:extLst>
            <a:ext uri="{FF2B5EF4-FFF2-40B4-BE49-F238E27FC236}">
              <a16:creationId xmlns:a16="http://schemas.microsoft.com/office/drawing/2014/main" id="{6A7E865D-52B6-439C-82AE-5093F2E497A0}"/>
            </a:ext>
          </a:extLst>
        </xdr:cNvPr>
        <xdr:cNvSpPr txBox="1"/>
      </xdr:nvSpPr>
      <xdr:spPr>
        <a:xfrm>
          <a:off x="792677" y="44461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2" name="直線コネクタ 71">
          <a:extLst>
            <a:ext uri="{FF2B5EF4-FFF2-40B4-BE49-F238E27FC236}">
              <a16:creationId xmlns:a16="http://schemas.microsoft.com/office/drawing/2014/main" id="{F7D56EFB-6EBE-4D10-86E7-F76725B5BA9B}"/>
            </a:ext>
          </a:extLst>
        </xdr:cNvPr>
        <xdr:cNvCxnSpPr/>
      </xdr:nvCxnSpPr>
      <xdr:spPr>
        <a:xfrm>
          <a:off x="1152979" y="4182836"/>
          <a:ext cx="3821339"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3" name="テキスト ボックス 72">
          <a:extLst>
            <a:ext uri="{FF2B5EF4-FFF2-40B4-BE49-F238E27FC236}">
              <a16:creationId xmlns:a16="http://schemas.microsoft.com/office/drawing/2014/main" id="{5193B0DF-AF5D-4E12-BFC8-9FB136289505}"/>
            </a:ext>
          </a:extLst>
        </xdr:cNvPr>
        <xdr:cNvSpPr txBox="1"/>
      </xdr:nvSpPr>
      <xdr:spPr>
        <a:xfrm>
          <a:off x="792677" y="408359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4" name="有形固定資産減価償却率グラフ枠">
          <a:extLst>
            <a:ext uri="{FF2B5EF4-FFF2-40B4-BE49-F238E27FC236}">
              <a16:creationId xmlns:a16="http://schemas.microsoft.com/office/drawing/2014/main" id="{9C051107-7169-45FE-B6C9-6A280E9BBB61}"/>
            </a:ext>
          </a:extLst>
        </xdr:cNvPr>
        <xdr:cNvSpPr/>
      </xdr:nvSpPr>
      <xdr:spPr>
        <a:xfrm>
          <a:off x="1152979" y="4182836"/>
          <a:ext cx="3821339" cy="21603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70485</xdr:rowOff>
    </xdr:from>
    <xdr:to>
      <xdr:col>23</xdr:col>
      <xdr:colOff>85090</xdr:colOff>
      <xdr:row>34</xdr:row>
      <xdr:rowOff>61383</xdr:rowOff>
    </xdr:to>
    <xdr:cxnSp macro="">
      <xdr:nvCxnSpPr>
        <xdr:cNvPr id="75" name="直線コネクタ 74">
          <a:extLst>
            <a:ext uri="{FF2B5EF4-FFF2-40B4-BE49-F238E27FC236}">
              <a16:creationId xmlns:a16="http://schemas.microsoft.com/office/drawing/2014/main" id="{DFCEACEA-ABEC-45D2-8E72-667E911727F2}"/>
            </a:ext>
          </a:extLst>
        </xdr:cNvPr>
        <xdr:cNvCxnSpPr/>
      </xdr:nvCxnSpPr>
      <xdr:spPr>
        <a:xfrm flipV="1">
          <a:off x="4307477" y="4695553"/>
          <a:ext cx="0" cy="11924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65210</xdr:rowOff>
    </xdr:from>
    <xdr:ext cx="405111" cy="259045"/>
    <xdr:sp macro="" textlink="">
      <xdr:nvSpPr>
        <xdr:cNvPr id="76" name="有形固定資産減価償却率最小値テキスト">
          <a:extLst>
            <a:ext uri="{FF2B5EF4-FFF2-40B4-BE49-F238E27FC236}">
              <a16:creationId xmlns:a16="http://schemas.microsoft.com/office/drawing/2014/main" id="{D34971EB-8AD9-4058-923A-D45063EE1E19}"/>
            </a:ext>
          </a:extLst>
        </xdr:cNvPr>
        <xdr:cNvSpPr txBox="1"/>
      </xdr:nvSpPr>
      <xdr:spPr>
        <a:xfrm>
          <a:off x="4353379" y="58958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61383</xdr:rowOff>
    </xdr:from>
    <xdr:to>
      <xdr:col>23</xdr:col>
      <xdr:colOff>174625</xdr:colOff>
      <xdr:row>34</xdr:row>
      <xdr:rowOff>61383</xdr:rowOff>
    </xdr:to>
    <xdr:cxnSp macro="">
      <xdr:nvCxnSpPr>
        <xdr:cNvPr id="77" name="直線コネクタ 76">
          <a:extLst>
            <a:ext uri="{FF2B5EF4-FFF2-40B4-BE49-F238E27FC236}">
              <a16:creationId xmlns:a16="http://schemas.microsoft.com/office/drawing/2014/main" id="{A5CE0D78-2374-4846-81FC-FE8AC829C7C1}"/>
            </a:ext>
          </a:extLst>
        </xdr:cNvPr>
        <xdr:cNvCxnSpPr/>
      </xdr:nvCxnSpPr>
      <xdr:spPr>
        <a:xfrm>
          <a:off x="4221843" y="5887962"/>
          <a:ext cx="16963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17162</xdr:rowOff>
    </xdr:from>
    <xdr:ext cx="405111" cy="259045"/>
    <xdr:sp macro="" textlink="">
      <xdr:nvSpPr>
        <xdr:cNvPr id="78" name="有形固定資産減価償却率最大値テキスト">
          <a:extLst>
            <a:ext uri="{FF2B5EF4-FFF2-40B4-BE49-F238E27FC236}">
              <a16:creationId xmlns:a16="http://schemas.microsoft.com/office/drawing/2014/main" id="{6D55FC41-6F49-4848-B22E-80399B23ED9E}"/>
            </a:ext>
          </a:extLst>
        </xdr:cNvPr>
        <xdr:cNvSpPr txBox="1"/>
      </xdr:nvSpPr>
      <xdr:spPr>
        <a:xfrm>
          <a:off x="4353379" y="4477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70485</xdr:rowOff>
    </xdr:from>
    <xdr:to>
      <xdr:col>23</xdr:col>
      <xdr:colOff>174625</xdr:colOff>
      <xdr:row>27</xdr:row>
      <xdr:rowOff>70485</xdr:rowOff>
    </xdr:to>
    <xdr:cxnSp macro="">
      <xdr:nvCxnSpPr>
        <xdr:cNvPr id="79" name="直線コネクタ 78">
          <a:extLst>
            <a:ext uri="{FF2B5EF4-FFF2-40B4-BE49-F238E27FC236}">
              <a16:creationId xmlns:a16="http://schemas.microsoft.com/office/drawing/2014/main" id="{A7709002-DD93-418F-988E-BB5B8BE3FCE3}"/>
            </a:ext>
          </a:extLst>
        </xdr:cNvPr>
        <xdr:cNvCxnSpPr/>
      </xdr:nvCxnSpPr>
      <xdr:spPr>
        <a:xfrm>
          <a:off x="4221843" y="4695553"/>
          <a:ext cx="169636"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156650</xdr:rowOff>
    </xdr:from>
    <xdr:ext cx="405111" cy="259045"/>
    <xdr:sp macro="" textlink="">
      <xdr:nvSpPr>
        <xdr:cNvPr id="80" name="有形固定資産減価償却率平均値テキスト">
          <a:extLst>
            <a:ext uri="{FF2B5EF4-FFF2-40B4-BE49-F238E27FC236}">
              <a16:creationId xmlns:a16="http://schemas.microsoft.com/office/drawing/2014/main" id="{FE894AE3-A799-425B-8086-99A8467AE794}"/>
            </a:ext>
          </a:extLst>
        </xdr:cNvPr>
        <xdr:cNvSpPr txBox="1"/>
      </xdr:nvSpPr>
      <xdr:spPr>
        <a:xfrm>
          <a:off x="4353379" y="53042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6773</xdr:rowOff>
    </xdr:from>
    <xdr:to>
      <xdr:col>23</xdr:col>
      <xdr:colOff>136525</xdr:colOff>
      <xdr:row>31</xdr:row>
      <xdr:rowOff>108373</xdr:rowOff>
    </xdr:to>
    <xdr:sp macro="" textlink="">
      <xdr:nvSpPr>
        <xdr:cNvPr id="81" name="フローチャート: 判断 80">
          <a:extLst>
            <a:ext uri="{FF2B5EF4-FFF2-40B4-BE49-F238E27FC236}">
              <a16:creationId xmlns:a16="http://schemas.microsoft.com/office/drawing/2014/main" id="{A6676C4D-271C-4A5E-A4DB-26879A9689D0}"/>
            </a:ext>
          </a:extLst>
        </xdr:cNvPr>
        <xdr:cNvSpPr/>
      </xdr:nvSpPr>
      <xdr:spPr>
        <a:xfrm>
          <a:off x="4250418" y="5325805"/>
          <a:ext cx="102961" cy="9343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82" name="フローチャート: 判断 81">
          <a:extLst>
            <a:ext uri="{FF2B5EF4-FFF2-40B4-BE49-F238E27FC236}">
              <a16:creationId xmlns:a16="http://schemas.microsoft.com/office/drawing/2014/main" id="{73338844-8AE3-4F69-8726-2785E2897988}"/>
            </a:ext>
          </a:extLst>
        </xdr:cNvPr>
        <xdr:cNvSpPr/>
      </xdr:nvSpPr>
      <xdr:spPr>
        <a:xfrm>
          <a:off x="3618139" y="5287101"/>
          <a:ext cx="89354" cy="9615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102658</xdr:rowOff>
    </xdr:from>
    <xdr:to>
      <xdr:col>15</xdr:col>
      <xdr:colOff>187325</xdr:colOff>
      <xdr:row>31</xdr:row>
      <xdr:rowOff>32808</xdr:rowOff>
    </xdr:to>
    <xdr:sp macro="" textlink="">
      <xdr:nvSpPr>
        <xdr:cNvPr id="83" name="フローチャート: 判断 82">
          <a:extLst>
            <a:ext uri="{FF2B5EF4-FFF2-40B4-BE49-F238E27FC236}">
              <a16:creationId xmlns:a16="http://schemas.microsoft.com/office/drawing/2014/main" id="{89F43461-83A2-44E5-B544-A4C0C438C72C}"/>
            </a:ext>
          </a:extLst>
        </xdr:cNvPr>
        <xdr:cNvSpPr/>
      </xdr:nvSpPr>
      <xdr:spPr>
        <a:xfrm>
          <a:off x="2932339" y="5247519"/>
          <a:ext cx="89354" cy="9615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99060</xdr:rowOff>
    </xdr:from>
    <xdr:to>
      <xdr:col>11</xdr:col>
      <xdr:colOff>187325</xdr:colOff>
      <xdr:row>31</xdr:row>
      <xdr:rowOff>29210</xdr:rowOff>
    </xdr:to>
    <xdr:sp macro="" textlink="">
      <xdr:nvSpPr>
        <xdr:cNvPr id="84" name="フローチャート: 判断 83">
          <a:extLst>
            <a:ext uri="{FF2B5EF4-FFF2-40B4-BE49-F238E27FC236}">
              <a16:creationId xmlns:a16="http://schemas.microsoft.com/office/drawing/2014/main" id="{5F2E42A7-A0B4-47DB-A979-F7D8C42DEA31}"/>
            </a:ext>
          </a:extLst>
        </xdr:cNvPr>
        <xdr:cNvSpPr/>
      </xdr:nvSpPr>
      <xdr:spPr>
        <a:xfrm>
          <a:off x="2246539" y="5239839"/>
          <a:ext cx="89354" cy="10568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55880</xdr:rowOff>
    </xdr:from>
    <xdr:to>
      <xdr:col>7</xdr:col>
      <xdr:colOff>187325</xdr:colOff>
      <xdr:row>30</xdr:row>
      <xdr:rowOff>157480</xdr:rowOff>
    </xdr:to>
    <xdr:sp macro="" textlink="">
      <xdr:nvSpPr>
        <xdr:cNvPr id="85" name="フローチャート: 判断 84">
          <a:extLst>
            <a:ext uri="{FF2B5EF4-FFF2-40B4-BE49-F238E27FC236}">
              <a16:creationId xmlns:a16="http://schemas.microsoft.com/office/drawing/2014/main" id="{02664475-4429-42FA-9C39-653567894119}"/>
            </a:ext>
          </a:extLst>
        </xdr:cNvPr>
        <xdr:cNvSpPr/>
      </xdr:nvSpPr>
      <xdr:spPr>
        <a:xfrm>
          <a:off x="1560739" y="5202101"/>
          <a:ext cx="89354" cy="10296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D2B37D6F-FDE8-4147-984E-1D95261C47C7}"/>
            </a:ext>
          </a:extLst>
        </xdr:cNvPr>
        <xdr:cNvSpPr txBox="1"/>
      </xdr:nvSpPr>
      <xdr:spPr>
        <a:xfrm>
          <a:off x="4143829" y="6390456"/>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82EF5164-E93D-42EE-B3C0-746461D8E791}"/>
            </a:ext>
          </a:extLst>
        </xdr:cNvPr>
        <xdr:cNvSpPr txBox="1"/>
      </xdr:nvSpPr>
      <xdr:spPr>
        <a:xfrm>
          <a:off x="3507468" y="6390456"/>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C2C0BEFA-283D-46F7-91DF-E63C54F2D912}"/>
            </a:ext>
          </a:extLst>
        </xdr:cNvPr>
        <xdr:cNvSpPr txBox="1"/>
      </xdr:nvSpPr>
      <xdr:spPr>
        <a:xfrm>
          <a:off x="2821668" y="6390456"/>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id="{574FBFE5-34A3-49DE-882B-0864BA6BBE80}"/>
            </a:ext>
          </a:extLst>
        </xdr:cNvPr>
        <xdr:cNvSpPr txBox="1"/>
      </xdr:nvSpPr>
      <xdr:spPr>
        <a:xfrm>
          <a:off x="2135868" y="6390456"/>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id="{59C7F0E7-30FA-4010-B4E9-518D742BB4F0}"/>
            </a:ext>
          </a:extLst>
        </xdr:cNvPr>
        <xdr:cNvSpPr txBox="1"/>
      </xdr:nvSpPr>
      <xdr:spPr>
        <a:xfrm>
          <a:off x="1450068" y="6390456"/>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135043</xdr:rowOff>
    </xdr:from>
    <xdr:to>
      <xdr:col>23</xdr:col>
      <xdr:colOff>136525</xdr:colOff>
      <xdr:row>31</xdr:row>
      <xdr:rowOff>65193</xdr:rowOff>
    </xdr:to>
    <xdr:sp macro="" textlink="">
      <xdr:nvSpPr>
        <xdr:cNvPr id="91" name="楕円 90">
          <a:extLst>
            <a:ext uri="{FF2B5EF4-FFF2-40B4-BE49-F238E27FC236}">
              <a16:creationId xmlns:a16="http://schemas.microsoft.com/office/drawing/2014/main" id="{877B9753-22BF-44BB-A204-DF8520904874}"/>
            </a:ext>
          </a:extLst>
        </xdr:cNvPr>
        <xdr:cNvSpPr/>
      </xdr:nvSpPr>
      <xdr:spPr>
        <a:xfrm>
          <a:off x="4250418" y="5275822"/>
          <a:ext cx="102961" cy="10568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157920</xdr:rowOff>
    </xdr:from>
    <xdr:ext cx="405111" cy="259045"/>
    <xdr:sp macro="" textlink="">
      <xdr:nvSpPr>
        <xdr:cNvPr id="92" name="有形固定資産減価償却率該当値テキスト">
          <a:extLst>
            <a:ext uri="{FF2B5EF4-FFF2-40B4-BE49-F238E27FC236}">
              <a16:creationId xmlns:a16="http://schemas.microsoft.com/office/drawing/2014/main" id="{FF5B7ED5-1C50-4ACB-93FF-0785A95862BC}"/>
            </a:ext>
          </a:extLst>
        </xdr:cNvPr>
        <xdr:cNvSpPr txBox="1"/>
      </xdr:nvSpPr>
      <xdr:spPr>
        <a:xfrm>
          <a:off x="4353379" y="5134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77470</xdr:rowOff>
    </xdr:from>
    <xdr:to>
      <xdr:col>19</xdr:col>
      <xdr:colOff>187325</xdr:colOff>
      <xdr:row>31</xdr:row>
      <xdr:rowOff>7620</xdr:rowOff>
    </xdr:to>
    <xdr:sp macro="" textlink="">
      <xdr:nvSpPr>
        <xdr:cNvPr id="93" name="楕円 92">
          <a:extLst>
            <a:ext uri="{FF2B5EF4-FFF2-40B4-BE49-F238E27FC236}">
              <a16:creationId xmlns:a16="http://schemas.microsoft.com/office/drawing/2014/main" id="{984A652A-5B24-4629-A3A9-50327E91FED9}"/>
            </a:ext>
          </a:extLst>
        </xdr:cNvPr>
        <xdr:cNvSpPr/>
      </xdr:nvSpPr>
      <xdr:spPr>
        <a:xfrm>
          <a:off x="3618139" y="5220970"/>
          <a:ext cx="89354" cy="10568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128270</xdr:rowOff>
    </xdr:from>
    <xdr:to>
      <xdr:col>23</xdr:col>
      <xdr:colOff>85725</xdr:colOff>
      <xdr:row>31</xdr:row>
      <xdr:rowOff>14393</xdr:rowOff>
    </xdr:to>
    <xdr:cxnSp macro="">
      <xdr:nvCxnSpPr>
        <xdr:cNvPr id="94" name="直線コネクタ 93">
          <a:extLst>
            <a:ext uri="{FF2B5EF4-FFF2-40B4-BE49-F238E27FC236}">
              <a16:creationId xmlns:a16="http://schemas.microsoft.com/office/drawing/2014/main" id="{0323C4BE-74F1-46D2-B1A9-8DBB9402394C}"/>
            </a:ext>
          </a:extLst>
        </xdr:cNvPr>
        <xdr:cNvCxnSpPr/>
      </xdr:nvCxnSpPr>
      <xdr:spPr>
        <a:xfrm>
          <a:off x="3667579" y="5274491"/>
          <a:ext cx="636360" cy="57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19897</xdr:rowOff>
    </xdr:from>
    <xdr:to>
      <xdr:col>15</xdr:col>
      <xdr:colOff>187325</xdr:colOff>
      <xdr:row>30</xdr:row>
      <xdr:rowOff>121497</xdr:rowOff>
    </xdr:to>
    <xdr:sp macro="" textlink="">
      <xdr:nvSpPr>
        <xdr:cNvPr id="95" name="楕円 94">
          <a:extLst>
            <a:ext uri="{FF2B5EF4-FFF2-40B4-BE49-F238E27FC236}">
              <a16:creationId xmlns:a16="http://schemas.microsoft.com/office/drawing/2014/main" id="{72B3BE73-FC99-4677-AB14-D8CC002BD90F}"/>
            </a:ext>
          </a:extLst>
        </xdr:cNvPr>
        <xdr:cNvSpPr/>
      </xdr:nvSpPr>
      <xdr:spPr>
        <a:xfrm>
          <a:off x="2932339" y="5160676"/>
          <a:ext cx="89354" cy="10840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70697</xdr:rowOff>
    </xdr:from>
    <xdr:to>
      <xdr:col>19</xdr:col>
      <xdr:colOff>136525</xdr:colOff>
      <xdr:row>30</xdr:row>
      <xdr:rowOff>128270</xdr:rowOff>
    </xdr:to>
    <xdr:cxnSp macro="">
      <xdr:nvCxnSpPr>
        <xdr:cNvPr id="96" name="直線コネクタ 95">
          <a:extLst>
            <a:ext uri="{FF2B5EF4-FFF2-40B4-BE49-F238E27FC236}">
              <a16:creationId xmlns:a16="http://schemas.microsoft.com/office/drawing/2014/main" id="{6FCBB1EC-F45A-40BA-B5D2-2CDFA17C3869}"/>
            </a:ext>
          </a:extLst>
        </xdr:cNvPr>
        <xdr:cNvCxnSpPr/>
      </xdr:nvCxnSpPr>
      <xdr:spPr>
        <a:xfrm>
          <a:off x="2981779" y="5210115"/>
          <a:ext cx="685800" cy="643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1905</xdr:rowOff>
    </xdr:from>
    <xdr:to>
      <xdr:col>11</xdr:col>
      <xdr:colOff>187325</xdr:colOff>
      <xdr:row>30</xdr:row>
      <xdr:rowOff>103505</xdr:rowOff>
    </xdr:to>
    <xdr:sp macro="" textlink="">
      <xdr:nvSpPr>
        <xdr:cNvPr id="97" name="楕円 96">
          <a:extLst>
            <a:ext uri="{FF2B5EF4-FFF2-40B4-BE49-F238E27FC236}">
              <a16:creationId xmlns:a16="http://schemas.microsoft.com/office/drawing/2014/main" id="{538B75DD-0573-4B08-AD21-F9E7139B3B8F}"/>
            </a:ext>
          </a:extLst>
        </xdr:cNvPr>
        <xdr:cNvSpPr/>
      </xdr:nvSpPr>
      <xdr:spPr>
        <a:xfrm>
          <a:off x="2246539" y="5145405"/>
          <a:ext cx="89354" cy="10296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52705</xdr:rowOff>
    </xdr:from>
    <xdr:to>
      <xdr:col>15</xdr:col>
      <xdr:colOff>136525</xdr:colOff>
      <xdr:row>30</xdr:row>
      <xdr:rowOff>70697</xdr:rowOff>
    </xdr:to>
    <xdr:cxnSp macro="">
      <xdr:nvCxnSpPr>
        <xdr:cNvPr id="98" name="直線コネクタ 97">
          <a:extLst>
            <a:ext uri="{FF2B5EF4-FFF2-40B4-BE49-F238E27FC236}">
              <a16:creationId xmlns:a16="http://schemas.microsoft.com/office/drawing/2014/main" id="{B9B768A0-E4E1-46A3-A62C-AF4535A37023}"/>
            </a:ext>
          </a:extLst>
        </xdr:cNvPr>
        <xdr:cNvCxnSpPr/>
      </xdr:nvCxnSpPr>
      <xdr:spPr>
        <a:xfrm>
          <a:off x="2295979" y="5198926"/>
          <a:ext cx="685800" cy="1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133773</xdr:rowOff>
    </xdr:from>
    <xdr:to>
      <xdr:col>7</xdr:col>
      <xdr:colOff>187325</xdr:colOff>
      <xdr:row>30</xdr:row>
      <xdr:rowOff>63923</xdr:rowOff>
    </xdr:to>
    <xdr:sp macro="" textlink="">
      <xdr:nvSpPr>
        <xdr:cNvPr id="99" name="楕円 98">
          <a:extLst>
            <a:ext uri="{FF2B5EF4-FFF2-40B4-BE49-F238E27FC236}">
              <a16:creationId xmlns:a16="http://schemas.microsoft.com/office/drawing/2014/main" id="{1C307ACD-1DEA-43DA-8647-E9339B30A84C}"/>
            </a:ext>
          </a:extLst>
        </xdr:cNvPr>
        <xdr:cNvSpPr/>
      </xdr:nvSpPr>
      <xdr:spPr>
        <a:xfrm>
          <a:off x="1560739" y="5103102"/>
          <a:ext cx="89354" cy="10568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13123</xdr:rowOff>
    </xdr:from>
    <xdr:to>
      <xdr:col>11</xdr:col>
      <xdr:colOff>136525</xdr:colOff>
      <xdr:row>30</xdr:row>
      <xdr:rowOff>52705</xdr:rowOff>
    </xdr:to>
    <xdr:cxnSp macro="">
      <xdr:nvCxnSpPr>
        <xdr:cNvPr id="100" name="直線コネクタ 99">
          <a:extLst>
            <a:ext uri="{FF2B5EF4-FFF2-40B4-BE49-F238E27FC236}">
              <a16:creationId xmlns:a16="http://schemas.microsoft.com/office/drawing/2014/main" id="{70B016AC-46ED-4274-B8CD-1CD1C1917DBB}"/>
            </a:ext>
          </a:extLst>
        </xdr:cNvPr>
        <xdr:cNvCxnSpPr/>
      </xdr:nvCxnSpPr>
      <xdr:spPr>
        <a:xfrm>
          <a:off x="1610179" y="5155262"/>
          <a:ext cx="685800" cy="43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63517</xdr:rowOff>
    </xdr:from>
    <xdr:ext cx="405111" cy="259045"/>
    <xdr:sp macro="" textlink="">
      <xdr:nvSpPr>
        <xdr:cNvPr id="101" name="n_1aveValue有形固定資産減価償却率">
          <a:extLst>
            <a:ext uri="{FF2B5EF4-FFF2-40B4-BE49-F238E27FC236}">
              <a16:creationId xmlns:a16="http://schemas.microsoft.com/office/drawing/2014/main" id="{4710A4C5-E334-4BD5-B7D9-0B9181BD654A}"/>
            </a:ext>
          </a:extLst>
        </xdr:cNvPr>
        <xdr:cNvSpPr txBox="1"/>
      </xdr:nvSpPr>
      <xdr:spPr>
        <a:xfrm>
          <a:off x="3474094" y="53798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23935</xdr:rowOff>
    </xdr:from>
    <xdr:ext cx="405111" cy="259045"/>
    <xdr:sp macro="" textlink="">
      <xdr:nvSpPr>
        <xdr:cNvPr id="102" name="n_2aveValue有形固定資産減価償却率">
          <a:extLst>
            <a:ext uri="{FF2B5EF4-FFF2-40B4-BE49-F238E27FC236}">
              <a16:creationId xmlns:a16="http://schemas.microsoft.com/office/drawing/2014/main" id="{EA044574-6849-4859-88C5-D23CFC91F7A1}"/>
            </a:ext>
          </a:extLst>
        </xdr:cNvPr>
        <xdr:cNvSpPr txBox="1"/>
      </xdr:nvSpPr>
      <xdr:spPr>
        <a:xfrm>
          <a:off x="2799633" y="53361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20337</xdr:rowOff>
    </xdr:from>
    <xdr:ext cx="405111" cy="259045"/>
    <xdr:sp macro="" textlink="">
      <xdr:nvSpPr>
        <xdr:cNvPr id="103" name="n_3aveValue有形固定資産減価償却率">
          <a:extLst>
            <a:ext uri="{FF2B5EF4-FFF2-40B4-BE49-F238E27FC236}">
              <a16:creationId xmlns:a16="http://schemas.microsoft.com/office/drawing/2014/main" id="{79F66DB3-4C83-4BD3-94E6-CB53E5931B6E}"/>
            </a:ext>
          </a:extLst>
        </xdr:cNvPr>
        <xdr:cNvSpPr txBox="1"/>
      </xdr:nvSpPr>
      <xdr:spPr>
        <a:xfrm>
          <a:off x="2113833" y="5332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148607</xdr:rowOff>
    </xdr:from>
    <xdr:ext cx="405111" cy="259045"/>
    <xdr:sp macro="" textlink="">
      <xdr:nvSpPr>
        <xdr:cNvPr id="104" name="n_4aveValue有形固定資産減価償却率">
          <a:extLst>
            <a:ext uri="{FF2B5EF4-FFF2-40B4-BE49-F238E27FC236}">
              <a16:creationId xmlns:a16="http://schemas.microsoft.com/office/drawing/2014/main" id="{5910D53C-173E-4EBC-8DAD-3EA9A1CCBEEE}"/>
            </a:ext>
          </a:extLst>
        </xdr:cNvPr>
        <xdr:cNvSpPr txBox="1"/>
      </xdr:nvSpPr>
      <xdr:spPr>
        <a:xfrm>
          <a:off x="1428033" y="5288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24147</xdr:rowOff>
    </xdr:from>
    <xdr:ext cx="405111" cy="259045"/>
    <xdr:sp macro="" textlink="">
      <xdr:nvSpPr>
        <xdr:cNvPr id="105" name="n_1mainValue有形固定資産減価償却率">
          <a:extLst>
            <a:ext uri="{FF2B5EF4-FFF2-40B4-BE49-F238E27FC236}">
              <a16:creationId xmlns:a16="http://schemas.microsoft.com/office/drawing/2014/main" id="{934DDDB6-C831-406C-AF24-2FBF07416CCD}"/>
            </a:ext>
          </a:extLst>
        </xdr:cNvPr>
        <xdr:cNvSpPr txBox="1"/>
      </xdr:nvSpPr>
      <xdr:spPr>
        <a:xfrm>
          <a:off x="3474094" y="49934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138024</xdr:rowOff>
    </xdr:from>
    <xdr:ext cx="405111" cy="259045"/>
    <xdr:sp macro="" textlink="">
      <xdr:nvSpPr>
        <xdr:cNvPr id="106" name="n_2mainValue有形固定資産減価償却率">
          <a:extLst>
            <a:ext uri="{FF2B5EF4-FFF2-40B4-BE49-F238E27FC236}">
              <a16:creationId xmlns:a16="http://schemas.microsoft.com/office/drawing/2014/main" id="{0EEFDD1F-7238-4803-8C0C-B9AA7FA8CABF}"/>
            </a:ext>
          </a:extLst>
        </xdr:cNvPr>
        <xdr:cNvSpPr txBox="1"/>
      </xdr:nvSpPr>
      <xdr:spPr>
        <a:xfrm>
          <a:off x="2799633" y="4935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120032</xdr:rowOff>
    </xdr:from>
    <xdr:ext cx="405111" cy="259045"/>
    <xdr:sp macro="" textlink="">
      <xdr:nvSpPr>
        <xdr:cNvPr id="107" name="n_3mainValue有形固定資産減価償却率">
          <a:extLst>
            <a:ext uri="{FF2B5EF4-FFF2-40B4-BE49-F238E27FC236}">
              <a16:creationId xmlns:a16="http://schemas.microsoft.com/office/drawing/2014/main" id="{67ED1FC4-E6A7-40BD-9677-B413E39E078A}"/>
            </a:ext>
          </a:extLst>
        </xdr:cNvPr>
        <xdr:cNvSpPr txBox="1"/>
      </xdr:nvSpPr>
      <xdr:spPr>
        <a:xfrm>
          <a:off x="2113833" y="4924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80450</xdr:rowOff>
    </xdr:from>
    <xdr:ext cx="405111" cy="259045"/>
    <xdr:sp macro="" textlink="">
      <xdr:nvSpPr>
        <xdr:cNvPr id="108" name="n_4mainValue有形固定資産減価償却率">
          <a:extLst>
            <a:ext uri="{FF2B5EF4-FFF2-40B4-BE49-F238E27FC236}">
              <a16:creationId xmlns:a16="http://schemas.microsoft.com/office/drawing/2014/main" id="{2A39F5EC-7379-4627-997C-903F430ADCFF}"/>
            </a:ext>
          </a:extLst>
        </xdr:cNvPr>
        <xdr:cNvSpPr txBox="1"/>
      </xdr:nvSpPr>
      <xdr:spPr>
        <a:xfrm>
          <a:off x="1428033" y="4885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9" name="正方形/長方形 108">
          <a:extLst>
            <a:ext uri="{FF2B5EF4-FFF2-40B4-BE49-F238E27FC236}">
              <a16:creationId xmlns:a16="http://schemas.microsoft.com/office/drawing/2014/main" id="{3A21B6D3-163D-4820-B579-156FDF0B28AA}"/>
            </a:ext>
          </a:extLst>
        </xdr:cNvPr>
        <xdr:cNvSpPr/>
      </xdr:nvSpPr>
      <xdr:spPr>
        <a:xfrm>
          <a:off x="10194018" y="3574143"/>
          <a:ext cx="3806371" cy="227693"/>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0" name="正方形/長方形 109">
          <a:extLst>
            <a:ext uri="{FF2B5EF4-FFF2-40B4-BE49-F238E27FC236}">
              <a16:creationId xmlns:a16="http://schemas.microsoft.com/office/drawing/2014/main" id="{E5667139-0080-42A0-A75E-46C8ACD635D2}"/>
            </a:ext>
          </a:extLst>
        </xdr:cNvPr>
        <xdr:cNvSpPr/>
      </xdr:nvSpPr>
      <xdr:spPr>
        <a:xfrm>
          <a:off x="11154043" y="3857199"/>
          <a:ext cx="943346" cy="27435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1" name="正方形/長方形 110">
          <a:extLst>
            <a:ext uri="{FF2B5EF4-FFF2-40B4-BE49-F238E27FC236}">
              <a16:creationId xmlns:a16="http://schemas.microsoft.com/office/drawing/2014/main" id="{C9DC2653-91B7-468E-AA62-AD6C49B7F7F1}"/>
            </a:ext>
          </a:extLst>
        </xdr:cNvPr>
        <xdr:cNvSpPr/>
      </xdr:nvSpPr>
      <xdr:spPr>
        <a:xfrm>
          <a:off x="12446540" y="3837807"/>
          <a:ext cx="859798" cy="30361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[ 385.7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2" name="正方形/長方形 111">
          <a:extLst>
            <a:ext uri="{FF2B5EF4-FFF2-40B4-BE49-F238E27FC236}">
              <a16:creationId xmlns:a16="http://schemas.microsoft.com/office/drawing/2014/main" id="{D5D7CAE4-B553-4991-AC44-F3CF92EB7D51}"/>
            </a:ext>
          </a:extLst>
        </xdr:cNvPr>
        <xdr:cNvSpPr/>
      </xdr:nvSpPr>
      <xdr:spPr>
        <a:xfrm>
          <a:off x="13965918" y="3654879"/>
          <a:ext cx="1371600" cy="2118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3" name="正方形/長方形 112">
          <a:extLst>
            <a:ext uri="{FF2B5EF4-FFF2-40B4-BE49-F238E27FC236}">
              <a16:creationId xmlns:a16="http://schemas.microsoft.com/office/drawing/2014/main" id="{7A4DF454-C434-4CD2-92A4-09DC2DED3E86}"/>
            </a:ext>
          </a:extLst>
        </xdr:cNvPr>
        <xdr:cNvSpPr/>
      </xdr:nvSpPr>
      <xdr:spPr>
        <a:xfrm>
          <a:off x="13965918" y="3801836"/>
          <a:ext cx="1371600"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4" name="正方形/長方形 113">
          <a:extLst>
            <a:ext uri="{FF2B5EF4-FFF2-40B4-BE49-F238E27FC236}">
              <a16:creationId xmlns:a16="http://schemas.microsoft.com/office/drawing/2014/main" id="{CBE9884F-A9B4-43D4-B82F-B6F6CE2BEF51}"/>
            </a:ext>
          </a:extLst>
        </xdr:cNvPr>
        <xdr:cNvSpPr/>
      </xdr:nvSpPr>
      <xdr:spPr>
        <a:xfrm>
          <a:off x="15337518" y="3654879"/>
          <a:ext cx="1371600" cy="2118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5" name="正方形/長方形 114">
          <a:extLst>
            <a:ext uri="{FF2B5EF4-FFF2-40B4-BE49-F238E27FC236}">
              <a16:creationId xmlns:a16="http://schemas.microsoft.com/office/drawing/2014/main" id="{412ABE7F-0889-4FCE-9400-E689473EB0A5}"/>
            </a:ext>
          </a:extLst>
        </xdr:cNvPr>
        <xdr:cNvSpPr/>
      </xdr:nvSpPr>
      <xdr:spPr>
        <a:xfrm>
          <a:off x="15337518" y="3801836"/>
          <a:ext cx="1371600"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6" name="正方形/長方形 115">
          <a:extLst>
            <a:ext uri="{FF2B5EF4-FFF2-40B4-BE49-F238E27FC236}">
              <a16:creationId xmlns:a16="http://schemas.microsoft.com/office/drawing/2014/main" id="{F915C26A-9DFE-47B8-9145-A4712F0AFC47}"/>
            </a:ext>
          </a:extLst>
        </xdr:cNvPr>
        <xdr:cNvSpPr/>
      </xdr:nvSpPr>
      <xdr:spPr>
        <a:xfrm>
          <a:off x="16819789" y="3654879"/>
          <a:ext cx="1371600" cy="2118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7" name="正方形/長方形 116">
          <a:extLst>
            <a:ext uri="{FF2B5EF4-FFF2-40B4-BE49-F238E27FC236}">
              <a16:creationId xmlns:a16="http://schemas.microsoft.com/office/drawing/2014/main" id="{D8C8BC2E-CE7C-407C-85F7-55B1AA6ED81A}"/>
            </a:ext>
          </a:extLst>
        </xdr:cNvPr>
        <xdr:cNvSpPr/>
      </xdr:nvSpPr>
      <xdr:spPr>
        <a:xfrm>
          <a:off x="16819789" y="3801836"/>
          <a:ext cx="1371600"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8" name="正方形/長方形 117">
          <a:extLst>
            <a:ext uri="{FF2B5EF4-FFF2-40B4-BE49-F238E27FC236}">
              <a16:creationId xmlns:a16="http://schemas.microsoft.com/office/drawing/2014/main" id="{7FCBFF72-1B52-47D0-A0C9-662A5CA87E91}"/>
            </a:ext>
          </a:extLst>
        </xdr:cNvPr>
        <xdr:cNvSpPr/>
      </xdr:nvSpPr>
      <xdr:spPr>
        <a:xfrm>
          <a:off x="10194018" y="4182836"/>
          <a:ext cx="3806371" cy="216036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9" name="正方形/長方形 118">
          <a:extLst>
            <a:ext uri="{FF2B5EF4-FFF2-40B4-BE49-F238E27FC236}">
              <a16:creationId xmlns:a16="http://schemas.microsoft.com/office/drawing/2014/main" id="{A7346E76-AC12-4A8A-8E0E-6A281DBE57B7}"/>
            </a:ext>
          </a:extLst>
        </xdr:cNvPr>
        <xdr:cNvSpPr/>
      </xdr:nvSpPr>
      <xdr:spPr>
        <a:xfrm>
          <a:off x="14248039" y="4182836"/>
          <a:ext cx="4286250" cy="216036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0" name="正方形/長方形 119">
          <a:extLst>
            <a:ext uri="{FF2B5EF4-FFF2-40B4-BE49-F238E27FC236}">
              <a16:creationId xmlns:a16="http://schemas.microsoft.com/office/drawing/2014/main" id="{4BD05196-78D4-4BFD-89E6-75EFC804EFD8}"/>
            </a:ext>
          </a:extLst>
        </xdr:cNvPr>
        <xdr:cNvSpPr/>
      </xdr:nvSpPr>
      <xdr:spPr>
        <a:xfrm>
          <a:off x="14248039" y="4247696"/>
          <a:ext cx="4114800" cy="25536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1" name="テキスト ボックス 120">
          <a:extLst>
            <a:ext uri="{FF2B5EF4-FFF2-40B4-BE49-F238E27FC236}">
              <a16:creationId xmlns:a16="http://schemas.microsoft.com/office/drawing/2014/main" id="{D4958BDF-9AD4-42AC-9F76-AB3193F76619}"/>
            </a:ext>
          </a:extLst>
        </xdr:cNvPr>
        <xdr:cNvSpPr txBox="1"/>
      </xdr:nvSpPr>
      <xdr:spPr>
        <a:xfrm>
          <a:off x="14324239" y="4476296"/>
          <a:ext cx="4099379" cy="1779361"/>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債務償還比率は類似団体を下回っており、令和元年度までは増加傾向にあったが、令和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年度は令和元年度よりも減少した。平成</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年度から実施してきた新庁舎建設事業が令和元年度をもって終了するなど大型事業が一段落し、地方債の発行金額が抑制される一方、過去に発行を行った地方債の償還が進んだことによるものと考えられる。今後は、老朽化した施設や設備の新設や長寿命化、こども園を始めとする施設の集約化等の事業に対する地方債の発行が予想されるため、計画的な施設整備による発行額の平準化に努める。</a:t>
          </a:r>
        </a:p>
      </xdr:txBody>
    </xdr:sp>
    <xdr:clientData/>
  </xdr:twoCellAnchor>
  <xdr:oneCellAnchor>
    <xdr:from>
      <xdr:col>57</xdr:col>
      <xdr:colOff>111125</xdr:colOff>
      <xdr:row>23</xdr:row>
      <xdr:rowOff>47625</xdr:rowOff>
    </xdr:from>
    <xdr:ext cx="349839" cy="225703"/>
    <xdr:sp macro="" textlink="">
      <xdr:nvSpPr>
        <xdr:cNvPr id="122" name="テキスト ボックス 121">
          <a:extLst>
            <a:ext uri="{FF2B5EF4-FFF2-40B4-BE49-F238E27FC236}">
              <a16:creationId xmlns:a16="http://schemas.microsoft.com/office/drawing/2014/main" id="{9A11F776-8AB5-4CE5-98FB-FBB4D25E9860}"/>
            </a:ext>
          </a:extLst>
        </xdr:cNvPr>
        <xdr:cNvSpPr txBox="1"/>
      </xdr:nvSpPr>
      <xdr:spPr>
        <a:xfrm>
          <a:off x="10155918" y="3989614"/>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3" name="直線コネクタ 122">
          <a:extLst>
            <a:ext uri="{FF2B5EF4-FFF2-40B4-BE49-F238E27FC236}">
              <a16:creationId xmlns:a16="http://schemas.microsoft.com/office/drawing/2014/main" id="{46D3DA29-229D-47D3-BF1F-B6029E099CD2}"/>
            </a:ext>
          </a:extLst>
        </xdr:cNvPr>
        <xdr:cNvCxnSpPr/>
      </xdr:nvCxnSpPr>
      <xdr:spPr>
        <a:xfrm>
          <a:off x="10194018" y="6343196"/>
          <a:ext cx="38063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4" name="テキスト ボックス 123">
          <a:extLst>
            <a:ext uri="{FF2B5EF4-FFF2-40B4-BE49-F238E27FC236}">
              <a16:creationId xmlns:a16="http://schemas.microsoft.com/office/drawing/2014/main" id="{062822F6-19CD-49CC-A26F-07B62C036412}"/>
            </a:ext>
          </a:extLst>
        </xdr:cNvPr>
        <xdr:cNvSpPr txBox="1"/>
      </xdr:nvSpPr>
      <xdr:spPr>
        <a:xfrm>
          <a:off x="9706205"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5" name="直線コネクタ 124">
          <a:extLst>
            <a:ext uri="{FF2B5EF4-FFF2-40B4-BE49-F238E27FC236}">
              <a16:creationId xmlns:a16="http://schemas.microsoft.com/office/drawing/2014/main" id="{3E907865-CB3B-47F6-99A3-4086DBE007A9}"/>
            </a:ext>
          </a:extLst>
        </xdr:cNvPr>
        <xdr:cNvCxnSpPr/>
      </xdr:nvCxnSpPr>
      <xdr:spPr>
        <a:xfrm>
          <a:off x="10194018" y="5980642"/>
          <a:ext cx="38063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6" name="テキスト ボックス 125">
          <a:extLst>
            <a:ext uri="{FF2B5EF4-FFF2-40B4-BE49-F238E27FC236}">
              <a16:creationId xmlns:a16="http://schemas.microsoft.com/office/drawing/2014/main" id="{78C7D9AF-4335-4DE1-8C94-9ED3C59E97EE}"/>
            </a:ext>
          </a:extLst>
        </xdr:cNvPr>
        <xdr:cNvSpPr txBox="1"/>
      </xdr:nvSpPr>
      <xdr:spPr>
        <a:xfrm>
          <a:off x="9706205" y="5884120"/>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7" name="直線コネクタ 126">
          <a:extLst>
            <a:ext uri="{FF2B5EF4-FFF2-40B4-BE49-F238E27FC236}">
              <a16:creationId xmlns:a16="http://schemas.microsoft.com/office/drawing/2014/main" id="{2E6C8CF2-8CE1-4905-9D75-626B5C0DE329}"/>
            </a:ext>
          </a:extLst>
        </xdr:cNvPr>
        <xdr:cNvCxnSpPr/>
      </xdr:nvCxnSpPr>
      <xdr:spPr>
        <a:xfrm>
          <a:off x="10194018" y="5618087"/>
          <a:ext cx="38063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8" name="テキスト ボックス 127">
          <a:extLst>
            <a:ext uri="{FF2B5EF4-FFF2-40B4-BE49-F238E27FC236}">
              <a16:creationId xmlns:a16="http://schemas.microsoft.com/office/drawing/2014/main" id="{3A8553E3-F1BE-4909-A287-435866E43AB0}"/>
            </a:ext>
          </a:extLst>
        </xdr:cNvPr>
        <xdr:cNvSpPr txBox="1"/>
      </xdr:nvSpPr>
      <xdr:spPr>
        <a:xfrm>
          <a:off x="9764732"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9" name="直線コネクタ 128">
          <a:extLst>
            <a:ext uri="{FF2B5EF4-FFF2-40B4-BE49-F238E27FC236}">
              <a16:creationId xmlns:a16="http://schemas.microsoft.com/office/drawing/2014/main" id="{E6C58B7E-8853-4A22-A563-09721A495151}"/>
            </a:ext>
          </a:extLst>
        </xdr:cNvPr>
        <xdr:cNvCxnSpPr/>
      </xdr:nvCxnSpPr>
      <xdr:spPr>
        <a:xfrm>
          <a:off x="10194018" y="5265057"/>
          <a:ext cx="38063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0" name="テキスト ボックス 129">
          <a:extLst>
            <a:ext uri="{FF2B5EF4-FFF2-40B4-BE49-F238E27FC236}">
              <a16:creationId xmlns:a16="http://schemas.microsoft.com/office/drawing/2014/main" id="{1C9F890C-96A2-4704-A179-5CD98AE2976C}"/>
            </a:ext>
          </a:extLst>
        </xdr:cNvPr>
        <xdr:cNvSpPr txBox="1"/>
      </xdr:nvSpPr>
      <xdr:spPr>
        <a:xfrm>
          <a:off x="9764732" y="516445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1" name="直線コネクタ 130">
          <a:extLst>
            <a:ext uri="{FF2B5EF4-FFF2-40B4-BE49-F238E27FC236}">
              <a16:creationId xmlns:a16="http://schemas.microsoft.com/office/drawing/2014/main" id="{BB095673-4148-4E8E-AE95-741840B64062}"/>
            </a:ext>
          </a:extLst>
        </xdr:cNvPr>
        <xdr:cNvCxnSpPr/>
      </xdr:nvCxnSpPr>
      <xdr:spPr>
        <a:xfrm>
          <a:off x="10194018" y="4898421"/>
          <a:ext cx="38063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2" name="テキスト ボックス 131">
          <a:extLst>
            <a:ext uri="{FF2B5EF4-FFF2-40B4-BE49-F238E27FC236}">
              <a16:creationId xmlns:a16="http://schemas.microsoft.com/office/drawing/2014/main" id="{A9AF0C1C-CBDD-4D8C-AECB-305637AE8EA6}"/>
            </a:ext>
          </a:extLst>
        </xdr:cNvPr>
        <xdr:cNvSpPr txBox="1"/>
      </xdr:nvSpPr>
      <xdr:spPr>
        <a:xfrm>
          <a:off x="9764732" y="481142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3" name="直線コネクタ 132">
          <a:extLst>
            <a:ext uri="{FF2B5EF4-FFF2-40B4-BE49-F238E27FC236}">
              <a16:creationId xmlns:a16="http://schemas.microsoft.com/office/drawing/2014/main" id="{5BC42423-B98D-4B1A-B836-CFF47C641C71}"/>
            </a:ext>
          </a:extLst>
        </xdr:cNvPr>
        <xdr:cNvCxnSpPr/>
      </xdr:nvCxnSpPr>
      <xdr:spPr>
        <a:xfrm>
          <a:off x="10194018" y="4545390"/>
          <a:ext cx="38063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4" name="テキスト ボックス 133">
          <a:extLst>
            <a:ext uri="{FF2B5EF4-FFF2-40B4-BE49-F238E27FC236}">
              <a16:creationId xmlns:a16="http://schemas.microsoft.com/office/drawing/2014/main" id="{A6D54EC1-B880-4AEE-A32C-D752E405D446}"/>
            </a:ext>
          </a:extLst>
        </xdr:cNvPr>
        <xdr:cNvSpPr txBox="1"/>
      </xdr:nvSpPr>
      <xdr:spPr>
        <a:xfrm>
          <a:off x="9868685" y="44461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B474CC0C-C416-42C5-9E66-21372457F049}"/>
            </a:ext>
          </a:extLst>
        </xdr:cNvPr>
        <xdr:cNvCxnSpPr/>
      </xdr:nvCxnSpPr>
      <xdr:spPr>
        <a:xfrm>
          <a:off x="10194018" y="4182836"/>
          <a:ext cx="3806371"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3A3F8905-8B9E-4F76-B144-55F56CA56DC4}"/>
            </a:ext>
          </a:extLst>
        </xdr:cNvPr>
        <xdr:cNvSpPr/>
      </xdr:nvSpPr>
      <xdr:spPr>
        <a:xfrm>
          <a:off x="10194018" y="4182836"/>
          <a:ext cx="3806371" cy="216036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121885</xdr:rowOff>
    </xdr:to>
    <xdr:cxnSp macro="">
      <xdr:nvCxnSpPr>
        <xdr:cNvPr id="137" name="直線コネクタ 136">
          <a:extLst>
            <a:ext uri="{FF2B5EF4-FFF2-40B4-BE49-F238E27FC236}">
              <a16:creationId xmlns:a16="http://schemas.microsoft.com/office/drawing/2014/main" id="{B14F80B6-1822-4889-BA1A-3D8B370F7485}"/>
            </a:ext>
          </a:extLst>
        </xdr:cNvPr>
        <xdr:cNvCxnSpPr/>
      </xdr:nvCxnSpPr>
      <xdr:spPr>
        <a:xfrm flipV="1">
          <a:off x="13324024" y="4545390"/>
          <a:ext cx="1269" cy="12384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125712</xdr:rowOff>
    </xdr:from>
    <xdr:ext cx="560923" cy="259045"/>
    <xdr:sp macro="" textlink="">
      <xdr:nvSpPr>
        <xdr:cNvPr id="138" name="債務償還比率最小値テキスト">
          <a:extLst>
            <a:ext uri="{FF2B5EF4-FFF2-40B4-BE49-F238E27FC236}">
              <a16:creationId xmlns:a16="http://schemas.microsoft.com/office/drawing/2014/main" id="{B8AB41DF-EABC-4D5E-9346-F77E623EBB8E}"/>
            </a:ext>
          </a:extLst>
        </xdr:cNvPr>
        <xdr:cNvSpPr txBox="1"/>
      </xdr:nvSpPr>
      <xdr:spPr>
        <a:xfrm>
          <a:off x="13375368" y="5782201"/>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121885</xdr:rowOff>
    </xdr:from>
    <xdr:to>
      <xdr:col>76</xdr:col>
      <xdr:colOff>111125</xdr:colOff>
      <xdr:row>33</xdr:row>
      <xdr:rowOff>121885</xdr:rowOff>
    </xdr:to>
    <xdr:cxnSp macro="">
      <xdr:nvCxnSpPr>
        <xdr:cNvPr id="139" name="直線コネクタ 138">
          <a:extLst>
            <a:ext uri="{FF2B5EF4-FFF2-40B4-BE49-F238E27FC236}">
              <a16:creationId xmlns:a16="http://schemas.microsoft.com/office/drawing/2014/main" id="{3E63FB4A-A7A0-43D0-BF02-B99ABD74F747}"/>
            </a:ext>
          </a:extLst>
        </xdr:cNvPr>
        <xdr:cNvCxnSpPr/>
      </xdr:nvCxnSpPr>
      <xdr:spPr>
        <a:xfrm>
          <a:off x="13257439" y="5783817"/>
          <a:ext cx="1560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0" name="債務償還比率最大値テキスト">
          <a:extLst>
            <a:ext uri="{FF2B5EF4-FFF2-40B4-BE49-F238E27FC236}">
              <a16:creationId xmlns:a16="http://schemas.microsoft.com/office/drawing/2014/main" id="{B50F8797-2EF8-4F5C-80EB-53E8D1345FC7}"/>
            </a:ext>
          </a:extLst>
        </xdr:cNvPr>
        <xdr:cNvSpPr txBox="1"/>
      </xdr:nvSpPr>
      <xdr:spPr>
        <a:xfrm>
          <a:off x="13375368" y="43124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1" name="直線コネクタ 140">
          <a:extLst>
            <a:ext uri="{FF2B5EF4-FFF2-40B4-BE49-F238E27FC236}">
              <a16:creationId xmlns:a16="http://schemas.microsoft.com/office/drawing/2014/main" id="{DAB44CF7-F7F5-48A2-A02F-0F00A479742E}"/>
            </a:ext>
          </a:extLst>
        </xdr:cNvPr>
        <xdr:cNvCxnSpPr/>
      </xdr:nvCxnSpPr>
      <xdr:spPr>
        <a:xfrm>
          <a:off x="13257439" y="4545390"/>
          <a:ext cx="156029"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134030</xdr:rowOff>
    </xdr:from>
    <xdr:ext cx="469744" cy="259045"/>
    <xdr:sp macro="" textlink="">
      <xdr:nvSpPr>
        <xdr:cNvPr id="142" name="債務償還比率平均値テキスト">
          <a:extLst>
            <a:ext uri="{FF2B5EF4-FFF2-40B4-BE49-F238E27FC236}">
              <a16:creationId xmlns:a16="http://schemas.microsoft.com/office/drawing/2014/main" id="{EC943A6A-DAF1-4F25-98EC-B7F124067418}"/>
            </a:ext>
          </a:extLst>
        </xdr:cNvPr>
        <xdr:cNvSpPr txBox="1"/>
      </xdr:nvSpPr>
      <xdr:spPr>
        <a:xfrm>
          <a:off x="13375368" y="51033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155603</xdr:rowOff>
    </xdr:from>
    <xdr:to>
      <xdr:col>76</xdr:col>
      <xdr:colOff>73025</xdr:colOff>
      <xdr:row>30</xdr:row>
      <xdr:rowOff>85753</xdr:rowOff>
    </xdr:to>
    <xdr:sp macro="" textlink="">
      <xdr:nvSpPr>
        <xdr:cNvPr id="143" name="フローチャート: 判断 142">
          <a:extLst>
            <a:ext uri="{FF2B5EF4-FFF2-40B4-BE49-F238E27FC236}">
              <a16:creationId xmlns:a16="http://schemas.microsoft.com/office/drawing/2014/main" id="{F964F546-7E7F-4056-A4EB-8DADDD1109EA}"/>
            </a:ext>
          </a:extLst>
        </xdr:cNvPr>
        <xdr:cNvSpPr/>
      </xdr:nvSpPr>
      <xdr:spPr>
        <a:xfrm>
          <a:off x="13295539" y="5131735"/>
          <a:ext cx="79829" cy="9615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109665</xdr:rowOff>
    </xdr:from>
    <xdr:to>
      <xdr:col>72</xdr:col>
      <xdr:colOff>123825</xdr:colOff>
      <xdr:row>30</xdr:row>
      <xdr:rowOff>39815</xdr:rowOff>
    </xdr:to>
    <xdr:sp macro="" textlink="">
      <xdr:nvSpPr>
        <xdr:cNvPr id="144" name="フローチャート: 判断 143">
          <a:extLst>
            <a:ext uri="{FF2B5EF4-FFF2-40B4-BE49-F238E27FC236}">
              <a16:creationId xmlns:a16="http://schemas.microsoft.com/office/drawing/2014/main" id="{1379BE68-19AC-4C2F-9EAA-0B1DB9388D7F}"/>
            </a:ext>
          </a:extLst>
        </xdr:cNvPr>
        <xdr:cNvSpPr/>
      </xdr:nvSpPr>
      <xdr:spPr>
        <a:xfrm>
          <a:off x="12640129" y="5077633"/>
          <a:ext cx="102960" cy="10568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106257</xdr:rowOff>
    </xdr:from>
    <xdr:to>
      <xdr:col>68</xdr:col>
      <xdr:colOff>123825</xdr:colOff>
      <xdr:row>31</xdr:row>
      <xdr:rowOff>36407</xdr:rowOff>
    </xdr:to>
    <xdr:sp macro="" textlink="">
      <xdr:nvSpPr>
        <xdr:cNvPr id="145" name="フローチャート: 判断 144">
          <a:extLst>
            <a:ext uri="{FF2B5EF4-FFF2-40B4-BE49-F238E27FC236}">
              <a16:creationId xmlns:a16="http://schemas.microsoft.com/office/drawing/2014/main" id="{361C7E0A-1CF8-4FCC-AEC2-90C1018F3F6A}"/>
            </a:ext>
          </a:extLst>
        </xdr:cNvPr>
        <xdr:cNvSpPr/>
      </xdr:nvSpPr>
      <xdr:spPr>
        <a:xfrm>
          <a:off x="11954329" y="5245675"/>
          <a:ext cx="102960" cy="10568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110695</xdr:rowOff>
    </xdr:from>
    <xdr:to>
      <xdr:col>64</xdr:col>
      <xdr:colOff>123825</xdr:colOff>
      <xdr:row>31</xdr:row>
      <xdr:rowOff>40845</xdr:rowOff>
    </xdr:to>
    <xdr:sp macro="" textlink="">
      <xdr:nvSpPr>
        <xdr:cNvPr id="146" name="フローチャート: 判断 145">
          <a:extLst>
            <a:ext uri="{FF2B5EF4-FFF2-40B4-BE49-F238E27FC236}">
              <a16:creationId xmlns:a16="http://schemas.microsoft.com/office/drawing/2014/main" id="{78190D97-1E0A-45AC-93DE-99737071C231}"/>
            </a:ext>
          </a:extLst>
        </xdr:cNvPr>
        <xdr:cNvSpPr/>
      </xdr:nvSpPr>
      <xdr:spPr>
        <a:xfrm>
          <a:off x="11268529" y="5250113"/>
          <a:ext cx="102960" cy="10976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91743</xdr:rowOff>
    </xdr:from>
    <xdr:to>
      <xdr:col>60</xdr:col>
      <xdr:colOff>123825</xdr:colOff>
      <xdr:row>31</xdr:row>
      <xdr:rowOff>21893</xdr:rowOff>
    </xdr:to>
    <xdr:sp macro="" textlink="">
      <xdr:nvSpPr>
        <xdr:cNvPr id="147" name="フローチャート: 判断 146">
          <a:extLst>
            <a:ext uri="{FF2B5EF4-FFF2-40B4-BE49-F238E27FC236}">
              <a16:creationId xmlns:a16="http://schemas.microsoft.com/office/drawing/2014/main" id="{EFB3FF67-89EF-4B17-B456-13E694BCF831}"/>
            </a:ext>
          </a:extLst>
        </xdr:cNvPr>
        <xdr:cNvSpPr/>
      </xdr:nvSpPr>
      <xdr:spPr>
        <a:xfrm>
          <a:off x="10582729" y="5237964"/>
          <a:ext cx="102960" cy="9615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7C56E096-8975-4680-9753-5C987FDF19D1}"/>
            </a:ext>
          </a:extLst>
        </xdr:cNvPr>
        <xdr:cNvSpPr txBox="1"/>
      </xdr:nvSpPr>
      <xdr:spPr>
        <a:xfrm>
          <a:off x="13165818" y="6390456"/>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R04</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A89D9BCD-DF25-4485-8F14-86CE0634DB21}"/>
            </a:ext>
          </a:extLst>
        </xdr:cNvPr>
        <xdr:cNvSpPr txBox="1"/>
      </xdr:nvSpPr>
      <xdr:spPr>
        <a:xfrm>
          <a:off x="12533539" y="6390456"/>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68C220FF-2AF7-4B20-9C42-9BC761519A38}"/>
            </a:ext>
          </a:extLst>
        </xdr:cNvPr>
        <xdr:cNvSpPr txBox="1"/>
      </xdr:nvSpPr>
      <xdr:spPr>
        <a:xfrm>
          <a:off x="11847739" y="6390456"/>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ECD8CA4E-C0E3-48F0-8C57-65D099081770}"/>
            </a:ext>
          </a:extLst>
        </xdr:cNvPr>
        <xdr:cNvSpPr txBox="1"/>
      </xdr:nvSpPr>
      <xdr:spPr>
        <a:xfrm>
          <a:off x="11161939" y="6390456"/>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F3A52248-2878-406B-8191-D8C0CF030114}"/>
            </a:ext>
          </a:extLst>
        </xdr:cNvPr>
        <xdr:cNvSpPr txBox="1"/>
      </xdr:nvSpPr>
      <xdr:spPr>
        <a:xfrm>
          <a:off x="10476139" y="6390456"/>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28</xdr:row>
      <xdr:rowOff>152534</xdr:rowOff>
    </xdr:from>
    <xdr:to>
      <xdr:col>76</xdr:col>
      <xdr:colOff>73025</xdr:colOff>
      <xdr:row>29</xdr:row>
      <xdr:rowOff>82684</xdr:rowOff>
    </xdr:to>
    <xdr:sp macro="" textlink="">
      <xdr:nvSpPr>
        <xdr:cNvPr id="153" name="楕円 152">
          <a:extLst>
            <a:ext uri="{FF2B5EF4-FFF2-40B4-BE49-F238E27FC236}">
              <a16:creationId xmlns:a16="http://schemas.microsoft.com/office/drawing/2014/main" id="{51C85E16-1746-4923-8839-C3023A8FEAF9}"/>
            </a:ext>
          </a:extLst>
        </xdr:cNvPr>
        <xdr:cNvSpPr/>
      </xdr:nvSpPr>
      <xdr:spPr>
        <a:xfrm>
          <a:off x="13295539" y="4953134"/>
          <a:ext cx="79829" cy="10568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3961</xdr:rowOff>
    </xdr:from>
    <xdr:ext cx="469744" cy="259045"/>
    <xdr:sp macro="" textlink="">
      <xdr:nvSpPr>
        <xdr:cNvPr id="154" name="債務償還比率該当値テキスト">
          <a:extLst>
            <a:ext uri="{FF2B5EF4-FFF2-40B4-BE49-F238E27FC236}">
              <a16:creationId xmlns:a16="http://schemas.microsoft.com/office/drawing/2014/main" id="{D9E1BC3F-5955-4D38-AC6F-83262740B8DA}"/>
            </a:ext>
          </a:extLst>
        </xdr:cNvPr>
        <xdr:cNvSpPr txBox="1"/>
      </xdr:nvSpPr>
      <xdr:spPr>
        <a:xfrm>
          <a:off x="13375368" y="4808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112593</xdr:rowOff>
    </xdr:from>
    <xdr:to>
      <xdr:col>72</xdr:col>
      <xdr:colOff>123825</xdr:colOff>
      <xdr:row>29</xdr:row>
      <xdr:rowOff>42743</xdr:rowOff>
    </xdr:to>
    <xdr:sp macro="" textlink="">
      <xdr:nvSpPr>
        <xdr:cNvPr id="155" name="楕円 154">
          <a:extLst>
            <a:ext uri="{FF2B5EF4-FFF2-40B4-BE49-F238E27FC236}">
              <a16:creationId xmlns:a16="http://schemas.microsoft.com/office/drawing/2014/main" id="{D0411EF5-8DF2-4025-ADC2-6DC1621A2A85}"/>
            </a:ext>
          </a:extLst>
        </xdr:cNvPr>
        <xdr:cNvSpPr/>
      </xdr:nvSpPr>
      <xdr:spPr>
        <a:xfrm>
          <a:off x="12640129" y="4913193"/>
          <a:ext cx="102960" cy="10568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28</xdr:row>
      <xdr:rowOff>163393</xdr:rowOff>
    </xdr:from>
    <xdr:to>
      <xdr:col>76</xdr:col>
      <xdr:colOff>22225</xdr:colOff>
      <xdr:row>29</xdr:row>
      <xdr:rowOff>31884</xdr:rowOff>
    </xdr:to>
    <xdr:cxnSp macro="">
      <xdr:nvCxnSpPr>
        <xdr:cNvPr id="156" name="直線コネクタ 155">
          <a:extLst>
            <a:ext uri="{FF2B5EF4-FFF2-40B4-BE49-F238E27FC236}">
              <a16:creationId xmlns:a16="http://schemas.microsoft.com/office/drawing/2014/main" id="{886FBF1F-C88F-4EDC-85D0-B28D229DEA4A}"/>
            </a:ext>
          </a:extLst>
        </xdr:cNvPr>
        <xdr:cNvCxnSpPr/>
      </xdr:nvCxnSpPr>
      <xdr:spPr>
        <a:xfrm>
          <a:off x="12689568" y="4962632"/>
          <a:ext cx="636361" cy="3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61926</xdr:rowOff>
    </xdr:from>
    <xdr:to>
      <xdr:col>68</xdr:col>
      <xdr:colOff>123825</xdr:colOff>
      <xdr:row>29</xdr:row>
      <xdr:rowOff>163526</xdr:rowOff>
    </xdr:to>
    <xdr:sp macro="" textlink="">
      <xdr:nvSpPr>
        <xdr:cNvPr id="157" name="楕円 156">
          <a:extLst>
            <a:ext uri="{FF2B5EF4-FFF2-40B4-BE49-F238E27FC236}">
              <a16:creationId xmlns:a16="http://schemas.microsoft.com/office/drawing/2014/main" id="{B450ED42-5A90-4CE6-8378-21D960D02FD3}"/>
            </a:ext>
          </a:extLst>
        </xdr:cNvPr>
        <xdr:cNvSpPr/>
      </xdr:nvSpPr>
      <xdr:spPr>
        <a:xfrm>
          <a:off x="11954329" y="5031255"/>
          <a:ext cx="102960" cy="1029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28</xdr:row>
      <xdr:rowOff>163393</xdr:rowOff>
    </xdr:from>
    <xdr:to>
      <xdr:col>72</xdr:col>
      <xdr:colOff>73025</xdr:colOff>
      <xdr:row>29</xdr:row>
      <xdr:rowOff>112726</xdr:rowOff>
    </xdr:to>
    <xdr:cxnSp macro="">
      <xdr:nvCxnSpPr>
        <xdr:cNvPr id="158" name="直線コネクタ 157">
          <a:extLst>
            <a:ext uri="{FF2B5EF4-FFF2-40B4-BE49-F238E27FC236}">
              <a16:creationId xmlns:a16="http://schemas.microsoft.com/office/drawing/2014/main" id="{F98C0EBB-9001-4D4F-B92A-C026E7D4AE2B}"/>
            </a:ext>
          </a:extLst>
        </xdr:cNvPr>
        <xdr:cNvCxnSpPr/>
      </xdr:nvCxnSpPr>
      <xdr:spPr>
        <a:xfrm flipV="1">
          <a:off x="12003768" y="4962632"/>
          <a:ext cx="685800" cy="122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165919</xdr:rowOff>
    </xdr:from>
    <xdr:to>
      <xdr:col>64</xdr:col>
      <xdr:colOff>123825</xdr:colOff>
      <xdr:row>30</xdr:row>
      <xdr:rowOff>96069</xdr:rowOff>
    </xdr:to>
    <xdr:sp macro="" textlink="">
      <xdr:nvSpPr>
        <xdr:cNvPr id="159" name="楕円 158">
          <a:extLst>
            <a:ext uri="{FF2B5EF4-FFF2-40B4-BE49-F238E27FC236}">
              <a16:creationId xmlns:a16="http://schemas.microsoft.com/office/drawing/2014/main" id="{B9ED9EFA-0727-4B93-9BCE-45DB5087F819}"/>
            </a:ext>
          </a:extLst>
        </xdr:cNvPr>
        <xdr:cNvSpPr/>
      </xdr:nvSpPr>
      <xdr:spPr>
        <a:xfrm>
          <a:off x="11268529" y="5136608"/>
          <a:ext cx="102960" cy="1002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112726</xdr:rowOff>
    </xdr:from>
    <xdr:to>
      <xdr:col>68</xdr:col>
      <xdr:colOff>73025</xdr:colOff>
      <xdr:row>30</xdr:row>
      <xdr:rowOff>45269</xdr:rowOff>
    </xdr:to>
    <xdr:cxnSp macro="">
      <xdr:nvCxnSpPr>
        <xdr:cNvPr id="160" name="直線コネクタ 159">
          <a:extLst>
            <a:ext uri="{FF2B5EF4-FFF2-40B4-BE49-F238E27FC236}">
              <a16:creationId xmlns:a16="http://schemas.microsoft.com/office/drawing/2014/main" id="{5EEF108B-A709-4D88-AACF-0599BAAA3CD6}"/>
            </a:ext>
          </a:extLst>
        </xdr:cNvPr>
        <xdr:cNvCxnSpPr/>
      </xdr:nvCxnSpPr>
      <xdr:spPr>
        <a:xfrm flipV="1">
          <a:off x="11317968" y="5084776"/>
          <a:ext cx="685800" cy="108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86515</xdr:rowOff>
    </xdr:from>
    <xdr:to>
      <xdr:col>60</xdr:col>
      <xdr:colOff>123825</xdr:colOff>
      <xdr:row>30</xdr:row>
      <xdr:rowOff>16665</xdr:rowOff>
    </xdr:to>
    <xdr:sp macro="" textlink="">
      <xdr:nvSpPr>
        <xdr:cNvPr id="161" name="楕円 160">
          <a:extLst>
            <a:ext uri="{FF2B5EF4-FFF2-40B4-BE49-F238E27FC236}">
              <a16:creationId xmlns:a16="http://schemas.microsoft.com/office/drawing/2014/main" id="{439B45F4-93AC-4544-80E4-96A4A1EF839B}"/>
            </a:ext>
          </a:extLst>
        </xdr:cNvPr>
        <xdr:cNvSpPr/>
      </xdr:nvSpPr>
      <xdr:spPr>
        <a:xfrm>
          <a:off x="10582729" y="5057204"/>
          <a:ext cx="102960" cy="10568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137315</xdr:rowOff>
    </xdr:from>
    <xdr:to>
      <xdr:col>64</xdr:col>
      <xdr:colOff>73025</xdr:colOff>
      <xdr:row>30</xdr:row>
      <xdr:rowOff>45269</xdr:rowOff>
    </xdr:to>
    <xdr:cxnSp macro="">
      <xdr:nvCxnSpPr>
        <xdr:cNvPr id="162" name="直線コネクタ 161">
          <a:extLst>
            <a:ext uri="{FF2B5EF4-FFF2-40B4-BE49-F238E27FC236}">
              <a16:creationId xmlns:a16="http://schemas.microsoft.com/office/drawing/2014/main" id="{7C52BFFA-B351-4C46-A79B-5CD69521B39A}"/>
            </a:ext>
          </a:extLst>
        </xdr:cNvPr>
        <xdr:cNvCxnSpPr/>
      </xdr:nvCxnSpPr>
      <xdr:spPr>
        <a:xfrm>
          <a:off x="10632168" y="5106644"/>
          <a:ext cx="685800" cy="862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30942</xdr:rowOff>
    </xdr:from>
    <xdr:ext cx="469744" cy="259045"/>
    <xdr:sp macro="" textlink="">
      <xdr:nvSpPr>
        <xdr:cNvPr id="163" name="n_1aveValue債務償還比率">
          <a:extLst>
            <a:ext uri="{FF2B5EF4-FFF2-40B4-BE49-F238E27FC236}">
              <a16:creationId xmlns:a16="http://schemas.microsoft.com/office/drawing/2014/main" id="{AFE75542-42F9-47F4-AA74-6384D4CBAFF1}"/>
            </a:ext>
          </a:extLst>
        </xdr:cNvPr>
        <xdr:cNvSpPr txBox="1"/>
      </xdr:nvSpPr>
      <xdr:spPr>
        <a:xfrm>
          <a:off x="12467848" y="517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27534</xdr:rowOff>
    </xdr:from>
    <xdr:ext cx="469744" cy="259045"/>
    <xdr:sp macro="" textlink="">
      <xdr:nvSpPr>
        <xdr:cNvPr id="164" name="n_2aveValue債務償還比率">
          <a:extLst>
            <a:ext uri="{FF2B5EF4-FFF2-40B4-BE49-F238E27FC236}">
              <a16:creationId xmlns:a16="http://schemas.microsoft.com/office/drawing/2014/main" id="{863714DD-66C0-4A7F-870B-5F92CD8072D6}"/>
            </a:ext>
          </a:extLst>
        </xdr:cNvPr>
        <xdr:cNvSpPr txBox="1"/>
      </xdr:nvSpPr>
      <xdr:spPr>
        <a:xfrm>
          <a:off x="11793388" y="5343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31972</xdr:rowOff>
    </xdr:from>
    <xdr:ext cx="469744" cy="259045"/>
    <xdr:sp macro="" textlink="">
      <xdr:nvSpPr>
        <xdr:cNvPr id="165" name="n_3aveValue債務償還比率">
          <a:extLst>
            <a:ext uri="{FF2B5EF4-FFF2-40B4-BE49-F238E27FC236}">
              <a16:creationId xmlns:a16="http://schemas.microsoft.com/office/drawing/2014/main" id="{AB7C1891-BCC7-47C3-ADCB-B3681689D463}"/>
            </a:ext>
          </a:extLst>
        </xdr:cNvPr>
        <xdr:cNvSpPr txBox="1"/>
      </xdr:nvSpPr>
      <xdr:spPr>
        <a:xfrm>
          <a:off x="11107588" y="5342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13020</xdr:rowOff>
    </xdr:from>
    <xdr:ext cx="469744" cy="259045"/>
    <xdr:sp macro="" textlink="">
      <xdr:nvSpPr>
        <xdr:cNvPr id="166" name="n_4aveValue債務償還比率">
          <a:extLst>
            <a:ext uri="{FF2B5EF4-FFF2-40B4-BE49-F238E27FC236}">
              <a16:creationId xmlns:a16="http://schemas.microsoft.com/office/drawing/2014/main" id="{2C80687D-0F7A-40FF-B2AD-C731809E75B1}"/>
            </a:ext>
          </a:extLst>
        </xdr:cNvPr>
        <xdr:cNvSpPr txBox="1"/>
      </xdr:nvSpPr>
      <xdr:spPr>
        <a:xfrm>
          <a:off x="10421788" y="5326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59270</xdr:rowOff>
    </xdr:from>
    <xdr:ext cx="469744" cy="259045"/>
    <xdr:sp macro="" textlink="">
      <xdr:nvSpPr>
        <xdr:cNvPr id="167" name="n_1mainValue債務償還比率">
          <a:extLst>
            <a:ext uri="{FF2B5EF4-FFF2-40B4-BE49-F238E27FC236}">
              <a16:creationId xmlns:a16="http://schemas.microsoft.com/office/drawing/2014/main" id="{5E5D3E3A-860A-455B-946B-715DE6666DA1}"/>
            </a:ext>
          </a:extLst>
        </xdr:cNvPr>
        <xdr:cNvSpPr txBox="1"/>
      </xdr:nvSpPr>
      <xdr:spPr>
        <a:xfrm>
          <a:off x="12467848" y="4685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8603</xdr:rowOff>
    </xdr:from>
    <xdr:ext cx="469744" cy="259045"/>
    <xdr:sp macro="" textlink="">
      <xdr:nvSpPr>
        <xdr:cNvPr id="168" name="n_2mainValue債務償還比率">
          <a:extLst>
            <a:ext uri="{FF2B5EF4-FFF2-40B4-BE49-F238E27FC236}">
              <a16:creationId xmlns:a16="http://schemas.microsoft.com/office/drawing/2014/main" id="{9E8A866C-D045-4530-A47D-8FF0137EAD82}"/>
            </a:ext>
          </a:extLst>
        </xdr:cNvPr>
        <xdr:cNvSpPr txBox="1"/>
      </xdr:nvSpPr>
      <xdr:spPr>
        <a:xfrm>
          <a:off x="11793388" y="4807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28</xdr:row>
      <xdr:rowOff>112596</xdr:rowOff>
    </xdr:from>
    <xdr:ext cx="469744" cy="259045"/>
    <xdr:sp macro="" textlink="">
      <xdr:nvSpPr>
        <xdr:cNvPr id="169" name="n_3mainValue債務償還比率">
          <a:extLst>
            <a:ext uri="{FF2B5EF4-FFF2-40B4-BE49-F238E27FC236}">
              <a16:creationId xmlns:a16="http://schemas.microsoft.com/office/drawing/2014/main" id="{E8FE8ABF-65A4-49BD-9933-BC2E70FA146A}"/>
            </a:ext>
          </a:extLst>
        </xdr:cNvPr>
        <xdr:cNvSpPr txBox="1"/>
      </xdr:nvSpPr>
      <xdr:spPr>
        <a:xfrm>
          <a:off x="11107588" y="4913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33192</xdr:rowOff>
    </xdr:from>
    <xdr:ext cx="469744" cy="259045"/>
    <xdr:sp macro="" textlink="">
      <xdr:nvSpPr>
        <xdr:cNvPr id="170" name="n_4mainValue債務償還比率">
          <a:extLst>
            <a:ext uri="{FF2B5EF4-FFF2-40B4-BE49-F238E27FC236}">
              <a16:creationId xmlns:a16="http://schemas.microsoft.com/office/drawing/2014/main" id="{B4162860-6D04-4F1E-98FA-6E3A1C009A27}"/>
            </a:ext>
          </a:extLst>
        </xdr:cNvPr>
        <xdr:cNvSpPr txBox="1"/>
      </xdr:nvSpPr>
      <xdr:spPr>
        <a:xfrm>
          <a:off x="10421788" y="482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6D9B6B66-68B9-4BA2-BF4F-BBD4905A6DD8}"/>
            </a:ext>
          </a:extLst>
        </xdr:cNvPr>
        <xdr:cNvSpPr/>
      </xdr:nvSpPr>
      <xdr:spPr>
        <a:xfrm>
          <a:off x="1152979" y="7181850"/>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2C1F2A8D-D9F5-4843-B6F2-A8AE6B30F3A9}"/>
            </a:ext>
          </a:extLst>
        </xdr:cNvPr>
        <xdr:cNvSpPr/>
      </xdr:nvSpPr>
      <xdr:spPr>
        <a:xfrm>
          <a:off x="1152979" y="10945586"/>
          <a:ext cx="531495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C8C9F641-F868-452D-AB78-5C189E98443F}"/>
            </a:ext>
          </a:extLst>
        </xdr:cNvPr>
        <xdr:cNvSpPr txBox="1"/>
      </xdr:nvSpPr>
      <xdr:spPr>
        <a:xfrm>
          <a:off x="836839" y="7437211"/>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403DA6FD-4C6A-4AA5-BF9F-3B0CCABC559C}"/>
            </a:ext>
          </a:extLst>
        </xdr:cNvPr>
        <xdr:cNvSpPr txBox="1"/>
      </xdr:nvSpPr>
      <xdr:spPr>
        <a:xfrm>
          <a:off x="6296479" y="10106932"/>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BE7AC27E-AAAC-4A3A-9CBD-0D86B65B710D}"/>
            </a:ext>
          </a:extLst>
        </xdr:cNvPr>
        <xdr:cNvSpPr txBox="1"/>
      </xdr:nvSpPr>
      <xdr:spPr>
        <a:xfrm>
          <a:off x="836839" y="11174186"/>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1C38DCA2-AC9F-4053-92FE-D3F8F6A60AD4}"/>
            </a:ext>
          </a:extLst>
        </xdr:cNvPr>
        <xdr:cNvSpPr txBox="1"/>
      </xdr:nvSpPr>
      <xdr:spPr>
        <a:xfrm>
          <a:off x="6296479" y="13932807"/>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6050BFF7-0A5B-4A16-B806-DD31FDADB0F8}"/>
            </a:ext>
          </a:extLst>
        </xdr:cNvPr>
        <xdr:cNvSpPr/>
      </xdr:nvSpPr>
      <xdr:spPr>
        <a:xfrm>
          <a:off x="579211" y="125639"/>
          <a:ext cx="11422289" cy="63636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24E6D94-A06E-42EA-92B2-7A15DD7B161C}"/>
            </a:ext>
          </a:extLst>
        </xdr:cNvPr>
        <xdr:cNvSpPr/>
      </xdr:nvSpPr>
      <xdr:spPr>
        <a:xfrm>
          <a:off x="17145000" y="187779"/>
          <a:ext cx="3581400" cy="562882"/>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1AD074EE-6721-4FEB-BF01-C4D815A4E48D}"/>
            </a:ext>
          </a:extLst>
        </xdr:cNvPr>
        <xdr:cNvSpPr/>
      </xdr:nvSpPr>
      <xdr:spPr>
        <a:xfrm>
          <a:off x="17161329" y="219982"/>
          <a:ext cx="3538310" cy="503918"/>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BC6C2B97-4B72-4B6F-90F1-AEE499A6C2CC}"/>
            </a:ext>
          </a:extLst>
        </xdr:cNvPr>
        <xdr:cNvSpPr/>
      </xdr:nvSpPr>
      <xdr:spPr>
        <a:xfrm>
          <a:off x="17193532" y="237218"/>
          <a:ext cx="3472997" cy="448582"/>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岐阜県土岐市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901C3F4-F074-4E67-86A2-5B3899C39617}"/>
            </a:ext>
          </a:extLst>
        </xdr:cNvPr>
        <xdr:cNvSpPr/>
      </xdr:nvSpPr>
      <xdr:spPr>
        <a:xfrm>
          <a:off x="14638111" y="187779"/>
          <a:ext cx="2389868" cy="562882"/>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F9DFEC9-D024-43E3-A031-854DF7213ABE}"/>
            </a:ext>
          </a:extLst>
        </xdr:cNvPr>
        <xdr:cNvSpPr/>
      </xdr:nvSpPr>
      <xdr:spPr>
        <a:xfrm>
          <a:off x="14660789" y="219982"/>
          <a:ext cx="2350861" cy="503918"/>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D27B1C69-1AC6-4E29-97D0-E15A7EC4DB3D}"/>
            </a:ext>
          </a:extLst>
        </xdr:cNvPr>
        <xdr:cNvSpPr/>
      </xdr:nvSpPr>
      <xdr:spPr>
        <a:xfrm>
          <a:off x="14687550" y="237218"/>
          <a:ext cx="2296432" cy="459921"/>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6A2AE36-18FC-474A-AF35-F00C8D7FB389}"/>
            </a:ext>
          </a:extLst>
        </xdr:cNvPr>
        <xdr:cNvSpPr/>
      </xdr:nvSpPr>
      <xdr:spPr>
        <a:xfrm>
          <a:off x="685800" y="884918"/>
          <a:ext cx="9086850" cy="1779361"/>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E5BDC64D-1339-4865-A5CB-3701EC0A725C}"/>
            </a:ext>
          </a:extLst>
        </xdr:cNvPr>
        <xdr:cNvSpPr/>
      </xdr:nvSpPr>
      <xdr:spPr>
        <a:xfrm>
          <a:off x="811439" y="922111"/>
          <a:ext cx="1245961"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CD179064-E7AE-4E9E-87EE-3621600CD0B5}"/>
            </a:ext>
          </a:extLst>
        </xdr:cNvPr>
        <xdr:cNvSpPr/>
      </xdr:nvSpPr>
      <xdr:spPr>
        <a:xfrm>
          <a:off x="2011589" y="922111"/>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55,842
53,852
116.02
25,928,103
25,390,534
420,110
13,457,793
18,072,711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EF4DC4D1-52F4-43B1-B9CD-C237FC6A5AB1}"/>
            </a:ext>
          </a:extLst>
        </xdr:cNvPr>
        <xdr:cNvSpPr/>
      </xdr:nvSpPr>
      <xdr:spPr>
        <a:xfrm>
          <a:off x="3211739" y="922111"/>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6B6E8752-9CF1-4E75-B3D0-0FE4D75E0ECF}"/>
            </a:ext>
          </a:extLst>
        </xdr:cNvPr>
        <xdr:cNvSpPr/>
      </xdr:nvSpPr>
      <xdr:spPr>
        <a:xfrm>
          <a:off x="4583339" y="943882"/>
          <a:ext cx="1825172" cy="9343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1E8F7F82-EBD7-4F81-99CB-E7625240EAA8}"/>
            </a:ext>
          </a:extLst>
        </xdr:cNvPr>
        <xdr:cNvSpPr/>
      </xdr:nvSpPr>
      <xdr:spPr>
        <a:xfrm>
          <a:off x="6408511" y="943882"/>
          <a:ext cx="1135289" cy="9343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531B5CF4-8405-4503-AEF8-9E43A7BC0392}"/>
            </a:ext>
          </a:extLst>
        </xdr:cNvPr>
        <xdr:cNvSpPr/>
      </xdr:nvSpPr>
      <xdr:spPr>
        <a:xfrm>
          <a:off x="7608661" y="949779"/>
          <a:ext cx="575128" cy="9466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9A491D6-5764-459C-B277-3DD61EB57C74}"/>
            </a:ext>
          </a:extLst>
        </xdr:cNvPr>
        <xdr:cNvSpPr/>
      </xdr:nvSpPr>
      <xdr:spPr>
        <a:xfrm>
          <a:off x="4583339" y="1714500"/>
          <a:ext cx="1825172" cy="63908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8D4802D8-526E-47FF-8DEE-A366DE7677C6}"/>
            </a:ext>
          </a:extLst>
        </xdr:cNvPr>
        <xdr:cNvSpPr/>
      </xdr:nvSpPr>
      <xdr:spPr>
        <a:xfrm>
          <a:off x="6469289" y="1714500"/>
          <a:ext cx="3303361" cy="63908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4450FF01-1264-4D0F-BE1C-2F117117F63B}"/>
            </a:ext>
          </a:extLst>
        </xdr:cNvPr>
        <xdr:cNvSpPr/>
      </xdr:nvSpPr>
      <xdr:spPr>
        <a:xfrm>
          <a:off x="9970861" y="884918"/>
          <a:ext cx="1371600" cy="1275443"/>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DB07D297-44DB-401F-9850-5C9C0C91C51E}"/>
            </a:ext>
          </a:extLst>
        </xdr:cNvPr>
        <xdr:cNvSpPr/>
      </xdr:nvSpPr>
      <xdr:spPr>
        <a:xfrm>
          <a:off x="10208079" y="949779"/>
          <a:ext cx="1200150" cy="2608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CDA90714-3970-4EEC-BABC-DEB8F26014DC}"/>
            </a:ext>
          </a:extLst>
        </xdr:cNvPr>
        <xdr:cNvSpPr/>
      </xdr:nvSpPr>
      <xdr:spPr>
        <a:xfrm>
          <a:off x="10208079" y="1216479"/>
          <a:ext cx="1200150" cy="25808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9D90594C-3E6A-4AB8-9E68-9A8323ED3FCF}"/>
            </a:ext>
          </a:extLst>
        </xdr:cNvPr>
        <xdr:cNvSpPr/>
      </xdr:nvSpPr>
      <xdr:spPr>
        <a:xfrm>
          <a:off x="10208079" y="1553482"/>
          <a:ext cx="1306739" cy="629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2D0886E6-994C-4C55-8423-FB0250D324F3}"/>
            </a:ext>
          </a:extLst>
        </xdr:cNvPr>
        <xdr:cNvCxnSpPr/>
      </xdr:nvCxnSpPr>
      <xdr:spPr>
        <a:xfrm flipH="1">
          <a:off x="10047968" y="1040039"/>
          <a:ext cx="193221"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EBD225AD-B823-4170-B884-30BBF998F5A3}"/>
            </a:ext>
          </a:extLst>
        </xdr:cNvPr>
        <xdr:cNvSpPr/>
      </xdr:nvSpPr>
      <xdr:spPr>
        <a:xfrm>
          <a:off x="10104664" y="987879"/>
          <a:ext cx="79829" cy="10568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18408269-DD7E-4650-A3A8-48D2B132D277}"/>
            </a:ext>
          </a:extLst>
        </xdr:cNvPr>
        <xdr:cNvSpPr/>
      </xdr:nvSpPr>
      <xdr:spPr>
        <a:xfrm>
          <a:off x="10104664" y="1254579"/>
          <a:ext cx="79829" cy="10840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D2417D19-1C6B-4C2E-B632-53224F903720}"/>
            </a:ext>
          </a:extLst>
        </xdr:cNvPr>
        <xdr:cNvCxnSpPr/>
      </xdr:nvCxnSpPr>
      <xdr:spPr>
        <a:xfrm>
          <a:off x="10134146" y="1524000"/>
          <a:ext cx="0" cy="143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3190C3F6-B192-4698-B440-21301831B9E7}"/>
            </a:ext>
          </a:extLst>
        </xdr:cNvPr>
        <xdr:cNvCxnSpPr/>
      </xdr:nvCxnSpPr>
      <xdr:spPr>
        <a:xfrm>
          <a:off x="10069739" y="1524000"/>
          <a:ext cx="149679"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CFAB1B39-1A4B-4D3D-AC42-FD3C8E09CE4B}"/>
            </a:ext>
          </a:extLst>
        </xdr:cNvPr>
        <xdr:cNvCxnSpPr/>
      </xdr:nvCxnSpPr>
      <xdr:spPr>
        <a:xfrm flipV="1">
          <a:off x="10134146" y="1760764"/>
          <a:ext cx="0" cy="143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4CF6A9AC-8648-4170-90AD-56F648E3F1E8}"/>
            </a:ext>
          </a:extLst>
        </xdr:cNvPr>
        <xdr:cNvCxnSpPr/>
      </xdr:nvCxnSpPr>
      <xdr:spPr>
        <a:xfrm>
          <a:off x="10069739" y="1902279"/>
          <a:ext cx="149679"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F484F27-88FD-41D9-BA6B-1DFE5B15221A}"/>
            </a:ext>
          </a:extLst>
        </xdr:cNvPr>
        <xdr:cNvSpPr txBox="1"/>
      </xdr:nvSpPr>
      <xdr:spPr>
        <a:xfrm>
          <a:off x="639989" y="2792639"/>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5CA262A7-D6B1-48D8-9D35-ACCC16E6BAED}"/>
            </a:ext>
          </a:extLst>
        </xdr:cNvPr>
        <xdr:cNvSpPr txBox="1"/>
      </xdr:nvSpPr>
      <xdr:spPr>
        <a:xfrm>
          <a:off x="639989" y="3112861"/>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F698F177-D769-4AA6-ABC1-03C31F189F6F}"/>
            </a:ext>
          </a:extLst>
        </xdr:cNvPr>
        <xdr:cNvSpPr txBox="1"/>
      </xdr:nvSpPr>
      <xdr:spPr>
        <a:xfrm>
          <a:off x="639989"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F13DF7AB-A7BD-4EFD-9E70-732850568D4B}"/>
            </a:ext>
          </a:extLst>
        </xdr:cNvPr>
        <xdr:cNvSpPr txBox="1"/>
      </xdr:nvSpPr>
      <xdr:spPr>
        <a:xfrm>
          <a:off x="639989" y="3742418"/>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990B2F31-839A-4E5F-AD8E-DA96DFE7C5F1}"/>
            </a:ext>
          </a:extLst>
        </xdr:cNvPr>
        <xdr:cNvSpPr/>
      </xdr:nvSpPr>
      <xdr:spPr>
        <a:xfrm>
          <a:off x="685800" y="4191000"/>
          <a:ext cx="4267200" cy="63636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8A490147-2EBD-4415-BAC3-28ACFF7D30B9}"/>
            </a:ext>
          </a:extLst>
        </xdr:cNvPr>
        <xdr:cNvSpPr/>
      </xdr:nvSpPr>
      <xdr:spPr>
        <a:xfrm>
          <a:off x="811439" y="4850039"/>
          <a:ext cx="1371600" cy="2526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17A2C0F4-AF60-4F73-8177-180470211478}"/>
            </a:ext>
          </a:extLst>
        </xdr:cNvPr>
        <xdr:cNvSpPr/>
      </xdr:nvSpPr>
      <xdr:spPr>
        <a:xfrm>
          <a:off x="811439" y="5058682"/>
          <a:ext cx="1371600"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E4A6CF0A-F156-4711-BACE-6379A8FF34D6}"/>
            </a:ext>
          </a:extLst>
        </xdr:cNvPr>
        <xdr:cNvSpPr/>
      </xdr:nvSpPr>
      <xdr:spPr>
        <a:xfrm>
          <a:off x="1714500" y="4850039"/>
          <a:ext cx="1371600" cy="2526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21403F64-E5BB-4FA8-B733-A17727E58C66}"/>
            </a:ext>
          </a:extLst>
        </xdr:cNvPr>
        <xdr:cNvSpPr/>
      </xdr:nvSpPr>
      <xdr:spPr>
        <a:xfrm>
          <a:off x="1714500" y="5058682"/>
          <a:ext cx="1371600"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38588947-0141-429D-9834-DF400D1B2252}"/>
            </a:ext>
          </a:extLst>
        </xdr:cNvPr>
        <xdr:cNvSpPr/>
      </xdr:nvSpPr>
      <xdr:spPr>
        <a:xfrm>
          <a:off x="2743200" y="4850039"/>
          <a:ext cx="1371600" cy="2526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8EBD325A-4CDF-475F-9AB3-BD1927CEFB4B}"/>
            </a:ext>
          </a:extLst>
        </xdr:cNvPr>
        <xdr:cNvSpPr/>
      </xdr:nvSpPr>
      <xdr:spPr>
        <a:xfrm>
          <a:off x="2743200" y="5058682"/>
          <a:ext cx="1371600"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891CD303-D0AD-4666-BAA7-DB482B93AA1C}"/>
            </a:ext>
          </a:extLst>
        </xdr:cNvPr>
        <xdr:cNvSpPr/>
      </xdr:nvSpPr>
      <xdr:spPr>
        <a:xfrm>
          <a:off x="685800" y="5331279"/>
          <a:ext cx="4267200" cy="228872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124CDC4D-CA1D-4841-ADFD-B2A27AE0625A}"/>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48D908F7-A751-40CF-9105-E7B24E6ABD04}"/>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F8DE161-9ABB-4304-966B-319C10D42274}"/>
            </a:ext>
          </a:extLst>
        </xdr:cNvPr>
        <xdr:cNvSpPr txBox="1"/>
      </xdr:nvSpPr>
      <xdr:spPr>
        <a:xfrm>
          <a:off x="277132" y="74791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id="{9542C667-A99C-4395-B4BD-F4DCA96FACC2}"/>
            </a:ext>
          </a:extLst>
        </xdr:cNvPr>
        <xdr:cNvCxnSpPr/>
      </xdr:nvCxnSpPr>
      <xdr:spPr>
        <a:xfrm>
          <a:off x="685800" y="71600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id="{5B0EFF2D-DED9-464D-ADC5-864633D9E9C5}"/>
            </a:ext>
          </a:extLst>
        </xdr:cNvPr>
        <xdr:cNvSpPr txBox="1"/>
      </xdr:nvSpPr>
      <xdr:spPr>
        <a:xfrm>
          <a:off x="277132" y="70192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id="{46C4C80B-E3EC-4115-BA66-0B0C2A1E2E07}"/>
            </a:ext>
          </a:extLst>
        </xdr:cNvPr>
        <xdr:cNvCxnSpPr/>
      </xdr:nvCxnSpPr>
      <xdr:spPr>
        <a:xfrm>
          <a:off x="685800" y="67028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id="{C7D4CC6B-3D82-49C1-B83F-910A866DD8D6}"/>
            </a:ext>
          </a:extLst>
        </xdr:cNvPr>
        <xdr:cNvSpPr txBox="1"/>
      </xdr:nvSpPr>
      <xdr:spPr>
        <a:xfrm>
          <a:off x="342612" y="6562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id="{2E2E36FD-1EDE-4EE0-B95E-F1EB0AA2A4BF}"/>
            </a:ext>
          </a:extLst>
        </xdr:cNvPr>
        <xdr:cNvCxnSpPr/>
      </xdr:nvCxnSpPr>
      <xdr:spPr>
        <a:xfrm>
          <a:off x="685800" y="624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id="{41EEB9B0-0CAA-490B-B98F-5996E94F437A}"/>
            </a:ext>
          </a:extLst>
        </xdr:cNvPr>
        <xdr:cNvSpPr txBox="1"/>
      </xdr:nvSpPr>
      <xdr:spPr>
        <a:xfrm>
          <a:off x="342612" y="6107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id="{D257BCE2-D6DA-42C4-A954-D4216807B74F}"/>
            </a:ext>
          </a:extLst>
        </xdr:cNvPr>
        <xdr:cNvCxnSpPr/>
      </xdr:nvCxnSpPr>
      <xdr:spPr>
        <a:xfrm>
          <a:off x="685800" y="57884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id="{01A981AD-0ACD-4D99-BDAE-FAEB1368D995}"/>
            </a:ext>
          </a:extLst>
        </xdr:cNvPr>
        <xdr:cNvSpPr txBox="1"/>
      </xdr:nvSpPr>
      <xdr:spPr>
        <a:xfrm>
          <a:off x="342612" y="56476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id="{895A8297-1150-48ED-9E01-C5BA50044FD8}"/>
            </a:ext>
          </a:extLst>
        </xdr:cNvPr>
        <xdr:cNvCxnSpPr/>
      </xdr:nvCxnSpPr>
      <xdr:spPr>
        <a:xfrm>
          <a:off x="685800" y="5331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id="{6591B7DC-9A76-4D40-B993-0AA4B2B4BE00}"/>
            </a:ext>
          </a:extLst>
        </xdr:cNvPr>
        <xdr:cNvSpPr txBox="1"/>
      </xdr:nvSpPr>
      <xdr:spPr>
        <a:xfrm>
          <a:off x="342612" y="51904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id="{B97FB1AA-8AF9-4FFB-8C8C-311F176C96FA}"/>
            </a:ext>
          </a:extLst>
        </xdr:cNvPr>
        <xdr:cNvSpPr/>
      </xdr:nvSpPr>
      <xdr:spPr>
        <a:xfrm>
          <a:off x="685800" y="5331279"/>
          <a:ext cx="4267200" cy="228872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37338</xdr:rowOff>
    </xdr:from>
    <xdr:to>
      <xdr:col>24</xdr:col>
      <xdr:colOff>62865</xdr:colOff>
      <xdr:row>39</xdr:row>
      <xdr:rowOff>163068</xdr:rowOff>
    </xdr:to>
    <xdr:cxnSp macro="">
      <xdr:nvCxnSpPr>
        <xdr:cNvPr id="55" name="直線コネクタ 54">
          <a:extLst>
            <a:ext uri="{FF2B5EF4-FFF2-40B4-BE49-F238E27FC236}">
              <a16:creationId xmlns:a16="http://schemas.microsoft.com/office/drawing/2014/main" id="{2548359B-D967-4867-9C79-C971C7CD27AA}"/>
            </a:ext>
          </a:extLst>
        </xdr:cNvPr>
        <xdr:cNvCxnSpPr/>
      </xdr:nvCxnSpPr>
      <xdr:spPr>
        <a:xfrm flipV="1">
          <a:off x="4179026" y="5695188"/>
          <a:ext cx="0" cy="11530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39</xdr:row>
      <xdr:rowOff>166895</xdr:rowOff>
    </xdr:from>
    <xdr:ext cx="405111" cy="259045"/>
    <xdr:sp macro="" textlink="">
      <xdr:nvSpPr>
        <xdr:cNvPr id="56" name="【道路】&#10;有形固定資産減価償却率最小値テキスト">
          <a:extLst>
            <a:ext uri="{FF2B5EF4-FFF2-40B4-BE49-F238E27FC236}">
              <a16:creationId xmlns:a16="http://schemas.microsoft.com/office/drawing/2014/main" id="{D3FD2DAE-49FF-4F62-BBB5-080434920DE0}"/>
            </a:ext>
          </a:extLst>
        </xdr:cNvPr>
        <xdr:cNvSpPr txBox="1"/>
      </xdr:nvSpPr>
      <xdr:spPr>
        <a:xfrm>
          <a:off x="4217761" y="6856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163068</xdr:rowOff>
    </xdr:from>
    <xdr:to>
      <xdr:col>24</xdr:col>
      <xdr:colOff>152400</xdr:colOff>
      <xdr:row>39</xdr:row>
      <xdr:rowOff>163068</xdr:rowOff>
    </xdr:to>
    <xdr:cxnSp macro="">
      <xdr:nvCxnSpPr>
        <xdr:cNvPr id="57" name="直線コネクタ 56">
          <a:extLst>
            <a:ext uri="{FF2B5EF4-FFF2-40B4-BE49-F238E27FC236}">
              <a16:creationId xmlns:a16="http://schemas.microsoft.com/office/drawing/2014/main" id="{78C12EF6-24F4-4826-8AFA-125B1C069AAE}"/>
            </a:ext>
          </a:extLst>
        </xdr:cNvPr>
        <xdr:cNvCxnSpPr/>
      </xdr:nvCxnSpPr>
      <xdr:spPr>
        <a:xfrm>
          <a:off x="4107089" y="6848257"/>
          <a:ext cx="16011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155465</xdr:rowOff>
    </xdr:from>
    <xdr:ext cx="405111" cy="259045"/>
    <xdr:sp macro="" textlink="">
      <xdr:nvSpPr>
        <xdr:cNvPr id="58" name="【道路】&#10;有形固定資産減価償却率最大値テキスト">
          <a:extLst>
            <a:ext uri="{FF2B5EF4-FFF2-40B4-BE49-F238E27FC236}">
              <a16:creationId xmlns:a16="http://schemas.microsoft.com/office/drawing/2014/main" id="{478DC38D-F23B-40A6-9ED3-D37CF81CCDE1}"/>
            </a:ext>
          </a:extLst>
        </xdr:cNvPr>
        <xdr:cNvSpPr txBox="1"/>
      </xdr:nvSpPr>
      <xdr:spPr>
        <a:xfrm>
          <a:off x="4217761" y="5474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37338</xdr:rowOff>
    </xdr:from>
    <xdr:to>
      <xdr:col>24</xdr:col>
      <xdr:colOff>152400</xdr:colOff>
      <xdr:row>33</xdr:row>
      <xdr:rowOff>37338</xdr:rowOff>
    </xdr:to>
    <xdr:cxnSp macro="">
      <xdr:nvCxnSpPr>
        <xdr:cNvPr id="59" name="直線コネクタ 58">
          <a:extLst>
            <a:ext uri="{FF2B5EF4-FFF2-40B4-BE49-F238E27FC236}">
              <a16:creationId xmlns:a16="http://schemas.microsoft.com/office/drawing/2014/main" id="{C76AD95D-3E52-48CD-AAC4-A83BAED23B15}"/>
            </a:ext>
          </a:extLst>
        </xdr:cNvPr>
        <xdr:cNvCxnSpPr/>
      </xdr:nvCxnSpPr>
      <xdr:spPr>
        <a:xfrm>
          <a:off x="4107089" y="5695188"/>
          <a:ext cx="16011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102125</xdr:rowOff>
    </xdr:from>
    <xdr:ext cx="405111" cy="259045"/>
    <xdr:sp macro="" textlink="">
      <xdr:nvSpPr>
        <xdr:cNvPr id="60" name="【道路】&#10;有形固定資産減価償却率平均値テキスト">
          <a:extLst>
            <a:ext uri="{FF2B5EF4-FFF2-40B4-BE49-F238E27FC236}">
              <a16:creationId xmlns:a16="http://schemas.microsoft.com/office/drawing/2014/main" id="{76EDC3E2-D72F-436A-982D-4258EA16D549}"/>
            </a:ext>
          </a:extLst>
        </xdr:cNvPr>
        <xdr:cNvSpPr txBox="1"/>
      </xdr:nvSpPr>
      <xdr:spPr>
        <a:xfrm>
          <a:off x="4217761" y="62756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123698</xdr:rowOff>
    </xdr:from>
    <xdr:to>
      <xdr:col>24</xdr:col>
      <xdr:colOff>114300</xdr:colOff>
      <xdr:row>37</xdr:row>
      <xdr:rowOff>53848</xdr:rowOff>
    </xdr:to>
    <xdr:sp macro="" textlink="">
      <xdr:nvSpPr>
        <xdr:cNvPr id="61" name="フローチャート: 判断 60">
          <a:extLst>
            <a:ext uri="{FF2B5EF4-FFF2-40B4-BE49-F238E27FC236}">
              <a16:creationId xmlns:a16="http://schemas.microsoft.com/office/drawing/2014/main" id="{876DA574-6D69-4BEC-B213-784C4ED0493F}"/>
            </a:ext>
          </a:extLst>
        </xdr:cNvPr>
        <xdr:cNvSpPr/>
      </xdr:nvSpPr>
      <xdr:spPr>
        <a:xfrm>
          <a:off x="4126139" y="6294537"/>
          <a:ext cx="102961" cy="10568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89408</xdr:rowOff>
    </xdr:from>
    <xdr:to>
      <xdr:col>20</xdr:col>
      <xdr:colOff>38100</xdr:colOff>
      <xdr:row>37</xdr:row>
      <xdr:rowOff>19558</xdr:rowOff>
    </xdr:to>
    <xdr:sp macro="" textlink="">
      <xdr:nvSpPr>
        <xdr:cNvPr id="62" name="フローチャート: 判断 61">
          <a:extLst>
            <a:ext uri="{FF2B5EF4-FFF2-40B4-BE49-F238E27FC236}">
              <a16:creationId xmlns:a16="http://schemas.microsoft.com/office/drawing/2014/main" id="{D528D601-C274-41D6-BFF9-33747DC23C5D}"/>
            </a:ext>
          </a:extLst>
        </xdr:cNvPr>
        <xdr:cNvSpPr/>
      </xdr:nvSpPr>
      <xdr:spPr>
        <a:xfrm>
          <a:off x="3383189" y="6260247"/>
          <a:ext cx="83911" cy="1002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48260</xdr:rowOff>
    </xdr:from>
    <xdr:to>
      <xdr:col>15</xdr:col>
      <xdr:colOff>101600</xdr:colOff>
      <xdr:row>36</xdr:row>
      <xdr:rowOff>149860</xdr:rowOff>
    </xdr:to>
    <xdr:sp macro="" textlink="">
      <xdr:nvSpPr>
        <xdr:cNvPr id="63" name="フローチャート: 判断 62">
          <a:extLst>
            <a:ext uri="{FF2B5EF4-FFF2-40B4-BE49-F238E27FC236}">
              <a16:creationId xmlns:a16="http://schemas.microsoft.com/office/drawing/2014/main" id="{4DCAE5C7-9FF7-42C0-9612-3F8FBF5D4B74}"/>
            </a:ext>
          </a:extLst>
        </xdr:cNvPr>
        <xdr:cNvSpPr/>
      </xdr:nvSpPr>
      <xdr:spPr>
        <a:xfrm>
          <a:off x="2571750" y="6219099"/>
          <a:ext cx="102961" cy="10296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32258</xdr:rowOff>
    </xdr:from>
    <xdr:to>
      <xdr:col>10</xdr:col>
      <xdr:colOff>165100</xdr:colOff>
      <xdr:row>36</xdr:row>
      <xdr:rowOff>133858</xdr:rowOff>
    </xdr:to>
    <xdr:sp macro="" textlink="">
      <xdr:nvSpPr>
        <xdr:cNvPr id="64" name="フローチャート: 判断 63">
          <a:extLst>
            <a:ext uri="{FF2B5EF4-FFF2-40B4-BE49-F238E27FC236}">
              <a16:creationId xmlns:a16="http://schemas.microsoft.com/office/drawing/2014/main" id="{C9E269EE-A6BF-4430-BB47-A134D3991AE4}"/>
            </a:ext>
          </a:extLst>
        </xdr:cNvPr>
        <xdr:cNvSpPr/>
      </xdr:nvSpPr>
      <xdr:spPr>
        <a:xfrm>
          <a:off x="1779361" y="6200376"/>
          <a:ext cx="98878" cy="10296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153416</xdr:rowOff>
    </xdr:from>
    <xdr:to>
      <xdr:col>6</xdr:col>
      <xdr:colOff>38100</xdr:colOff>
      <xdr:row>36</xdr:row>
      <xdr:rowOff>83566</xdr:rowOff>
    </xdr:to>
    <xdr:sp macro="" textlink="">
      <xdr:nvSpPr>
        <xdr:cNvPr id="65" name="フローチャート: 判断 64">
          <a:extLst>
            <a:ext uri="{FF2B5EF4-FFF2-40B4-BE49-F238E27FC236}">
              <a16:creationId xmlns:a16="http://schemas.microsoft.com/office/drawing/2014/main" id="{DABB1837-C049-4EF0-B026-D80BD9F511A6}"/>
            </a:ext>
          </a:extLst>
        </xdr:cNvPr>
        <xdr:cNvSpPr/>
      </xdr:nvSpPr>
      <xdr:spPr>
        <a:xfrm>
          <a:off x="982889" y="6154166"/>
          <a:ext cx="83911" cy="10568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451D26EC-FA07-4E6E-AB8A-9440FD998A63}"/>
            </a:ext>
          </a:extLst>
        </xdr:cNvPr>
        <xdr:cNvSpPr txBox="1"/>
      </xdr:nvSpPr>
      <xdr:spPr>
        <a:xfrm>
          <a:off x="4008211"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94A720E9-5404-46D3-8024-7C2E6F8848E7}"/>
            </a:ext>
          </a:extLst>
        </xdr:cNvPr>
        <xdr:cNvSpPr txBox="1"/>
      </xdr:nvSpPr>
      <xdr:spPr>
        <a:xfrm>
          <a:off x="3255736"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42D37B30-02A4-4256-8A4C-6CE689CA1B3D}"/>
            </a:ext>
          </a:extLst>
        </xdr:cNvPr>
        <xdr:cNvSpPr txBox="1"/>
      </xdr:nvSpPr>
      <xdr:spPr>
        <a:xfrm>
          <a:off x="2449739"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B6B981CB-F92D-47A9-8709-74851B8A37C6}"/>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15B01055-07E7-4922-98AC-AA91A706451E}"/>
            </a:ext>
          </a:extLst>
        </xdr:cNvPr>
        <xdr:cNvSpPr txBox="1"/>
      </xdr:nvSpPr>
      <xdr:spPr>
        <a:xfrm>
          <a:off x="855436"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103124</xdr:rowOff>
    </xdr:from>
    <xdr:to>
      <xdr:col>24</xdr:col>
      <xdr:colOff>114300</xdr:colOff>
      <xdr:row>37</xdr:row>
      <xdr:rowOff>33274</xdr:rowOff>
    </xdr:to>
    <xdr:sp macro="" textlink="">
      <xdr:nvSpPr>
        <xdr:cNvPr id="71" name="楕円 70">
          <a:extLst>
            <a:ext uri="{FF2B5EF4-FFF2-40B4-BE49-F238E27FC236}">
              <a16:creationId xmlns:a16="http://schemas.microsoft.com/office/drawing/2014/main" id="{71260535-3520-44DB-843D-12C63E458EB6}"/>
            </a:ext>
          </a:extLst>
        </xdr:cNvPr>
        <xdr:cNvSpPr/>
      </xdr:nvSpPr>
      <xdr:spPr>
        <a:xfrm>
          <a:off x="4126139" y="6276685"/>
          <a:ext cx="102961" cy="9615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126001</xdr:rowOff>
    </xdr:from>
    <xdr:ext cx="405111" cy="259045"/>
    <xdr:sp macro="" textlink="">
      <xdr:nvSpPr>
        <xdr:cNvPr id="72" name="【道路】&#10;有形固定資産減価償却率該当値テキスト">
          <a:extLst>
            <a:ext uri="{FF2B5EF4-FFF2-40B4-BE49-F238E27FC236}">
              <a16:creationId xmlns:a16="http://schemas.microsoft.com/office/drawing/2014/main" id="{DD2D5CFA-9274-4EF7-B6E5-AE53A1A71DD4}"/>
            </a:ext>
          </a:extLst>
        </xdr:cNvPr>
        <xdr:cNvSpPr txBox="1"/>
      </xdr:nvSpPr>
      <xdr:spPr>
        <a:xfrm>
          <a:off x="4217761" y="61253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64262</xdr:rowOff>
    </xdr:from>
    <xdr:to>
      <xdr:col>20</xdr:col>
      <xdr:colOff>38100</xdr:colOff>
      <xdr:row>36</xdr:row>
      <xdr:rowOff>165862</xdr:rowOff>
    </xdr:to>
    <xdr:sp macro="" textlink="">
      <xdr:nvSpPr>
        <xdr:cNvPr id="73" name="楕円 72">
          <a:extLst>
            <a:ext uri="{FF2B5EF4-FFF2-40B4-BE49-F238E27FC236}">
              <a16:creationId xmlns:a16="http://schemas.microsoft.com/office/drawing/2014/main" id="{F695120A-4A0A-43ED-AAB8-AD53C8CCF3DC}"/>
            </a:ext>
          </a:extLst>
        </xdr:cNvPr>
        <xdr:cNvSpPr/>
      </xdr:nvSpPr>
      <xdr:spPr>
        <a:xfrm>
          <a:off x="3383189" y="6237823"/>
          <a:ext cx="83911" cy="988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115062</xdr:rowOff>
    </xdr:from>
    <xdr:to>
      <xdr:col>24</xdr:col>
      <xdr:colOff>63500</xdr:colOff>
      <xdr:row>36</xdr:row>
      <xdr:rowOff>153924</xdr:rowOff>
    </xdr:to>
    <xdr:cxnSp macro="">
      <xdr:nvCxnSpPr>
        <xdr:cNvPr id="74" name="直線コネクタ 73">
          <a:extLst>
            <a:ext uri="{FF2B5EF4-FFF2-40B4-BE49-F238E27FC236}">
              <a16:creationId xmlns:a16="http://schemas.microsoft.com/office/drawing/2014/main" id="{1436A351-9689-4D56-B5B4-70FCC35C9D3E}"/>
            </a:ext>
          </a:extLst>
        </xdr:cNvPr>
        <xdr:cNvCxnSpPr/>
      </xdr:nvCxnSpPr>
      <xdr:spPr>
        <a:xfrm>
          <a:off x="3427186" y="6287262"/>
          <a:ext cx="752475"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32258</xdr:rowOff>
    </xdr:from>
    <xdr:to>
      <xdr:col>15</xdr:col>
      <xdr:colOff>101600</xdr:colOff>
      <xdr:row>36</xdr:row>
      <xdr:rowOff>133858</xdr:rowOff>
    </xdr:to>
    <xdr:sp macro="" textlink="">
      <xdr:nvSpPr>
        <xdr:cNvPr id="75" name="楕円 74">
          <a:extLst>
            <a:ext uri="{FF2B5EF4-FFF2-40B4-BE49-F238E27FC236}">
              <a16:creationId xmlns:a16="http://schemas.microsoft.com/office/drawing/2014/main" id="{0C698F40-A470-428C-8211-333411E7CE57}"/>
            </a:ext>
          </a:extLst>
        </xdr:cNvPr>
        <xdr:cNvSpPr/>
      </xdr:nvSpPr>
      <xdr:spPr>
        <a:xfrm>
          <a:off x="2571750" y="6200376"/>
          <a:ext cx="102961" cy="10296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83058</xdr:rowOff>
    </xdr:from>
    <xdr:to>
      <xdr:col>19</xdr:col>
      <xdr:colOff>177800</xdr:colOff>
      <xdr:row>36</xdr:row>
      <xdr:rowOff>115062</xdr:rowOff>
    </xdr:to>
    <xdr:cxnSp macro="">
      <xdr:nvCxnSpPr>
        <xdr:cNvPr id="76" name="直線コネクタ 75">
          <a:extLst>
            <a:ext uri="{FF2B5EF4-FFF2-40B4-BE49-F238E27FC236}">
              <a16:creationId xmlns:a16="http://schemas.microsoft.com/office/drawing/2014/main" id="{E2BD8CA6-8077-4A74-AB9D-D30D1547A7E0}"/>
            </a:ext>
          </a:extLst>
        </xdr:cNvPr>
        <xdr:cNvCxnSpPr/>
      </xdr:nvCxnSpPr>
      <xdr:spPr>
        <a:xfrm>
          <a:off x="2621189" y="6259340"/>
          <a:ext cx="805997" cy="27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29972</xdr:rowOff>
    </xdr:from>
    <xdr:to>
      <xdr:col>10</xdr:col>
      <xdr:colOff>165100</xdr:colOff>
      <xdr:row>36</xdr:row>
      <xdr:rowOff>131572</xdr:rowOff>
    </xdr:to>
    <xdr:sp macro="" textlink="">
      <xdr:nvSpPr>
        <xdr:cNvPr id="77" name="楕円 76">
          <a:extLst>
            <a:ext uri="{FF2B5EF4-FFF2-40B4-BE49-F238E27FC236}">
              <a16:creationId xmlns:a16="http://schemas.microsoft.com/office/drawing/2014/main" id="{B1E8EAD5-1D83-49DA-9CEB-F756B8950941}"/>
            </a:ext>
          </a:extLst>
        </xdr:cNvPr>
        <xdr:cNvSpPr/>
      </xdr:nvSpPr>
      <xdr:spPr>
        <a:xfrm>
          <a:off x="1779361" y="6198090"/>
          <a:ext cx="98878" cy="10840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80772</xdr:rowOff>
    </xdr:from>
    <xdr:to>
      <xdr:col>15</xdr:col>
      <xdr:colOff>50800</xdr:colOff>
      <xdr:row>36</xdr:row>
      <xdr:rowOff>83058</xdr:rowOff>
    </xdr:to>
    <xdr:cxnSp macro="">
      <xdr:nvCxnSpPr>
        <xdr:cNvPr id="78" name="直線コネクタ 77">
          <a:extLst>
            <a:ext uri="{FF2B5EF4-FFF2-40B4-BE49-F238E27FC236}">
              <a16:creationId xmlns:a16="http://schemas.microsoft.com/office/drawing/2014/main" id="{5690FF8D-D3E7-408F-B6C0-13C204D53461}"/>
            </a:ext>
          </a:extLst>
        </xdr:cNvPr>
        <xdr:cNvCxnSpPr/>
      </xdr:nvCxnSpPr>
      <xdr:spPr>
        <a:xfrm>
          <a:off x="1828800" y="6257054"/>
          <a:ext cx="792389"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169418</xdr:rowOff>
    </xdr:from>
    <xdr:to>
      <xdr:col>6</xdr:col>
      <xdr:colOff>38100</xdr:colOff>
      <xdr:row>36</xdr:row>
      <xdr:rowOff>99568</xdr:rowOff>
    </xdr:to>
    <xdr:sp macro="" textlink="">
      <xdr:nvSpPr>
        <xdr:cNvPr id="79" name="楕円 78">
          <a:extLst>
            <a:ext uri="{FF2B5EF4-FFF2-40B4-BE49-F238E27FC236}">
              <a16:creationId xmlns:a16="http://schemas.microsoft.com/office/drawing/2014/main" id="{76662986-CA17-4B56-A97A-0C739890866F}"/>
            </a:ext>
          </a:extLst>
        </xdr:cNvPr>
        <xdr:cNvSpPr/>
      </xdr:nvSpPr>
      <xdr:spPr>
        <a:xfrm>
          <a:off x="982889" y="6172889"/>
          <a:ext cx="83911" cy="9615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48768</xdr:rowOff>
    </xdr:from>
    <xdr:to>
      <xdr:col>10</xdr:col>
      <xdr:colOff>114300</xdr:colOff>
      <xdr:row>36</xdr:row>
      <xdr:rowOff>80772</xdr:rowOff>
    </xdr:to>
    <xdr:cxnSp macro="">
      <xdr:nvCxnSpPr>
        <xdr:cNvPr id="80" name="直線コネクタ 79">
          <a:extLst>
            <a:ext uri="{FF2B5EF4-FFF2-40B4-BE49-F238E27FC236}">
              <a16:creationId xmlns:a16="http://schemas.microsoft.com/office/drawing/2014/main" id="{1D1D3DC4-7A59-44FE-9443-2A94B37CF656}"/>
            </a:ext>
          </a:extLst>
        </xdr:cNvPr>
        <xdr:cNvCxnSpPr/>
      </xdr:nvCxnSpPr>
      <xdr:spPr>
        <a:xfrm>
          <a:off x="1026886" y="6219607"/>
          <a:ext cx="801914" cy="37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10685</xdr:rowOff>
    </xdr:from>
    <xdr:ext cx="405111" cy="259045"/>
    <xdr:sp macro="" textlink="">
      <xdr:nvSpPr>
        <xdr:cNvPr id="81" name="n_1aveValue【道路】&#10;有形固定資産減価償却率">
          <a:extLst>
            <a:ext uri="{FF2B5EF4-FFF2-40B4-BE49-F238E27FC236}">
              <a16:creationId xmlns:a16="http://schemas.microsoft.com/office/drawing/2014/main" id="{66DE81BB-16B4-4AAE-8739-3FA2682A128C}"/>
            </a:ext>
          </a:extLst>
        </xdr:cNvPr>
        <xdr:cNvSpPr txBox="1"/>
      </xdr:nvSpPr>
      <xdr:spPr>
        <a:xfrm>
          <a:off x="3239144" y="63529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140987</xdr:rowOff>
    </xdr:from>
    <xdr:ext cx="405111" cy="259045"/>
    <xdr:sp macro="" textlink="">
      <xdr:nvSpPr>
        <xdr:cNvPr id="82" name="n_2aveValue【道路】&#10;有形固定資産減価償却率">
          <a:extLst>
            <a:ext uri="{FF2B5EF4-FFF2-40B4-BE49-F238E27FC236}">
              <a16:creationId xmlns:a16="http://schemas.microsoft.com/office/drawing/2014/main" id="{D82C6E97-BF95-4D08-8E87-8A574CDC240F}"/>
            </a:ext>
          </a:extLst>
        </xdr:cNvPr>
        <xdr:cNvSpPr txBox="1"/>
      </xdr:nvSpPr>
      <xdr:spPr>
        <a:xfrm>
          <a:off x="2439044" y="63145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124985</xdr:rowOff>
    </xdr:from>
    <xdr:ext cx="405111" cy="259045"/>
    <xdr:sp macro="" textlink="">
      <xdr:nvSpPr>
        <xdr:cNvPr id="83" name="n_3aveValue【道路】&#10;有形固定資産減価償却率">
          <a:extLst>
            <a:ext uri="{FF2B5EF4-FFF2-40B4-BE49-F238E27FC236}">
              <a16:creationId xmlns:a16="http://schemas.microsoft.com/office/drawing/2014/main" id="{41C40E4D-BCAF-4ABD-8E72-20754E7EAFC5}"/>
            </a:ext>
          </a:extLst>
        </xdr:cNvPr>
        <xdr:cNvSpPr txBox="1"/>
      </xdr:nvSpPr>
      <xdr:spPr>
        <a:xfrm>
          <a:off x="1646655" y="62958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100093</xdr:rowOff>
    </xdr:from>
    <xdr:ext cx="405111" cy="259045"/>
    <xdr:sp macro="" textlink="">
      <xdr:nvSpPr>
        <xdr:cNvPr id="84" name="n_4aveValue【道路】&#10;有形固定資産減価償却率">
          <a:extLst>
            <a:ext uri="{FF2B5EF4-FFF2-40B4-BE49-F238E27FC236}">
              <a16:creationId xmlns:a16="http://schemas.microsoft.com/office/drawing/2014/main" id="{4B292F58-E4D0-4A5B-8556-7DA774FB58CE}"/>
            </a:ext>
          </a:extLst>
        </xdr:cNvPr>
        <xdr:cNvSpPr txBox="1"/>
      </xdr:nvSpPr>
      <xdr:spPr>
        <a:xfrm>
          <a:off x="850183" y="592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10939</xdr:rowOff>
    </xdr:from>
    <xdr:ext cx="405111" cy="259045"/>
    <xdr:sp macro="" textlink="">
      <xdr:nvSpPr>
        <xdr:cNvPr id="85" name="n_1mainValue【道路】&#10;有形固定資産減価償却率">
          <a:extLst>
            <a:ext uri="{FF2B5EF4-FFF2-40B4-BE49-F238E27FC236}">
              <a16:creationId xmlns:a16="http://schemas.microsoft.com/office/drawing/2014/main" id="{418775FC-0B53-4D1F-8D10-133185BB4065}"/>
            </a:ext>
          </a:extLst>
        </xdr:cNvPr>
        <xdr:cNvSpPr txBox="1"/>
      </xdr:nvSpPr>
      <xdr:spPr>
        <a:xfrm>
          <a:off x="3239144" y="60103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150385</xdr:rowOff>
    </xdr:from>
    <xdr:ext cx="405111" cy="259045"/>
    <xdr:sp macro="" textlink="">
      <xdr:nvSpPr>
        <xdr:cNvPr id="86" name="n_2mainValue【道路】&#10;有形固定資産減価償却率">
          <a:extLst>
            <a:ext uri="{FF2B5EF4-FFF2-40B4-BE49-F238E27FC236}">
              <a16:creationId xmlns:a16="http://schemas.microsoft.com/office/drawing/2014/main" id="{FE274A70-7F9F-4FFB-9FB5-5C37B25A3FDF}"/>
            </a:ext>
          </a:extLst>
        </xdr:cNvPr>
        <xdr:cNvSpPr txBox="1"/>
      </xdr:nvSpPr>
      <xdr:spPr>
        <a:xfrm>
          <a:off x="2439044" y="59796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148099</xdr:rowOff>
    </xdr:from>
    <xdr:ext cx="405111" cy="259045"/>
    <xdr:sp macro="" textlink="">
      <xdr:nvSpPr>
        <xdr:cNvPr id="87" name="n_3mainValue【道路】&#10;有形固定資産減価償却率">
          <a:extLst>
            <a:ext uri="{FF2B5EF4-FFF2-40B4-BE49-F238E27FC236}">
              <a16:creationId xmlns:a16="http://schemas.microsoft.com/office/drawing/2014/main" id="{2207964D-B695-40E9-A443-EE409F1798E4}"/>
            </a:ext>
          </a:extLst>
        </xdr:cNvPr>
        <xdr:cNvSpPr txBox="1"/>
      </xdr:nvSpPr>
      <xdr:spPr>
        <a:xfrm>
          <a:off x="1646655" y="5973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90695</xdr:rowOff>
    </xdr:from>
    <xdr:ext cx="405111" cy="259045"/>
    <xdr:sp macro="" textlink="">
      <xdr:nvSpPr>
        <xdr:cNvPr id="88" name="n_4mainValue【道路】&#10;有形固定資産減価償却率">
          <a:extLst>
            <a:ext uri="{FF2B5EF4-FFF2-40B4-BE49-F238E27FC236}">
              <a16:creationId xmlns:a16="http://schemas.microsoft.com/office/drawing/2014/main" id="{1D2CC4B4-7E20-4E4C-B636-10CA6F1A0EF7}"/>
            </a:ext>
          </a:extLst>
        </xdr:cNvPr>
        <xdr:cNvSpPr txBox="1"/>
      </xdr:nvSpPr>
      <xdr:spPr>
        <a:xfrm>
          <a:off x="850183" y="6265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id="{0F12FE5B-F239-4B0B-8847-3C7E433F2EF2}"/>
            </a:ext>
          </a:extLst>
        </xdr:cNvPr>
        <xdr:cNvSpPr/>
      </xdr:nvSpPr>
      <xdr:spPr>
        <a:xfrm>
          <a:off x="5954939" y="4191000"/>
          <a:ext cx="4248150" cy="63636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id="{D0C64C2B-6DCD-4F42-B1D4-1EE6760A2E29}"/>
            </a:ext>
          </a:extLst>
        </xdr:cNvPr>
        <xdr:cNvSpPr/>
      </xdr:nvSpPr>
      <xdr:spPr>
        <a:xfrm>
          <a:off x="6065611" y="4850039"/>
          <a:ext cx="1371600" cy="2526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id="{29434325-F557-4F50-A118-4C06D8DDA7E0}"/>
            </a:ext>
          </a:extLst>
        </xdr:cNvPr>
        <xdr:cNvSpPr/>
      </xdr:nvSpPr>
      <xdr:spPr>
        <a:xfrm>
          <a:off x="6065611" y="5058682"/>
          <a:ext cx="1371600"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id="{E7B9FB09-B83F-4AC5-A7B4-6254A06FB91A}"/>
            </a:ext>
          </a:extLst>
        </xdr:cNvPr>
        <xdr:cNvSpPr/>
      </xdr:nvSpPr>
      <xdr:spPr>
        <a:xfrm>
          <a:off x="6983639" y="4850039"/>
          <a:ext cx="1371600" cy="2526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id="{4E287A80-BF69-4EC7-83E6-0BEA0FCCB8DF}"/>
            </a:ext>
          </a:extLst>
        </xdr:cNvPr>
        <xdr:cNvSpPr/>
      </xdr:nvSpPr>
      <xdr:spPr>
        <a:xfrm>
          <a:off x="6983639" y="5058682"/>
          <a:ext cx="1371600"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id="{565CA62D-272F-4686-8AC7-3AFB507F06B8}"/>
            </a:ext>
          </a:extLst>
        </xdr:cNvPr>
        <xdr:cNvSpPr/>
      </xdr:nvSpPr>
      <xdr:spPr>
        <a:xfrm>
          <a:off x="8012339" y="4850039"/>
          <a:ext cx="1371600" cy="2526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id="{F90FD162-84CA-47EF-B157-8A9784AC30D6}"/>
            </a:ext>
          </a:extLst>
        </xdr:cNvPr>
        <xdr:cNvSpPr/>
      </xdr:nvSpPr>
      <xdr:spPr>
        <a:xfrm>
          <a:off x="8012339" y="5058682"/>
          <a:ext cx="1371600"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id="{46BA402F-9AF1-405C-B434-609CFCBF436D}"/>
            </a:ext>
          </a:extLst>
        </xdr:cNvPr>
        <xdr:cNvSpPr/>
      </xdr:nvSpPr>
      <xdr:spPr>
        <a:xfrm>
          <a:off x="5954939" y="5331279"/>
          <a:ext cx="4248150" cy="228872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id="{91FFCE3C-BE3D-41A7-8D49-8705FC7943F5}"/>
            </a:ext>
          </a:extLst>
        </xdr:cNvPr>
        <xdr:cNvSpPr txBox="1"/>
      </xdr:nvSpPr>
      <xdr:spPr>
        <a:xfrm>
          <a:off x="5916839"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id="{8638FC3F-74C7-423C-B863-D488B0AA385D}"/>
            </a:ext>
          </a:extLst>
        </xdr:cNvPr>
        <xdr:cNvCxnSpPr/>
      </xdr:nvCxnSpPr>
      <xdr:spPr>
        <a:xfrm>
          <a:off x="5954939"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92528</xdr:rowOff>
    </xdr:from>
    <xdr:to>
      <xdr:col>59</xdr:col>
      <xdr:colOff>50800</xdr:colOff>
      <xdr:row>42</xdr:row>
      <xdr:rowOff>92528</xdr:rowOff>
    </xdr:to>
    <xdr:cxnSp macro="">
      <xdr:nvCxnSpPr>
        <xdr:cNvPr id="99" name="直線コネクタ 98">
          <a:extLst>
            <a:ext uri="{FF2B5EF4-FFF2-40B4-BE49-F238E27FC236}">
              <a16:creationId xmlns:a16="http://schemas.microsoft.com/office/drawing/2014/main" id="{DF25F6B4-8769-431A-A1EC-482F4FFDAED6}"/>
            </a:ext>
          </a:extLst>
        </xdr:cNvPr>
        <xdr:cNvCxnSpPr/>
      </xdr:nvCxnSpPr>
      <xdr:spPr>
        <a:xfrm>
          <a:off x="5954939" y="729614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100" name="テキスト ボックス 99">
          <a:extLst>
            <a:ext uri="{FF2B5EF4-FFF2-40B4-BE49-F238E27FC236}">
              <a16:creationId xmlns:a16="http://schemas.microsoft.com/office/drawing/2014/main" id="{A93473C5-C276-456F-9720-10C02413025C}"/>
            </a:ext>
          </a:extLst>
        </xdr:cNvPr>
        <xdr:cNvSpPr txBox="1"/>
      </xdr:nvSpPr>
      <xdr:spPr>
        <a:xfrm>
          <a:off x="5527221" y="71552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101" name="直線コネクタ 100">
          <a:extLst>
            <a:ext uri="{FF2B5EF4-FFF2-40B4-BE49-F238E27FC236}">
              <a16:creationId xmlns:a16="http://schemas.microsoft.com/office/drawing/2014/main" id="{76EA81CF-2343-4886-8ECF-F5482E7FE88D}"/>
            </a:ext>
          </a:extLst>
        </xdr:cNvPr>
        <xdr:cNvCxnSpPr/>
      </xdr:nvCxnSpPr>
      <xdr:spPr>
        <a:xfrm>
          <a:off x="5954939" y="69627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138084</xdr:rowOff>
    </xdr:from>
    <xdr:ext cx="531299" cy="259045"/>
    <xdr:sp macro="" textlink="">
      <xdr:nvSpPr>
        <xdr:cNvPr id="102" name="テキスト ボックス 101">
          <a:extLst>
            <a:ext uri="{FF2B5EF4-FFF2-40B4-BE49-F238E27FC236}">
              <a16:creationId xmlns:a16="http://schemas.microsoft.com/office/drawing/2014/main" id="{64B2F3A6-E709-4F2B-BA0E-074D3DB9D58F}"/>
            </a:ext>
          </a:extLst>
        </xdr:cNvPr>
        <xdr:cNvSpPr txBox="1"/>
      </xdr:nvSpPr>
      <xdr:spPr>
        <a:xfrm>
          <a:off x="5484872" y="682191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3" name="直線コネクタ 102">
          <a:extLst>
            <a:ext uri="{FF2B5EF4-FFF2-40B4-BE49-F238E27FC236}">
              <a16:creationId xmlns:a16="http://schemas.microsoft.com/office/drawing/2014/main" id="{AED97A85-4144-468E-BB9F-075B9D4934F4}"/>
            </a:ext>
          </a:extLst>
        </xdr:cNvPr>
        <xdr:cNvCxnSpPr/>
      </xdr:nvCxnSpPr>
      <xdr:spPr>
        <a:xfrm>
          <a:off x="5954939" y="663892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154412</xdr:rowOff>
    </xdr:from>
    <xdr:ext cx="531299" cy="259045"/>
    <xdr:sp macro="" textlink="">
      <xdr:nvSpPr>
        <xdr:cNvPr id="104" name="テキスト ボックス 103">
          <a:extLst>
            <a:ext uri="{FF2B5EF4-FFF2-40B4-BE49-F238E27FC236}">
              <a16:creationId xmlns:a16="http://schemas.microsoft.com/office/drawing/2014/main" id="{F27E0681-2649-4027-B200-23F704EEA0E6}"/>
            </a:ext>
          </a:extLst>
        </xdr:cNvPr>
        <xdr:cNvSpPr txBox="1"/>
      </xdr:nvSpPr>
      <xdr:spPr>
        <a:xfrm>
          <a:off x="5484872"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5" name="直線コネクタ 104">
          <a:extLst>
            <a:ext uri="{FF2B5EF4-FFF2-40B4-BE49-F238E27FC236}">
              <a16:creationId xmlns:a16="http://schemas.microsoft.com/office/drawing/2014/main" id="{787AC3EC-A140-4E0F-9CCE-E5024CCF58EA}"/>
            </a:ext>
          </a:extLst>
        </xdr:cNvPr>
        <xdr:cNvCxnSpPr/>
      </xdr:nvCxnSpPr>
      <xdr:spPr>
        <a:xfrm>
          <a:off x="5954939" y="631507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170741</xdr:rowOff>
    </xdr:from>
    <xdr:ext cx="531299" cy="259045"/>
    <xdr:sp macro="" textlink="">
      <xdr:nvSpPr>
        <xdr:cNvPr id="106" name="テキスト ボックス 105">
          <a:extLst>
            <a:ext uri="{FF2B5EF4-FFF2-40B4-BE49-F238E27FC236}">
              <a16:creationId xmlns:a16="http://schemas.microsoft.com/office/drawing/2014/main" id="{2D314CF0-F46E-4200-9E2E-749E6A50D8D8}"/>
            </a:ext>
          </a:extLst>
        </xdr:cNvPr>
        <xdr:cNvSpPr txBox="1"/>
      </xdr:nvSpPr>
      <xdr:spPr>
        <a:xfrm>
          <a:off x="5484872" y="617421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7" name="直線コネクタ 106">
          <a:extLst>
            <a:ext uri="{FF2B5EF4-FFF2-40B4-BE49-F238E27FC236}">
              <a16:creationId xmlns:a16="http://schemas.microsoft.com/office/drawing/2014/main" id="{7DC1ED84-9473-4F7E-802D-B40AD42BBF0B}"/>
            </a:ext>
          </a:extLst>
        </xdr:cNvPr>
        <xdr:cNvCxnSpPr/>
      </xdr:nvCxnSpPr>
      <xdr:spPr>
        <a:xfrm>
          <a:off x="5954939" y="5991225"/>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15620</xdr:rowOff>
    </xdr:from>
    <xdr:ext cx="531299" cy="259045"/>
    <xdr:sp macro="" textlink="">
      <xdr:nvSpPr>
        <xdr:cNvPr id="108" name="テキスト ボックス 107">
          <a:extLst>
            <a:ext uri="{FF2B5EF4-FFF2-40B4-BE49-F238E27FC236}">
              <a16:creationId xmlns:a16="http://schemas.microsoft.com/office/drawing/2014/main" id="{47D9CEFE-849C-4AD6-85BF-A3A69D2ED8F4}"/>
            </a:ext>
          </a:extLst>
        </xdr:cNvPr>
        <xdr:cNvSpPr txBox="1"/>
      </xdr:nvSpPr>
      <xdr:spPr>
        <a:xfrm>
          <a:off x="5484872" y="584764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9" name="直線コネクタ 108">
          <a:extLst>
            <a:ext uri="{FF2B5EF4-FFF2-40B4-BE49-F238E27FC236}">
              <a16:creationId xmlns:a16="http://schemas.microsoft.com/office/drawing/2014/main" id="{C0348ECC-DAEA-47EE-A629-387F34B18529}"/>
            </a:ext>
          </a:extLst>
        </xdr:cNvPr>
        <xdr:cNvCxnSpPr/>
      </xdr:nvCxnSpPr>
      <xdr:spPr>
        <a:xfrm>
          <a:off x="5954939" y="5664654"/>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31949</xdr:rowOff>
    </xdr:from>
    <xdr:ext cx="595419" cy="259045"/>
    <xdr:sp macro="" textlink="">
      <xdr:nvSpPr>
        <xdr:cNvPr id="110" name="テキスト ボックス 109">
          <a:extLst>
            <a:ext uri="{FF2B5EF4-FFF2-40B4-BE49-F238E27FC236}">
              <a16:creationId xmlns:a16="http://schemas.microsoft.com/office/drawing/2014/main" id="{6C054D41-FCFF-414D-A936-D7D789DDA29A}"/>
            </a:ext>
          </a:extLst>
        </xdr:cNvPr>
        <xdr:cNvSpPr txBox="1"/>
      </xdr:nvSpPr>
      <xdr:spPr>
        <a:xfrm>
          <a:off x="5419392" y="551426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2888618F-B5B8-4BC6-BC02-6DEF14B37881}"/>
            </a:ext>
          </a:extLst>
        </xdr:cNvPr>
        <xdr:cNvCxnSpPr/>
      </xdr:nvCxnSpPr>
      <xdr:spPr>
        <a:xfrm>
          <a:off x="5954939" y="533127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2" name="テキスト ボックス 111">
          <a:extLst>
            <a:ext uri="{FF2B5EF4-FFF2-40B4-BE49-F238E27FC236}">
              <a16:creationId xmlns:a16="http://schemas.microsoft.com/office/drawing/2014/main" id="{E7C89E49-BCD2-4771-8DC9-CC8A6F389E06}"/>
            </a:ext>
          </a:extLst>
        </xdr:cNvPr>
        <xdr:cNvSpPr txBox="1"/>
      </xdr:nvSpPr>
      <xdr:spPr>
        <a:xfrm>
          <a:off x="5419392" y="519041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DD672A29-5B92-431E-843F-BC0138DA3980}"/>
            </a:ext>
          </a:extLst>
        </xdr:cNvPr>
        <xdr:cNvSpPr/>
      </xdr:nvSpPr>
      <xdr:spPr>
        <a:xfrm>
          <a:off x="5954939" y="5331279"/>
          <a:ext cx="4248150" cy="228872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38955</xdr:rowOff>
    </xdr:from>
    <xdr:to>
      <xdr:col>54</xdr:col>
      <xdr:colOff>189865</xdr:colOff>
      <xdr:row>42</xdr:row>
      <xdr:rowOff>34579</xdr:rowOff>
    </xdr:to>
    <xdr:cxnSp macro="">
      <xdr:nvCxnSpPr>
        <xdr:cNvPr id="114" name="直線コネクタ 113">
          <a:extLst>
            <a:ext uri="{FF2B5EF4-FFF2-40B4-BE49-F238E27FC236}">
              <a16:creationId xmlns:a16="http://schemas.microsoft.com/office/drawing/2014/main" id="{24BBAF2D-280A-4879-AE84-8A58A3E4387E}"/>
            </a:ext>
          </a:extLst>
        </xdr:cNvPr>
        <xdr:cNvCxnSpPr/>
      </xdr:nvCxnSpPr>
      <xdr:spPr>
        <a:xfrm flipV="1">
          <a:off x="9429115" y="5868255"/>
          <a:ext cx="0" cy="13631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38406</xdr:rowOff>
    </xdr:from>
    <xdr:ext cx="469744" cy="259045"/>
    <xdr:sp macro="" textlink="">
      <xdr:nvSpPr>
        <xdr:cNvPr id="115" name="【道路】&#10;一人当たり延長最小値テキスト">
          <a:extLst>
            <a:ext uri="{FF2B5EF4-FFF2-40B4-BE49-F238E27FC236}">
              <a16:creationId xmlns:a16="http://schemas.microsoft.com/office/drawing/2014/main" id="{E3386BD8-1583-4ADB-8F81-EF7FFA65A7C7}"/>
            </a:ext>
          </a:extLst>
        </xdr:cNvPr>
        <xdr:cNvSpPr txBox="1"/>
      </xdr:nvSpPr>
      <xdr:spPr>
        <a:xfrm>
          <a:off x="9467850" y="7239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34579</xdr:rowOff>
    </xdr:from>
    <xdr:to>
      <xdr:col>55</xdr:col>
      <xdr:colOff>88900</xdr:colOff>
      <xdr:row>42</xdr:row>
      <xdr:rowOff>34579</xdr:rowOff>
    </xdr:to>
    <xdr:cxnSp macro="">
      <xdr:nvCxnSpPr>
        <xdr:cNvPr id="116" name="直線コネクタ 115">
          <a:extLst>
            <a:ext uri="{FF2B5EF4-FFF2-40B4-BE49-F238E27FC236}">
              <a16:creationId xmlns:a16="http://schemas.microsoft.com/office/drawing/2014/main" id="{1CEF5D6A-056F-4250-98F4-2149031654C9}"/>
            </a:ext>
          </a:extLst>
        </xdr:cNvPr>
        <xdr:cNvCxnSpPr/>
      </xdr:nvCxnSpPr>
      <xdr:spPr>
        <a:xfrm>
          <a:off x="9361261" y="7231397"/>
          <a:ext cx="1560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157082</xdr:rowOff>
    </xdr:from>
    <xdr:ext cx="534377" cy="259045"/>
    <xdr:sp macro="" textlink="">
      <xdr:nvSpPr>
        <xdr:cNvPr id="117" name="【道路】&#10;一人当たり延長最大値テキスト">
          <a:extLst>
            <a:ext uri="{FF2B5EF4-FFF2-40B4-BE49-F238E27FC236}">
              <a16:creationId xmlns:a16="http://schemas.microsoft.com/office/drawing/2014/main" id="{F3B17BA8-8217-444E-AD1F-C63E40A1CC7C}"/>
            </a:ext>
          </a:extLst>
        </xdr:cNvPr>
        <xdr:cNvSpPr txBox="1"/>
      </xdr:nvSpPr>
      <xdr:spPr>
        <a:xfrm>
          <a:off x="9467850" y="5647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38955</xdr:rowOff>
    </xdr:from>
    <xdr:to>
      <xdr:col>55</xdr:col>
      <xdr:colOff>88900</xdr:colOff>
      <xdr:row>34</xdr:row>
      <xdr:rowOff>38955</xdr:rowOff>
    </xdr:to>
    <xdr:cxnSp macro="">
      <xdr:nvCxnSpPr>
        <xdr:cNvPr id="118" name="直線コネクタ 117">
          <a:extLst>
            <a:ext uri="{FF2B5EF4-FFF2-40B4-BE49-F238E27FC236}">
              <a16:creationId xmlns:a16="http://schemas.microsoft.com/office/drawing/2014/main" id="{76BE4E21-38AA-4CB7-A05C-49EBEED59651}"/>
            </a:ext>
          </a:extLst>
        </xdr:cNvPr>
        <xdr:cNvCxnSpPr/>
      </xdr:nvCxnSpPr>
      <xdr:spPr>
        <a:xfrm>
          <a:off x="9361261" y="5868255"/>
          <a:ext cx="1560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170790</xdr:rowOff>
    </xdr:from>
    <xdr:ext cx="534377" cy="259045"/>
    <xdr:sp macro="" textlink="">
      <xdr:nvSpPr>
        <xdr:cNvPr id="119" name="【道路】&#10;一人当たり延長平均値テキスト">
          <a:extLst>
            <a:ext uri="{FF2B5EF4-FFF2-40B4-BE49-F238E27FC236}">
              <a16:creationId xmlns:a16="http://schemas.microsoft.com/office/drawing/2014/main" id="{6ED51464-ABD8-4E7D-B4D0-EB4313D7E1B5}"/>
            </a:ext>
          </a:extLst>
        </xdr:cNvPr>
        <xdr:cNvSpPr txBox="1"/>
      </xdr:nvSpPr>
      <xdr:spPr>
        <a:xfrm>
          <a:off x="9467850" y="6860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147913</xdr:rowOff>
    </xdr:from>
    <xdr:to>
      <xdr:col>55</xdr:col>
      <xdr:colOff>50800</xdr:colOff>
      <xdr:row>41</xdr:row>
      <xdr:rowOff>78063</xdr:rowOff>
    </xdr:to>
    <xdr:sp macro="" textlink="">
      <xdr:nvSpPr>
        <xdr:cNvPr id="120" name="フローチャート: 判断 119">
          <a:extLst>
            <a:ext uri="{FF2B5EF4-FFF2-40B4-BE49-F238E27FC236}">
              <a16:creationId xmlns:a16="http://schemas.microsoft.com/office/drawing/2014/main" id="{2723A512-EDD1-44C2-B44D-AF3862CB864D}"/>
            </a:ext>
          </a:extLst>
        </xdr:cNvPr>
        <xdr:cNvSpPr/>
      </xdr:nvSpPr>
      <xdr:spPr>
        <a:xfrm>
          <a:off x="9399361" y="7001831"/>
          <a:ext cx="79828" cy="10568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146624</xdr:rowOff>
    </xdr:from>
    <xdr:to>
      <xdr:col>50</xdr:col>
      <xdr:colOff>165100</xdr:colOff>
      <xdr:row>41</xdr:row>
      <xdr:rowOff>76774</xdr:rowOff>
    </xdr:to>
    <xdr:sp macro="" textlink="">
      <xdr:nvSpPr>
        <xdr:cNvPr id="121" name="フローチャート: 判断 120">
          <a:extLst>
            <a:ext uri="{FF2B5EF4-FFF2-40B4-BE49-F238E27FC236}">
              <a16:creationId xmlns:a16="http://schemas.microsoft.com/office/drawing/2014/main" id="{91554AA8-29E7-4CC6-8D71-9EE7C0DD52ED}"/>
            </a:ext>
          </a:extLst>
        </xdr:cNvPr>
        <xdr:cNvSpPr/>
      </xdr:nvSpPr>
      <xdr:spPr>
        <a:xfrm>
          <a:off x="8637361" y="7000542"/>
          <a:ext cx="98878" cy="10568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168684</xdr:rowOff>
    </xdr:from>
    <xdr:to>
      <xdr:col>46</xdr:col>
      <xdr:colOff>38100</xdr:colOff>
      <xdr:row>41</xdr:row>
      <xdr:rowOff>98834</xdr:rowOff>
    </xdr:to>
    <xdr:sp macro="" textlink="">
      <xdr:nvSpPr>
        <xdr:cNvPr id="122" name="フローチャート: 判断 121">
          <a:extLst>
            <a:ext uri="{FF2B5EF4-FFF2-40B4-BE49-F238E27FC236}">
              <a16:creationId xmlns:a16="http://schemas.microsoft.com/office/drawing/2014/main" id="{36332E5F-7E27-40A5-B4F9-F068CA97080D}"/>
            </a:ext>
          </a:extLst>
        </xdr:cNvPr>
        <xdr:cNvSpPr/>
      </xdr:nvSpPr>
      <xdr:spPr>
        <a:xfrm>
          <a:off x="7840889" y="7029405"/>
          <a:ext cx="83911" cy="9615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162592</xdr:rowOff>
    </xdr:from>
    <xdr:to>
      <xdr:col>41</xdr:col>
      <xdr:colOff>101600</xdr:colOff>
      <xdr:row>41</xdr:row>
      <xdr:rowOff>92742</xdr:rowOff>
    </xdr:to>
    <xdr:sp macro="" textlink="">
      <xdr:nvSpPr>
        <xdr:cNvPr id="123" name="フローチャート: 判断 122">
          <a:extLst>
            <a:ext uri="{FF2B5EF4-FFF2-40B4-BE49-F238E27FC236}">
              <a16:creationId xmlns:a16="http://schemas.microsoft.com/office/drawing/2014/main" id="{A7B8D69B-59A5-4DD4-BF82-D3C1743B0576}"/>
            </a:ext>
          </a:extLst>
        </xdr:cNvPr>
        <xdr:cNvSpPr/>
      </xdr:nvSpPr>
      <xdr:spPr>
        <a:xfrm>
          <a:off x="7029450" y="7019231"/>
          <a:ext cx="102961" cy="10568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165222</xdr:rowOff>
    </xdr:from>
    <xdr:to>
      <xdr:col>36</xdr:col>
      <xdr:colOff>165100</xdr:colOff>
      <xdr:row>41</xdr:row>
      <xdr:rowOff>95372</xdr:rowOff>
    </xdr:to>
    <xdr:sp macro="" textlink="">
      <xdr:nvSpPr>
        <xdr:cNvPr id="124" name="フローチャート: 判断 123">
          <a:extLst>
            <a:ext uri="{FF2B5EF4-FFF2-40B4-BE49-F238E27FC236}">
              <a16:creationId xmlns:a16="http://schemas.microsoft.com/office/drawing/2014/main" id="{4B2B95E1-0FCA-4711-8BEF-4340DCFCD41F}"/>
            </a:ext>
          </a:extLst>
        </xdr:cNvPr>
        <xdr:cNvSpPr/>
      </xdr:nvSpPr>
      <xdr:spPr>
        <a:xfrm>
          <a:off x="6237061" y="7021861"/>
          <a:ext cx="98878" cy="1002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BBC5E161-3C0C-4FE1-8F8F-FB78BA9209B5}"/>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28BC0BEE-CE9A-4728-8665-4516BEAFF35F}"/>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FF44A1A8-F887-40BC-B507-B72655035348}"/>
            </a:ext>
          </a:extLst>
        </xdr:cNvPr>
        <xdr:cNvSpPr txBox="1"/>
      </xdr:nvSpPr>
      <xdr:spPr>
        <a:xfrm>
          <a:off x="7713436"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C567320-A08E-4E97-8480-D3DB6867C25C}"/>
            </a:ext>
          </a:extLst>
        </xdr:cNvPr>
        <xdr:cNvSpPr txBox="1"/>
      </xdr:nvSpPr>
      <xdr:spPr>
        <a:xfrm>
          <a:off x="6907439"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7758F05-A9C2-4857-9D6A-50863FB763AB}"/>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32814</xdr:rowOff>
    </xdr:from>
    <xdr:to>
      <xdr:col>55</xdr:col>
      <xdr:colOff>50800</xdr:colOff>
      <xdr:row>41</xdr:row>
      <xdr:rowOff>134414</xdr:rowOff>
    </xdr:to>
    <xdr:sp macro="" textlink="">
      <xdr:nvSpPr>
        <xdr:cNvPr id="130" name="楕円 129">
          <a:extLst>
            <a:ext uri="{FF2B5EF4-FFF2-40B4-BE49-F238E27FC236}">
              <a16:creationId xmlns:a16="http://schemas.microsoft.com/office/drawing/2014/main" id="{C62403F2-D0CC-4F2E-B798-5150C2381E94}"/>
            </a:ext>
          </a:extLst>
        </xdr:cNvPr>
        <xdr:cNvSpPr/>
      </xdr:nvSpPr>
      <xdr:spPr>
        <a:xfrm>
          <a:off x="9399361" y="7058182"/>
          <a:ext cx="79828" cy="10296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126341</xdr:rowOff>
    </xdr:from>
    <xdr:ext cx="534377" cy="259045"/>
    <xdr:sp macro="" textlink="">
      <xdr:nvSpPr>
        <xdr:cNvPr id="131" name="【道路】&#10;一人当たり延長該当値テキスト">
          <a:extLst>
            <a:ext uri="{FF2B5EF4-FFF2-40B4-BE49-F238E27FC236}">
              <a16:creationId xmlns:a16="http://schemas.microsoft.com/office/drawing/2014/main" id="{84580E05-7308-4F70-9D58-570FCE744F99}"/>
            </a:ext>
          </a:extLst>
        </xdr:cNvPr>
        <xdr:cNvSpPr txBox="1"/>
      </xdr:nvSpPr>
      <xdr:spPr>
        <a:xfrm>
          <a:off x="9467850" y="6982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38871</xdr:rowOff>
    </xdr:from>
    <xdr:to>
      <xdr:col>50</xdr:col>
      <xdr:colOff>165100</xdr:colOff>
      <xdr:row>41</xdr:row>
      <xdr:rowOff>140471</xdr:rowOff>
    </xdr:to>
    <xdr:sp macro="" textlink="">
      <xdr:nvSpPr>
        <xdr:cNvPr id="132" name="楕円 131">
          <a:extLst>
            <a:ext uri="{FF2B5EF4-FFF2-40B4-BE49-F238E27FC236}">
              <a16:creationId xmlns:a16="http://schemas.microsoft.com/office/drawing/2014/main" id="{66F71D56-F131-4F30-9999-45E5A02B229D}"/>
            </a:ext>
          </a:extLst>
        </xdr:cNvPr>
        <xdr:cNvSpPr/>
      </xdr:nvSpPr>
      <xdr:spPr>
        <a:xfrm>
          <a:off x="8637361" y="7068321"/>
          <a:ext cx="98878" cy="10296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83614</xdr:rowOff>
    </xdr:from>
    <xdr:to>
      <xdr:col>55</xdr:col>
      <xdr:colOff>0</xdr:colOff>
      <xdr:row>41</xdr:row>
      <xdr:rowOff>89671</xdr:rowOff>
    </xdr:to>
    <xdr:cxnSp macro="">
      <xdr:nvCxnSpPr>
        <xdr:cNvPr id="133" name="直線コネクタ 132">
          <a:extLst>
            <a:ext uri="{FF2B5EF4-FFF2-40B4-BE49-F238E27FC236}">
              <a16:creationId xmlns:a16="http://schemas.microsoft.com/office/drawing/2014/main" id="{5AF4461F-EC2A-4CD1-9A34-9C610FC9BC03}"/>
            </a:ext>
          </a:extLst>
        </xdr:cNvPr>
        <xdr:cNvCxnSpPr/>
      </xdr:nvCxnSpPr>
      <xdr:spPr>
        <a:xfrm flipV="1">
          <a:off x="8686800" y="7117146"/>
          <a:ext cx="742950" cy="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48881</xdr:rowOff>
    </xdr:from>
    <xdr:to>
      <xdr:col>46</xdr:col>
      <xdr:colOff>38100</xdr:colOff>
      <xdr:row>41</xdr:row>
      <xdr:rowOff>150481</xdr:rowOff>
    </xdr:to>
    <xdr:sp macro="" textlink="">
      <xdr:nvSpPr>
        <xdr:cNvPr id="134" name="楕円 133">
          <a:extLst>
            <a:ext uri="{FF2B5EF4-FFF2-40B4-BE49-F238E27FC236}">
              <a16:creationId xmlns:a16="http://schemas.microsoft.com/office/drawing/2014/main" id="{E99392C7-ABED-4315-B6C2-EDC46A36E0D4}"/>
            </a:ext>
          </a:extLst>
        </xdr:cNvPr>
        <xdr:cNvSpPr/>
      </xdr:nvSpPr>
      <xdr:spPr>
        <a:xfrm>
          <a:off x="7840889" y="7076970"/>
          <a:ext cx="83911" cy="10296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89671</xdr:rowOff>
    </xdr:from>
    <xdr:to>
      <xdr:col>50</xdr:col>
      <xdr:colOff>114300</xdr:colOff>
      <xdr:row>41</xdr:row>
      <xdr:rowOff>99681</xdr:rowOff>
    </xdr:to>
    <xdr:cxnSp macro="">
      <xdr:nvCxnSpPr>
        <xdr:cNvPr id="135" name="直線コネクタ 134">
          <a:extLst>
            <a:ext uri="{FF2B5EF4-FFF2-40B4-BE49-F238E27FC236}">
              <a16:creationId xmlns:a16="http://schemas.microsoft.com/office/drawing/2014/main" id="{22901CFE-6544-4960-AAF3-E4AB24E20940}"/>
            </a:ext>
          </a:extLst>
        </xdr:cNvPr>
        <xdr:cNvCxnSpPr/>
      </xdr:nvCxnSpPr>
      <xdr:spPr>
        <a:xfrm flipV="1">
          <a:off x="7884886" y="7117760"/>
          <a:ext cx="801914" cy="8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53060</xdr:rowOff>
    </xdr:from>
    <xdr:to>
      <xdr:col>41</xdr:col>
      <xdr:colOff>101600</xdr:colOff>
      <xdr:row>41</xdr:row>
      <xdr:rowOff>154660</xdr:rowOff>
    </xdr:to>
    <xdr:sp macro="" textlink="">
      <xdr:nvSpPr>
        <xdr:cNvPr id="136" name="楕円 135">
          <a:extLst>
            <a:ext uri="{FF2B5EF4-FFF2-40B4-BE49-F238E27FC236}">
              <a16:creationId xmlns:a16="http://schemas.microsoft.com/office/drawing/2014/main" id="{E72BE161-33F6-40FA-B1E7-FA3130A31760}"/>
            </a:ext>
          </a:extLst>
        </xdr:cNvPr>
        <xdr:cNvSpPr/>
      </xdr:nvSpPr>
      <xdr:spPr>
        <a:xfrm>
          <a:off x="7029450" y="7085231"/>
          <a:ext cx="102961" cy="988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99681</xdr:rowOff>
    </xdr:from>
    <xdr:to>
      <xdr:col>45</xdr:col>
      <xdr:colOff>177800</xdr:colOff>
      <xdr:row>41</xdr:row>
      <xdr:rowOff>103860</xdr:rowOff>
    </xdr:to>
    <xdr:cxnSp macro="">
      <xdr:nvCxnSpPr>
        <xdr:cNvPr id="137" name="直線コネクタ 136">
          <a:extLst>
            <a:ext uri="{FF2B5EF4-FFF2-40B4-BE49-F238E27FC236}">
              <a16:creationId xmlns:a16="http://schemas.microsoft.com/office/drawing/2014/main" id="{8640A2F6-576D-4218-AC2D-04C2C59B2E17}"/>
            </a:ext>
          </a:extLst>
        </xdr:cNvPr>
        <xdr:cNvCxnSpPr/>
      </xdr:nvCxnSpPr>
      <xdr:spPr>
        <a:xfrm flipV="1">
          <a:off x="7078889" y="7126410"/>
          <a:ext cx="805997" cy="8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76867</xdr:rowOff>
    </xdr:from>
    <xdr:to>
      <xdr:col>36</xdr:col>
      <xdr:colOff>165100</xdr:colOff>
      <xdr:row>42</xdr:row>
      <xdr:rowOff>7017</xdr:rowOff>
    </xdr:to>
    <xdr:sp macro="" textlink="">
      <xdr:nvSpPr>
        <xdr:cNvPr id="138" name="楕円 137">
          <a:extLst>
            <a:ext uri="{FF2B5EF4-FFF2-40B4-BE49-F238E27FC236}">
              <a16:creationId xmlns:a16="http://schemas.microsoft.com/office/drawing/2014/main" id="{5229CCD9-7C85-4BA2-9621-7B3B46BA6A30}"/>
            </a:ext>
          </a:extLst>
        </xdr:cNvPr>
        <xdr:cNvSpPr/>
      </xdr:nvSpPr>
      <xdr:spPr>
        <a:xfrm>
          <a:off x="6237061" y="7106317"/>
          <a:ext cx="98878" cy="10568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103860</xdr:rowOff>
    </xdr:from>
    <xdr:to>
      <xdr:col>41</xdr:col>
      <xdr:colOff>50800</xdr:colOff>
      <xdr:row>41</xdr:row>
      <xdr:rowOff>127667</xdr:rowOff>
    </xdr:to>
    <xdr:cxnSp macro="">
      <xdr:nvCxnSpPr>
        <xdr:cNvPr id="139" name="直線コネクタ 138">
          <a:extLst>
            <a:ext uri="{FF2B5EF4-FFF2-40B4-BE49-F238E27FC236}">
              <a16:creationId xmlns:a16="http://schemas.microsoft.com/office/drawing/2014/main" id="{B4282F9B-E3A0-423D-9AAA-DD66E8729927}"/>
            </a:ext>
          </a:extLst>
        </xdr:cNvPr>
        <xdr:cNvCxnSpPr/>
      </xdr:nvCxnSpPr>
      <xdr:spPr>
        <a:xfrm flipV="1">
          <a:off x="6286500" y="7134671"/>
          <a:ext cx="792389" cy="210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93301</xdr:rowOff>
    </xdr:from>
    <xdr:ext cx="534377" cy="259045"/>
    <xdr:sp macro="" textlink="">
      <xdr:nvSpPr>
        <xdr:cNvPr id="140" name="n_1aveValue【道路】&#10;一人当たり延長">
          <a:extLst>
            <a:ext uri="{FF2B5EF4-FFF2-40B4-BE49-F238E27FC236}">
              <a16:creationId xmlns:a16="http://schemas.microsoft.com/office/drawing/2014/main" id="{14943B41-34A4-478A-998B-6D6A837A8610}"/>
            </a:ext>
          </a:extLst>
        </xdr:cNvPr>
        <xdr:cNvSpPr txBox="1"/>
      </xdr:nvSpPr>
      <xdr:spPr>
        <a:xfrm>
          <a:off x="8427322" y="67825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115361</xdr:rowOff>
    </xdr:from>
    <xdr:ext cx="534377" cy="259045"/>
    <xdr:sp macro="" textlink="">
      <xdr:nvSpPr>
        <xdr:cNvPr id="141" name="n_2aveValue【道路】&#10;一人当たり延長">
          <a:extLst>
            <a:ext uri="{FF2B5EF4-FFF2-40B4-BE49-F238E27FC236}">
              <a16:creationId xmlns:a16="http://schemas.microsoft.com/office/drawing/2014/main" id="{35DFB2AB-54CB-4860-96EC-0730754474EE}"/>
            </a:ext>
          </a:extLst>
        </xdr:cNvPr>
        <xdr:cNvSpPr txBox="1"/>
      </xdr:nvSpPr>
      <xdr:spPr>
        <a:xfrm>
          <a:off x="7646272" y="6801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109269</xdr:rowOff>
    </xdr:from>
    <xdr:ext cx="534377" cy="259045"/>
    <xdr:sp macro="" textlink="">
      <xdr:nvSpPr>
        <xdr:cNvPr id="142" name="n_3aveValue【道路】&#10;一人当たり延長">
          <a:extLst>
            <a:ext uri="{FF2B5EF4-FFF2-40B4-BE49-F238E27FC236}">
              <a16:creationId xmlns:a16="http://schemas.microsoft.com/office/drawing/2014/main" id="{BCC1D331-F2C3-4E71-ADE5-9E7A1F180896}"/>
            </a:ext>
          </a:extLst>
        </xdr:cNvPr>
        <xdr:cNvSpPr txBox="1"/>
      </xdr:nvSpPr>
      <xdr:spPr>
        <a:xfrm>
          <a:off x="6849800" y="6791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111899</xdr:rowOff>
    </xdr:from>
    <xdr:ext cx="534377" cy="259045"/>
    <xdr:sp macro="" textlink="">
      <xdr:nvSpPr>
        <xdr:cNvPr id="143" name="n_4aveValue【道路】&#10;一人当たり延長">
          <a:extLst>
            <a:ext uri="{FF2B5EF4-FFF2-40B4-BE49-F238E27FC236}">
              <a16:creationId xmlns:a16="http://schemas.microsoft.com/office/drawing/2014/main" id="{92AABEFC-5B23-40FB-B094-13247A2A6398}"/>
            </a:ext>
          </a:extLst>
        </xdr:cNvPr>
        <xdr:cNvSpPr txBox="1"/>
      </xdr:nvSpPr>
      <xdr:spPr>
        <a:xfrm>
          <a:off x="6038361" y="6798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131598</xdr:rowOff>
    </xdr:from>
    <xdr:ext cx="534377" cy="259045"/>
    <xdr:sp macro="" textlink="">
      <xdr:nvSpPr>
        <xdr:cNvPr id="144" name="n_1mainValue【道路】&#10;一人当たり延長">
          <a:extLst>
            <a:ext uri="{FF2B5EF4-FFF2-40B4-BE49-F238E27FC236}">
              <a16:creationId xmlns:a16="http://schemas.microsoft.com/office/drawing/2014/main" id="{D7360EA2-DD41-4E1F-A567-AE422244AF9A}"/>
            </a:ext>
          </a:extLst>
        </xdr:cNvPr>
        <xdr:cNvSpPr txBox="1"/>
      </xdr:nvSpPr>
      <xdr:spPr>
        <a:xfrm>
          <a:off x="8427322" y="7163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141608</xdr:rowOff>
    </xdr:from>
    <xdr:ext cx="534377" cy="259045"/>
    <xdr:sp macro="" textlink="">
      <xdr:nvSpPr>
        <xdr:cNvPr id="145" name="n_2mainValue【道路】&#10;一人当たり延長">
          <a:extLst>
            <a:ext uri="{FF2B5EF4-FFF2-40B4-BE49-F238E27FC236}">
              <a16:creationId xmlns:a16="http://schemas.microsoft.com/office/drawing/2014/main" id="{97A9BE79-096D-4BBA-A43F-9A98947E001F}"/>
            </a:ext>
          </a:extLst>
        </xdr:cNvPr>
        <xdr:cNvSpPr txBox="1"/>
      </xdr:nvSpPr>
      <xdr:spPr>
        <a:xfrm>
          <a:off x="7646272" y="7172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145787</xdr:rowOff>
    </xdr:from>
    <xdr:ext cx="469744" cy="259045"/>
    <xdr:sp macro="" textlink="">
      <xdr:nvSpPr>
        <xdr:cNvPr id="146" name="n_3mainValue【道路】&#10;一人当たり延長">
          <a:extLst>
            <a:ext uri="{FF2B5EF4-FFF2-40B4-BE49-F238E27FC236}">
              <a16:creationId xmlns:a16="http://schemas.microsoft.com/office/drawing/2014/main" id="{3CBA40AB-DC7C-47AF-92AE-30087AB32611}"/>
            </a:ext>
          </a:extLst>
        </xdr:cNvPr>
        <xdr:cNvSpPr txBox="1"/>
      </xdr:nvSpPr>
      <xdr:spPr>
        <a:xfrm>
          <a:off x="6868509" y="71711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169594</xdr:rowOff>
    </xdr:from>
    <xdr:ext cx="469744" cy="259045"/>
    <xdr:sp macro="" textlink="">
      <xdr:nvSpPr>
        <xdr:cNvPr id="147" name="n_4mainValue【道路】&#10;一人当たり延長">
          <a:extLst>
            <a:ext uri="{FF2B5EF4-FFF2-40B4-BE49-F238E27FC236}">
              <a16:creationId xmlns:a16="http://schemas.microsoft.com/office/drawing/2014/main" id="{1A567ED6-BB50-4957-8A4B-473E4668E03F}"/>
            </a:ext>
          </a:extLst>
        </xdr:cNvPr>
        <xdr:cNvSpPr txBox="1"/>
      </xdr:nvSpPr>
      <xdr:spPr>
        <a:xfrm>
          <a:off x="6066595" y="7201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EA2FB5D8-0C9A-4EE5-B438-A306DA4A6580}"/>
            </a:ext>
          </a:extLst>
        </xdr:cNvPr>
        <xdr:cNvSpPr/>
      </xdr:nvSpPr>
      <xdr:spPr>
        <a:xfrm>
          <a:off x="685800" y="8001000"/>
          <a:ext cx="4267200" cy="63636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1F4D1773-8EE3-452C-9DDF-B1C975353C3E}"/>
            </a:ext>
          </a:extLst>
        </xdr:cNvPr>
        <xdr:cNvSpPr/>
      </xdr:nvSpPr>
      <xdr:spPr>
        <a:xfrm>
          <a:off x="811439" y="8660039"/>
          <a:ext cx="1371600" cy="25536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4EF35547-AFF5-4FB9-A74A-F7986CD2CB61}"/>
            </a:ext>
          </a:extLst>
        </xdr:cNvPr>
        <xdr:cNvSpPr/>
      </xdr:nvSpPr>
      <xdr:spPr>
        <a:xfrm>
          <a:off x="811439" y="8868682"/>
          <a:ext cx="1371600" cy="24583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5BE4DA46-600F-4454-80D1-51FE8DC5EB28}"/>
            </a:ext>
          </a:extLst>
        </xdr:cNvPr>
        <xdr:cNvSpPr/>
      </xdr:nvSpPr>
      <xdr:spPr>
        <a:xfrm>
          <a:off x="1714500" y="8660039"/>
          <a:ext cx="1371600" cy="25536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B337360F-B496-42BB-8D8D-0EB8BFD01F55}"/>
            </a:ext>
          </a:extLst>
        </xdr:cNvPr>
        <xdr:cNvSpPr/>
      </xdr:nvSpPr>
      <xdr:spPr>
        <a:xfrm>
          <a:off x="1714500" y="8868682"/>
          <a:ext cx="1371600" cy="24583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E20C4AE9-848D-46C2-9CA8-2CDCB9B13628}"/>
            </a:ext>
          </a:extLst>
        </xdr:cNvPr>
        <xdr:cNvSpPr/>
      </xdr:nvSpPr>
      <xdr:spPr>
        <a:xfrm>
          <a:off x="2743200" y="8660039"/>
          <a:ext cx="1371600" cy="25536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1B4D0116-6044-41FC-82D4-AA08E7101693}"/>
            </a:ext>
          </a:extLst>
        </xdr:cNvPr>
        <xdr:cNvSpPr/>
      </xdr:nvSpPr>
      <xdr:spPr>
        <a:xfrm>
          <a:off x="2743200" y="8868682"/>
          <a:ext cx="1371600" cy="24583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4AD3A6D-D884-4231-AA8D-E9D738540073}"/>
            </a:ext>
          </a:extLst>
        </xdr:cNvPr>
        <xdr:cNvSpPr/>
      </xdr:nvSpPr>
      <xdr:spPr>
        <a:xfrm>
          <a:off x="685800" y="9141279"/>
          <a:ext cx="4267200" cy="228872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E80EB148-FEA7-48CB-A9F8-5FB2B5F46E69}"/>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F7F758E7-71BD-44FE-BE65-D6170CA92822}"/>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B4E61ABB-7FC0-48EC-9A2C-DD2C029348C9}"/>
            </a:ext>
          </a:extLst>
        </xdr:cNvPr>
        <xdr:cNvSpPr txBox="1"/>
      </xdr:nvSpPr>
      <xdr:spPr>
        <a:xfrm>
          <a:off x="277132" y="112891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9" name="直線コネクタ 158">
          <a:extLst>
            <a:ext uri="{FF2B5EF4-FFF2-40B4-BE49-F238E27FC236}">
              <a16:creationId xmlns:a16="http://schemas.microsoft.com/office/drawing/2014/main" id="{5926E72A-1F20-4FBC-BAEB-D8DFA8DEDE96}"/>
            </a:ext>
          </a:extLst>
        </xdr:cNvPr>
        <xdr:cNvCxnSpPr/>
      </xdr:nvCxnSpPr>
      <xdr:spPr>
        <a:xfrm>
          <a:off x="685800" y="1110614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0" name="テキスト ボックス 159">
          <a:extLst>
            <a:ext uri="{FF2B5EF4-FFF2-40B4-BE49-F238E27FC236}">
              <a16:creationId xmlns:a16="http://schemas.microsoft.com/office/drawing/2014/main" id="{965437AA-0725-4EC5-A270-2A1260A57B18}"/>
            </a:ext>
          </a:extLst>
        </xdr:cNvPr>
        <xdr:cNvSpPr txBox="1"/>
      </xdr:nvSpPr>
      <xdr:spPr>
        <a:xfrm>
          <a:off x="277132" y="109652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1" name="直線コネクタ 160">
          <a:extLst>
            <a:ext uri="{FF2B5EF4-FFF2-40B4-BE49-F238E27FC236}">
              <a16:creationId xmlns:a16="http://schemas.microsoft.com/office/drawing/2014/main" id="{EC11D948-37F4-475A-B18E-AB5DBE96838A}"/>
            </a:ext>
          </a:extLst>
        </xdr:cNvPr>
        <xdr:cNvCxnSpPr/>
      </xdr:nvCxnSpPr>
      <xdr:spPr>
        <a:xfrm>
          <a:off x="685800" y="107727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2" name="テキスト ボックス 161">
          <a:extLst>
            <a:ext uri="{FF2B5EF4-FFF2-40B4-BE49-F238E27FC236}">
              <a16:creationId xmlns:a16="http://schemas.microsoft.com/office/drawing/2014/main" id="{4B2D21B0-FFB2-4D38-9B9C-831BE97B4CFB}"/>
            </a:ext>
          </a:extLst>
        </xdr:cNvPr>
        <xdr:cNvSpPr txBox="1"/>
      </xdr:nvSpPr>
      <xdr:spPr>
        <a:xfrm>
          <a:off x="342612" y="106387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3" name="直線コネクタ 162">
          <a:extLst>
            <a:ext uri="{FF2B5EF4-FFF2-40B4-BE49-F238E27FC236}">
              <a16:creationId xmlns:a16="http://schemas.microsoft.com/office/drawing/2014/main" id="{D70A4621-BBD4-40CE-8D6B-CD7F48BE8387}"/>
            </a:ext>
          </a:extLst>
        </xdr:cNvPr>
        <xdr:cNvCxnSpPr/>
      </xdr:nvCxnSpPr>
      <xdr:spPr>
        <a:xfrm>
          <a:off x="685800" y="1044892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4" name="テキスト ボックス 163">
          <a:extLst>
            <a:ext uri="{FF2B5EF4-FFF2-40B4-BE49-F238E27FC236}">
              <a16:creationId xmlns:a16="http://schemas.microsoft.com/office/drawing/2014/main" id="{D3211AA0-4725-4457-B91B-A14AD545C616}"/>
            </a:ext>
          </a:extLst>
        </xdr:cNvPr>
        <xdr:cNvSpPr txBox="1"/>
      </xdr:nvSpPr>
      <xdr:spPr>
        <a:xfrm>
          <a:off x="342612" y="103053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5" name="直線コネクタ 164">
          <a:extLst>
            <a:ext uri="{FF2B5EF4-FFF2-40B4-BE49-F238E27FC236}">
              <a16:creationId xmlns:a16="http://schemas.microsoft.com/office/drawing/2014/main" id="{8E56F5BA-F724-4FD4-B560-95505874567E}"/>
            </a:ext>
          </a:extLst>
        </xdr:cNvPr>
        <xdr:cNvCxnSpPr/>
      </xdr:nvCxnSpPr>
      <xdr:spPr>
        <a:xfrm>
          <a:off x="685800" y="101223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6" name="テキスト ボックス 165">
          <a:extLst>
            <a:ext uri="{FF2B5EF4-FFF2-40B4-BE49-F238E27FC236}">
              <a16:creationId xmlns:a16="http://schemas.microsoft.com/office/drawing/2014/main" id="{9AE29D72-E08D-47BC-A393-B92B385F1E15}"/>
            </a:ext>
          </a:extLst>
        </xdr:cNvPr>
        <xdr:cNvSpPr txBox="1"/>
      </xdr:nvSpPr>
      <xdr:spPr>
        <a:xfrm>
          <a:off x="342612"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7" name="直線コネクタ 166">
          <a:extLst>
            <a:ext uri="{FF2B5EF4-FFF2-40B4-BE49-F238E27FC236}">
              <a16:creationId xmlns:a16="http://schemas.microsoft.com/office/drawing/2014/main" id="{78699287-0323-42E7-B2D9-254B7417A6CE}"/>
            </a:ext>
          </a:extLst>
        </xdr:cNvPr>
        <xdr:cNvCxnSpPr/>
      </xdr:nvCxnSpPr>
      <xdr:spPr>
        <a:xfrm>
          <a:off x="685800" y="97985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8" name="テキスト ボックス 167">
          <a:extLst>
            <a:ext uri="{FF2B5EF4-FFF2-40B4-BE49-F238E27FC236}">
              <a16:creationId xmlns:a16="http://schemas.microsoft.com/office/drawing/2014/main" id="{1435D988-7793-4ECA-938B-A08CFCE41861}"/>
            </a:ext>
          </a:extLst>
        </xdr:cNvPr>
        <xdr:cNvSpPr txBox="1"/>
      </xdr:nvSpPr>
      <xdr:spPr>
        <a:xfrm>
          <a:off x="342612" y="96576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9" name="直線コネクタ 168">
          <a:extLst>
            <a:ext uri="{FF2B5EF4-FFF2-40B4-BE49-F238E27FC236}">
              <a16:creationId xmlns:a16="http://schemas.microsoft.com/office/drawing/2014/main" id="{32728EAF-176E-43D4-8039-7FFD34F7466A}"/>
            </a:ext>
          </a:extLst>
        </xdr:cNvPr>
        <xdr:cNvCxnSpPr/>
      </xdr:nvCxnSpPr>
      <xdr:spPr>
        <a:xfrm>
          <a:off x="685800" y="94746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0" name="テキスト ボックス 169">
          <a:extLst>
            <a:ext uri="{FF2B5EF4-FFF2-40B4-BE49-F238E27FC236}">
              <a16:creationId xmlns:a16="http://schemas.microsoft.com/office/drawing/2014/main" id="{70FE21E2-0EAF-40D3-A4BF-C74B93720C32}"/>
            </a:ext>
          </a:extLst>
        </xdr:cNvPr>
        <xdr:cNvSpPr txBox="1"/>
      </xdr:nvSpPr>
      <xdr:spPr>
        <a:xfrm>
          <a:off x="389043" y="932426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1" name="直線コネクタ 170">
          <a:extLst>
            <a:ext uri="{FF2B5EF4-FFF2-40B4-BE49-F238E27FC236}">
              <a16:creationId xmlns:a16="http://schemas.microsoft.com/office/drawing/2014/main" id="{14C270C8-EBDD-4FC6-BCD7-7A0F7EAB3DC0}"/>
            </a:ext>
          </a:extLst>
        </xdr:cNvPr>
        <xdr:cNvCxnSpPr/>
      </xdr:nvCxnSpPr>
      <xdr:spPr>
        <a:xfrm>
          <a:off x="685800" y="9141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2" name="【橋りょう・トンネル】&#10;有形固定資産減価償却率グラフ枠">
          <a:extLst>
            <a:ext uri="{FF2B5EF4-FFF2-40B4-BE49-F238E27FC236}">
              <a16:creationId xmlns:a16="http://schemas.microsoft.com/office/drawing/2014/main" id="{F6D16D49-6679-486A-A3D2-D5F31DEAF5A7}"/>
            </a:ext>
          </a:extLst>
        </xdr:cNvPr>
        <xdr:cNvSpPr/>
      </xdr:nvSpPr>
      <xdr:spPr>
        <a:xfrm>
          <a:off x="685800" y="9141279"/>
          <a:ext cx="4267200" cy="228872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107769</xdr:rowOff>
    </xdr:from>
    <xdr:to>
      <xdr:col>24</xdr:col>
      <xdr:colOff>62865</xdr:colOff>
      <xdr:row>63</xdr:row>
      <xdr:rowOff>124097</xdr:rowOff>
    </xdr:to>
    <xdr:cxnSp macro="">
      <xdr:nvCxnSpPr>
        <xdr:cNvPr id="173" name="直線コネクタ 172">
          <a:extLst>
            <a:ext uri="{FF2B5EF4-FFF2-40B4-BE49-F238E27FC236}">
              <a16:creationId xmlns:a16="http://schemas.microsoft.com/office/drawing/2014/main" id="{CBB60974-2FE3-4280-859E-D99AD2963A67}"/>
            </a:ext>
          </a:extLst>
        </xdr:cNvPr>
        <xdr:cNvCxnSpPr/>
      </xdr:nvCxnSpPr>
      <xdr:spPr>
        <a:xfrm flipV="1">
          <a:off x="4179026" y="9533437"/>
          <a:ext cx="0" cy="1390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127924</xdr:rowOff>
    </xdr:from>
    <xdr:ext cx="405111" cy="259045"/>
    <xdr:sp macro="" textlink="">
      <xdr:nvSpPr>
        <xdr:cNvPr id="174" name="【橋りょう・トンネル】&#10;有形固定資産減価償却率最小値テキスト">
          <a:extLst>
            <a:ext uri="{FF2B5EF4-FFF2-40B4-BE49-F238E27FC236}">
              <a16:creationId xmlns:a16="http://schemas.microsoft.com/office/drawing/2014/main" id="{31512793-ADA5-48D2-8A8D-5C2A13E096CF}"/>
            </a:ext>
          </a:extLst>
        </xdr:cNvPr>
        <xdr:cNvSpPr txBox="1"/>
      </xdr:nvSpPr>
      <xdr:spPr>
        <a:xfrm>
          <a:off x="4217761" y="10931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124097</xdr:rowOff>
    </xdr:from>
    <xdr:to>
      <xdr:col>24</xdr:col>
      <xdr:colOff>152400</xdr:colOff>
      <xdr:row>63</xdr:row>
      <xdr:rowOff>124097</xdr:rowOff>
    </xdr:to>
    <xdr:cxnSp macro="">
      <xdr:nvCxnSpPr>
        <xdr:cNvPr id="175" name="直線コネクタ 174">
          <a:extLst>
            <a:ext uri="{FF2B5EF4-FFF2-40B4-BE49-F238E27FC236}">
              <a16:creationId xmlns:a16="http://schemas.microsoft.com/office/drawing/2014/main" id="{A7AE0E3E-5DDC-430C-9E59-898956E32CEF}"/>
            </a:ext>
          </a:extLst>
        </xdr:cNvPr>
        <xdr:cNvCxnSpPr/>
      </xdr:nvCxnSpPr>
      <xdr:spPr>
        <a:xfrm>
          <a:off x="4107089" y="10924086"/>
          <a:ext cx="16011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54446</xdr:rowOff>
    </xdr:from>
    <xdr:ext cx="340478" cy="259045"/>
    <xdr:sp macro="" textlink="">
      <xdr:nvSpPr>
        <xdr:cNvPr id="176" name="【橋りょう・トンネル】&#10;有形固定資産減価償却率最大値テキスト">
          <a:extLst>
            <a:ext uri="{FF2B5EF4-FFF2-40B4-BE49-F238E27FC236}">
              <a16:creationId xmlns:a16="http://schemas.microsoft.com/office/drawing/2014/main" id="{95FDA989-188E-4097-9EDF-553D1BEA33A6}"/>
            </a:ext>
          </a:extLst>
        </xdr:cNvPr>
        <xdr:cNvSpPr txBox="1"/>
      </xdr:nvSpPr>
      <xdr:spPr>
        <a:xfrm>
          <a:off x="4217761" y="931546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107769</xdr:rowOff>
    </xdr:from>
    <xdr:to>
      <xdr:col>24</xdr:col>
      <xdr:colOff>152400</xdr:colOff>
      <xdr:row>55</xdr:row>
      <xdr:rowOff>107769</xdr:rowOff>
    </xdr:to>
    <xdr:cxnSp macro="">
      <xdr:nvCxnSpPr>
        <xdr:cNvPr id="177" name="直線コネクタ 176">
          <a:extLst>
            <a:ext uri="{FF2B5EF4-FFF2-40B4-BE49-F238E27FC236}">
              <a16:creationId xmlns:a16="http://schemas.microsoft.com/office/drawing/2014/main" id="{B21A149F-D687-40E8-90B3-A4DF4233B465}"/>
            </a:ext>
          </a:extLst>
        </xdr:cNvPr>
        <xdr:cNvCxnSpPr/>
      </xdr:nvCxnSpPr>
      <xdr:spPr>
        <a:xfrm>
          <a:off x="4107089" y="9533437"/>
          <a:ext cx="16011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108874</xdr:rowOff>
    </xdr:from>
    <xdr:ext cx="405111" cy="259045"/>
    <xdr:sp macro="" textlink="">
      <xdr:nvSpPr>
        <xdr:cNvPr id="178" name="【橋りょう・トンネル】&#10;有形固定資産減価償却率平均値テキスト">
          <a:extLst>
            <a:ext uri="{FF2B5EF4-FFF2-40B4-BE49-F238E27FC236}">
              <a16:creationId xmlns:a16="http://schemas.microsoft.com/office/drawing/2014/main" id="{55C255F2-8677-4C95-AD8C-108CA9203F2B}"/>
            </a:ext>
          </a:extLst>
        </xdr:cNvPr>
        <xdr:cNvSpPr txBox="1"/>
      </xdr:nvSpPr>
      <xdr:spPr>
        <a:xfrm>
          <a:off x="4217761" y="103917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130447</xdr:rowOff>
    </xdr:from>
    <xdr:to>
      <xdr:col>24</xdr:col>
      <xdr:colOff>114300</xdr:colOff>
      <xdr:row>61</xdr:row>
      <xdr:rowOff>60597</xdr:rowOff>
    </xdr:to>
    <xdr:sp macro="" textlink="">
      <xdr:nvSpPr>
        <xdr:cNvPr id="179" name="フローチャート: 判断 178">
          <a:extLst>
            <a:ext uri="{FF2B5EF4-FFF2-40B4-BE49-F238E27FC236}">
              <a16:creationId xmlns:a16="http://schemas.microsoft.com/office/drawing/2014/main" id="{F58DB6F8-E50C-48FE-8B60-1F0072899E88}"/>
            </a:ext>
          </a:extLst>
        </xdr:cNvPr>
        <xdr:cNvSpPr/>
      </xdr:nvSpPr>
      <xdr:spPr>
        <a:xfrm>
          <a:off x="4126139" y="10420168"/>
          <a:ext cx="102961" cy="9615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109220</xdr:rowOff>
    </xdr:from>
    <xdr:to>
      <xdr:col>20</xdr:col>
      <xdr:colOff>38100</xdr:colOff>
      <xdr:row>61</xdr:row>
      <xdr:rowOff>39370</xdr:rowOff>
    </xdr:to>
    <xdr:sp macro="" textlink="">
      <xdr:nvSpPr>
        <xdr:cNvPr id="180" name="フローチャート: 判断 179">
          <a:extLst>
            <a:ext uri="{FF2B5EF4-FFF2-40B4-BE49-F238E27FC236}">
              <a16:creationId xmlns:a16="http://schemas.microsoft.com/office/drawing/2014/main" id="{7CC89BE5-BAE1-4FDA-A6AE-47EBA16E1FC2}"/>
            </a:ext>
          </a:extLst>
        </xdr:cNvPr>
        <xdr:cNvSpPr/>
      </xdr:nvSpPr>
      <xdr:spPr>
        <a:xfrm>
          <a:off x="3383189" y="10392138"/>
          <a:ext cx="83911" cy="10568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109220</xdr:rowOff>
    </xdr:from>
    <xdr:to>
      <xdr:col>15</xdr:col>
      <xdr:colOff>101600</xdr:colOff>
      <xdr:row>61</xdr:row>
      <xdr:rowOff>39370</xdr:rowOff>
    </xdr:to>
    <xdr:sp macro="" textlink="">
      <xdr:nvSpPr>
        <xdr:cNvPr id="181" name="フローチャート: 判断 180">
          <a:extLst>
            <a:ext uri="{FF2B5EF4-FFF2-40B4-BE49-F238E27FC236}">
              <a16:creationId xmlns:a16="http://schemas.microsoft.com/office/drawing/2014/main" id="{CF3669C9-04DB-40E9-9417-DD221177E31B}"/>
            </a:ext>
          </a:extLst>
        </xdr:cNvPr>
        <xdr:cNvSpPr/>
      </xdr:nvSpPr>
      <xdr:spPr>
        <a:xfrm>
          <a:off x="2571750" y="10392138"/>
          <a:ext cx="102961" cy="10568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120650</xdr:rowOff>
    </xdr:from>
    <xdr:to>
      <xdr:col>10</xdr:col>
      <xdr:colOff>165100</xdr:colOff>
      <xdr:row>61</xdr:row>
      <xdr:rowOff>50800</xdr:rowOff>
    </xdr:to>
    <xdr:sp macro="" textlink="">
      <xdr:nvSpPr>
        <xdr:cNvPr id="182" name="フローチャート: 判断 181">
          <a:extLst>
            <a:ext uri="{FF2B5EF4-FFF2-40B4-BE49-F238E27FC236}">
              <a16:creationId xmlns:a16="http://schemas.microsoft.com/office/drawing/2014/main" id="{9371BD3E-1F96-47E8-9F5C-C434F23096AC}"/>
            </a:ext>
          </a:extLst>
        </xdr:cNvPr>
        <xdr:cNvSpPr/>
      </xdr:nvSpPr>
      <xdr:spPr>
        <a:xfrm>
          <a:off x="1779361" y="10411732"/>
          <a:ext cx="98878" cy="9615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94524</xdr:rowOff>
    </xdr:from>
    <xdr:to>
      <xdr:col>6</xdr:col>
      <xdr:colOff>38100</xdr:colOff>
      <xdr:row>61</xdr:row>
      <xdr:rowOff>24674</xdr:rowOff>
    </xdr:to>
    <xdr:sp macro="" textlink="">
      <xdr:nvSpPr>
        <xdr:cNvPr id="183" name="フローチャート: 判断 182">
          <a:extLst>
            <a:ext uri="{FF2B5EF4-FFF2-40B4-BE49-F238E27FC236}">
              <a16:creationId xmlns:a16="http://schemas.microsoft.com/office/drawing/2014/main" id="{ADE331B2-EBF8-4FB4-985A-328E8EADFFE0}"/>
            </a:ext>
          </a:extLst>
        </xdr:cNvPr>
        <xdr:cNvSpPr/>
      </xdr:nvSpPr>
      <xdr:spPr>
        <a:xfrm>
          <a:off x="982889" y="10384245"/>
          <a:ext cx="83911" cy="10024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9A71D2AD-3C08-4DA6-A292-3A96DB1B23C1}"/>
            </a:ext>
          </a:extLst>
        </xdr:cNvPr>
        <xdr:cNvSpPr txBox="1"/>
      </xdr:nvSpPr>
      <xdr:spPr>
        <a:xfrm>
          <a:off x="4008211"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3615DED5-6DA9-4D7D-8000-C9E62CEDA14C}"/>
            </a:ext>
          </a:extLst>
        </xdr:cNvPr>
        <xdr:cNvSpPr txBox="1"/>
      </xdr:nvSpPr>
      <xdr:spPr>
        <a:xfrm>
          <a:off x="3255736"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B99F1CEA-E9AB-4F05-897E-5F4386A08151}"/>
            </a:ext>
          </a:extLst>
        </xdr:cNvPr>
        <xdr:cNvSpPr txBox="1"/>
      </xdr:nvSpPr>
      <xdr:spPr>
        <a:xfrm>
          <a:off x="2449739"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4DB54541-D437-4BFB-A7D8-5D1B7CE1A1CF}"/>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C5951DA8-AF35-47EF-88F0-2313ADC6E8AF}"/>
            </a:ext>
          </a:extLst>
        </xdr:cNvPr>
        <xdr:cNvSpPr txBox="1"/>
      </xdr:nvSpPr>
      <xdr:spPr>
        <a:xfrm>
          <a:off x="855436"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73297</xdr:rowOff>
    </xdr:from>
    <xdr:to>
      <xdr:col>24</xdr:col>
      <xdr:colOff>114300</xdr:colOff>
      <xdr:row>61</xdr:row>
      <xdr:rowOff>3447</xdr:rowOff>
    </xdr:to>
    <xdr:sp macro="" textlink="">
      <xdr:nvSpPr>
        <xdr:cNvPr id="189" name="楕円 188">
          <a:extLst>
            <a:ext uri="{FF2B5EF4-FFF2-40B4-BE49-F238E27FC236}">
              <a16:creationId xmlns:a16="http://schemas.microsoft.com/office/drawing/2014/main" id="{7720C602-995E-49B1-BD09-4932DEBD2B07}"/>
            </a:ext>
          </a:extLst>
        </xdr:cNvPr>
        <xdr:cNvSpPr/>
      </xdr:nvSpPr>
      <xdr:spPr>
        <a:xfrm>
          <a:off x="4126139" y="10356215"/>
          <a:ext cx="102961" cy="10976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96174</xdr:rowOff>
    </xdr:from>
    <xdr:ext cx="405111" cy="259045"/>
    <xdr:sp macro="" textlink="">
      <xdr:nvSpPr>
        <xdr:cNvPr id="190" name="【橋りょう・トンネル】&#10;有形固定資産減価償却率該当値テキスト">
          <a:extLst>
            <a:ext uri="{FF2B5EF4-FFF2-40B4-BE49-F238E27FC236}">
              <a16:creationId xmlns:a16="http://schemas.microsoft.com/office/drawing/2014/main" id="{2800FA18-71CE-4E91-AF2E-D7C0E8793592}"/>
            </a:ext>
          </a:extLst>
        </xdr:cNvPr>
        <xdr:cNvSpPr txBox="1"/>
      </xdr:nvSpPr>
      <xdr:spPr>
        <a:xfrm>
          <a:off x="4217761" y="10209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58601</xdr:rowOff>
    </xdr:from>
    <xdr:to>
      <xdr:col>20</xdr:col>
      <xdr:colOff>38100</xdr:colOff>
      <xdr:row>60</xdr:row>
      <xdr:rowOff>160201</xdr:rowOff>
    </xdr:to>
    <xdr:sp macro="" textlink="">
      <xdr:nvSpPr>
        <xdr:cNvPr id="191" name="楕円 190">
          <a:extLst>
            <a:ext uri="{FF2B5EF4-FFF2-40B4-BE49-F238E27FC236}">
              <a16:creationId xmlns:a16="http://schemas.microsoft.com/office/drawing/2014/main" id="{7F1E7E4E-C436-4BD5-99D7-963E66B0A0EB}"/>
            </a:ext>
          </a:extLst>
        </xdr:cNvPr>
        <xdr:cNvSpPr/>
      </xdr:nvSpPr>
      <xdr:spPr>
        <a:xfrm>
          <a:off x="3383189" y="10342880"/>
          <a:ext cx="83911" cy="108403"/>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109401</xdr:rowOff>
    </xdr:from>
    <xdr:to>
      <xdr:col>24</xdr:col>
      <xdr:colOff>63500</xdr:colOff>
      <xdr:row>60</xdr:row>
      <xdr:rowOff>124097</xdr:rowOff>
    </xdr:to>
    <xdr:cxnSp macro="">
      <xdr:nvCxnSpPr>
        <xdr:cNvPr id="192" name="直線コネクタ 191">
          <a:extLst>
            <a:ext uri="{FF2B5EF4-FFF2-40B4-BE49-F238E27FC236}">
              <a16:creationId xmlns:a16="http://schemas.microsoft.com/office/drawing/2014/main" id="{09F90534-4DB0-435B-B10F-3D082CD5B28B}"/>
            </a:ext>
          </a:extLst>
        </xdr:cNvPr>
        <xdr:cNvCxnSpPr/>
      </xdr:nvCxnSpPr>
      <xdr:spPr>
        <a:xfrm>
          <a:off x="3427186" y="10392319"/>
          <a:ext cx="752475" cy="17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48804</xdr:rowOff>
    </xdr:from>
    <xdr:to>
      <xdr:col>15</xdr:col>
      <xdr:colOff>101600</xdr:colOff>
      <xdr:row>60</xdr:row>
      <xdr:rowOff>150404</xdr:rowOff>
    </xdr:to>
    <xdr:sp macro="" textlink="">
      <xdr:nvSpPr>
        <xdr:cNvPr id="193" name="楕円 192">
          <a:extLst>
            <a:ext uri="{FF2B5EF4-FFF2-40B4-BE49-F238E27FC236}">
              <a16:creationId xmlns:a16="http://schemas.microsoft.com/office/drawing/2014/main" id="{AFF57D1D-EDEA-4BBC-835A-52333C866F7C}"/>
            </a:ext>
          </a:extLst>
        </xdr:cNvPr>
        <xdr:cNvSpPr/>
      </xdr:nvSpPr>
      <xdr:spPr>
        <a:xfrm>
          <a:off x="2571750" y="10334443"/>
          <a:ext cx="102961" cy="10296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99604</xdr:rowOff>
    </xdr:from>
    <xdr:to>
      <xdr:col>19</xdr:col>
      <xdr:colOff>177800</xdr:colOff>
      <xdr:row>60</xdr:row>
      <xdr:rowOff>109401</xdr:rowOff>
    </xdr:to>
    <xdr:cxnSp macro="">
      <xdr:nvCxnSpPr>
        <xdr:cNvPr id="194" name="直線コネクタ 193">
          <a:extLst>
            <a:ext uri="{FF2B5EF4-FFF2-40B4-BE49-F238E27FC236}">
              <a16:creationId xmlns:a16="http://schemas.microsoft.com/office/drawing/2014/main" id="{28B23863-CA55-4DB1-8DEE-06D1FCDC9CB1}"/>
            </a:ext>
          </a:extLst>
        </xdr:cNvPr>
        <xdr:cNvCxnSpPr/>
      </xdr:nvCxnSpPr>
      <xdr:spPr>
        <a:xfrm>
          <a:off x="2621189" y="10383883"/>
          <a:ext cx="805997" cy="8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66766</xdr:rowOff>
    </xdr:from>
    <xdr:to>
      <xdr:col>10</xdr:col>
      <xdr:colOff>165100</xdr:colOff>
      <xdr:row>60</xdr:row>
      <xdr:rowOff>168366</xdr:rowOff>
    </xdr:to>
    <xdr:sp macro="" textlink="">
      <xdr:nvSpPr>
        <xdr:cNvPr id="195" name="楕円 194">
          <a:extLst>
            <a:ext uri="{FF2B5EF4-FFF2-40B4-BE49-F238E27FC236}">
              <a16:creationId xmlns:a16="http://schemas.microsoft.com/office/drawing/2014/main" id="{D6A95083-4BF9-4AA0-85D9-DC08371F9F9B}"/>
            </a:ext>
          </a:extLst>
        </xdr:cNvPr>
        <xdr:cNvSpPr/>
      </xdr:nvSpPr>
      <xdr:spPr>
        <a:xfrm>
          <a:off x="1779361" y="10355127"/>
          <a:ext cx="98878" cy="1029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99604</xdr:rowOff>
    </xdr:from>
    <xdr:to>
      <xdr:col>15</xdr:col>
      <xdr:colOff>50800</xdr:colOff>
      <xdr:row>60</xdr:row>
      <xdr:rowOff>117566</xdr:rowOff>
    </xdr:to>
    <xdr:cxnSp macro="">
      <xdr:nvCxnSpPr>
        <xdr:cNvPr id="196" name="直線コネクタ 195">
          <a:extLst>
            <a:ext uri="{FF2B5EF4-FFF2-40B4-BE49-F238E27FC236}">
              <a16:creationId xmlns:a16="http://schemas.microsoft.com/office/drawing/2014/main" id="{E7DC8298-05FC-4E5D-9174-9C5BB22F8451}"/>
            </a:ext>
          </a:extLst>
        </xdr:cNvPr>
        <xdr:cNvCxnSpPr/>
      </xdr:nvCxnSpPr>
      <xdr:spPr>
        <a:xfrm flipV="1">
          <a:off x="1828800" y="10383883"/>
          <a:ext cx="792389"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70031</xdr:rowOff>
    </xdr:from>
    <xdr:to>
      <xdr:col>6</xdr:col>
      <xdr:colOff>38100</xdr:colOff>
      <xdr:row>61</xdr:row>
      <xdr:rowOff>181</xdr:rowOff>
    </xdr:to>
    <xdr:sp macro="" textlink="">
      <xdr:nvSpPr>
        <xdr:cNvPr id="197" name="楕円 196">
          <a:extLst>
            <a:ext uri="{FF2B5EF4-FFF2-40B4-BE49-F238E27FC236}">
              <a16:creationId xmlns:a16="http://schemas.microsoft.com/office/drawing/2014/main" id="{21BEF828-3783-4426-A5DE-35FDB9C7C93A}"/>
            </a:ext>
          </a:extLst>
        </xdr:cNvPr>
        <xdr:cNvSpPr/>
      </xdr:nvSpPr>
      <xdr:spPr>
        <a:xfrm>
          <a:off x="982889" y="10352949"/>
          <a:ext cx="83911" cy="10568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117566</xdr:rowOff>
    </xdr:from>
    <xdr:to>
      <xdr:col>10</xdr:col>
      <xdr:colOff>114300</xdr:colOff>
      <xdr:row>60</xdr:row>
      <xdr:rowOff>120831</xdr:rowOff>
    </xdr:to>
    <xdr:cxnSp macro="">
      <xdr:nvCxnSpPr>
        <xdr:cNvPr id="198" name="直線コネクタ 197">
          <a:extLst>
            <a:ext uri="{FF2B5EF4-FFF2-40B4-BE49-F238E27FC236}">
              <a16:creationId xmlns:a16="http://schemas.microsoft.com/office/drawing/2014/main" id="{5D8C5E5F-0553-4611-AF86-8FC9A1DBE4D7}"/>
            </a:ext>
          </a:extLst>
        </xdr:cNvPr>
        <xdr:cNvCxnSpPr/>
      </xdr:nvCxnSpPr>
      <xdr:spPr>
        <a:xfrm flipV="1">
          <a:off x="1026886" y="10408648"/>
          <a:ext cx="801914"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30497</xdr:rowOff>
    </xdr:from>
    <xdr:ext cx="405111" cy="259045"/>
    <xdr:sp macro="" textlink="">
      <xdr:nvSpPr>
        <xdr:cNvPr id="199" name="n_1aveValue【橋りょう・トンネル】&#10;有形固定資産減価償却率">
          <a:extLst>
            <a:ext uri="{FF2B5EF4-FFF2-40B4-BE49-F238E27FC236}">
              <a16:creationId xmlns:a16="http://schemas.microsoft.com/office/drawing/2014/main" id="{64CDA5D5-59B4-4F92-B431-CB9865EFBBEF}"/>
            </a:ext>
          </a:extLst>
        </xdr:cNvPr>
        <xdr:cNvSpPr txBox="1"/>
      </xdr:nvSpPr>
      <xdr:spPr>
        <a:xfrm>
          <a:off x="3239144" y="1048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30497</xdr:rowOff>
    </xdr:from>
    <xdr:ext cx="405111" cy="259045"/>
    <xdr:sp macro="" textlink="">
      <xdr:nvSpPr>
        <xdr:cNvPr id="200" name="n_2aveValue【橋りょう・トンネル】&#10;有形固定資産減価償却率">
          <a:extLst>
            <a:ext uri="{FF2B5EF4-FFF2-40B4-BE49-F238E27FC236}">
              <a16:creationId xmlns:a16="http://schemas.microsoft.com/office/drawing/2014/main" id="{7BFAE05E-81AC-4920-AF54-45BF8C7D153A}"/>
            </a:ext>
          </a:extLst>
        </xdr:cNvPr>
        <xdr:cNvSpPr txBox="1"/>
      </xdr:nvSpPr>
      <xdr:spPr>
        <a:xfrm>
          <a:off x="2439044" y="104848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41927</xdr:rowOff>
    </xdr:from>
    <xdr:ext cx="405111" cy="259045"/>
    <xdr:sp macro="" textlink="">
      <xdr:nvSpPr>
        <xdr:cNvPr id="201" name="n_3aveValue【橋りょう・トンネル】&#10;有形固定資産減価償却率">
          <a:extLst>
            <a:ext uri="{FF2B5EF4-FFF2-40B4-BE49-F238E27FC236}">
              <a16:creationId xmlns:a16="http://schemas.microsoft.com/office/drawing/2014/main" id="{F58F25B9-C765-43C8-88C8-47DC3908A54A}"/>
            </a:ext>
          </a:extLst>
        </xdr:cNvPr>
        <xdr:cNvSpPr txBox="1"/>
      </xdr:nvSpPr>
      <xdr:spPr>
        <a:xfrm>
          <a:off x="1646655" y="1050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15801</xdr:rowOff>
    </xdr:from>
    <xdr:ext cx="405111" cy="259045"/>
    <xdr:sp macro="" textlink="">
      <xdr:nvSpPr>
        <xdr:cNvPr id="202" name="n_4aveValue【橋りょう・トンネル】&#10;有形固定資産減価償却率">
          <a:extLst>
            <a:ext uri="{FF2B5EF4-FFF2-40B4-BE49-F238E27FC236}">
              <a16:creationId xmlns:a16="http://schemas.microsoft.com/office/drawing/2014/main" id="{EDB9D3D0-8E0C-4FD4-AB56-D44A89D95997}"/>
            </a:ext>
          </a:extLst>
        </xdr:cNvPr>
        <xdr:cNvSpPr txBox="1"/>
      </xdr:nvSpPr>
      <xdr:spPr>
        <a:xfrm>
          <a:off x="850183" y="10476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5278</xdr:rowOff>
    </xdr:from>
    <xdr:ext cx="405111" cy="259045"/>
    <xdr:sp macro="" textlink="">
      <xdr:nvSpPr>
        <xdr:cNvPr id="203" name="n_1mainValue【橋りょう・トンネル】&#10;有形固定資産減価償却率">
          <a:extLst>
            <a:ext uri="{FF2B5EF4-FFF2-40B4-BE49-F238E27FC236}">
              <a16:creationId xmlns:a16="http://schemas.microsoft.com/office/drawing/2014/main" id="{33DCB4FD-4475-4B78-BFC0-7875037A69AB}"/>
            </a:ext>
          </a:extLst>
        </xdr:cNvPr>
        <xdr:cNvSpPr txBox="1"/>
      </xdr:nvSpPr>
      <xdr:spPr>
        <a:xfrm>
          <a:off x="3239144" y="10124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166931</xdr:rowOff>
    </xdr:from>
    <xdr:ext cx="405111" cy="259045"/>
    <xdr:sp macro="" textlink="">
      <xdr:nvSpPr>
        <xdr:cNvPr id="204" name="n_2mainValue【橋りょう・トンネル】&#10;有形固定資産減価償却率">
          <a:extLst>
            <a:ext uri="{FF2B5EF4-FFF2-40B4-BE49-F238E27FC236}">
              <a16:creationId xmlns:a16="http://schemas.microsoft.com/office/drawing/2014/main" id="{2A525024-0E9D-4E88-B82B-6BD9AD973D83}"/>
            </a:ext>
          </a:extLst>
        </xdr:cNvPr>
        <xdr:cNvSpPr txBox="1"/>
      </xdr:nvSpPr>
      <xdr:spPr>
        <a:xfrm>
          <a:off x="2439044" y="10113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13443</xdr:rowOff>
    </xdr:from>
    <xdr:ext cx="405111" cy="259045"/>
    <xdr:sp macro="" textlink="">
      <xdr:nvSpPr>
        <xdr:cNvPr id="205" name="n_3mainValue【橋りょう・トンネル】&#10;有形固定資産減価償却率">
          <a:extLst>
            <a:ext uri="{FF2B5EF4-FFF2-40B4-BE49-F238E27FC236}">
              <a16:creationId xmlns:a16="http://schemas.microsoft.com/office/drawing/2014/main" id="{C32746D2-5582-4C15-B874-C3E15D540903}"/>
            </a:ext>
          </a:extLst>
        </xdr:cNvPr>
        <xdr:cNvSpPr txBox="1"/>
      </xdr:nvSpPr>
      <xdr:spPr>
        <a:xfrm>
          <a:off x="1646655" y="1012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16708</xdr:rowOff>
    </xdr:from>
    <xdr:ext cx="405111" cy="259045"/>
    <xdr:sp macro="" textlink="">
      <xdr:nvSpPr>
        <xdr:cNvPr id="206" name="n_4mainValue【橋りょう・トンネル】&#10;有形固定資産減価償却率">
          <a:extLst>
            <a:ext uri="{FF2B5EF4-FFF2-40B4-BE49-F238E27FC236}">
              <a16:creationId xmlns:a16="http://schemas.microsoft.com/office/drawing/2014/main" id="{3093D444-F36C-4649-BCB4-DA1D68C2E2D6}"/>
            </a:ext>
          </a:extLst>
        </xdr:cNvPr>
        <xdr:cNvSpPr txBox="1"/>
      </xdr:nvSpPr>
      <xdr:spPr>
        <a:xfrm>
          <a:off x="850183" y="101349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7" name="正方形/長方形 206">
          <a:extLst>
            <a:ext uri="{FF2B5EF4-FFF2-40B4-BE49-F238E27FC236}">
              <a16:creationId xmlns:a16="http://schemas.microsoft.com/office/drawing/2014/main" id="{EF4C2EB9-289C-4A86-BB51-637993F32362}"/>
            </a:ext>
          </a:extLst>
        </xdr:cNvPr>
        <xdr:cNvSpPr/>
      </xdr:nvSpPr>
      <xdr:spPr>
        <a:xfrm>
          <a:off x="5954939" y="8001000"/>
          <a:ext cx="4248150" cy="63636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8" name="正方形/長方形 207">
          <a:extLst>
            <a:ext uri="{FF2B5EF4-FFF2-40B4-BE49-F238E27FC236}">
              <a16:creationId xmlns:a16="http://schemas.microsoft.com/office/drawing/2014/main" id="{F1FD9751-84B1-4ADB-B7DB-88604B856F78}"/>
            </a:ext>
          </a:extLst>
        </xdr:cNvPr>
        <xdr:cNvSpPr/>
      </xdr:nvSpPr>
      <xdr:spPr>
        <a:xfrm>
          <a:off x="6065611" y="8660039"/>
          <a:ext cx="1371600" cy="25536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9" name="正方形/長方形 208">
          <a:extLst>
            <a:ext uri="{FF2B5EF4-FFF2-40B4-BE49-F238E27FC236}">
              <a16:creationId xmlns:a16="http://schemas.microsoft.com/office/drawing/2014/main" id="{69F847F1-8704-4984-9583-529530BC8A81}"/>
            </a:ext>
          </a:extLst>
        </xdr:cNvPr>
        <xdr:cNvSpPr/>
      </xdr:nvSpPr>
      <xdr:spPr>
        <a:xfrm>
          <a:off x="6065611" y="8868682"/>
          <a:ext cx="1371600" cy="24583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0" name="正方形/長方形 209">
          <a:extLst>
            <a:ext uri="{FF2B5EF4-FFF2-40B4-BE49-F238E27FC236}">
              <a16:creationId xmlns:a16="http://schemas.microsoft.com/office/drawing/2014/main" id="{BF77000F-BA8C-4E5C-9995-0DF46731F085}"/>
            </a:ext>
          </a:extLst>
        </xdr:cNvPr>
        <xdr:cNvSpPr/>
      </xdr:nvSpPr>
      <xdr:spPr>
        <a:xfrm>
          <a:off x="6983639" y="8660039"/>
          <a:ext cx="1371600" cy="25536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1" name="正方形/長方形 210">
          <a:extLst>
            <a:ext uri="{FF2B5EF4-FFF2-40B4-BE49-F238E27FC236}">
              <a16:creationId xmlns:a16="http://schemas.microsoft.com/office/drawing/2014/main" id="{FFF363C6-EF1C-40DD-BED0-83425AFBAE0C}"/>
            </a:ext>
          </a:extLst>
        </xdr:cNvPr>
        <xdr:cNvSpPr/>
      </xdr:nvSpPr>
      <xdr:spPr>
        <a:xfrm>
          <a:off x="6983639" y="8868682"/>
          <a:ext cx="1371600" cy="24583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2" name="正方形/長方形 211">
          <a:extLst>
            <a:ext uri="{FF2B5EF4-FFF2-40B4-BE49-F238E27FC236}">
              <a16:creationId xmlns:a16="http://schemas.microsoft.com/office/drawing/2014/main" id="{4F7EA97F-5A44-408C-BF5F-63628A955793}"/>
            </a:ext>
          </a:extLst>
        </xdr:cNvPr>
        <xdr:cNvSpPr/>
      </xdr:nvSpPr>
      <xdr:spPr>
        <a:xfrm>
          <a:off x="8012339" y="8660039"/>
          <a:ext cx="1371600" cy="25536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3" name="正方形/長方形 212">
          <a:extLst>
            <a:ext uri="{FF2B5EF4-FFF2-40B4-BE49-F238E27FC236}">
              <a16:creationId xmlns:a16="http://schemas.microsoft.com/office/drawing/2014/main" id="{62B0FA2D-ED83-4081-8FC9-57250093FB0D}"/>
            </a:ext>
          </a:extLst>
        </xdr:cNvPr>
        <xdr:cNvSpPr/>
      </xdr:nvSpPr>
      <xdr:spPr>
        <a:xfrm>
          <a:off x="8012339" y="8868682"/>
          <a:ext cx="1371600" cy="24583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4" name="正方形/長方形 213">
          <a:extLst>
            <a:ext uri="{FF2B5EF4-FFF2-40B4-BE49-F238E27FC236}">
              <a16:creationId xmlns:a16="http://schemas.microsoft.com/office/drawing/2014/main" id="{855BCBA3-78A6-47BB-B68B-F5A54478FA2E}"/>
            </a:ext>
          </a:extLst>
        </xdr:cNvPr>
        <xdr:cNvSpPr/>
      </xdr:nvSpPr>
      <xdr:spPr>
        <a:xfrm>
          <a:off x="5954939" y="9141279"/>
          <a:ext cx="4248150" cy="228872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5" name="テキスト ボックス 214">
          <a:extLst>
            <a:ext uri="{FF2B5EF4-FFF2-40B4-BE49-F238E27FC236}">
              <a16:creationId xmlns:a16="http://schemas.microsoft.com/office/drawing/2014/main" id="{394CCCE5-E510-459F-A958-796A8161D3A9}"/>
            </a:ext>
          </a:extLst>
        </xdr:cNvPr>
        <xdr:cNvSpPr txBox="1"/>
      </xdr:nvSpPr>
      <xdr:spPr>
        <a:xfrm>
          <a:off x="5916839"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6" name="直線コネクタ 215">
          <a:extLst>
            <a:ext uri="{FF2B5EF4-FFF2-40B4-BE49-F238E27FC236}">
              <a16:creationId xmlns:a16="http://schemas.microsoft.com/office/drawing/2014/main" id="{51BB3E7E-EEF1-43FB-A4B8-A74CC053229C}"/>
            </a:ext>
          </a:extLst>
        </xdr:cNvPr>
        <xdr:cNvCxnSpPr/>
      </xdr:nvCxnSpPr>
      <xdr:spPr>
        <a:xfrm>
          <a:off x="5954939"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7" name="直線コネクタ 216">
          <a:extLst>
            <a:ext uri="{FF2B5EF4-FFF2-40B4-BE49-F238E27FC236}">
              <a16:creationId xmlns:a16="http://schemas.microsoft.com/office/drawing/2014/main" id="{D145C605-2B3B-4DB3-9F6E-1B449EBAAD37}"/>
            </a:ext>
          </a:extLst>
        </xdr:cNvPr>
        <xdr:cNvCxnSpPr/>
      </xdr:nvCxnSpPr>
      <xdr:spPr>
        <a:xfrm>
          <a:off x="5954939"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8" name="テキスト ボックス 217">
          <a:extLst>
            <a:ext uri="{FF2B5EF4-FFF2-40B4-BE49-F238E27FC236}">
              <a16:creationId xmlns:a16="http://schemas.microsoft.com/office/drawing/2014/main" id="{2CBCD65D-FF0D-4857-A416-DABBFD687FA3}"/>
            </a:ext>
          </a:extLst>
        </xdr:cNvPr>
        <xdr:cNvSpPr txBox="1"/>
      </xdr:nvSpPr>
      <xdr:spPr>
        <a:xfrm>
          <a:off x="5722482" y="10908138"/>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9" name="直線コネクタ 218">
          <a:extLst>
            <a:ext uri="{FF2B5EF4-FFF2-40B4-BE49-F238E27FC236}">
              <a16:creationId xmlns:a16="http://schemas.microsoft.com/office/drawing/2014/main" id="{C6805FA8-3AB9-41F8-9C67-9198E12D7BD7}"/>
            </a:ext>
          </a:extLst>
        </xdr:cNvPr>
        <xdr:cNvCxnSpPr/>
      </xdr:nvCxnSpPr>
      <xdr:spPr>
        <a:xfrm>
          <a:off x="5954939"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20" name="テキスト ボックス 219">
          <a:extLst>
            <a:ext uri="{FF2B5EF4-FFF2-40B4-BE49-F238E27FC236}">
              <a16:creationId xmlns:a16="http://schemas.microsoft.com/office/drawing/2014/main" id="{B376F459-B5D4-409E-A961-C96E4896C9AE}"/>
            </a:ext>
          </a:extLst>
        </xdr:cNvPr>
        <xdr:cNvSpPr txBox="1"/>
      </xdr:nvSpPr>
      <xdr:spPr>
        <a:xfrm>
          <a:off x="5419392" y="1052713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1" name="直線コネクタ 220">
          <a:extLst>
            <a:ext uri="{FF2B5EF4-FFF2-40B4-BE49-F238E27FC236}">
              <a16:creationId xmlns:a16="http://schemas.microsoft.com/office/drawing/2014/main" id="{B9A10ABC-7AF9-4E90-908E-97D69F23C671}"/>
            </a:ext>
          </a:extLst>
        </xdr:cNvPr>
        <xdr:cNvCxnSpPr/>
      </xdr:nvCxnSpPr>
      <xdr:spPr>
        <a:xfrm>
          <a:off x="5954939"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2" name="テキスト ボックス 221">
          <a:extLst>
            <a:ext uri="{FF2B5EF4-FFF2-40B4-BE49-F238E27FC236}">
              <a16:creationId xmlns:a16="http://schemas.microsoft.com/office/drawing/2014/main" id="{8DA23573-77B0-4687-839C-42BCBE571CC2}"/>
            </a:ext>
          </a:extLst>
        </xdr:cNvPr>
        <xdr:cNvSpPr txBox="1"/>
      </xdr:nvSpPr>
      <xdr:spPr>
        <a:xfrm>
          <a:off x="5419392" y="1014613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3" name="直線コネクタ 222">
          <a:extLst>
            <a:ext uri="{FF2B5EF4-FFF2-40B4-BE49-F238E27FC236}">
              <a16:creationId xmlns:a16="http://schemas.microsoft.com/office/drawing/2014/main" id="{6EB650D2-4FA1-42A0-B717-2F870017B2D9}"/>
            </a:ext>
          </a:extLst>
        </xdr:cNvPr>
        <xdr:cNvCxnSpPr/>
      </xdr:nvCxnSpPr>
      <xdr:spPr>
        <a:xfrm>
          <a:off x="5954939" y="990327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4" name="テキスト ボックス 223">
          <a:extLst>
            <a:ext uri="{FF2B5EF4-FFF2-40B4-BE49-F238E27FC236}">
              <a16:creationId xmlns:a16="http://schemas.microsoft.com/office/drawing/2014/main" id="{1B728EB8-A843-4E94-B21F-9A8B6740D943}"/>
            </a:ext>
          </a:extLst>
        </xdr:cNvPr>
        <xdr:cNvSpPr txBox="1"/>
      </xdr:nvSpPr>
      <xdr:spPr>
        <a:xfrm>
          <a:off x="5419392" y="976241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5" name="直線コネクタ 224">
          <a:extLst>
            <a:ext uri="{FF2B5EF4-FFF2-40B4-BE49-F238E27FC236}">
              <a16:creationId xmlns:a16="http://schemas.microsoft.com/office/drawing/2014/main" id="{660FFB2A-D82A-493B-9FBE-000454988C30}"/>
            </a:ext>
          </a:extLst>
        </xdr:cNvPr>
        <xdr:cNvCxnSpPr/>
      </xdr:nvCxnSpPr>
      <xdr:spPr>
        <a:xfrm>
          <a:off x="5954939" y="952227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6" name="テキスト ボックス 225">
          <a:extLst>
            <a:ext uri="{FF2B5EF4-FFF2-40B4-BE49-F238E27FC236}">
              <a16:creationId xmlns:a16="http://schemas.microsoft.com/office/drawing/2014/main" id="{FCFF3B27-B646-4014-A527-4D65FE43DB5A}"/>
            </a:ext>
          </a:extLst>
        </xdr:cNvPr>
        <xdr:cNvSpPr txBox="1"/>
      </xdr:nvSpPr>
      <xdr:spPr>
        <a:xfrm>
          <a:off x="5326517" y="9381416"/>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7" name="直線コネクタ 226">
          <a:extLst>
            <a:ext uri="{FF2B5EF4-FFF2-40B4-BE49-F238E27FC236}">
              <a16:creationId xmlns:a16="http://schemas.microsoft.com/office/drawing/2014/main" id="{2BACA5C5-3C7D-4551-A288-1D142D6EA47A}"/>
            </a:ext>
          </a:extLst>
        </xdr:cNvPr>
        <xdr:cNvCxnSpPr/>
      </xdr:nvCxnSpPr>
      <xdr:spPr>
        <a:xfrm>
          <a:off x="5954939" y="914127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8" name="テキスト ボックス 227">
          <a:extLst>
            <a:ext uri="{FF2B5EF4-FFF2-40B4-BE49-F238E27FC236}">
              <a16:creationId xmlns:a16="http://schemas.microsoft.com/office/drawing/2014/main" id="{7B353C28-0B2C-476A-9703-9C9C59C63295}"/>
            </a:ext>
          </a:extLst>
        </xdr:cNvPr>
        <xdr:cNvSpPr txBox="1"/>
      </xdr:nvSpPr>
      <xdr:spPr>
        <a:xfrm>
          <a:off x="5326517" y="9000416"/>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9" name="【橋りょう・トンネル】&#10;一人当たり有形固定資産（償却資産）額グラフ枠">
          <a:extLst>
            <a:ext uri="{FF2B5EF4-FFF2-40B4-BE49-F238E27FC236}">
              <a16:creationId xmlns:a16="http://schemas.microsoft.com/office/drawing/2014/main" id="{1FBE1DE9-34D2-47D4-A7CD-3A4ABAF3C41E}"/>
            </a:ext>
          </a:extLst>
        </xdr:cNvPr>
        <xdr:cNvSpPr/>
      </xdr:nvSpPr>
      <xdr:spPr>
        <a:xfrm>
          <a:off x="5954939" y="9141279"/>
          <a:ext cx="4248150" cy="228872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18903</xdr:rowOff>
    </xdr:from>
    <xdr:to>
      <xdr:col>54</xdr:col>
      <xdr:colOff>189865</xdr:colOff>
      <xdr:row>64</xdr:row>
      <xdr:rowOff>71728</xdr:rowOff>
    </xdr:to>
    <xdr:cxnSp macro="">
      <xdr:nvCxnSpPr>
        <xdr:cNvPr id="230" name="直線コネクタ 229">
          <a:extLst>
            <a:ext uri="{FF2B5EF4-FFF2-40B4-BE49-F238E27FC236}">
              <a16:creationId xmlns:a16="http://schemas.microsoft.com/office/drawing/2014/main" id="{732E9B79-4A61-4468-8FF3-F29CA6051F8D}"/>
            </a:ext>
          </a:extLst>
        </xdr:cNvPr>
        <xdr:cNvCxnSpPr/>
      </xdr:nvCxnSpPr>
      <xdr:spPr>
        <a:xfrm flipV="1">
          <a:off x="9429115" y="9622824"/>
          <a:ext cx="0" cy="14176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75555</xdr:rowOff>
    </xdr:from>
    <xdr:ext cx="469744" cy="259045"/>
    <xdr:sp macro="" textlink="">
      <xdr:nvSpPr>
        <xdr:cNvPr id="231" name="【橋りょう・トンネル】&#10;一人当たり有形固定資産（償却資産）額最小値テキスト">
          <a:extLst>
            <a:ext uri="{FF2B5EF4-FFF2-40B4-BE49-F238E27FC236}">
              <a16:creationId xmlns:a16="http://schemas.microsoft.com/office/drawing/2014/main" id="{C0917368-ACDA-4298-9EE2-B96CFD8547A0}"/>
            </a:ext>
          </a:extLst>
        </xdr:cNvPr>
        <xdr:cNvSpPr txBox="1"/>
      </xdr:nvSpPr>
      <xdr:spPr>
        <a:xfrm>
          <a:off x="9467850" y="110483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71728</xdr:rowOff>
    </xdr:from>
    <xdr:to>
      <xdr:col>55</xdr:col>
      <xdr:colOff>88900</xdr:colOff>
      <xdr:row>64</xdr:row>
      <xdr:rowOff>71728</xdr:rowOff>
    </xdr:to>
    <xdr:cxnSp macro="">
      <xdr:nvCxnSpPr>
        <xdr:cNvPr id="232" name="直線コネクタ 231">
          <a:extLst>
            <a:ext uri="{FF2B5EF4-FFF2-40B4-BE49-F238E27FC236}">
              <a16:creationId xmlns:a16="http://schemas.microsoft.com/office/drawing/2014/main" id="{C491D7CD-3A81-4508-A44E-710F9337F5D0}"/>
            </a:ext>
          </a:extLst>
        </xdr:cNvPr>
        <xdr:cNvCxnSpPr/>
      </xdr:nvCxnSpPr>
      <xdr:spPr>
        <a:xfrm>
          <a:off x="9361261" y="11040446"/>
          <a:ext cx="1560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137030</xdr:rowOff>
    </xdr:from>
    <xdr:ext cx="690189" cy="259045"/>
    <xdr:sp macro="" textlink="">
      <xdr:nvSpPr>
        <xdr:cNvPr id="233" name="【橋りょう・トンネル】&#10;一人当たり有形固定資産（償却資産）額最大値テキスト">
          <a:extLst>
            <a:ext uri="{FF2B5EF4-FFF2-40B4-BE49-F238E27FC236}">
              <a16:creationId xmlns:a16="http://schemas.microsoft.com/office/drawing/2014/main" id="{2DF4E69C-0D2B-4A5B-B1BE-590E0524D9EB}"/>
            </a:ext>
          </a:extLst>
        </xdr:cNvPr>
        <xdr:cNvSpPr txBox="1"/>
      </xdr:nvSpPr>
      <xdr:spPr>
        <a:xfrm>
          <a:off x="9467850" y="939260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1,125,116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18903</xdr:rowOff>
    </xdr:from>
    <xdr:to>
      <xdr:col>55</xdr:col>
      <xdr:colOff>88900</xdr:colOff>
      <xdr:row>56</xdr:row>
      <xdr:rowOff>18903</xdr:rowOff>
    </xdr:to>
    <xdr:cxnSp macro="">
      <xdr:nvCxnSpPr>
        <xdr:cNvPr id="234" name="直線コネクタ 233">
          <a:extLst>
            <a:ext uri="{FF2B5EF4-FFF2-40B4-BE49-F238E27FC236}">
              <a16:creationId xmlns:a16="http://schemas.microsoft.com/office/drawing/2014/main" id="{1014B5B8-DC9F-44F9-8FE7-F1D8B7C181A5}"/>
            </a:ext>
          </a:extLst>
        </xdr:cNvPr>
        <xdr:cNvCxnSpPr/>
      </xdr:nvCxnSpPr>
      <xdr:spPr>
        <a:xfrm>
          <a:off x="9361261" y="9622824"/>
          <a:ext cx="1560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121924</xdr:rowOff>
    </xdr:from>
    <xdr:ext cx="599010" cy="259045"/>
    <xdr:sp macro="" textlink="">
      <xdr:nvSpPr>
        <xdr:cNvPr id="235" name="【橋りょう・トンネル】&#10;一人当たり有形固定資産（償却資産）額平均値テキスト">
          <a:extLst>
            <a:ext uri="{FF2B5EF4-FFF2-40B4-BE49-F238E27FC236}">
              <a16:creationId xmlns:a16="http://schemas.microsoft.com/office/drawing/2014/main" id="{2BCF718C-0968-4AA6-91C3-67FF353D120F}"/>
            </a:ext>
          </a:extLst>
        </xdr:cNvPr>
        <xdr:cNvSpPr txBox="1"/>
      </xdr:nvSpPr>
      <xdr:spPr>
        <a:xfrm>
          <a:off x="9467850" y="1058445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99047</xdr:rowOff>
    </xdr:from>
    <xdr:to>
      <xdr:col>55</xdr:col>
      <xdr:colOff>50800</xdr:colOff>
      <xdr:row>63</xdr:row>
      <xdr:rowOff>29197</xdr:rowOff>
    </xdr:to>
    <xdr:sp macro="" textlink="">
      <xdr:nvSpPr>
        <xdr:cNvPr id="236" name="フローチャート: 判断 235">
          <a:extLst>
            <a:ext uri="{FF2B5EF4-FFF2-40B4-BE49-F238E27FC236}">
              <a16:creationId xmlns:a16="http://schemas.microsoft.com/office/drawing/2014/main" id="{19280EB4-34D1-48B3-9DE8-FBA4D821E089}"/>
            </a:ext>
          </a:extLst>
        </xdr:cNvPr>
        <xdr:cNvSpPr/>
      </xdr:nvSpPr>
      <xdr:spPr>
        <a:xfrm>
          <a:off x="9399361" y="10726226"/>
          <a:ext cx="79828" cy="10568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96082</xdr:rowOff>
    </xdr:from>
    <xdr:to>
      <xdr:col>50</xdr:col>
      <xdr:colOff>165100</xdr:colOff>
      <xdr:row>63</xdr:row>
      <xdr:rowOff>26232</xdr:rowOff>
    </xdr:to>
    <xdr:sp macro="" textlink="">
      <xdr:nvSpPr>
        <xdr:cNvPr id="237" name="フローチャート: 判断 236">
          <a:extLst>
            <a:ext uri="{FF2B5EF4-FFF2-40B4-BE49-F238E27FC236}">
              <a16:creationId xmlns:a16="http://schemas.microsoft.com/office/drawing/2014/main" id="{B55D0755-7945-4F67-B316-0A85215D1E56}"/>
            </a:ext>
          </a:extLst>
        </xdr:cNvPr>
        <xdr:cNvSpPr/>
      </xdr:nvSpPr>
      <xdr:spPr>
        <a:xfrm>
          <a:off x="8637361" y="10723261"/>
          <a:ext cx="98878" cy="10568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111844</xdr:rowOff>
    </xdr:from>
    <xdr:to>
      <xdr:col>46</xdr:col>
      <xdr:colOff>38100</xdr:colOff>
      <xdr:row>63</xdr:row>
      <xdr:rowOff>41994</xdr:rowOff>
    </xdr:to>
    <xdr:sp macro="" textlink="">
      <xdr:nvSpPr>
        <xdr:cNvPr id="238" name="フローチャート: 判断 237">
          <a:extLst>
            <a:ext uri="{FF2B5EF4-FFF2-40B4-BE49-F238E27FC236}">
              <a16:creationId xmlns:a16="http://schemas.microsoft.com/office/drawing/2014/main" id="{535E9676-22D7-424A-83FD-4F821B5CC7CB}"/>
            </a:ext>
          </a:extLst>
        </xdr:cNvPr>
        <xdr:cNvSpPr/>
      </xdr:nvSpPr>
      <xdr:spPr>
        <a:xfrm>
          <a:off x="7840889" y="10741744"/>
          <a:ext cx="83911" cy="10568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113012</xdr:rowOff>
    </xdr:from>
    <xdr:to>
      <xdr:col>41</xdr:col>
      <xdr:colOff>101600</xdr:colOff>
      <xdr:row>63</xdr:row>
      <xdr:rowOff>43162</xdr:rowOff>
    </xdr:to>
    <xdr:sp macro="" textlink="">
      <xdr:nvSpPr>
        <xdr:cNvPr id="239" name="フローチャート: 判断 238">
          <a:extLst>
            <a:ext uri="{FF2B5EF4-FFF2-40B4-BE49-F238E27FC236}">
              <a16:creationId xmlns:a16="http://schemas.microsoft.com/office/drawing/2014/main" id="{9E2AFED7-2AE2-4AD4-9CDC-9C84707D7080}"/>
            </a:ext>
          </a:extLst>
        </xdr:cNvPr>
        <xdr:cNvSpPr/>
      </xdr:nvSpPr>
      <xdr:spPr>
        <a:xfrm>
          <a:off x="7029450" y="10742912"/>
          <a:ext cx="102961" cy="10568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114671</xdr:rowOff>
    </xdr:from>
    <xdr:to>
      <xdr:col>36</xdr:col>
      <xdr:colOff>165100</xdr:colOff>
      <xdr:row>63</xdr:row>
      <xdr:rowOff>44821</xdr:rowOff>
    </xdr:to>
    <xdr:sp macro="" textlink="">
      <xdr:nvSpPr>
        <xdr:cNvPr id="240" name="フローチャート: 判断 239">
          <a:extLst>
            <a:ext uri="{FF2B5EF4-FFF2-40B4-BE49-F238E27FC236}">
              <a16:creationId xmlns:a16="http://schemas.microsoft.com/office/drawing/2014/main" id="{C1572610-4164-4411-B3DB-99D8CC1F9FF0}"/>
            </a:ext>
          </a:extLst>
        </xdr:cNvPr>
        <xdr:cNvSpPr/>
      </xdr:nvSpPr>
      <xdr:spPr>
        <a:xfrm>
          <a:off x="6237061" y="10744571"/>
          <a:ext cx="98878" cy="10568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E2086969-6ECA-4A5E-A668-34A19983BA83}"/>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4BCCD7B1-5D2D-4C61-AAFD-F8AF0818EE6C}"/>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646B8C49-11EE-485D-B842-043EC2F8DEFA}"/>
            </a:ext>
          </a:extLst>
        </xdr:cNvPr>
        <xdr:cNvSpPr txBox="1"/>
      </xdr:nvSpPr>
      <xdr:spPr>
        <a:xfrm>
          <a:off x="7713436"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C7B514-34BD-427E-9342-C14F68D99709}"/>
            </a:ext>
          </a:extLst>
        </xdr:cNvPr>
        <xdr:cNvSpPr txBox="1"/>
      </xdr:nvSpPr>
      <xdr:spPr>
        <a:xfrm>
          <a:off x="6907439"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C3F924D2-13BD-486B-9530-32153231D749}"/>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118255</xdr:rowOff>
    </xdr:from>
    <xdr:to>
      <xdr:col>55</xdr:col>
      <xdr:colOff>50800</xdr:colOff>
      <xdr:row>63</xdr:row>
      <xdr:rowOff>48405</xdr:rowOff>
    </xdr:to>
    <xdr:sp macro="" textlink="">
      <xdr:nvSpPr>
        <xdr:cNvPr id="246" name="楕円 245">
          <a:extLst>
            <a:ext uri="{FF2B5EF4-FFF2-40B4-BE49-F238E27FC236}">
              <a16:creationId xmlns:a16="http://schemas.microsoft.com/office/drawing/2014/main" id="{66A59CAD-E749-4140-A9E3-FA4453D1A162}"/>
            </a:ext>
          </a:extLst>
        </xdr:cNvPr>
        <xdr:cNvSpPr/>
      </xdr:nvSpPr>
      <xdr:spPr>
        <a:xfrm>
          <a:off x="9399361" y="10752237"/>
          <a:ext cx="79828" cy="9615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96682</xdr:rowOff>
    </xdr:from>
    <xdr:ext cx="599010" cy="259045"/>
    <xdr:sp macro="" textlink="">
      <xdr:nvSpPr>
        <xdr:cNvPr id="247" name="【橋りょう・トンネル】&#10;一人当たり有形固定資産（償却資産）額該当値テキスト">
          <a:extLst>
            <a:ext uri="{FF2B5EF4-FFF2-40B4-BE49-F238E27FC236}">
              <a16:creationId xmlns:a16="http://schemas.microsoft.com/office/drawing/2014/main" id="{52955C93-6D76-486E-8E17-555D0ACD513B}"/>
            </a:ext>
          </a:extLst>
        </xdr:cNvPr>
        <xdr:cNvSpPr txBox="1"/>
      </xdr:nvSpPr>
      <xdr:spPr>
        <a:xfrm>
          <a:off x="9467850" y="10723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196,886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124064</xdr:rowOff>
    </xdr:from>
    <xdr:to>
      <xdr:col>50</xdr:col>
      <xdr:colOff>165100</xdr:colOff>
      <xdr:row>63</xdr:row>
      <xdr:rowOff>54214</xdr:rowOff>
    </xdr:to>
    <xdr:sp macro="" textlink="">
      <xdr:nvSpPr>
        <xdr:cNvPr id="248" name="楕円 247">
          <a:extLst>
            <a:ext uri="{FF2B5EF4-FFF2-40B4-BE49-F238E27FC236}">
              <a16:creationId xmlns:a16="http://schemas.microsoft.com/office/drawing/2014/main" id="{7C0E2FCC-1D7C-4738-BB1A-B7E1F3D1AEB1}"/>
            </a:ext>
          </a:extLst>
        </xdr:cNvPr>
        <xdr:cNvSpPr/>
      </xdr:nvSpPr>
      <xdr:spPr>
        <a:xfrm>
          <a:off x="8637361" y="10752603"/>
          <a:ext cx="98878" cy="10568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169055</xdr:rowOff>
    </xdr:from>
    <xdr:to>
      <xdr:col>55</xdr:col>
      <xdr:colOff>0</xdr:colOff>
      <xdr:row>63</xdr:row>
      <xdr:rowOff>3414</xdr:rowOff>
    </xdr:to>
    <xdr:cxnSp macro="">
      <xdr:nvCxnSpPr>
        <xdr:cNvPr id="249" name="直線コネクタ 248">
          <a:extLst>
            <a:ext uri="{FF2B5EF4-FFF2-40B4-BE49-F238E27FC236}">
              <a16:creationId xmlns:a16="http://schemas.microsoft.com/office/drawing/2014/main" id="{E172EB52-190A-436E-B838-5671BAA2DA90}"/>
            </a:ext>
          </a:extLst>
        </xdr:cNvPr>
        <xdr:cNvCxnSpPr/>
      </xdr:nvCxnSpPr>
      <xdr:spPr>
        <a:xfrm flipV="1">
          <a:off x="8686800" y="10801676"/>
          <a:ext cx="742950" cy="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130635</xdr:rowOff>
    </xdr:from>
    <xdr:to>
      <xdr:col>46</xdr:col>
      <xdr:colOff>38100</xdr:colOff>
      <xdr:row>63</xdr:row>
      <xdr:rowOff>60785</xdr:rowOff>
    </xdr:to>
    <xdr:sp macro="" textlink="">
      <xdr:nvSpPr>
        <xdr:cNvPr id="250" name="楕円 249">
          <a:extLst>
            <a:ext uri="{FF2B5EF4-FFF2-40B4-BE49-F238E27FC236}">
              <a16:creationId xmlns:a16="http://schemas.microsoft.com/office/drawing/2014/main" id="{55A45F32-8931-462B-BA2B-BF5FCCED590C}"/>
            </a:ext>
          </a:extLst>
        </xdr:cNvPr>
        <xdr:cNvSpPr/>
      </xdr:nvSpPr>
      <xdr:spPr>
        <a:xfrm>
          <a:off x="7840889" y="10763256"/>
          <a:ext cx="83911" cy="9615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3414</xdr:rowOff>
    </xdr:from>
    <xdr:to>
      <xdr:col>50</xdr:col>
      <xdr:colOff>114300</xdr:colOff>
      <xdr:row>63</xdr:row>
      <xdr:rowOff>9985</xdr:rowOff>
    </xdr:to>
    <xdr:cxnSp macro="">
      <xdr:nvCxnSpPr>
        <xdr:cNvPr id="251" name="直線コネクタ 250">
          <a:extLst>
            <a:ext uri="{FF2B5EF4-FFF2-40B4-BE49-F238E27FC236}">
              <a16:creationId xmlns:a16="http://schemas.microsoft.com/office/drawing/2014/main" id="{2BE5056F-FA02-4CAC-A177-1E8F023CA940}"/>
            </a:ext>
          </a:extLst>
        </xdr:cNvPr>
        <xdr:cNvCxnSpPr/>
      </xdr:nvCxnSpPr>
      <xdr:spPr>
        <a:xfrm flipV="1">
          <a:off x="7884886" y="10808846"/>
          <a:ext cx="801914" cy="1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143918</xdr:rowOff>
    </xdr:from>
    <xdr:to>
      <xdr:col>41</xdr:col>
      <xdr:colOff>101600</xdr:colOff>
      <xdr:row>63</xdr:row>
      <xdr:rowOff>74068</xdr:rowOff>
    </xdr:to>
    <xdr:sp macro="" textlink="">
      <xdr:nvSpPr>
        <xdr:cNvPr id="252" name="楕円 251">
          <a:extLst>
            <a:ext uri="{FF2B5EF4-FFF2-40B4-BE49-F238E27FC236}">
              <a16:creationId xmlns:a16="http://schemas.microsoft.com/office/drawing/2014/main" id="{D2BA1B3D-F346-42F1-A224-A3D014324EF2}"/>
            </a:ext>
          </a:extLst>
        </xdr:cNvPr>
        <xdr:cNvSpPr/>
      </xdr:nvSpPr>
      <xdr:spPr>
        <a:xfrm>
          <a:off x="7029450" y="10775179"/>
          <a:ext cx="102961" cy="10023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9985</xdr:rowOff>
    </xdr:from>
    <xdr:to>
      <xdr:col>45</xdr:col>
      <xdr:colOff>177800</xdr:colOff>
      <xdr:row>63</xdr:row>
      <xdr:rowOff>23268</xdr:rowOff>
    </xdr:to>
    <xdr:cxnSp macro="">
      <xdr:nvCxnSpPr>
        <xdr:cNvPr id="253" name="直線コネクタ 252">
          <a:extLst>
            <a:ext uri="{FF2B5EF4-FFF2-40B4-BE49-F238E27FC236}">
              <a16:creationId xmlns:a16="http://schemas.microsoft.com/office/drawing/2014/main" id="{694007D0-8744-44C6-AE53-0253F53EAC4C}"/>
            </a:ext>
          </a:extLst>
        </xdr:cNvPr>
        <xdr:cNvCxnSpPr/>
      </xdr:nvCxnSpPr>
      <xdr:spPr>
        <a:xfrm flipV="1">
          <a:off x="7078889" y="10809974"/>
          <a:ext cx="805997" cy="11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150284</xdr:rowOff>
    </xdr:from>
    <xdr:to>
      <xdr:col>36</xdr:col>
      <xdr:colOff>165100</xdr:colOff>
      <xdr:row>63</xdr:row>
      <xdr:rowOff>80434</xdr:rowOff>
    </xdr:to>
    <xdr:sp macro="" textlink="">
      <xdr:nvSpPr>
        <xdr:cNvPr id="254" name="楕円 253">
          <a:extLst>
            <a:ext uri="{FF2B5EF4-FFF2-40B4-BE49-F238E27FC236}">
              <a16:creationId xmlns:a16="http://schemas.microsoft.com/office/drawing/2014/main" id="{64C64109-C4FF-4790-9042-F5F0B337C0DD}"/>
            </a:ext>
          </a:extLst>
        </xdr:cNvPr>
        <xdr:cNvSpPr/>
      </xdr:nvSpPr>
      <xdr:spPr>
        <a:xfrm>
          <a:off x="6237061" y="10780184"/>
          <a:ext cx="98878" cy="10568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23268</xdr:rowOff>
    </xdr:from>
    <xdr:to>
      <xdr:col>41</xdr:col>
      <xdr:colOff>50800</xdr:colOff>
      <xdr:row>63</xdr:row>
      <xdr:rowOff>29634</xdr:rowOff>
    </xdr:to>
    <xdr:cxnSp macro="">
      <xdr:nvCxnSpPr>
        <xdr:cNvPr id="255" name="直線コネクタ 254">
          <a:extLst>
            <a:ext uri="{FF2B5EF4-FFF2-40B4-BE49-F238E27FC236}">
              <a16:creationId xmlns:a16="http://schemas.microsoft.com/office/drawing/2014/main" id="{087276E3-EB1D-4EA4-9A5B-00FFC02FAEF1}"/>
            </a:ext>
          </a:extLst>
        </xdr:cNvPr>
        <xdr:cNvCxnSpPr/>
      </xdr:nvCxnSpPr>
      <xdr:spPr>
        <a:xfrm flipV="1">
          <a:off x="6286500" y="10821897"/>
          <a:ext cx="792389" cy="10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42759</xdr:rowOff>
    </xdr:from>
    <xdr:ext cx="599010" cy="259045"/>
    <xdr:sp macro="" textlink="">
      <xdr:nvSpPr>
        <xdr:cNvPr id="256" name="n_1aveValue【橋りょう・トンネル】&#10;一人当たり有形固定資産（償却資産）額">
          <a:extLst>
            <a:ext uri="{FF2B5EF4-FFF2-40B4-BE49-F238E27FC236}">
              <a16:creationId xmlns:a16="http://schemas.microsoft.com/office/drawing/2014/main" id="{01C97506-7ED3-499B-A94B-0ED8E881D41A}"/>
            </a:ext>
          </a:extLst>
        </xdr:cNvPr>
        <xdr:cNvSpPr txBox="1"/>
      </xdr:nvSpPr>
      <xdr:spPr>
        <a:xfrm>
          <a:off x="8399088" y="105052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58521</xdr:rowOff>
    </xdr:from>
    <xdr:ext cx="599010" cy="259045"/>
    <xdr:sp macro="" textlink="">
      <xdr:nvSpPr>
        <xdr:cNvPr id="257" name="n_2aveValue【橋りょう・トンネル】&#10;一人当たり有形固定資産（償却資産）額">
          <a:extLst>
            <a:ext uri="{FF2B5EF4-FFF2-40B4-BE49-F238E27FC236}">
              <a16:creationId xmlns:a16="http://schemas.microsoft.com/office/drawing/2014/main" id="{749C8E7E-BB4F-43DB-A246-1FAFAA44BCF7}"/>
            </a:ext>
          </a:extLst>
        </xdr:cNvPr>
        <xdr:cNvSpPr txBox="1"/>
      </xdr:nvSpPr>
      <xdr:spPr>
        <a:xfrm>
          <a:off x="7608513" y="10514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59689</xdr:rowOff>
    </xdr:from>
    <xdr:ext cx="599010" cy="259045"/>
    <xdr:sp macro="" textlink="">
      <xdr:nvSpPr>
        <xdr:cNvPr id="258" name="n_3aveValue【橋りょう・トンネル】&#10;一人当たり有形固定資産（償却資産）額">
          <a:extLst>
            <a:ext uri="{FF2B5EF4-FFF2-40B4-BE49-F238E27FC236}">
              <a16:creationId xmlns:a16="http://schemas.microsoft.com/office/drawing/2014/main" id="{D9B1A2BB-6497-472A-BA78-5C8B438F84E4}"/>
            </a:ext>
          </a:extLst>
        </xdr:cNvPr>
        <xdr:cNvSpPr txBox="1"/>
      </xdr:nvSpPr>
      <xdr:spPr>
        <a:xfrm>
          <a:off x="6821566" y="10515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201,014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61348</xdr:rowOff>
    </xdr:from>
    <xdr:ext cx="599010" cy="259045"/>
    <xdr:sp macro="" textlink="">
      <xdr:nvSpPr>
        <xdr:cNvPr id="259" name="n_4aveValue【橋りょう・トンネル】&#10;一人当たり有形固定資産（償却資産）額">
          <a:extLst>
            <a:ext uri="{FF2B5EF4-FFF2-40B4-BE49-F238E27FC236}">
              <a16:creationId xmlns:a16="http://schemas.microsoft.com/office/drawing/2014/main" id="{568899E8-40D2-4C12-B261-2BE27CB1F402}"/>
            </a:ext>
          </a:extLst>
        </xdr:cNvPr>
        <xdr:cNvSpPr txBox="1"/>
      </xdr:nvSpPr>
      <xdr:spPr>
        <a:xfrm>
          <a:off x="6010127" y="10517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45341</xdr:rowOff>
    </xdr:from>
    <xdr:ext cx="599010" cy="259045"/>
    <xdr:sp macro="" textlink="">
      <xdr:nvSpPr>
        <xdr:cNvPr id="260" name="n_1mainValue【橋りょう・トンネル】&#10;一人当たり有形固定資産（償却資産）額">
          <a:extLst>
            <a:ext uri="{FF2B5EF4-FFF2-40B4-BE49-F238E27FC236}">
              <a16:creationId xmlns:a16="http://schemas.microsoft.com/office/drawing/2014/main" id="{1D9B8B8E-2ED6-4970-B0A6-38A28E4D88A8}"/>
            </a:ext>
          </a:extLst>
        </xdr:cNvPr>
        <xdr:cNvSpPr txBox="1"/>
      </xdr:nvSpPr>
      <xdr:spPr>
        <a:xfrm>
          <a:off x="8399088" y="108507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192,312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51912</xdr:rowOff>
    </xdr:from>
    <xdr:ext cx="599010" cy="259045"/>
    <xdr:sp macro="" textlink="">
      <xdr:nvSpPr>
        <xdr:cNvPr id="261" name="n_2mainValue【橋りょう・トンネル】&#10;一人当たり有形固定資産（償却資産）額">
          <a:extLst>
            <a:ext uri="{FF2B5EF4-FFF2-40B4-BE49-F238E27FC236}">
              <a16:creationId xmlns:a16="http://schemas.microsoft.com/office/drawing/2014/main" id="{03B95904-BDF8-420A-89A4-FFBBCF0C7E71}"/>
            </a:ext>
          </a:extLst>
        </xdr:cNvPr>
        <xdr:cNvSpPr txBox="1"/>
      </xdr:nvSpPr>
      <xdr:spPr>
        <a:xfrm>
          <a:off x="7608513" y="10855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65195</xdr:rowOff>
    </xdr:from>
    <xdr:ext cx="599010" cy="259045"/>
    <xdr:sp macro="" textlink="">
      <xdr:nvSpPr>
        <xdr:cNvPr id="262" name="n_3mainValue【橋りょう・トンネル】&#10;一人当たり有形固定資産（償却資産）額">
          <a:extLst>
            <a:ext uri="{FF2B5EF4-FFF2-40B4-BE49-F238E27FC236}">
              <a16:creationId xmlns:a16="http://schemas.microsoft.com/office/drawing/2014/main" id="{19B7C8A6-B459-4DBB-9A74-E953C3727007}"/>
            </a:ext>
          </a:extLst>
        </xdr:cNvPr>
        <xdr:cNvSpPr txBox="1"/>
      </xdr:nvSpPr>
      <xdr:spPr>
        <a:xfrm>
          <a:off x="6821566" y="10867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71561</xdr:rowOff>
    </xdr:from>
    <xdr:ext cx="599010" cy="259045"/>
    <xdr:sp macro="" textlink="">
      <xdr:nvSpPr>
        <xdr:cNvPr id="263" name="n_4mainValue【橋りょう・トンネル】&#10;一人当たり有形固定資産（償却資産）額">
          <a:extLst>
            <a:ext uri="{FF2B5EF4-FFF2-40B4-BE49-F238E27FC236}">
              <a16:creationId xmlns:a16="http://schemas.microsoft.com/office/drawing/2014/main" id="{4EBDD66C-A853-4DAB-9360-ACDBE0A28AC5}"/>
            </a:ext>
          </a:extLst>
        </xdr:cNvPr>
        <xdr:cNvSpPr txBox="1"/>
      </xdr:nvSpPr>
      <xdr:spPr>
        <a:xfrm>
          <a:off x="6010127" y="10868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4" name="正方形/長方形 263">
          <a:extLst>
            <a:ext uri="{FF2B5EF4-FFF2-40B4-BE49-F238E27FC236}">
              <a16:creationId xmlns:a16="http://schemas.microsoft.com/office/drawing/2014/main" id="{1ACE3F8D-66D1-42A4-BCDA-8AA1C341A3FD}"/>
            </a:ext>
          </a:extLst>
        </xdr:cNvPr>
        <xdr:cNvSpPr/>
      </xdr:nvSpPr>
      <xdr:spPr>
        <a:xfrm>
          <a:off x="685800" y="11811000"/>
          <a:ext cx="4267200" cy="63636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5" name="正方形/長方形 264">
          <a:extLst>
            <a:ext uri="{FF2B5EF4-FFF2-40B4-BE49-F238E27FC236}">
              <a16:creationId xmlns:a16="http://schemas.microsoft.com/office/drawing/2014/main" id="{0A4AB509-D821-4180-88A5-6D6E5BB7F841}"/>
            </a:ext>
          </a:extLst>
        </xdr:cNvPr>
        <xdr:cNvSpPr/>
      </xdr:nvSpPr>
      <xdr:spPr>
        <a:xfrm>
          <a:off x="811439" y="12470039"/>
          <a:ext cx="1371600" cy="25536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6" name="正方形/長方形 265">
          <a:extLst>
            <a:ext uri="{FF2B5EF4-FFF2-40B4-BE49-F238E27FC236}">
              <a16:creationId xmlns:a16="http://schemas.microsoft.com/office/drawing/2014/main" id="{0F0EF1FC-0A90-43B6-AC02-D48C00A2E2E3}"/>
            </a:ext>
          </a:extLst>
        </xdr:cNvPr>
        <xdr:cNvSpPr/>
      </xdr:nvSpPr>
      <xdr:spPr>
        <a:xfrm>
          <a:off x="811439" y="12678682"/>
          <a:ext cx="1371600" cy="24583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7" name="正方形/長方形 266">
          <a:extLst>
            <a:ext uri="{FF2B5EF4-FFF2-40B4-BE49-F238E27FC236}">
              <a16:creationId xmlns:a16="http://schemas.microsoft.com/office/drawing/2014/main" id="{45C1E066-8671-4703-A364-C6A07AA54E47}"/>
            </a:ext>
          </a:extLst>
        </xdr:cNvPr>
        <xdr:cNvSpPr/>
      </xdr:nvSpPr>
      <xdr:spPr>
        <a:xfrm>
          <a:off x="1714500" y="12470039"/>
          <a:ext cx="1371600" cy="25536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8" name="正方形/長方形 267">
          <a:extLst>
            <a:ext uri="{FF2B5EF4-FFF2-40B4-BE49-F238E27FC236}">
              <a16:creationId xmlns:a16="http://schemas.microsoft.com/office/drawing/2014/main" id="{0C3AE256-6A1A-4421-B1F7-D66854F5B7C3}"/>
            </a:ext>
          </a:extLst>
        </xdr:cNvPr>
        <xdr:cNvSpPr/>
      </xdr:nvSpPr>
      <xdr:spPr>
        <a:xfrm>
          <a:off x="1714500" y="12678682"/>
          <a:ext cx="1371600" cy="24583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9" name="正方形/長方形 268">
          <a:extLst>
            <a:ext uri="{FF2B5EF4-FFF2-40B4-BE49-F238E27FC236}">
              <a16:creationId xmlns:a16="http://schemas.microsoft.com/office/drawing/2014/main" id="{7D436A52-15B2-4F12-BB36-D7F543CE37AF}"/>
            </a:ext>
          </a:extLst>
        </xdr:cNvPr>
        <xdr:cNvSpPr/>
      </xdr:nvSpPr>
      <xdr:spPr>
        <a:xfrm>
          <a:off x="2743200" y="12470039"/>
          <a:ext cx="1371600" cy="25536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0" name="正方形/長方形 269">
          <a:extLst>
            <a:ext uri="{FF2B5EF4-FFF2-40B4-BE49-F238E27FC236}">
              <a16:creationId xmlns:a16="http://schemas.microsoft.com/office/drawing/2014/main" id="{8800DB60-5AC4-4C41-9CE2-C5CE4DD7A67A}"/>
            </a:ext>
          </a:extLst>
        </xdr:cNvPr>
        <xdr:cNvSpPr/>
      </xdr:nvSpPr>
      <xdr:spPr>
        <a:xfrm>
          <a:off x="2743200" y="12678682"/>
          <a:ext cx="1371600" cy="24583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1" name="正方形/長方形 270">
          <a:extLst>
            <a:ext uri="{FF2B5EF4-FFF2-40B4-BE49-F238E27FC236}">
              <a16:creationId xmlns:a16="http://schemas.microsoft.com/office/drawing/2014/main" id="{F223FCEC-A562-4A30-9FEF-6078A62C4AE0}"/>
            </a:ext>
          </a:extLst>
        </xdr:cNvPr>
        <xdr:cNvSpPr/>
      </xdr:nvSpPr>
      <xdr:spPr>
        <a:xfrm>
          <a:off x="685800" y="12951279"/>
          <a:ext cx="4267200" cy="228872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2" name="テキスト ボックス 271">
          <a:extLst>
            <a:ext uri="{FF2B5EF4-FFF2-40B4-BE49-F238E27FC236}">
              <a16:creationId xmlns:a16="http://schemas.microsoft.com/office/drawing/2014/main" id="{46B2B3AE-0A5D-42D0-8F06-AEF462189FCD}"/>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3" name="直線コネクタ 272">
          <a:extLst>
            <a:ext uri="{FF2B5EF4-FFF2-40B4-BE49-F238E27FC236}">
              <a16:creationId xmlns:a16="http://schemas.microsoft.com/office/drawing/2014/main" id="{6DA3DA2F-474B-415D-AD1D-865075647E5E}"/>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4" name="テキスト ボックス 273">
          <a:extLst>
            <a:ext uri="{FF2B5EF4-FFF2-40B4-BE49-F238E27FC236}">
              <a16:creationId xmlns:a16="http://schemas.microsoft.com/office/drawing/2014/main" id="{735AFADE-8C47-4FD2-BF61-FB67730442C0}"/>
            </a:ext>
          </a:extLst>
        </xdr:cNvPr>
        <xdr:cNvSpPr txBox="1"/>
      </xdr:nvSpPr>
      <xdr:spPr>
        <a:xfrm>
          <a:off x="277132" y="150964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75" name="直線コネクタ 274">
          <a:extLst>
            <a:ext uri="{FF2B5EF4-FFF2-40B4-BE49-F238E27FC236}">
              <a16:creationId xmlns:a16="http://schemas.microsoft.com/office/drawing/2014/main" id="{67E59F96-7976-47A0-BFA3-EF2EF05CC243}"/>
            </a:ext>
          </a:extLst>
        </xdr:cNvPr>
        <xdr:cNvCxnSpPr/>
      </xdr:nvCxnSpPr>
      <xdr:spPr>
        <a:xfrm>
          <a:off x="685800" y="1478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76" name="テキスト ボックス 275">
          <a:extLst>
            <a:ext uri="{FF2B5EF4-FFF2-40B4-BE49-F238E27FC236}">
              <a16:creationId xmlns:a16="http://schemas.microsoft.com/office/drawing/2014/main" id="{F9578F3E-9DC7-40CE-A0AF-D207E94BF960}"/>
            </a:ext>
          </a:extLst>
        </xdr:cNvPr>
        <xdr:cNvSpPr txBox="1"/>
      </xdr:nvSpPr>
      <xdr:spPr>
        <a:xfrm>
          <a:off x="277132" y="146419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77" name="直線コネクタ 276">
          <a:extLst>
            <a:ext uri="{FF2B5EF4-FFF2-40B4-BE49-F238E27FC236}">
              <a16:creationId xmlns:a16="http://schemas.microsoft.com/office/drawing/2014/main" id="{D9CB04FA-6466-4AE1-A9E6-84CDFC790F4A}"/>
            </a:ext>
          </a:extLst>
        </xdr:cNvPr>
        <xdr:cNvCxnSpPr/>
      </xdr:nvCxnSpPr>
      <xdr:spPr>
        <a:xfrm>
          <a:off x="685800" y="143228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78" name="テキスト ボックス 277">
          <a:extLst>
            <a:ext uri="{FF2B5EF4-FFF2-40B4-BE49-F238E27FC236}">
              <a16:creationId xmlns:a16="http://schemas.microsoft.com/office/drawing/2014/main" id="{7D8FAA3F-84B3-4411-AA73-536C108237FA}"/>
            </a:ext>
          </a:extLst>
        </xdr:cNvPr>
        <xdr:cNvSpPr txBox="1"/>
      </xdr:nvSpPr>
      <xdr:spPr>
        <a:xfrm>
          <a:off x="342612" y="14182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9" name="直線コネクタ 278">
          <a:extLst>
            <a:ext uri="{FF2B5EF4-FFF2-40B4-BE49-F238E27FC236}">
              <a16:creationId xmlns:a16="http://schemas.microsoft.com/office/drawing/2014/main" id="{F03CBD39-69D4-4315-A3FB-B0D657445BB0}"/>
            </a:ext>
          </a:extLst>
        </xdr:cNvPr>
        <xdr:cNvCxnSpPr/>
      </xdr:nvCxnSpPr>
      <xdr:spPr>
        <a:xfrm>
          <a:off x="685800" y="138684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80" name="テキスト ボックス 279">
          <a:extLst>
            <a:ext uri="{FF2B5EF4-FFF2-40B4-BE49-F238E27FC236}">
              <a16:creationId xmlns:a16="http://schemas.microsoft.com/office/drawing/2014/main" id="{97E23B20-34C2-4396-9673-ECD4A2AAD4C0}"/>
            </a:ext>
          </a:extLst>
        </xdr:cNvPr>
        <xdr:cNvSpPr txBox="1"/>
      </xdr:nvSpPr>
      <xdr:spPr>
        <a:xfrm>
          <a:off x="342612" y="137248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81" name="直線コネクタ 280">
          <a:extLst>
            <a:ext uri="{FF2B5EF4-FFF2-40B4-BE49-F238E27FC236}">
              <a16:creationId xmlns:a16="http://schemas.microsoft.com/office/drawing/2014/main" id="{057769D7-87B9-417B-A762-9C751322B34B}"/>
            </a:ext>
          </a:extLst>
        </xdr:cNvPr>
        <xdr:cNvCxnSpPr/>
      </xdr:nvCxnSpPr>
      <xdr:spPr>
        <a:xfrm>
          <a:off x="685800" y="1341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82" name="テキスト ボックス 281">
          <a:extLst>
            <a:ext uri="{FF2B5EF4-FFF2-40B4-BE49-F238E27FC236}">
              <a16:creationId xmlns:a16="http://schemas.microsoft.com/office/drawing/2014/main" id="{963EB643-19B2-4B64-BED6-CC14C8F7006E}"/>
            </a:ext>
          </a:extLst>
        </xdr:cNvPr>
        <xdr:cNvSpPr txBox="1"/>
      </xdr:nvSpPr>
      <xdr:spPr>
        <a:xfrm>
          <a:off x="342612" y="132703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id="{93087048-F486-4E25-9116-83FFAF186FEC}"/>
            </a:ext>
          </a:extLst>
        </xdr:cNvPr>
        <xdr:cNvCxnSpPr/>
      </xdr:nvCxnSpPr>
      <xdr:spPr>
        <a:xfrm>
          <a:off x="685800" y="12951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a:extLst>
            <a:ext uri="{FF2B5EF4-FFF2-40B4-BE49-F238E27FC236}">
              <a16:creationId xmlns:a16="http://schemas.microsoft.com/office/drawing/2014/main" id="{17B3D022-8E83-4D20-A400-56CC43614EC7}"/>
            </a:ext>
          </a:extLst>
        </xdr:cNvPr>
        <xdr:cNvSpPr txBox="1"/>
      </xdr:nvSpPr>
      <xdr:spPr>
        <a:xfrm>
          <a:off x="342612" y="128104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id="{441649B8-B3A4-4B9A-8F3C-1FD2826653DE}"/>
            </a:ext>
          </a:extLst>
        </xdr:cNvPr>
        <xdr:cNvSpPr/>
      </xdr:nvSpPr>
      <xdr:spPr>
        <a:xfrm>
          <a:off x="685800" y="12951279"/>
          <a:ext cx="4267200" cy="228872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163830</xdr:rowOff>
    </xdr:from>
    <xdr:to>
      <xdr:col>24</xdr:col>
      <xdr:colOff>62865</xdr:colOff>
      <xdr:row>86</xdr:row>
      <xdr:rowOff>38100</xdr:rowOff>
    </xdr:to>
    <xdr:cxnSp macro="">
      <xdr:nvCxnSpPr>
        <xdr:cNvPr id="286" name="直線コネクタ 285">
          <a:extLst>
            <a:ext uri="{FF2B5EF4-FFF2-40B4-BE49-F238E27FC236}">
              <a16:creationId xmlns:a16="http://schemas.microsoft.com/office/drawing/2014/main" id="{60660479-DBD1-4E63-8AA5-323DECE16A40}"/>
            </a:ext>
          </a:extLst>
        </xdr:cNvPr>
        <xdr:cNvCxnSpPr/>
      </xdr:nvCxnSpPr>
      <xdr:spPr>
        <a:xfrm flipV="1">
          <a:off x="4179026" y="13535569"/>
          <a:ext cx="0" cy="12472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id="{EF8B4400-88CF-405E-9D54-31BE5CA91C4E}"/>
            </a:ext>
          </a:extLst>
        </xdr:cNvPr>
        <xdr:cNvSpPr txBox="1"/>
      </xdr:nvSpPr>
      <xdr:spPr>
        <a:xfrm>
          <a:off x="4217761" y="1479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288" name="直線コネクタ 287">
          <a:extLst>
            <a:ext uri="{FF2B5EF4-FFF2-40B4-BE49-F238E27FC236}">
              <a16:creationId xmlns:a16="http://schemas.microsoft.com/office/drawing/2014/main" id="{A8F638CB-84BB-4492-BECA-D29655FC9DF7}"/>
            </a:ext>
          </a:extLst>
        </xdr:cNvPr>
        <xdr:cNvCxnSpPr/>
      </xdr:nvCxnSpPr>
      <xdr:spPr>
        <a:xfrm>
          <a:off x="4107089" y="14782800"/>
          <a:ext cx="16011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110507</xdr:rowOff>
    </xdr:from>
    <xdr:ext cx="405111" cy="259045"/>
    <xdr:sp macro="" textlink="">
      <xdr:nvSpPr>
        <xdr:cNvPr id="289" name="【公営住宅】&#10;有形固定資産減価償却率最大値テキスト">
          <a:extLst>
            <a:ext uri="{FF2B5EF4-FFF2-40B4-BE49-F238E27FC236}">
              <a16:creationId xmlns:a16="http://schemas.microsoft.com/office/drawing/2014/main" id="{24A6A823-01DF-482B-8BA9-D38D0C1BEC40}"/>
            </a:ext>
          </a:extLst>
        </xdr:cNvPr>
        <xdr:cNvSpPr txBox="1"/>
      </xdr:nvSpPr>
      <xdr:spPr>
        <a:xfrm>
          <a:off x="4217761" y="133080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163830</xdr:rowOff>
    </xdr:from>
    <xdr:to>
      <xdr:col>24</xdr:col>
      <xdr:colOff>152400</xdr:colOff>
      <xdr:row>78</xdr:row>
      <xdr:rowOff>163830</xdr:rowOff>
    </xdr:to>
    <xdr:cxnSp macro="">
      <xdr:nvCxnSpPr>
        <xdr:cNvPr id="290" name="直線コネクタ 289">
          <a:extLst>
            <a:ext uri="{FF2B5EF4-FFF2-40B4-BE49-F238E27FC236}">
              <a16:creationId xmlns:a16="http://schemas.microsoft.com/office/drawing/2014/main" id="{408A6549-579C-4075-BE4C-7C18E95AE389}"/>
            </a:ext>
          </a:extLst>
        </xdr:cNvPr>
        <xdr:cNvCxnSpPr/>
      </xdr:nvCxnSpPr>
      <xdr:spPr>
        <a:xfrm>
          <a:off x="4107089" y="13535569"/>
          <a:ext cx="16011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60469</xdr:rowOff>
    </xdr:from>
    <xdr:ext cx="405111" cy="259045"/>
    <xdr:sp macro="" textlink="">
      <xdr:nvSpPr>
        <xdr:cNvPr id="291" name="【公営住宅】&#10;有形固定資産減価償却率平均値テキスト">
          <a:extLst>
            <a:ext uri="{FF2B5EF4-FFF2-40B4-BE49-F238E27FC236}">
              <a16:creationId xmlns:a16="http://schemas.microsoft.com/office/drawing/2014/main" id="{E4BE178E-DFEE-4FD7-927B-DD302C1810ED}"/>
            </a:ext>
          </a:extLst>
        </xdr:cNvPr>
        <xdr:cNvSpPr txBox="1"/>
      </xdr:nvSpPr>
      <xdr:spPr>
        <a:xfrm>
          <a:off x="4217761" y="1394519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37592</xdr:rowOff>
    </xdr:from>
    <xdr:to>
      <xdr:col>24</xdr:col>
      <xdr:colOff>114300</xdr:colOff>
      <xdr:row>82</xdr:row>
      <xdr:rowOff>139192</xdr:rowOff>
    </xdr:to>
    <xdr:sp macro="" textlink="">
      <xdr:nvSpPr>
        <xdr:cNvPr id="292" name="フローチャート: 判断 291">
          <a:extLst>
            <a:ext uri="{FF2B5EF4-FFF2-40B4-BE49-F238E27FC236}">
              <a16:creationId xmlns:a16="http://schemas.microsoft.com/office/drawing/2014/main" id="{9D9E2961-F92C-4A82-B6C1-B7AC96AEBDFB}"/>
            </a:ext>
          </a:extLst>
        </xdr:cNvPr>
        <xdr:cNvSpPr/>
      </xdr:nvSpPr>
      <xdr:spPr>
        <a:xfrm>
          <a:off x="4126139" y="14096492"/>
          <a:ext cx="102961" cy="10296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19304</xdr:rowOff>
    </xdr:from>
    <xdr:to>
      <xdr:col>20</xdr:col>
      <xdr:colOff>38100</xdr:colOff>
      <xdr:row>82</xdr:row>
      <xdr:rowOff>120904</xdr:rowOff>
    </xdr:to>
    <xdr:sp macro="" textlink="">
      <xdr:nvSpPr>
        <xdr:cNvPr id="293" name="フローチャート: 判断 292">
          <a:extLst>
            <a:ext uri="{FF2B5EF4-FFF2-40B4-BE49-F238E27FC236}">
              <a16:creationId xmlns:a16="http://schemas.microsoft.com/office/drawing/2014/main" id="{73C01CDD-9568-47F9-AF44-81B964737072}"/>
            </a:ext>
          </a:extLst>
        </xdr:cNvPr>
        <xdr:cNvSpPr/>
      </xdr:nvSpPr>
      <xdr:spPr>
        <a:xfrm>
          <a:off x="3383189" y="14075483"/>
          <a:ext cx="83911" cy="10840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154178</xdr:rowOff>
    </xdr:from>
    <xdr:to>
      <xdr:col>15</xdr:col>
      <xdr:colOff>101600</xdr:colOff>
      <xdr:row>82</xdr:row>
      <xdr:rowOff>84328</xdr:rowOff>
    </xdr:to>
    <xdr:sp macro="" textlink="">
      <xdr:nvSpPr>
        <xdr:cNvPr id="294" name="フローチャート: 判断 293">
          <a:extLst>
            <a:ext uri="{FF2B5EF4-FFF2-40B4-BE49-F238E27FC236}">
              <a16:creationId xmlns:a16="http://schemas.microsoft.com/office/drawing/2014/main" id="{1203F574-63D5-4AC0-8A67-F3A2175B7B21}"/>
            </a:ext>
          </a:extLst>
        </xdr:cNvPr>
        <xdr:cNvSpPr/>
      </xdr:nvSpPr>
      <xdr:spPr>
        <a:xfrm>
          <a:off x="2571750" y="14041628"/>
          <a:ext cx="102961" cy="10568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126746</xdr:rowOff>
    </xdr:from>
    <xdr:to>
      <xdr:col>10</xdr:col>
      <xdr:colOff>165100</xdr:colOff>
      <xdr:row>82</xdr:row>
      <xdr:rowOff>56896</xdr:rowOff>
    </xdr:to>
    <xdr:sp macro="" textlink="">
      <xdr:nvSpPr>
        <xdr:cNvPr id="295" name="フローチャート: 判断 294">
          <a:extLst>
            <a:ext uri="{FF2B5EF4-FFF2-40B4-BE49-F238E27FC236}">
              <a16:creationId xmlns:a16="http://schemas.microsoft.com/office/drawing/2014/main" id="{63C7CF3B-F1DE-4F1A-95BA-403A19D8F8A1}"/>
            </a:ext>
          </a:extLst>
        </xdr:cNvPr>
        <xdr:cNvSpPr/>
      </xdr:nvSpPr>
      <xdr:spPr>
        <a:xfrm>
          <a:off x="1779361" y="14012835"/>
          <a:ext cx="98878" cy="10568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74168</xdr:rowOff>
    </xdr:from>
    <xdr:to>
      <xdr:col>6</xdr:col>
      <xdr:colOff>38100</xdr:colOff>
      <xdr:row>82</xdr:row>
      <xdr:rowOff>4318</xdr:rowOff>
    </xdr:to>
    <xdr:sp macro="" textlink="">
      <xdr:nvSpPr>
        <xdr:cNvPr id="296" name="フローチャート: 判断 295">
          <a:extLst>
            <a:ext uri="{FF2B5EF4-FFF2-40B4-BE49-F238E27FC236}">
              <a16:creationId xmlns:a16="http://schemas.microsoft.com/office/drawing/2014/main" id="{F1E8538C-9F7B-44E5-8E1E-99F1CEF24477}"/>
            </a:ext>
          </a:extLst>
        </xdr:cNvPr>
        <xdr:cNvSpPr/>
      </xdr:nvSpPr>
      <xdr:spPr>
        <a:xfrm>
          <a:off x="982889" y="13961618"/>
          <a:ext cx="83911" cy="10568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5FAC3698-2DE4-42D2-B5F0-8294FED61062}"/>
            </a:ext>
          </a:extLst>
        </xdr:cNvPr>
        <xdr:cNvSpPr txBox="1"/>
      </xdr:nvSpPr>
      <xdr:spPr>
        <a:xfrm>
          <a:off x="4008211"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3AEA2AC2-78E9-4BA6-831A-43677C70CF30}"/>
            </a:ext>
          </a:extLst>
        </xdr:cNvPr>
        <xdr:cNvSpPr txBox="1"/>
      </xdr:nvSpPr>
      <xdr:spPr>
        <a:xfrm>
          <a:off x="3255736"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56343957-44E2-4880-98C2-9D662DA19FA9}"/>
            </a:ext>
          </a:extLst>
        </xdr:cNvPr>
        <xdr:cNvSpPr txBox="1"/>
      </xdr:nvSpPr>
      <xdr:spPr>
        <a:xfrm>
          <a:off x="2449739"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661BE76-5529-475D-B81B-C2E01E2DF31C}"/>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869F433-CC6B-49AA-B334-9515A3B7D1E9}"/>
            </a:ext>
          </a:extLst>
        </xdr:cNvPr>
        <xdr:cNvSpPr txBox="1"/>
      </xdr:nvSpPr>
      <xdr:spPr>
        <a:xfrm>
          <a:off x="855436"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101600</xdr:rowOff>
    </xdr:from>
    <xdr:to>
      <xdr:col>24</xdr:col>
      <xdr:colOff>114300</xdr:colOff>
      <xdr:row>84</xdr:row>
      <xdr:rowOff>31750</xdr:rowOff>
    </xdr:to>
    <xdr:sp macro="" textlink="">
      <xdr:nvSpPr>
        <xdr:cNvPr id="302" name="楕円 301">
          <a:extLst>
            <a:ext uri="{FF2B5EF4-FFF2-40B4-BE49-F238E27FC236}">
              <a16:creationId xmlns:a16="http://schemas.microsoft.com/office/drawing/2014/main" id="{CE0A6F3E-4B41-4F52-8323-3F2DA281919F}"/>
            </a:ext>
          </a:extLst>
        </xdr:cNvPr>
        <xdr:cNvSpPr/>
      </xdr:nvSpPr>
      <xdr:spPr>
        <a:xfrm>
          <a:off x="4126139" y="14333311"/>
          <a:ext cx="102961" cy="9615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80027</xdr:rowOff>
    </xdr:from>
    <xdr:ext cx="405111" cy="259045"/>
    <xdr:sp macro="" textlink="">
      <xdr:nvSpPr>
        <xdr:cNvPr id="303" name="【公営住宅】&#10;有形固定資産減価償却率該当値テキスト">
          <a:extLst>
            <a:ext uri="{FF2B5EF4-FFF2-40B4-BE49-F238E27FC236}">
              <a16:creationId xmlns:a16="http://schemas.microsoft.com/office/drawing/2014/main" id="{A7BCFC46-2D46-451A-AD15-368B9762260B}"/>
            </a:ext>
          </a:extLst>
        </xdr:cNvPr>
        <xdr:cNvSpPr txBox="1"/>
      </xdr:nvSpPr>
      <xdr:spPr>
        <a:xfrm>
          <a:off x="4217761" y="143144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85598</xdr:rowOff>
    </xdr:from>
    <xdr:to>
      <xdr:col>20</xdr:col>
      <xdr:colOff>38100</xdr:colOff>
      <xdr:row>84</xdr:row>
      <xdr:rowOff>15748</xdr:rowOff>
    </xdr:to>
    <xdr:sp macro="" textlink="">
      <xdr:nvSpPr>
        <xdr:cNvPr id="304" name="楕円 303">
          <a:extLst>
            <a:ext uri="{FF2B5EF4-FFF2-40B4-BE49-F238E27FC236}">
              <a16:creationId xmlns:a16="http://schemas.microsoft.com/office/drawing/2014/main" id="{6FBF66E6-238E-42B9-8340-8C31E6315623}"/>
            </a:ext>
          </a:extLst>
        </xdr:cNvPr>
        <xdr:cNvSpPr/>
      </xdr:nvSpPr>
      <xdr:spPr>
        <a:xfrm>
          <a:off x="3383189" y="14314587"/>
          <a:ext cx="83911" cy="10568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136398</xdr:rowOff>
    </xdr:from>
    <xdr:to>
      <xdr:col>24</xdr:col>
      <xdr:colOff>63500</xdr:colOff>
      <xdr:row>83</xdr:row>
      <xdr:rowOff>152400</xdr:rowOff>
    </xdr:to>
    <xdr:cxnSp macro="">
      <xdr:nvCxnSpPr>
        <xdr:cNvPr id="305" name="直線コネクタ 304">
          <a:extLst>
            <a:ext uri="{FF2B5EF4-FFF2-40B4-BE49-F238E27FC236}">
              <a16:creationId xmlns:a16="http://schemas.microsoft.com/office/drawing/2014/main" id="{342181A4-4D05-4469-B5C3-E8E5798E7B66}"/>
            </a:ext>
          </a:extLst>
        </xdr:cNvPr>
        <xdr:cNvCxnSpPr/>
      </xdr:nvCxnSpPr>
      <xdr:spPr>
        <a:xfrm>
          <a:off x="3427186" y="14364027"/>
          <a:ext cx="752475" cy="18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67311</xdr:rowOff>
    </xdr:from>
    <xdr:to>
      <xdr:col>15</xdr:col>
      <xdr:colOff>101600</xdr:colOff>
      <xdr:row>83</xdr:row>
      <xdr:rowOff>168911</xdr:rowOff>
    </xdr:to>
    <xdr:sp macro="" textlink="">
      <xdr:nvSpPr>
        <xdr:cNvPr id="306" name="楕円 305">
          <a:extLst>
            <a:ext uri="{FF2B5EF4-FFF2-40B4-BE49-F238E27FC236}">
              <a16:creationId xmlns:a16="http://schemas.microsoft.com/office/drawing/2014/main" id="{C7D922A3-CB40-4961-8133-AB4D9F779D4D}"/>
            </a:ext>
          </a:extLst>
        </xdr:cNvPr>
        <xdr:cNvSpPr/>
      </xdr:nvSpPr>
      <xdr:spPr>
        <a:xfrm>
          <a:off x="2571750" y="14299022"/>
          <a:ext cx="102961" cy="1029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118111</xdr:rowOff>
    </xdr:from>
    <xdr:to>
      <xdr:col>19</xdr:col>
      <xdr:colOff>177800</xdr:colOff>
      <xdr:row>83</xdr:row>
      <xdr:rowOff>136398</xdr:rowOff>
    </xdr:to>
    <xdr:cxnSp macro="">
      <xdr:nvCxnSpPr>
        <xdr:cNvPr id="307" name="直線コネクタ 306">
          <a:extLst>
            <a:ext uri="{FF2B5EF4-FFF2-40B4-BE49-F238E27FC236}">
              <a16:creationId xmlns:a16="http://schemas.microsoft.com/office/drawing/2014/main" id="{BD1030F4-9333-4D93-A2EA-627F57A1E61B}"/>
            </a:ext>
          </a:extLst>
        </xdr:cNvPr>
        <xdr:cNvCxnSpPr/>
      </xdr:nvCxnSpPr>
      <xdr:spPr>
        <a:xfrm>
          <a:off x="2621189" y="14352543"/>
          <a:ext cx="805997" cy="11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49022</xdr:rowOff>
    </xdr:from>
    <xdr:to>
      <xdr:col>10</xdr:col>
      <xdr:colOff>165100</xdr:colOff>
      <xdr:row>83</xdr:row>
      <xdr:rowOff>150622</xdr:rowOff>
    </xdr:to>
    <xdr:sp macro="" textlink="">
      <xdr:nvSpPr>
        <xdr:cNvPr id="308" name="楕円 307">
          <a:extLst>
            <a:ext uri="{FF2B5EF4-FFF2-40B4-BE49-F238E27FC236}">
              <a16:creationId xmlns:a16="http://schemas.microsoft.com/office/drawing/2014/main" id="{D8CAC274-FDD9-4ECC-9E38-ABA67B39FDF6}"/>
            </a:ext>
          </a:extLst>
        </xdr:cNvPr>
        <xdr:cNvSpPr/>
      </xdr:nvSpPr>
      <xdr:spPr>
        <a:xfrm>
          <a:off x="1779361" y="14278011"/>
          <a:ext cx="98878" cy="10296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99822</xdr:rowOff>
    </xdr:from>
    <xdr:to>
      <xdr:col>15</xdr:col>
      <xdr:colOff>50800</xdr:colOff>
      <xdr:row>83</xdr:row>
      <xdr:rowOff>118111</xdr:rowOff>
    </xdr:to>
    <xdr:cxnSp macro="">
      <xdr:nvCxnSpPr>
        <xdr:cNvPr id="309" name="直線コネクタ 308">
          <a:extLst>
            <a:ext uri="{FF2B5EF4-FFF2-40B4-BE49-F238E27FC236}">
              <a16:creationId xmlns:a16="http://schemas.microsoft.com/office/drawing/2014/main" id="{DB8B2248-06A9-4D7F-B404-3B94E4047677}"/>
            </a:ext>
          </a:extLst>
        </xdr:cNvPr>
        <xdr:cNvCxnSpPr/>
      </xdr:nvCxnSpPr>
      <xdr:spPr>
        <a:xfrm>
          <a:off x="1828800" y="14327451"/>
          <a:ext cx="792389" cy="250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28448</xdr:rowOff>
    </xdr:from>
    <xdr:to>
      <xdr:col>6</xdr:col>
      <xdr:colOff>38100</xdr:colOff>
      <xdr:row>83</xdr:row>
      <xdr:rowOff>130048</xdr:rowOff>
    </xdr:to>
    <xdr:sp macro="" textlink="">
      <xdr:nvSpPr>
        <xdr:cNvPr id="310" name="楕円 309">
          <a:extLst>
            <a:ext uri="{FF2B5EF4-FFF2-40B4-BE49-F238E27FC236}">
              <a16:creationId xmlns:a16="http://schemas.microsoft.com/office/drawing/2014/main" id="{3F4C24CF-4B6A-4E84-ABBA-74E1C3007F46}"/>
            </a:ext>
          </a:extLst>
        </xdr:cNvPr>
        <xdr:cNvSpPr/>
      </xdr:nvSpPr>
      <xdr:spPr>
        <a:xfrm>
          <a:off x="982889" y="14260159"/>
          <a:ext cx="83911" cy="1029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79248</xdr:rowOff>
    </xdr:from>
    <xdr:to>
      <xdr:col>10</xdr:col>
      <xdr:colOff>114300</xdr:colOff>
      <xdr:row>83</xdr:row>
      <xdr:rowOff>99822</xdr:rowOff>
    </xdr:to>
    <xdr:cxnSp macro="">
      <xdr:nvCxnSpPr>
        <xdr:cNvPr id="311" name="直線コネクタ 310">
          <a:extLst>
            <a:ext uri="{FF2B5EF4-FFF2-40B4-BE49-F238E27FC236}">
              <a16:creationId xmlns:a16="http://schemas.microsoft.com/office/drawing/2014/main" id="{4979082C-33E7-4289-9543-0BE8E8534650}"/>
            </a:ext>
          </a:extLst>
        </xdr:cNvPr>
        <xdr:cNvCxnSpPr/>
      </xdr:nvCxnSpPr>
      <xdr:spPr>
        <a:xfrm>
          <a:off x="1026886" y="14313680"/>
          <a:ext cx="801914" cy="13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137431</xdr:rowOff>
    </xdr:from>
    <xdr:ext cx="405111" cy="259045"/>
    <xdr:sp macro="" textlink="">
      <xdr:nvSpPr>
        <xdr:cNvPr id="312" name="n_1aveValue【公営住宅】&#10;有形固定資産減価償却率">
          <a:extLst>
            <a:ext uri="{FF2B5EF4-FFF2-40B4-BE49-F238E27FC236}">
              <a16:creationId xmlns:a16="http://schemas.microsoft.com/office/drawing/2014/main" id="{8CCD496C-5FD2-4F99-B48A-A7E33B9CF17B}"/>
            </a:ext>
          </a:extLst>
        </xdr:cNvPr>
        <xdr:cNvSpPr txBox="1"/>
      </xdr:nvSpPr>
      <xdr:spPr>
        <a:xfrm>
          <a:off x="3239144" y="13850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100855</xdr:rowOff>
    </xdr:from>
    <xdr:ext cx="405111" cy="259045"/>
    <xdr:sp macro="" textlink="">
      <xdr:nvSpPr>
        <xdr:cNvPr id="313" name="n_2aveValue【公営住宅】&#10;有形固定資産減価償却率">
          <a:extLst>
            <a:ext uri="{FF2B5EF4-FFF2-40B4-BE49-F238E27FC236}">
              <a16:creationId xmlns:a16="http://schemas.microsoft.com/office/drawing/2014/main" id="{DC59E463-1E7B-45C2-A749-EE478177247E}"/>
            </a:ext>
          </a:extLst>
        </xdr:cNvPr>
        <xdr:cNvSpPr txBox="1"/>
      </xdr:nvSpPr>
      <xdr:spPr>
        <a:xfrm>
          <a:off x="2439044" y="13818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73423</xdr:rowOff>
    </xdr:from>
    <xdr:ext cx="405111" cy="259045"/>
    <xdr:sp macro="" textlink="">
      <xdr:nvSpPr>
        <xdr:cNvPr id="314" name="n_3aveValue【公営住宅】&#10;有形固定資産減価償却率">
          <a:extLst>
            <a:ext uri="{FF2B5EF4-FFF2-40B4-BE49-F238E27FC236}">
              <a16:creationId xmlns:a16="http://schemas.microsoft.com/office/drawing/2014/main" id="{890E30B7-000C-47CE-ACBC-BF4CBD0BA6AC}"/>
            </a:ext>
          </a:extLst>
        </xdr:cNvPr>
        <xdr:cNvSpPr txBox="1"/>
      </xdr:nvSpPr>
      <xdr:spPr>
        <a:xfrm>
          <a:off x="1646655" y="13785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20845</xdr:rowOff>
    </xdr:from>
    <xdr:ext cx="405111" cy="259045"/>
    <xdr:sp macro="" textlink="">
      <xdr:nvSpPr>
        <xdr:cNvPr id="315" name="n_4aveValue【公営住宅】&#10;有形固定資産減価償却率">
          <a:extLst>
            <a:ext uri="{FF2B5EF4-FFF2-40B4-BE49-F238E27FC236}">
              <a16:creationId xmlns:a16="http://schemas.microsoft.com/office/drawing/2014/main" id="{4EBA28FA-AE38-4B88-AF23-AEA65E51DDC6}"/>
            </a:ext>
          </a:extLst>
        </xdr:cNvPr>
        <xdr:cNvSpPr txBox="1"/>
      </xdr:nvSpPr>
      <xdr:spPr>
        <a:xfrm>
          <a:off x="850183" y="13734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6875</xdr:rowOff>
    </xdr:from>
    <xdr:ext cx="405111" cy="259045"/>
    <xdr:sp macro="" textlink="">
      <xdr:nvSpPr>
        <xdr:cNvPr id="316" name="n_1mainValue【公営住宅】&#10;有形固定資産減価償却率">
          <a:extLst>
            <a:ext uri="{FF2B5EF4-FFF2-40B4-BE49-F238E27FC236}">
              <a16:creationId xmlns:a16="http://schemas.microsoft.com/office/drawing/2014/main" id="{6C390016-79EB-4EBD-A6A3-06F391F4EBD6}"/>
            </a:ext>
          </a:extLst>
        </xdr:cNvPr>
        <xdr:cNvSpPr txBox="1"/>
      </xdr:nvSpPr>
      <xdr:spPr>
        <a:xfrm>
          <a:off x="3239144" y="14412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160038</xdr:rowOff>
    </xdr:from>
    <xdr:ext cx="405111" cy="259045"/>
    <xdr:sp macro="" textlink="">
      <xdr:nvSpPr>
        <xdr:cNvPr id="317" name="n_2mainValue【公営住宅】&#10;有形固定資産減価償却率">
          <a:extLst>
            <a:ext uri="{FF2B5EF4-FFF2-40B4-BE49-F238E27FC236}">
              <a16:creationId xmlns:a16="http://schemas.microsoft.com/office/drawing/2014/main" id="{F62C84FA-4D1F-4C60-996C-0CB699380286}"/>
            </a:ext>
          </a:extLst>
        </xdr:cNvPr>
        <xdr:cNvSpPr txBox="1"/>
      </xdr:nvSpPr>
      <xdr:spPr>
        <a:xfrm>
          <a:off x="2439044" y="1439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141749</xdr:rowOff>
    </xdr:from>
    <xdr:ext cx="405111" cy="259045"/>
    <xdr:sp macro="" textlink="">
      <xdr:nvSpPr>
        <xdr:cNvPr id="318" name="n_3mainValue【公営住宅】&#10;有形固定資産減価償却率">
          <a:extLst>
            <a:ext uri="{FF2B5EF4-FFF2-40B4-BE49-F238E27FC236}">
              <a16:creationId xmlns:a16="http://schemas.microsoft.com/office/drawing/2014/main" id="{02DE807B-0046-4994-ADA3-C1504C93AE18}"/>
            </a:ext>
          </a:extLst>
        </xdr:cNvPr>
        <xdr:cNvSpPr txBox="1"/>
      </xdr:nvSpPr>
      <xdr:spPr>
        <a:xfrm>
          <a:off x="1646655" y="14373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121175</xdr:rowOff>
    </xdr:from>
    <xdr:ext cx="405111" cy="259045"/>
    <xdr:sp macro="" textlink="">
      <xdr:nvSpPr>
        <xdr:cNvPr id="319" name="n_4mainValue【公営住宅】&#10;有形固定資産減価償却率">
          <a:extLst>
            <a:ext uri="{FF2B5EF4-FFF2-40B4-BE49-F238E27FC236}">
              <a16:creationId xmlns:a16="http://schemas.microsoft.com/office/drawing/2014/main" id="{655A2B19-6A9F-4E4C-9CA6-58E8F6034CBC}"/>
            </a:ext>
          </a:extLst>
        </xdr:cNvPr>
        <xdr:cNvSpPr txBox="1"/>
      </xdr:nvSpPr>
      <xdr:spPr>
        <a:xfrm>
          <a:off x="850183" y="1435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id="{85DDF1D6-FA25-4F97-A7F5-1941219761AB}"/>
            </a:ext>
          </a:extLst>
        </xdr:cNvPr>
        <xdr:cNvSpPr/>
      </xdr:nvSpPr>
      <xdr:spPr>
        <a:xfrm>
          <a:off x="5954939" y="11811000"/>
          <a:ext cx="4248150" cy="63636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id="{E9630C52-EC24-4F65-BAF0-364B08072B69}"/>
            </a:ext>
          </a:extLst>
        </xdr:cNvPr>
        <xdr:cNvSpPr/>
      </xdr:nvSpPr>
      <xdr:spPr>
        <a:xfrm>
          <a:off x="6065611" y="12470039"/>
          <a:ext cx="1371600" cy="25536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id="{73C0218A-6775-487F-9B06-AFD958635ED4}"/>
            </a:ext>
          </a:extLst>
        </xdr:cNvPr>
        <xdr:cNvSpPr/>
      </xdr:nvSpPr>
      <xdr:spPr>
        <a:xfrm>
          <a:off x="6065611" y="12678682"/>
          <a:ext cx="1371600" cy="24583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id="{C1ADE25B-D9E0-43F8-9E48-C485F5F1B7E6}"/>
            </a:ext>
          </a:extLst>
        </xdr:cNvPr>
        <xdr:cNvSpPr/>
      </xdr:nvSpPr>
      <xdr:spPr>
        <a:xfrm>
          <a:off x="6983639" y="12470039"/>
          <a:ext cx="1371600" cy="25536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id="{F58485E0-CF5E-4B41-9144-C48E511A4990}"/>
            </a:ext>
          </a:extLst>
        </xdr:cNvPr>
        <xdr:cNvSpPr/>
      </xdr:nvSpPr>
      <xdr:spPr>
        <a:xfrm>
          <a:off x="6983639" y="12678682"/>
          <a:ext cx="1371600" cy="24583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id="{364EBF0A-A1B8-4832-86A8-6AE2498F6303}"/>
            </a:ext>
          </a:extLst>
        </xdr:cNvPr>
        <xdr:cNvSpPr/>
      </xdr:nvSpPr>
      <xdr:spPr>
        <a:xfrm>
          <a:off x="8012339" y="12470039"/>
          <a:ext cx="1371600" cy="25536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id="{464E0458-20E5-4005-8882-9E6114D5CA2E}"/>
            </a:ext>
          </a:extLst>
        </xdr:cNvPr>
        <xdr:cNvSpPr/>
      </xdr:nvSpPr>
      <xdr:spPr>
        <a:xfrm>
          <a:off x="8012339" y="12678682"/>
          <a:ext cx="1371600" cy="24583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id="{959478DE-6C40-43F5-8DF0-8126F7880DF6}"/>
            </a:ext>
          </a:extLst>
        </xdr:cNvPr>
        <xdr:cNvSpPr/>
      </xdr:nvSpPr>
      <xdr:spPr>
        <a:xfrm>
          <a:off x="5954939" y="12951279"/>
          <a:ext cx="4248150" cy="228872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id="{54C9F446-A08B-4D6A-82D3-0CA71056C763}"/>
            </a:ext>
          </a:extLst>
        </xdr:cNvPr>
        <xdr:cNvSpPr txBox="1"/>
      </xdr:nvSpPr>
      <xdr:spPr>
        <a:xfrm>
          <a:off x="5916839"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id="{79B0E8ED-8C77-4646-B448-0C242693A2BA}"/>
            </a:ext>
          </a:extLst>
        </xdr:cNvPr>
        <xdr:cNvCxnSpPr/>
      </xdr:nvCxnSpPr>
      <xdr:spPr>
        <a:xfrm>
          <a:off x="5954939"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id="{D3B1037B-95FD-4D42-B10E-EC6FDDB38C35}"/>
            </a:ext>
          </a:extLst>
        </xdr:cNvPr>
        <xdr:cNvCxnSpPr/>
      </xdr:nvCxnSpPr>
      <xdr:spPr>
        <a:xfrm>
          <a:off x="5954939" y="1485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id="{733F32D6-941B-4422-B303-EB51FC4CC35E}"/>
            </a:ext>
          </a:extLst>
        </xdr:cNvPr>
        <xdr:cNvSpPr txBox="1"/>
      </xdr:nvSpPr>
      <xdr:spPr>
        <a:xfrm>
          <a:off x="5527221" y="147181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id="{A81AE256-43F1-4667-BA11-61EE84CFBA83}"/>
            </a:ext>
          </a:extLst>
        </xdr:cNvPr>
        <xdr:cNvCxnSpPr/>
      </xdr:nvCxnSpPr>
      <xdr:spPr>
        <a:xfrm>
          <a:off x="5954939" y="1447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id="{279EC3C5-4DF5-4AF3-A493-C653C6D713AE}"/>
            </a:ext>
          </a:extLst>
        </xdr:cNvPr>
        <xdr:cNvSpPr txBox="1"/>
      </xdr:nvSpPr>
      <xdr:spPr>
        <a:xfrm>
          <a:off x="5527221" y="143371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id="{0A009BCB-48F8-41B4-97A8-774E9D402A1C}"/>
            </a:ext>
          </a:extLst>
        </xdr:cNvPr>
        <xdr:cNvCxnSpPr/>
      </xdr:nvCxnSpPr>
      <xdr:spPr>
        <a:xfrm>
          <a:off x="5954939"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id="{D297D81F-EA0F-43B5-AAD7-C7C4CEA833D5}"/>
            </a:ext>
          </a:extLst>
        </xdr:cNvPr>
        <xdr:cNvSpPr txBox="1"/>
      </xdr:nvSpPr>
      <xdr:spPr>
        <a:xfrm>
          <a:off x="5527221" y="139561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id="{418E6EBC-257C-437B-A03D-23B3B8E324A2}"/>
            </a:ext>
          </a:extLst>
        </xdr:cNvPr>
        <xdr:cNvCxnSpPr/>
      </xdr:nvCxnSpPr>
      <xdr:spPr>
        <a:xfrm>
          <a:off x="5954939" y="1371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id="{60983339-1400-494F-8165-E140F88B00A3}"/>
            </a:ext>
          </a:extLst>
        </xdr:cNvPr>
        <xdr:cNvSpPr txBox="1"/>
      </xdr:nvSpPr>
      <xdr:spPr>
        <a:xfrm>
          <a:off x="5527221" y="135751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id="{BA841AFE-DA52-470E-9E31-D08841F202A6}"/>
            </a:ext>
          </a:extLst>
        </xdr:cNvPr>
        <xdr:cNvCxnSpPr/>
      </xdr:nvCxnSpPr>
      <xdr:spPr>
        <a:xfrm>
          <a:off x="5954939" y="1333227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id="{19D9E291-8985-4A64-9444-F7532C973317}"/>
            </a:ext>
          </a:extLst>
        </xdr:cNvPr>
        <xdr:cNvSpPr txBox="1"/>
      </xdr:nvSpPr>
      <xdr:spPr>
        <a:xfrm>
          <a:off x="5527221" y="131914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id="{D0EA690C-CF47-4699-A665-C604BF81E06B}"/>
            </a:ext>
          </a:extLst>
        </xdr:cNvPr>
        <xdr:cNvCxnSpPr/>
      </xdr:nvCxnSpPr>
      <xdr:spPr>
        <a:xfrm>
          <a:off x="5954939" y="1295127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a:extLst>
            <a:ext uri="{FF2B5EF4-FFF2-40B4-BE49-F238E27FC236}">
              <a16:creationId xmlns:a16="http://schemas.microsoft.com/office/drawing/2014/main" id="{34DD461A-87E9-42DB-B460-E56F8EF8B9B2}"/>
            </a:ext>
          </a:extLst>
        </xdr:cNvPr>
        <xdr:cNvSpPr txBox="1"/>
      </xdr:nvSpPr>
      <xdr:spPr>
        <a:xfrm>
          <a:off x="5527221" y="128104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id="{54668B3E-AFA1-418E-B3C0-45B931E2B9EC}"/>
            </a:ext>
          </a:extLst>
        </xdr:cNvPr>
        <xdr:cNvSpPr/>
      </xdr:nvSpPr>
      <xdr:spPr>
        <a:xfrm>
          <a:off x="5954939" y="12951279"/>
          <a:ext cx="4248150" cy="228872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70104</xdr:rowOff>
    </xdr:from>
    <xdr:to>
      <xdr:col>54</xdr:col>
      <xdr:colOff>189865</xdr:colOff>
      <xdr:row>86</xdr:row>
      <xdr:rowOff>108965</xdr:rowOff>
    </xdr:to>
    <xdr:cxnSp macro="">
      <xdr:nvCxnSpPr>
        <xdr:cNvPr id="343" name="直線コネクタ 342">
          <a:extLst>
            <a:ext uri="{FF2B5EF4-FFF2-40B4-BE49-F238E27FC236}">
              <a16:creationId xmlns:a16="http://schemas.microsoft.com/office/drawing/2014/main" id="{88F1150B-70D4-4D77-AF1E-F6FB561FAEDD}"/>
            </a:ext>
          </a:extLst>
        </xdr:cNvPr>
        <xdr:cNvCxnSpPr/>
      </xdr:nvCxnSpPr>
      <xdr:spPr>
        <a:xfrm flipV="1">
          <a:off x="9429115" y="13439122"/>
          <a:ext cx="0" cy="1410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112792</xdr:rowOff>
    </xdr:from>
    <xdr:ext cx="469744" cy="259045"/>
    <xdr:sp macro="" textlink="">
      <xdr:nvSpPr>
        <xdr:cNvPr id="344" name="【公営住宅】&#10;一人当たり面積最小値テキスト">
          <a:extLst>
            <a:ext uri="{FF2B5EF4-FFF2-40B4-BE49-F238E27FC236}">
              <a16:creationId xmlns:a16="http://schemas.microsoft.com/office/drawing/2014/main" id="{48D047C0-0FBB-496B-BADD-E54517DC83E4}"/>
            </a:ext>
          </a:extLst>
        </xdr:cNvPr>
        <xdr:cNvSpPr txBox="1"/>
      </xdr:nvSpPr>
      <xdr:spPr>
        <a:xfrm>
          <a:off x="9467850" y="14857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108965</xdr:rowOff>
    </xdr:from>
    <xdr:to>
      <xdr:col>55</xdr:col>
      <xdr:colOff>88900</xdr:colOff>
      <xdr:row>86</xdr:row>
      <xdr:rowOff>108965</xdr:rowOff>
    </xdr:to>
    <xdr:cxnSp macro="">
      <xdr:nvCxnSpPr>
        <xdr:cNvPr id="345" name="直線コネクタ 344">
          <a:extLst>
            <a:ext uri="{FF2B5EF4-FFF2-40B4-BE49-F238E27FC236}">
              <a16:creationId xmlns:a16="http://schemas.microsoft.com/office/drawing/2014/main" id="{31F5A749-F8E2-48A5-9B2B-40E069809F41}"/>
            </a:ext>
          </a:extLst>
        </xdr:cNvPr>
        <xdr:cNvCxnSpPr/>
      </xdr:nvCxnSpPr>
      <xdr:spPr>
        <a:xfrm>
          <a:off x="9361261" y="14849583"/>
          <a:ext cx="1560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16781</xdr:rowOff>
    </xdr:from>
    <xdr:ext cx="469744" cy="259045"/>
    <xdr:sp macro="" textlink="">
      <xdr:nvSpPr>
        <xdr:cNvPr id="346" name="【公営住宅】&#10;一人当たり面積最大値テキスト">
          <a:extLst>
            <a:ext uri="{FF2B5EF4-FFF2-40B4-BE49-F238E27FC236}">
              <a16:creationId xmlns:a16="http://schemas.microsoft.com/office/drawing/2014/main" id="{7CAC6528-8DCA-4DD3-9BA9-985030A711EB}"/>
            </a:ext>
          </a:extLst>
        </xdr:cNvPr>
        <xdr:cNvSpPr txBox="1"/>
      </xdr:nvSpPr>
      <xdr:spPr>
        <a:xfrm>
          <a:off x="9467850" y="13221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70104</xdr:rowOff>
    </xdr:from>
    <xdr:to>
      <xdr:col>55</xdr:col>
      <xdr:colOff>88900</xdr:colOff>
      <xdr:row>78</xdr:row>
      <xdr:rowOff>70104</xdr:rowOff>
    </xdr:to>
    <xdr:cxnSp macro="">
      <xdr:nvCxnSpPr>
        <xdr:cNvPr id="347" name="直線コネクタ 346">
          <a:extLst>
            <a:ext uri="{FF2B5EF4-FFF2-40B4-BE49-F238E27FC236}">
              <a16:creationId xmlns:a16="http://schemas.microsoft.com/office/drawing/2014/main" id="{5A269BBF-54A0-4C88-8132-B3F30ECA4C6B}"/>
            </a:ext>
          </a:extLst>
        </xdr:cNvPr>
        <xdr:cNvCxnSpPr/>
      </xdr:nvCxnSpPr>
      <xdr:spPr>
        <a:xfrm>
          <a:off x="9361261" y="13439122"/>
          <a:ext cx="1560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31514</xdr:rowOff>
    </xdr:from>
    <xdr:ext cx="469744" cy="259045"/>
    <xdr:sp macro="" textlink="">
      <xdr:nvSpPr>
        <xdr:cNvPr id="348" name="【公営住宅】&#10;一人当たり面積平均値テキスト">
          <a:extLst>
            <a:ext uri="{FF2B5EF4-FFF2-40B4-BE49-F238E27FC236}">
              <a16:creationId xmlns:a16="http://schemas.microsoft.com/office/drawing/2014/main" id="{7623FD00-E881-4AC3-9DB8-830C8A764572}"/>
            </a:ext>
          </a:extLst>
        </xdr:cNvPr>
        <xdr:cNvSpPr txBox="1"/>
      </xdr:nvSpPr>
      <xdr:spPr>
        <a:xfrm>
          <a:off x="9467850" y="14257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8637</xdr:rowOff>
    </xdr:from>
    <xdr:to>
      <xdr:col>55</xdr:col>
      <xdr:colOff>50800</xdr:colOff>
      <xdr:row>84</xdr:row>
      <xdr:rowOff>110237</xdr:rowOff>
    </xdr:to>
    <xdr:sp macro="" textlink="">
      <xdr:nvSpPr>
        <xdr:cNvPr id="349" name="フローチャート: 判断 348">
          <a:extLst>
            <a:ext uri="{FF2B5EF4-FFF2-40B4-BE49-F238E27FC236}">
              <a16:creationId xmlns:a16="http://schemas.microsoft.com/office/drawing/2014/main" id="{C269F1C7-528D-48FB-8E19-BC2324299795}"/>
            </a:ext>
          </a:extLst>
        </xdr:cNvPr>
        <xdr:cNvSpPr/>
      </xdr:nvSpPr>
      <xdr:spPr>
        <a:xfrm>
          <a:off x="9399361" y="14409076"/>
          <a:ext cx="79828" cy="988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6350</xdr:rowOff>
    </xdr:from>
    <xdr:to>
      <xdr:col>50</xdr:col>
      <xdr:colOff>165100</xdr:colOff>
      <xdr:row>84</xdr:row>
      <xdr:rowOff>107950</xdr:rowOff>
    </xdr:to>
    <xdr:sp macro="" textlink="">
      <xdr:nvSpPr>
        <xdr:cNvPr id="350" name="フローチャート: 判断 349">
          <a:extLst>
            <a:ext uri="{FF2B5EF4-FFF2-40B4-BE49-F238E27FC236}">
              <a16:creationId xmlns:a16="http://schemas.microsoft.com/office/drawing/2014/main" id="{D6B2642A-88D2-48C0-B175-993948F130B4}"/>
            </a:ext>
          </a:extLst>
        </xdr:cNvPr>
        <xdr:cNvSpPr/>
      </xdr:nvSpPr>
      <xdr:spPr>
        <a:xfrm>
          <a:off x="8637361" y="14412232"/>
          <a:ext cx="98878" cy="9343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13208</xdr:rowOff>
    </xdr:from>
    <xdr:to>
      <xdr:col>46</xdr:col>
      <xdr:colOff>38100</xdr:colOff>
      <xdr:row>84</xdr:row>
      <xdr:rowOff>114808</xdr:rowOff>
    </xdr:to>
    <xdr:sp macro="" textlink="">
      <xdr:nvSpPr>
        <xdr:cNvPr id="351" name="フローチャート: 判断 350">
          <a:extLst>
            <a:ext uri="{FF2B5EF4-FFF2-40B4-BE49-F238E27FC236}">
              <a16:creationId xmlns:a16="http://schemas.microsoft.com/office/drawing/2014/main" id="{D0A804CB-5499-47BD-B99F-A5071197BBF2}"/>
            </a:ext>
          </a:extLst>
        </xdr:cNvPr>
        <xdr:cNvSpPr/>
      </xdr:nvSpPr>
      <xdr:spPr>
        <a:xfrm>
          <a:off x="7840889" y="14413647"/>
          <a:ext cx="83911" cy="10296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1015</xdr:rowOff>
    </xdr:from>
    <xdr:to>
      <xdr:col>41</xdr:col>
      <xdr:colOff>101600</xdr:colOff>
      <xdr:row>84</xdr:row>
      <xdr:rowOff>102615</xdr:rowOff>
    </xdr:to>
    <xdr:sp macro="" textlink="">
      <xdr:nvSpPr>
        <xdr:cNvPr id="352" name="フローチャート: 判断 351">
          <a:extLst>
            <a:ext uri="{FF2B5EF4-FFF2-40B4-BE49-F238E27FC236}">
              <a16:creationId xmlns:a16="http://schemas.microsoft.com/office/drawing/2014/main" id="{38FBE21A-58FD-4C1E-9AFA-D4197FC6883A}"/>
            </a:ext>
          </a:extLst>
        </xdr:cNvPr>
        <xdr:cNvSpPr/>
      </xdr:nvSpPr>
      <xdr:spPr>
        <a:xfrm>
          <a:off x="7029450" y="14402815"/>
          <a:ext cx="102961" cy="10296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4826</xdr:rowOff>
    </xdr:from>
    <xdr:to>
      <xdr:col>36</xdr:col>
      <xdr:colOff>165100</xdr:colOff>
      <xdr:row>84</xdr:row>
      <xdr:rowOff>106426</xdr:rowOff>
    </xdr:to>
    <xdr:sp macro="" textlink="">
      <xdr:nvSpPr>
        <xdr:cNvPr id="353" name="フローチャート: 判断 352">
          <a:extLst>
            <a:ext uri="{FF2B5EF4-FFF2-40B4-BE49-F238E27FC236}">
              <a16:creationId xmlns:a16="http://schemas.microsoft.com/office/drawing/2014/main" id="{C8433FA9-333C-4C45-BA54-DB4984C8C4BC}"/>
            </a:ext>
          </a:extLst>
        </xdr:cNvPr>
        <xdr:cNvSpPr/>
      </xdr:nvSpPr>
      <xdr:spPr>
        <a:xfrm>
          <a:off x="6237061" y="14410708"/>
          <a:ext cx="98878" cy="9343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id="{A71ABBEC-44CF-4CAE-B8DB-91F280C8F10E}"/>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8B77F121-6819-4A1B-8465-4AB690A11396}"/>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F07AF505-393F-4A65-AE80-5B2A0FE22711}"/>
            </a:ext>
          </a:extLst>
        </xdr:cNvPr>
        <xdr:cNvSpPr txBox="1"/>
      </xdr:nvSpPr>
      <xdr:spPr>
        <a:xfrm>
          <a:off x="7713436"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A76344DD-B05E-41B7-926C-B7435D640AF1}"/>
            </a:ext>
          </a:extLst>
        </xdr:cNvPr>
        <xdr:cNvSpPr txBox="1"/>
      </xdr:nvSpPr>
      <xdr:spPr>
        <a:xfrm>
          <a:off x="6907439"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DDB3F398-0719-4C86-BECA-A0EC989DC7D0}"/>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116078</xdr:rowOff>
    </xdr:from>
    <xdr:to>
      <xdr:col>55</xdr:col>
      <xdr:colOff>50800</xdr:colOff>
      <xdr:row>85</xdr:row>
      <xdr:rowOff>46228</xdr:rowOff>
    </xdr:to>
    <xdr:sp macro="" textlink="">
      <xdr:nvSpPr>
        <xdr:cNvPr id="359" name="楕円 358">
          <a:extLst>
            <a:ext uri="{FF2B5EF4-FFF2-40B4-BE49-F238E27FC236}">
              <a16:creationId xmlns:a16="http://schemas.microsoft.com/office/drawing/2014/main" id="{1D729D55-C1C4-400C-950A-DEC8291C389D}"/>
            </a:ext>
          </a:extLst>
        </xdr:cNvPr>
        <xdr:cNvSpPr/>
      </xdr:nvSpPr>
      <xdr:spPr>
        <a:xfrm>
          <a:off x="9399361" y="14517878"/>
          <a:ext cx="79828" cy="10568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94505</xdr:rowOff>
    </xdr:from>
    <xdr:ext cx="469744" cy="259045"/>
    <xdr:sp macro="" textlink="">
      <xdr:nvSpPr>
        <xdr:cNvPr id="360" name="【公営住宅】&#10;一人当たり面積該当値テキスト">
          <a:extLst>
            <a:ext uri="{FF2B5EF4-FFF2-40B4-BE49-F238E27FC236}">
              <a16:creationId xmlns:a16="http://schemas.microsoft.com/office/drawing/2014/main" id="{0D789C60-E2EB-4BC0-A10B-36639AA71BB0}"/>
            </a:ext>
          </a:extLst>
        </xdr:cNvPr>
        <xdr:cNvSpPr txBox="1"/>
      </xdr:nvSpPr>
      <xdr:spPr>
        <a:xfrm>
          <a:off x="9467850" y="144990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116839</xdr:rowOff>
    </xdr:from>
    <xdr:to>
      <xdr:col>50</xdr:col>
      <xdr:colOff>165100</xdr:colOff>
      <xdr:row>85</xdr:row>
      <xdr:rowOff>46989</xdr:rowOff>
    </xdr:to>
    <xdr:sp macro="" textlink="">
      <xdr:nvSpPr>
        <xdr:cNvPr id="361" name="楕円 360">
          <a:extLst>
            <a:ext uri="{FF2B5EF4-FFF2-40B4-BE49-F238E27FC236}">
              <a16:creationId xmlns:a16="http://schemas.microsoft.com/office/drawing/2014/main" id="{E8171E40-B946-431E-AC85-9D637F6168A7}"/>
            </a:ext>
          </a:extLst>
        </xdr:cNvPr>
        <xdr:cNvSpPr/>
      </xdr:nvSpPr>
      <xdr:spPr>
        <a:xfrm>
          <a:off x="8637361" y="14518639"/>
          <a:ext cx="98878" cy="10023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166878</xdr:rowOff>
    </xdr:from>
    <xdr:to>
      <xdr:col>55</xdr:col>
      <xdr:colOff>0</xdr:colOff>
      <xdr:row>84</xdr:row>
      <xdr:rowOff>167639</xdr:rowOff>
    </xdr:to>
    <xdr:cxnSp macro="">
      <xdr:nvCxnSpPr>
        <xdr:cNvPr id="362" name="直線コネクタ 361">
          <a:extLst>
            <a:ext uri="{FF2B5EF4-FFF2-40B4-BE49-F238E27FC236}">
              <a16:creationId xmlns:a16="http://schemas.microsoft.com/office/drawing/2014/main" id="{30416A1A-7C3A-4A6D-8727-2A9E0BDEB083}"/>
            </a:ext>
          </a:extLst>
        </xdr:cNvPr>
        <xdr:cNvCxnSpPr/>
      </xdr:nvCxnSpPr>
      <xdr:spPr>
        <a:xfrm flipV="1">
          <a:off x="8686800" y="14571399"/>
          <a:ext cx="742950" cy="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118363</xdr:rowOff>
    </xdr:from>
    <xdr:to>
      <xdr:col>46</xdr:col>
      <xdr:colOff>38100</xdr:colOff>
      <xdr:row>85</xdr:row>
      <xdr:rowOff>48513</xdr:rowOff>
    </xdr:to>
    <xdr:sp macro="" textlink="">
      <xdr:nvSpPr>
        <xdr:cNvPr id="363" name="楕円 362">
          <a:extLst>
            <a:ext uri="{FF2B5EF4-FFF2-40B4-BE49-F238E27FC236}">
              <a16:creationId xmlns:a16="http://schemas.microsoft.com/office/drawing/2014/main" id="{83C7AA7E-39A9-4773-BC87-0B1FC1EEF335}"/>
            </a:ext>
          </a:extLst>
        </xdr:cNvPr>
        <xdr:cNvSpPr/>
      </xdr:nvSpPr>
      <xdr:spPr>
        <a:xfrm>
          <a:off x="7840889" y="14524245"/>
          <a:ext cx="83911" cy="9615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167639</xdr:rowOff>
    </xdr:from>
    <xdr:to>
      <xdr:col>50</xdr:col>
      <xdr:colOff>114300</xdr:colOff>
      <xdr:row>84</xdr:row>
      <xdr:rowOff>169163</xdr:rowOff>
    </xdr:to>
    <xdr:cxnSp macro="">
      <xdr:nvCxnSpPr>
        <xdr:cNvPr id="364" name="直線コネクタ 363">
          <a:extLst>
            <a:ext uri="{FF2B5EF4-FFF2-40B4-BE49-F238E27FC236}">
              <a16:creationId xmlns:a16="http://schemas.microsoft.com/office/drawing/2014/main" id="{373FACA7-EE7A-4E46-A3B5-3EA2210889BF}"/>
            </a:ext>
          </a:extLst>
        </xdr:cNvPr>
        <xdr:cNvCxnSpPr/>
      </xdr:nvCxnSpPr>
      <xdr:spPr>
        <a:xfrm flipV="1">
          <a:off x="7884886" y="14572160"/>
          <a:ext cx="801914"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116839</xdr:rowOff>
    </xdr:from>
    <xdr:to>
      <xdr:col>41</xdr:col>
      <xdr:colOff>101600</xdr:colOff>
      <xdr:row>85</xdr:row>
      <xdr:rowOff>46989</xdr:rowOff>
    </xdr:to>
    <xdr:sp macro="" textlink="">
      <xdr:nvSpPr>
        <xdr:cNvPr id="365" name="楕円 364">
          <a:extLst>
            <a:ext uri="{FF2B5EF4-FFF2-40B4-BE49-F238E27FC236}">
              <a16:creationId xmlns:a16="http://schemas.microsoft.com/office/drawing/2014/main" id="{3F6343DD-F13A-4B17-AA00-28D5E0BF1609}"/>
            </a:ext>
          </a:extLst>
        </xdr:cNvPr>
        <xdr:cNvSpPr/>
      </xdr:nvSpPr>
      <xdr:spPr>
        <a:xfrm>
          <a:off x="7029450" y="14518639"/>
          <a:ext cx="102961" cy="10023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167639</xdr:rowOff>
    </xdr:from>
    <xdr:to>
      <xdr:col>45</xdr:col>
      <xdr:colOff>177800</xdr:colOff>
      <xdr:row>84</xdr:row>
      <xdr:rowOff>169163</xdr:rowOff>
    </xdr:to>
    <xdr:cxnSp macro="">
      <xdr:nvCxnSpPr>
        <xdr:cNvPr id="366" name="直線コネクタ 365">
          <a:extLst>
            <a:ext uri="{FF2B5EF4-FFF2-40B4-BE49-F238E27FC236}">
              <a16:creationId xmlns:a16="http://schemas.microsoft.com/office/drawing/2014/main" id="{4BA0ECCE-942B-4118-8F93-17FDA6112115}"/>
            </a:ext>
          </a:extLst>
        </xdr:cNvPr>
        <xdr:cNvCxnSpPr/>
      </xdr:nvCxnSpPr>
      <xdr:spPr>
        <a:xfrm>
          <a:off x="7078889" y="14572160"/>
          <a:ext cx="805997"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132080</xdr:rowOff>
    </xdr:from>
    <xdr:to>
      <xdr:col>36</xdr:col>
      <xdr:colOff>165100</xdr:colOff>
      <xdr:row>85</xdr:row>
      <xdr:rowOff>62230</xdr:rowOff>
    </xdr:to>
    <xdr:sp macro="" textlink="">
      <xdr:nvSpPr>
        <xdr:cNvPr id="367" name="楕円 366">
          <a:extLst>
            <a:ext uri="{FF2B5EF4-FFF2-40B4-BE49-F238E27FC236}">
              <a16:creationId xmlns:a16="http://schemas.microsoft.com/office/drawing/2014/main" id="{2AB47854-5CC5-4F25-B5EC-F8DBD1D77F5B}"/>
            </a:ext>
          </a:extLst>
        </xdr:cNvPr>
        <xdr:cNvSpPr/>
      </xdr:nvSpPr>
      <xdr:spPr>
        <a:xfrm>
          <a:off x="6237061" y="14536601"/>
          <a:ext cx="98878" cy="9615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167639</xdr:rowOff>
    </xdr:from>
    <xdr:to>
      <xdr:col>41</xdr:col>
      <xdr:colOff>50800</xdr:colOff>
      <xdr:row>85</xdr:row>
      <xdr:rowOff>11430</xdr:rowOff>
    </xdr:to>
    <xdr:cxnSp macro="">
      <xdr:nvCxnSpPr>
        <xdr:cNvPr id="368" name="直線コネクタ 367">
          <a:extLst>
            <a:ext uri="{FF2B5EF4-FFF2-40B4-BE49-F238E27FC236}">
              <a16:creationId xmlns:a16="http://schemas.microsoft.com/office/drawing/2014/main" id="{E7BF0BC9-42C6-40DB-B35F-151451F04A0A}"/>
            </a:ext>
          </a:extLst>
        </xdr:cNvPr>
        <xdr:cNvCxnSpPr/>
      </xdr:nvCxnSpPr>
      <xdr:spPr>
        <a:xfrm flipV="1">
          <a:off x="6286500" y="14572160"/>
          <a:ext cx="792389" cy="11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124477</xdr:rowOff>
    </xdr:from>
    <xdr:ext cx="469744" cy="259045"/>
    <xdr:sp macro="" textlink="">
      <xdr:nvSpPr>
        <xdr:cNvPr id="369" name="n_1aveValue【公営住宅】&#10;一人当たり面積">
          <a:extLst>
            <a:ext uri="{FF2B5EF4-FFF2-40B4-BE49-F238E27FC236}">
              <a16:creationId xmlns:a16="http://schemas.microsoft.com/office/drawing/2014/main" id="{A564EFB0-1FFF-4806-8C8B-29E1ADD352C3}"/>
            </a:ext>
          </a:extLst>
        </xdr:cNvPr>
        <xdr:cNvSpPr txBox="1"/>
      </xdr:nvSpPr>
      <xdr:spPr>
        <a:xfrm>
          <a:off x="8455556" y="1418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131335</xdr:rowOff>
    </xdr:from>
    <xdr:ext cx="469744" cy="259045"/>
    <xdr:sp macro="" textlink="">
      <xdr:nvSpPr>
        <xdr:cNvPr id="370" name="n_2aveValue【公営住宅】&#10;一人当たり面積">
          <a:extLst>
            <a:ext uri="{FF2B5EF4-FFF2-40B4-BE49-F238E27FC236}">
              <a16:creationId xmlns:a16="http://schemas.microsoft.com/office/drawing/2014/main" id="{7762544D-38F9-40F4-A827-D24FDD7FA103}"/>
            </a:ext>
          </a:extLst>
        </xdr:cNvPr>
        <xdr:cNvSpPr txBox="1"/>
      </xdr:nvSpPr>
      <xdr:spPr>
        <a:xfrm>
          <a:off x="7674506" y="14192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119142</xdr:rowOff>
    </xdr:from>
    <xdr:ext cx="469744" cy="259045"/>
    <xdr:sp macro="" textlink="">
      <xdr:nvSpPr>
        <xdr:cNvPr id="371" name="n_3aveValue【公営住宅】&#10;一人当たり面積">
          <a:extLst>
            <a:ext uri="{FF2B5EF4-FFF2-40B4-BE49-F238E27FC236}">
              <a16:creationId xmlns:a16="http://schemas.microsoft.com/office/drawing/2014/main" id="{4CE2EA6E-71CE-4C61-9FCE-E70147245DAB}"/>
            </a:ext>
          </a:extLst>
        </xdr:cNvPr>
        <xdr:cNvSpPr txBox="1"/>
      </xdr:nvSpPr>
      <xdr:spPr>
        <a:xfrm>
          <a:off x="6868509" y="1418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122953</xdr:rowOff>
    </xdr:from>
    <xdr:ext cx="469744" cy="259045"/>
    <xdr:sp macro="" textlink="">
      <xdr:nvSpPr>
        <xdr:cNvPr id="372" name="n_4aveValue【公営住宅】&#10;一人当たり面積">
          <a:extLst>
            <a:ext uri="{FF2B5EF4-FFF2-40B4-BE49-F238E27FC236}">
              <a16:creationId xmlns:a16="http://schemas.microsoft.com/office/drawing/2014/main" id="{4FEFBB2B-A2AD-4ADB-A24E-FC1652415F82}"/>
            </a:ext>
          </a:extLst>
        </xdr:cNvPr>
        <xdr:cNvSpPr txBox="1"/>
      </xdr:nvSpPr>
      <xdr:spPr>
        <a:xfrm>
          <a:off x="6066595" y="14180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38116</xdr:rowOff>
    </xdr:from>
    <xdr:ext cx="469744" cy="259045"/>
    <xdr:sp macro="" textlink="">
      <xdr:nvSpPr>
        <xdr:cNvPr id="373" name="n_1mainValue【公営住宅】&#10;一人当たり面積">
          <a:extLst>
            <a:ext uri="{FF2B5EF4-FFF2-40B4-BE49-F238E27FC236}">
              <a16:creationId xmlns:a16="http://schemas.microsoft.com/office/drawing/2014/main" id="{3A828F46-4226-4B64-A0A5-B0326933A95E}"/>
            </a:ext>
          </a:extLst>
        </xdr:cNvPr>
        <xdr:cNvSpPr txBox="1"/>
      </xdr:nvSpPr>
      <xdr:spPr>
        <a:xfrm>
          <a:off x="8455556" y="1461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39640</xdr:rowOff>
    </xdr:from>
    <xdr:ext cx="469744" cy="259045"/>
    <xdr:sp macro="" textlink="">
      <xdr:nvSpPr>
        <xdr:cNvPr id="374" name="n_2mainValue【公営住宅】&#10;一人当たり面積">
          <a:extLst>
            <a:ext uri="{FF2B5EF4-FFF2-40B4-BE49-F238E27FC236}">
              <a16:creationId xmlns:a16="http://schemas.microsoft.com/office/drawing/2014/main" id="{F5F54857-360C-4FDC-B466-A538C7000A97}"/>
            </a:ext>
          </a:extLst>
        </xdr:cNvPr>
        <xdr:cNvSpPr txBox="1"/>
      </xdr:nvSpPr>
      <xdr:spPr>
        <a:xfrm>
          <a:off x="7674506" y="14612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38116</xdr:rowOff>
    </xdr:from>
    <xdr:ext cx="469744" cy="259045"/>
    <xdr:sp macro="" textlink="">
      <xdr:nvSpPr>
        <xdr:cNvPr id="375" name="n_3mainValue【公営住宅】&#10;一人当たり面積">
          <a:extLst>
            <a:ext uri="{FF2B5EF4-FFF2-40B4-BE49-F238E27FC236}">
              <a16:creationId xmlns:a16="http://schemas.microsoft.com/office/drawing/2014/main" id="{71957CE8-D2D5-4F2F-8ECD-FD2A9550E3A5}"/>
            </a:ext>
          </a:extLst>
        </xdr:cNvPr>
        <xdr:cNvSpPr txBox="1"/>
      </xdr:nvSpPr>
      <xdr:spPr>
        <a:xfrm>
          <a:off x="6868509" y="14611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53357</xdr:rowOff>
    </xdr:from>
    <xdr:ext cx="469744" cy="259045"/>
    <xdr:sp macro="" textlink="">
      <xdr:nvSpPr>
        <xdr:cNvPr id="376" name="n_4mainValue【公営住宅】&#10;一人当たり面積">
          <a:extLst>
            <a:ext uri="{FF2B5EF4-FFF2-40B4-BE49-F238E27FC236}">
              <a16:creationId xmlns:a16="http://schemas.microsoft.com/office/drawing/2014/main" id="{7D479036-B6B3-4400-A48A-3EC061DA07DD}"/>
            </a:ext>
          </a:extLst>
        </xdr:cNvPr>
        <xdr:cNvSpPr txBox="1"/>
      </xdr:nvSpPr>
      <xdr:spPr>
        <a:xfrm>
          <a:off x="6066595" y="146293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id="{7FF82EEE-4827-45B8-A393-CD07C9F1DF46}"/>
            </a:ext>
          </a:extLst>
        </xdr:cNvPr>
        <xdr:cNvSpPr/>
      </xdr:nvSpPr>
      <xdr:spPr>
        <a:xfrm>
          <a:off x="685800" y="15618279"/>
          <a:ext cx="4267200" cy="63908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id="{D330C7DF-25F0-4A01-A280-A3A0A84B693E}"/>
            </a:ext>
          </a:extLst>
        </xdr:cNvPr>
        <xdr:cNvSpPr/>
      </xdr:nvSpPr>
      <xdr:spPr>
        <a:xfrm>
          <a:off x="811439" y="16280039"/>
          <a:ext cx="1371600" cy="25536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id="{C87A98D6-9F34-47FE-92C4-2E2E82E9BA27}"/>
            </a:ext>
          </a:extLst>
        </xdr:cNvPr>
        <xdr:cNvSpPr/>
      </xdr:nvSpPr>
      <xdr:spPr>
        <a:xfrm>
          <a:off x="811439" y="16485961"/>
          <a:ext cx="1371600"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id="{2821C3C3-3B8C-443B-A1DF-194E72749222}"/>
            </a:ext>
          </a:extLst>
        </xdr:cNvPr>
        <xdr:cNvSpPr/>
      </xdr:nvSpPr>
      <xdr:spPr>
        <a:xfrm>
          <a:off x="1714500" y="16280039"/>
          <a:ext cx="1371600" cy="25536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id="{2317D1A8-18D6-4BA7-AA62-68FB9CF6A39B}"/>
            </a:ext>
          </a:extLst>
        </xdr:cNvPr>
        <xdr:cNvSpPr/>
      </xdr:nvSpPr>
      <xdr:spPr>
        <a:xfrm>
          <a:off x="1714500" y="16485961"/>
          <a:ext cx="1371600"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id="{405B823C-B4B3-4192-9A0A-FD4B1C6FD2ED}"/>
            </a:ext>
          </a:extLst>
        </xdr:cNvPr>
        <xdr:cNvSpPr/>
      </xdr:nvSpPr>
      <xdr:spPr>
        <a:xfrm>
          <a:off x="2743200" y="16280039"/>
          <a:ext cx="1371600" cy="25536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id="{DBA8B65A-36CA-42A3-BC6C-5BE182288056}"/>
            </a:ext>
          </a:extLst>
        </xdr:cNvPr>
        <xdr:cNvSpPr/>
      </xdr:nvSpPr>
      <xdr:spPr>
        <a:xfrm>
          <a:off x="2743200" y="16485961"/>
          <a:ext cx="1371600"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id="{B2FEE112-45F2-4388-A715-833D860B4BD3}"/>
            </a:ext>
          </a:extLst>
        </xdr:cNvPr>
        <xdr:cNvSpPr/>
      </xdr:nvSpPr>
      <xdr:spPr>
        <a:xfrm>
          <a:off x="685800" y="16761279"/>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id="{6AEE7CAE-D6F3-49D2-9DF8-9AA483AC8FC4}"/>
            </a:ext>
          </a:extLst>
        </xdr:cNvPr>
        <xdr:cNvSpPr/>
      </xdr:nvSpPr>
      <xdr:spPr>
        <a:xfrm>
          <a:off x="5954939" y="15618279"/>
          <a:ext cx="4248150" cy="63908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id="{DC763004-8438-4050-9916-8CE1CF342FCF}"/>
            </a:ext>
          </a:extLst>
        </xdr:cNvPr>
        <xdr:cNvSpPr/>
      </xdr:nvSpPr>
      <xdr:spPr>
        <a:xfrm>
          <a:off x="6065611" y="16280039"/>
          <a:ext cx="1371600" cy="25536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id="{7BDC9FBC-8D0E-4C6F-8E65-4B09F5EE084B}"/>
            </a:ext>
          </a:extLst>
        </xdr:cNvPr>
        <xdr:cNvSpPr/>
      </xdr:nvSpPr>
      <xdr:spPr>
        <a:xfrm>
          <a:off x="6065611" y="16485961"/>
          <a:ext cx="1371600"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id="{AF0AB403-FA29-4EFA-9007-214F293AA560}"/>
            </a:ext>
          </a:extLst>
        </xdr:cNvPr>
        <xdr:cNvSpPr/>
      </xdr:nvSpPr>
      <xdr:spPr>
        <a:xfrm>
          <a:off x="6983639" y="16280039"/>
          <a:ext cx="1371600" cy="25536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id="{270777BC-7CAD-4766-BE6F-6DD22C6EE73A}"/>
            </a:ext>
          </a:extLst>
        </xdr:cNvPr>
        <xdr:cNvSpPr/>
      </xdr:nvSpPr>
      <xdr:spPr>
        <a:xfrm>
          <a:off x="6983639" y="16485961"/>
          <a:ext cx="1371600"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id="{D1AD275F-309E-4633-9B35-B61939102C2E}"/>
            </a:ext>
          </a:extLst>
        </xdr:cNvPr>
        <xdr:cNvSpPr/>
      </xdr:nvSpPr>
      <xdr:spPr>
        <a:xfrm>
          <a:off x="8012339" y="16280039"/>
          <a:ext cx="1371600" cy="25536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id="{F5FAB47F-C354-4076-9098-B7D6C1D09EF3}"/>
            </a:ext>
          </a:extLst>
        </xdr:cNvPr>
        <xdr:cNvSpPr/>
      </xdr:nvSpPr>
      <xdr:spPr>
        <a:xfrm>
          <a:off x="8012339" y="16485961"/>
          <a:ext cx="1371600"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id="{691CC36F-0904-4A25-A75E-E7928D025F4D}"/>
            </a:ext>
          </a:extLst>
        </xdr:cNvPr>
        <xdr:cNvSpPr/>
      </xdr:nvSpPr>
      <xdr:spPr>
        <a:xfrm>
          <a:off x="5954939" y="16761279"/>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id="{1BA07EFE-8B13-4F2F-B02E-3DD936F96D81}"/>
            </a:ext>
          </a:extLst>
        </xdr:cNvPr>
        <xdr:cNvSpPr/>
      </xdr:nvSpPr>
      <xdr:spPr>
        <a:xfrm>
          <a:off x="11209111" y="4191000"/>
          <a:ext cx="4248150" cy="63636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id="{5ACDC12A-EB4C-4FAB-BD7E-4ECFC593F6E7}"/>
            </a:ext>
          </a:extLst>
        </xdr:cNvPr>
        <xdr:cNvSpPr/>
      </xdr:nvSpPr>
      <xdr:spPr>
        <a:xfrm>
          <a:off x="11315700" y="4850039"/>
          <a:ext cx="1371600" cy="2526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id="{5C78CEFC-3943-44F1-A9C9-3ED322FC040A}"/>
            </a:ext>
          </a:extLst>
        </xdr:cNvPr>
        <xdr:cNvSpPr/>
      </xdr:nvSpPr>
      <xdr:spPr>
        <a:xfrm>
          <a:off x="11315700" y="5058682"/>
          <a:ext cx="1371600"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id="{C51D8FC8-0767-4FCF-BF62-890BD5219897}"/>
            </a:ext>
          </a:extLst>
        </xdr:cNvPr>
        <xdr:cNvSpPr/>
      </xdr:nvSpPr>
      <xdr:spPr>
        <a:xfrm>
          <a:off x="12237811" y="4850039"/>
          <a:ext cx="1371600" cy="2526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id="{B8F61140-C639-42BD-972E-3CA743E161DA}"/>
            </a:ext>
          </a:extLst>
        </xdr:cNvPr>
        <xdr:cNvSpPr/>
      </xdr:nvSpPr>
      <xdr:spPr>
        <a:xfrm>
          <a:off x="12237811" y="5058682"/>
          <a:ext cx="1371600"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id="{2CF662D3-8B97-4215-AE83-C30C98F8EDD2}"/>
            </a:ext>
          </a:extLst>
        </xdr:cNvPr>
        <xdr:cNvSpPr/>
      </xdr:nvSpPr>
      <xdr:spPr>
        <a:xfrm>
          <a:off x="13266511" y="4850039"/>
          <a:ext cx="1371600" cy="2526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id="{3EBA60DA-E7B5-4C3B-BFC8-6A56970067AE}"/>
            </a:ext>
          </a:extLst>
        </xdr:cNvPr>
        <xdr:cNvSpPr/>
      </xdr:nvSpPr>
      <xdr:spPr>
        <a:xfrm>
          <a:off x="13266511" y="5058682"/>
          <a:ext cx="1371600"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id="{67E7B9CE-04EC-4FC7-9B11-CE6B83CCD8A9}"/>
            </a:ext>
          </a:extLst>
        </xdr:cNvPr>
        <xdr:cNvSpPr/>
      </xdr:nvSpPr>
      <xdr:spPr>
        <a:xfrm>
          <a:off x="11209111" y="5331279"/>
          <a:ext cx="4248150" cy="228872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id="{BF503FE1-D68F-4E65-B7D4-A9BECDC00876}"/>
            </a:ext>
          </a:extLst>
        </xdr:cNvPr>
        <xdr:cNvSpPr txBox="1"/>
      </xdr:nvSpPr>
      <xdr:spPr>
        <a:xfrm>
          <a:off x="11171011"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id="{10E0660B-B90C-417A-B52D-CBBBD37E158D}"/>
            </a:ext>
          </a:extLst>
        </xdr:cNvPr>
        <xdr:cNvCxnSpPr/>
      </xdr:nvCxnSpPr>
      <xdr:spPr>
        <a:xfrm>
          <a:off x="11209111" y="7620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id="{CD2C30B3-C69F-49C8-98D1-EAB6A592E5C0}"/>
            </a:ext>
          </a:extLst>
        </xdr:cNvPr>
        <xdr:cNvSpPr txBox="1"/>
      </xdr:nvSpPr>
      <xdr:spPr>
        <a:xfrm>
          <a:off x="10800442" y="74791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4" name="直線コネクタ 403">
          <a:extLst>
            <a:ext uri="{FF2B5EF4-FFF2-40B4-BE49-F238E27FC236}">
              <a16:creationId xmlns:a16="http://schemas.microsoft.com/office/drawing/2014/main" id="{9D2004D2-7EB0-4451-B984-8D2B1482D789}"/>
            </a:ext>
          </a:extLst>
        </xdr:cNvPr>
        <xdr:cNvCxnSpPr/>
      </xdr:nvCxnSpPr>
      <xdr:spPr>
        <a:xfrm>
          <a:off x="11209111" y="7239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5" name="テキスト ボックス 404">
          <a:extLst>
            <a:ext uri="{FF2B5EF4-FFF2-40B4-BE49-F238E27FC236}">
              <a16:creationId xmlns:a16="http://schemas.microsoft.com/office/drawing/2014/main" id="{B095B1C7-C72E-446A-9629-E1B801C798A4}"/>
            </a:ext>
          </a:extLst>
        </xdr:cNvPr>
        <xdr:cNvSpPr txBox="1"/>
      </xdr:nvSpPr>
      <xdr:spPr>
        <a:xfrm>
          <a:off x="10800442" y="70981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6" name="直線コネクタ 405">
          <a:extLst>
            <a:ext uri="{FF2B5EF4-FFF2-40B4-BE49-F238E27FC236}">
              <a16:creationId xmlns:a16="http://schemas.microsoft.com/office/drawing/2014/main" id="{B44FFB4D-A41D-493F-8B31-3274AE655FFC}"/>
            </a:ext>
          </a:extLst>
        </xdr:cNvPr>
        <xdr:cNvCxnSpPr/>
      </xdr:nvCxnSpPr>
      <xdr:spPr>
        <a:xfrm>
          <a:off x="11209111" y="6858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7" name="テキスト ボックス 406">
          <a:extLst>
            <a:ext uri="{FF2B5EF4-FFF2-40B4-BE49-F238E27FC236}">
              <a16:creationId xmlns:a16="http://schemas.microsoft.com/office/drawing/2014/main" id="{9754BC83-E974-4B23-9C34-4680A9D4917D}"/>
            </a:ext>
          </a:extLst>
        </xdr:cNvPr>
        <xdr:cNvSpPr txBox="1"/>
      </xdr:nvSpPr>
      <xdr:spPr>
        <a:xfrm>
          <a:off x="10846873" y="67171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8" name="直線コネクタ 407">
          <a:extLst>
            <a:ext uri="{FF2B5EF4-FFF2-40B4-BE49-F238E27FC236}">
              <a16:creationId xmlns:a16="http://schemas.microsoft.com/office/drawing/2014/main" id="{F4F5AFB9-A3B0-42A1-8F61-4B15EF2C3584}"/>
            </a:ext>
          </a:extLst>
        </xdr:cNvPr>
        <xdr:cNvCxnSpPr/>
      </xdr:nvCxnSpPr>
      <xdr:spPr>
        <a:xfrm>
          <a:off x="11209111" y="647427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9" name="テキスト ボックス 408">
          <a:extLst>
            <a:ext uri="{FF2B5EF4-FFF2-40B4-BE49-F238E27FC236}">
              <a16:creationId xmlns:a16="http://schemas.microsoft.com/office/drawing/2014/main" id="{A285B357-E03E-48EE-8194-453797522B83}"/>
            </a:ext>
          </a:extLst>
        </xdr:cNvPr>
        <xdr:cNvSpPr txBox="1"/>
      </xdr:nvSpPr>
      <xdr:spPr>
        <a:xfrm>
          <a:off x="10846873" y="63334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10" name="直線コネクタ 409">
          <a:extLst>
            <a:ext uri="{FF2B5EF4-FFF2-40B4-BE49-F238E27FC236}">
              <a16:creationId xmlns:a16="http://schemas.microsoft.com/office/drawing/2014/main" id="{0DB509B4-99E5-406C-B243-1A6B2BD4B5F2}"/>
            </a:ext>
          </a:extLst>
        </xdr:cNvPr>
        <xdr:cNvCxnSpPr/>
      </xdr:nvCxnSpPr>
      <xdr:spPr>
        <a:xfrm>
          <a:off x="11209111" y="609327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11" name="テキスト ボックス 410">
          <a:extLst>
            <a:ext uri="{FF2B5EF4-FFF2-40B4-BE49-F238E27FC236}">
              <a16:creationId xmlns:a16="http://schemas.microsoft.com/office/drawing/2014/main" id="{530686D2-BD57-4454-A3C5-A89EF3DEA761}"/>
            </a:ext>
          </a:extLst>
        </xdr:cNvPr>
        <xdr:cNvSpPr txBox="1"/>
      </xdr:nvSpPr>
      <xdr:spPr>
        <a:xfrm>
          <a:off x="10846873" y="59524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2" name="直線コネクタ 411">
          <a:extLst>
            <a:ext uri="{FF2B5EF4-FFF2-40B4-BE49-F238E27FC236}">
              <a16:creationId xmlns:a16="http://schemas.microsoft.com/office/drawing/2014/main" id="{D0A60B00-73D9-4753-A356-2757FC600E60}"/>
            </a:ext>
          </a:extLst>
        </xdr:cNvPr>
        <xdr:cNvCxnSpPr/>
      </xdr:nvCxnSpPr>
      <xdr:spPr>
        <a:xfrm>
          <a:off x="11209111" y="571227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413" name="テキスト ボックス 412">
          <a:extLst>
            <a:ext uri="{FF2B5EF4-FFF2-40B4-BE49-F238E27FC236}">
              <a16:creationId xmlns:a16="http://schemas.microsoft.com/office/drawing/2014/main" id="{E290B734-CCA4-4B6A-85EF-30340012D924}"/>
            </a:ext>
          </a:extLst>
        </xdr:cNvPr>
        <xdr:cNvSpPr txBox="1"/>
      </xdr:nvSpPr>
      <xdr:spPr>
        <a:xfrm>
          <a:off x="10846873" y="55714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4" name="直線コネクタ 413">
          <a:extLst>
            <a:ext uri="{FF2B5EF4-FFF2-40B4-BE49-F238E27FC236}">
              <a16:creationId xmlns:a16="http://schemas.microsoft.com/office/drawing/2014/main" id="{C1D23FAB-04B6-40D3-83E2-B600280FD861}"/>
            </a:ext>
          </a:extLst>
        </xdr:cNvPr>
        <xdr:cNvCxnSpPr/>
      </xdr:nvCxnSpPr>
      <xdr:spPr>
        <a:xfrm>
          <a:off x="11209111" y="533127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415" name="テキスト ボックス 414">
          <a:extLst>
            <a:ext uri="{FF2B5EF4-FFF2-40B4-BE49-F238E27FC236}">
              <a16:creationId xmlns:a16="http://schemas.microsoft.com/office/drawing/2014/main" id="{786D70B4-BD39-428A-8DB4-8B2D067E5BC3}"/>
            </a:ext>
          </a:extLst>
        </xdr:cNvPr>
        <xdr:cNvSpPr txBox="1"/>
      </xdr:nvSpPr>
      <xdr:spPr>
        <a:xfrm>
          <a:off x="10908272" y="519041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6" name="【認定こども園・幼稚園・保育所】&#10;有形固定資産減価償却率グラフ枠">
          <a:extLst>
            <a:ext uri="{FF2B5EF4-FFF2-40B4-BE49-F238E27FC236}">
              <a16:creationId xmlns:a16="http://schemas.microsoft.com/office/drawing/2014/main" id="{A69EDB1D-46D8-43BE-AAA5-B6338F41BA9B}"/>
            </a:ext>
          </a:extLst>
        </xdr:cNvPr>
        <xdr:cNvSpPr/>
      </xdr:nvSpPr>
      <xdr:spPr>
        <a:xfrm>
          <a:off x="11209111" y="5331279"/>
          <a:ext cx="4248150" cy="228872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100965</xdr:rowOff>
    </xdr:from>
    <xdr:to>
      <xdr:col>85</xdr:col>
      <xdr:colOff>126364</xdr:colOff>
      <xdr:row>42</xdr:row>
      <xdr:rowOff>36195</xdr:rowOff>
    </xdr:to>
    <xdr:cxnSp macro="">
      <xdr:nvCxnSpPr>
        <xdr:cNvPr id="417" name="直線コネクタ 416">
          <a:extLst>
            <a:ext uri="{FF2B5EF4-FFF2-40B4-BE49-F238E27FC236}">
              <a16:creationId xmlns:a16="http://schemas.microsoft.com/office/drawing/2014/main" id="{312F4264-8FA8-4EAB-AABB-2BF2873B5195}"/>
            </a:ext>
          </a:extLst>
        </xdr:cNvPr>
        <xdr:cNvCxnSpPr/>
      </xdr:nvCxnSpPr>
      <xdr:spPr>
        <a:xfrm flipV="1">
          <a:off x="14698253" y="5931626"/>
          <a:ext cx="0" cy="1305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40022</xdr:rowOff>
    </xdr:from>
    <xdr:ext cx="405111" cy="259045"/>
    <xdr:sp macro="" textlink="">
      <xdr:nvSpPr>
        <xdr:cNvPr id="418" name="【認定こども園・幼稚園・保育所】&#10;有形固定資産減価償却率最小値テキスト">
          <a:extLst>
            <a:ext uri="{FF2B5EF4-FFF2-40B4-BE49-F238E27FC236}">
              <a16:creationId xmlns:a16="http://schemas.microsoft.com/office/drawing/2014/main" id="{644F093B-6CD5-4F2C-9238-FDD71276466E}"/>
            </a:ext>
          </a:extLst>
        </xdr:cNvPr>
        <xdr:cNvSpPr txBox="1"/>
      </xdr:nvSpPr>
      <xdr:spPr>
        <a:xfrm>
          <a:off x="14736989" y="724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36195</xdr:rowOff>
    </xdr:from>
    <xdr:to>
      <xdr:col>86</xdr:col>
      <xdr:colOff>25400</xdr:colOff>
      <xdr:row>42</xdr:row>
      <xdr:rowOff>36195</xdr:rowOff>
    </xdr:to>
    <xdr:cxnSp macro="">
      <xdr:nvCxnSpPr>
        <xdr:cNvPr id="419" name="直線コネクタ 418">
          <a:extLst>
            <a:ext uri="{FF2B5EF4-FFF2-40B4-BE49-F238E27FC236}">
              <a16:creationId xmlns:a16="http://schemas.microsoft.com/office/drawing/2014/main" id="{C19A4E1F-A935-4908-A9FE-E2A04FCA76AB}"/>
            </a:ext>
          </a:extLst>
        </xdr:cNvPr>
        <xdr:cNvCxnSpPr/>
      </xdr:nvCxnSpPr>
      <xdr:spPr>
        <a:xfrm>
          <a:off x="14611350" y="7237095"/>
          <a:ext cx="16011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47642</xdr:rowOff>
    </xdr:from>
    <xdr:ext cx="405111" cy="259045"/>
    <xdr:sp macro="" textlink="">
      <xdr:nvSpPr>
        <xdr:cNvPr id="420" name="【認定こども園・幼稚園・保育所】&#10;有形固定資産減価償却率最大値テキスト">
          <a:extLst>
            <a:ext uri="{FF2B5EF4-FFF2-40B4-BE49-F238E27FC236}">
              <a16:creationId xmlns:a16="http://schemas.microsoft.com/office/drawing/2014/main" id="{665001C9-202F-4077-AD41-74344140F399}"/>
            </a:ext>
          </a:extLst>
        </xdr:cNvPr>
        <xdr:cNvSpPr txBox="1"/>
      </xdr:nvSpPr>
      <xdr:spPr>
        <a:xfrm>
          <a:off x="14736989" y="5704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100965</xdr:rowOff>
    </xdr:from>
    <xdr:to>
      <xdr:col>86</xdr:col>
      <xdr:colOff>25400</xdr:colOff>
      <xdr:row>34</xdr:row>
      <xdr:rowOff>100965</xdr:rowOff>
    </xdr:to>
    <xdr:cxnSp macro="">
      <xdr:nvCxnSpPr>
        <xdr:cNvPr id="421" name="直線コネクタ 420">
          <a:extLst>
            <a:ext uri="{FF2B5EF4-FFF2-40B4-BE49-F238E27FC236}">
              <a16:creationId xmlns:a16="http://schemas.microsoft.com/office/drawing/2014/main" id="{FD3EB960-4811-4A27-8463-52517C9D6C54}"/>
            </a:ext>
          </a:extLst>
        </xdr:cNvPr>
        <xdr:cNvCxnSpPr/>
      </xdr:nvCxnSpPr>
      <xdr:spPr>
        <a:xfrm>
          <a:off x="14611350" y="5931626"/>
          <a:ext cx="16011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121937</xdr:rowOff>
    </xdr:from>
    <xdr:ext cx="405111" cy="259045"/>
    <xdr:sp macro="" textlink="">
      <xdr:nvSpPr>
        <xdr:cNvPr id="422" name="【認定こども園・幼稚園・保育所】&#10;有形固定資産減価償却率平均値テキスト">
          <a:extLst>
            <a:ext uri="{FF2B5EF4-FFF2-40B4-BE49-F238E27FC236}">
              <a16:creationId xmlns:a16="http://schemas.microsoft.com/office/drawing/2014/main" id="{D9FD07B5-0783-4314-962F-CEFB33A659AB}"/>
            </a:ext>
          </a:extLst>
        </xdr:cNvPr>
        <xdr:cNvSpPr txBox="1"/>
      </xdr:nvSpPr>
      <xdr:spPr>
        <a:xfrm>
          <a:off x="14736989" y="64696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143510</xdr:rowOff>
    </xdr:from>
    <xdr:to>
      <xdr:col>85</xdr:col>
      <xdr:colOff>177800</xdr:colOff>
      <xdr:row>38</xdr:row>
      <xdr:rowOff>73660</xdr:rowOff>
    </xdr:to>
    <xdr:sp macro="" textlink="">
      <xdr:nvSpPr>
        <xdr:cNvPr id="423" name="フローチャート: 判断 422">
          <a:extLst>
            <a:ext uri="{FF2B5EF4-FFF2-40B4-BE49-F238E27FC236}">
              <a16:creationId xmlns:a16="http://schemas.microsoft.com/office/drawing/2014/main" id="{A231EC06-0838-4CF4-83F5-79401575E921}"/>
            </a:ext>
          </a:extLst>
        </xdr:cNvPr>
        <xdr:cNvSpPr/>
      </xdr:nvSpPr>
      <xdr:spPr>
        <a:xfrm>
          <a:off x="14649450" y="6488521"/>
          <a:ext cx="93436" cy="10023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137795</xdr:rowOff>
    </xdr:from>
    <xdr:to>
      <xdr:col>81</xdr:col>
      <xdr:colOff>101600</xdr:colOff>
      <xdr:row>38</xdr:row>
      <xdr:rowOff>67945</xdr:rowOff>
    </xdr:to>
    <xdr:sp macro="" textlink="">
      <xdr:nvSpPr>
        <xdr:cNvPr id="424" name="フローチャート: 判断 423">
          <a:extLst>
            <a:ext uri="{FF2B5EF4-FFF2-40B4-BE49-F238E27FC236}">
              <a16:creationId xmlns:a16="http://schemas.microsoft.com/office/drawing/2014/main" id="{7B7E4823-28A7-463B-8B67-3DE4CD486F81}"/>
            </a:ext>
          </a:extLst>
        </xdr:cNvPr>
        <xdr:cNvSpPr/>
      </xdr:nvSpPr>
      <xdr:spPr>
        <a:xfrm>
          <a:off x="13887450" y="6478724"/>
          <a:ext cx="102961" cy="10568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154940</xdr:rowOff>
    </xdr:from>
    <xdr:to>
      <xdr:col>76</xdr:col>
      <xdr:colOff>165100</xdr:colOff>
      <xdr:row>38</xdr:row>
      <xdr:rowOff>85090</xdr:rowOff>
    </xdr:to>
    <xdr:sp macro="" textlink="">
      <xdr:nvSpPr>
        <xdr:cNvPr id="425" name="フローチャート: 判断 424">
          <a:extLst>
            <a:ext uri="{FF2B5EF4-FFF2-40B4-BE49-F238E27FC236}">
              <a16:creationId xmlns:a16="http://schemas.microsoft.com/office/drawing/2014/main" id="{32DD3028-26F3-47A6-BDE8-59D76F0FDA35}"/>
            </a:ext>
          </a:extLst>
        </xdr:cNvPr>
        <xdr:cNvSpPr/>
      </xdr:nvSpPr>
      <xdr:spPr>
        <a:xfrm>
          <a:off x="13095061" y="6498590"/>
          <a:ext cx="98878" cy="10023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92075</xdr:rowOff>
    </xdr:from>
    <xdr:to>
      <xdr:col>72</xdr:col>
      <xdr:colOff>38100</xdr:colOff>
      <xdr:row>38</xdr:row>
      <xdr:rowOff>22225</xdr:rowOff>
    </xdr:to>
    <xdr:sp macro="" textlink="">
      <xdr:nvSpPr>
        <xdr:cNvPr id="426" name="フローチャート: 判断 425">
          <a:extLst>
            <a:ext uri="{FF2B5EF4-FFF2-40B4-BE49-F238E27FC236}">
              <a16:creationId xmlns:a16="http://schemas.microsoft.com/office/drawing/2014/main" id="{9E0733E3-D70F-497F-AB6C-31708FAEF649}"/>
            </a:ext>
          </a:extLst>
        </xdr:cNvPr>
        <xdr:cNvSpPr/>
      </xdr:nvSpPr>
      <xdr:spPr>
        <a:xfrm>
          <a:off x="12298589" y="6438446"/>
          <a:ext cx="83911" cy="9615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114935</xdr:rowOff>
    </xdr:from>
    <xdr:to>
      <xdr:col>67</xdr:col>
      <xdr:colOff>101600</xdr:colOff>
      <xdr:row>38</xdr:row>
      <xdr:rowOff>45085</xdr:rowOff>
    </xdr:to>
    <xdr:sp macro="" textlink="">
      <xdr:nvSpPr>
        <xdr:cNvPr id="427" name="フローチャート: 判断 426">
          <a:extLst>
            <a:ext uri="{FF2B5EF4-FFF2-40B4-BE49-F238E27FC236}">
              <a16:creationId xmlns:a16="http://schemas.microsoft.com/office/drawing/2014/main" id="{37B90EFD-749D-46AD-B966-9F3515737F90}"/>
            </a:ext>
          </a:extLst>
        </xdr:cNvPr>
        <xdr:cNvSpPr/>
      </xdr:nvSpPr>
      <xdr:spPr>
        <a:xfrm>
          <a:off x="11487150" y="6458585"/>
          <a:ext cx="102961" cy="10568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8" name="テキスト ボックス 427">
          <a:extLst>
            <a:ext uri="{FF2B5EF4-FFF2-40B4-BE49-F238E27FC236}">
              <a16:creationId xmlns:a16="http://schemas.microsoft.com/office/drawing/2014/main" id="{20ED8619-B25D-4F6E-95F2-42281F6CE797}"/>
            </a:ext>
          </a:extLst>
        </xdr:cNvPr>
        <xdr:cNvSpPr txBox="1"/>
      </xdr:nvSpPr>
      <xdr:spPr>
        <a:xfrm>
          <a:off x="14527439"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id="{A92CD2CA-B67F-4FC2-A3BC-7CFF707A8D8A}"/>
            </a:ext>
          </a:extLst>
        </xdr:cNvPr>
        <xdr:cNvSpPr txBox="1"/>
      </xdr:nvSpPr>
      <xdr:spPr>
        <a:xfrm>
          <a:off x="13765439"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C80AE814-F19B-4768-A6B1-69CF19A67779}"/>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DEDE5A27-F1A9-44F9-AA0B-5A7334AB4295}"/>
            </a:ext>
          </a:extLst>
        </xdr:cNvPr>
        <xdr:cNvSpPr txBox="1"/>
      </xdr:nvSpPr>
      <xdr:spPr>
        <a:xfrm>
          <a:off x="12171136"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97D61ABF-9B8A-40D2-8AB3-7ADFE9E8FDB8}"/>
            </a:ext>
          </a:extLst>
        </xdr:cNvPr>
        <xdr:cNvSpPr txBox="1"/>
      </xdr:nvSpPr>
      <xdr:spPr>
        <a:xfrm>
          <a:off x="11365139"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103505</xdr:rowOff>
    </xdr:from>
    <xdr:to>
      <xdr:col>85</xdr:col>
      <xdr:colOff>177800</xdr:colOff>
      <xdr:row>37</xdr:row>
      <xdr:rowOff>33655</xdr:rowOff>
    </xdr:to>
    <xdr:sp macro="" textlink="">
      <xdr:nvSpPr>
        <xdr:cNvPr id="433" name="楕円 432">
          <a:extLst>
            <a:ext uri="{FF2B5EF4-FFF2-40B4-BE49-F238E27FC236}">
              <a16:creationId xmlns:a16="http://schemas.microsoft.com/office/drawing/2014/main" id="{F97FCFE5-5D7C-4631-AAF5-7B39DF6725B4}"/>
            </a:ext>
          </a:extLst>
        </xdr:cNvPr>
        <xdr:cNvSpPr/>
      </xdr:nvSpPr>
      <xdr:spPr>
        <a:xfrm>
          <a:off x="14649450" y="6277066"/>
          <a:ext cx="93436" cy="9615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126382</xdr:rowOff>
    </xdr:from>
    <xdr:ext cx="405111" cy="259045"/>
    <xdr:sp macro="" textlink="">
      <xdr:nvSpPr>
        <xdr:cNvPr id="434" name="【認定こども園・幼稚園・保育所】&#10;有形固定資産減価償却率該当値テキスト">
          <a:extLst>
            <a:ext uri="{FF2B5EF4-FFF2-40B4-BE49-F238E27FC236}">
              <a16:creationId xmlns:a16="http://schemas.microsoft.com/office/drawing/2014/main" id="{10AFB185-50DE-4126-8930-F55D7C7EFE96}"/>
            </a:ext>
          </a:extLst>
        </xdr:cNvPr>
        <xdr:cNvSpPr txBox="1"/>
      </xdr:nvSpPr>
      <xdr:spPr>
        <a:xfrm>
          <a:off x="14736989" y="612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124460</xdr:rowOff>
    </xdr:from>
    <xdr:to>
      <xdr:col>81</xdr:col>
      <xdr:colOff>101600</xdr:colOff>
      <xdr:row>38</xdr:row>
      <xdr:rowOff>54610</xdr:rowOff>
    </xdr:to>
    <xdr:sp macro="" textlink="">
      <xdr:nvSpPr>
        <xdr:cNvPr id="435" name="楕円 434">
          <a:extLst>
            <a:ext uri="{FF2B5EF4-FFF2-40B4-BE49-F238E27FC236}">
              <a16:creationId xmlns:a16="http://schemas.microsoft.com/office/drawing/2014/main" id="{BC878ABA-D297-4744-BB39-D2E06E1C7649}"/>
            </a:ext>
          </a:extLst>
        </xdr:cNvPr>
        <xdr:cNvSpPr/>
      </xdr:nvSpPr>
      <xdr:spPr>
        <a:xfrm>
          <a:off x="13887450" y="6466749"/>
          <a:ext cx="102961" cy="10568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154305</xdr:rowOff>
    </xdr:from>
    <xdr:to>
      <xdr:col>85</xdr:col>
      <xdr:colOff>127000</xdr:colOff>
      <xdr:row>38</xdr:row>
      <xdr:rowOff>3810</xdr:rowOff>
    </xdr:to>
    <xdr:cxnSp macro="">
      <xdr:nvCxnSpPr>
        <xdr:cNvPr id="436" name="直線コネクタ 435">
          <a:extLst>
            <a:ext uri="{FF2B5EF4-FFF2-40B4-BE49-F238E27FC236}">
              <a16:creationId xmlns:a16="http://schemas.microsoft.com/office/drawing/2014/main" id="{E4CFAE66-C994-4E08-8AA8-46A725D95ACB}"/>
            </a:ext>
          </a:extLst>
        </xdr:cNvPr>
        <xdr:cNvCxnSpPr/>
      </xdr:nvCxnSpPr>
      <xdr:spPr>
        <a:xfrm flipV="1">
          <a:off x="13936889" y="6326505"/>
          <a:ext cx="762000" cy="196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76835</xdr:rowOff>
    </xdr:from>
    <xdr:to>
      <xdr:col>76</xdr:col>
      <xdr:colOff>165100</xdr:colOff>
      <xdr:row>38</xdr:row>
      <xdr:rowOff>6985</xdr:rowOff>
    </xdr:to>
    <xdr:sp macro="" textlink="">
      <xdr:nvSpPr>
        <xdr:cNvPr id="437" name="楕円 436">
          <a:extLst>
            <a:ext uri="{FF2B5EF4-FFF2-40B4-BE49-F238E27FC236}">
              <a16:creationId xmlns:a16="http://schemas.microsoft.com/office/drawing/2014/main" id="{AFCFCA63-6C23-4D29-9B03-F2C5B606BAAC}"/>
            </a:ext>
          </a:extLst>
        </xdr:cNvPr>
        <xdr:cNvSpPr/>
      </xdr:nvSpPr>
      <xdr:spPr>
        <a:xfrm>
          <a:off x="13095061" y="6420485"/>
          <a:ext cx="98878" cy="10568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127635</xdr:rowOff>
    </xdr:from>
    <xdr:to>
      <xdr:col>81</xdr:col>
      <xdr:colOff>50800</xdr:colOff>
      <xdr:row>38</xdr:row>
      <xdr:rowOff>3810</xdr:rowOff>
    </xdr:to>
    <xdr:cxnSp macro="">
      <xdr:nvCxnSpPr>
        <xdr:cNvPr id="438" name="直線コネクタ 437">
          <a:extLst>
            <a:ext uri="{FF2B5EF4-FFF2-40B4-BE49-F238E27FC236}">
              <a16:creationId xmlns:a16="http://schemas.microsoft.com/office/drawing/2014/main" id="{BA4FAE70-01AC-44A9-9B40-E4CDADADF5B0}"/>
            </a:ext>
          </a:extLst>
        </xdr:cNvPr>
        <xdr:cNvCxnSpPr/>
      </xdr:nvCxnSpPr>
      <xdr:spPr>
        <a:xfrm>
          <a:off x="13144500" y="6469924"/>
          <a:ext cx="792389" cy="53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23495</xdr:rowOff>
    </xdr:from>
    <xdr:to>
      <xdr:col>72</xdr:col>
      <xdr:colOff>38100</xdr:colOff>
      <xdr:row>37</xdr:row>
      <xdr:rowOff>125095</xdr:rowOff>
    </xdr:to>
    <xdr:sp macro="" textlink="">
      <xdr:nvSpPr>
        <xdr:cNvPr id="439" name="楕円 438">
          <a:extLst>
            <a:ext uri="{FF2B5EF4-FFF2-40B4-BE49-F238E27FC236}">
              <a16:creationId xmlns:a16="http://schemas.microsoft.com/office/drawing/2014/main" id="{F8BA25D1-FDE8-4AD8-8823-2A9B97733307}"/>
            </a:ext>
          </a:extLst>
        </xdr:cNvPr>
        <xdr:cNvSpPr/>
      </xdr:nvSpPr>
      <xdr:spPr>
        <a:xfrm>
          <a:off x="12298589" y="6364424"/>
          <a:ext cx="83911" cy="1029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74295</xdr:rowOff>
    </xdr:from>
    <xdr:to>
      <xdr:col>76</xdr:col>
      <xdr:colOff>114300</xdr:colOff>
      <xdr:row>37</xdr:row>
      <xdr:rowOff>127635</xdr:rowOff>
    </xdr:to>
    <xdr:cxnSp macro="">
      <xdr:nvCxnSpPr>
        <xdr:cNvPr id="440" name="直線コネクタ 439">
          <a:extLst>
            <a:ext uri="{FF2B5EF4-FFF2-40B4-BE49-F238E27FC236}">
              <a16:creationId xmlns:a16="http://schemas.microsoft.com/office/drawing/2014/main" id="{7FC01B5F-4C45-496D-AAA6-8D55731F6F1E}"/>
            </a:ext>
          </a:extLst>
        </xdr:cNvPr>
        <xdr:cNvCxnSpPr/>
      </xdr:nvCxnSpPr>
      <xdr:spPr>
        <a:xfrm>
          <a:off x="12342586" y="6417945"/>
          <a:ext cx="801914" cy="51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50165</xdr:rowOff>
    </xdr:from>
    <xdr:to>
      <xdr:col>67</xdr:col>
      <xdr:colOff>101600</xdr:colOff>
      <xdr:row>37</xdr:row>
      <xdr:rowOff>151765</xdr:rowOff>
    </xdr:to>
    <xdr:sp macro="" textlink="">
      <xdr:nvSpPr>
        <xdr:cNvPr id="441" name="楕円 440">
          <a:extLst>
            <a:ext uri="{FF2B5EF4-FFF2-40B4-BE49-F238E27FC236}">
              <a16:creationId xmlns:a16="http://schemas.microsoft.com/office/drawing/2014/main" id="{B3400D24-A99E-4F01-BBD4-E200B6FF7A2C}"/>
            </a:ext>
          </a:extLst>
        </xdr:cNvPr>
        <xdr:cNvSpPr/>
      </xdr:nvSpPr>
      <xdr:spPr>
        <a:xfrm>
          <a:off x="11487150" y="6392454"/>
          <a:ext cx="102961" cy="10296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74295</xdr:rowOff>
    </xdr:from>
    <xdr:to>
      <xdr:col>71</xdr:col>
      <xdr:colOff>177800</xdr:colOff>
      <xdr:row>37</xdr:row>
      <xdr:rowOff>100965</xdr:rowOff>
    </xdr:to>
    <xdr:cxnSp macro="">
      <xdr:nvCxnSpPr>
        <xdr:cNvPr id="442" name="直線コネクタ 441">
          <a:extLst>
            <a:ext uri="{FF2B5EF4-FFF2-40B4-BE49-F238E27FC236}">
              <a16:creationId xmlns:a16="http://schemas.microsoft.com/office/drawing/2014/main" id="{CF10F665-23AC-43C8-87A3-6D0F110A0110}"/>
            </a:ext>
          </a:extLst>
        </xdr:cNvPr>
        <xdr:cNvCxnSpPr/>
      </xdr:nvCxnSpPr>
      <xdr:spPr>
        <a:xfrm flipV="1">
          <a:off x="11536589" y="6417945"/>
          <a:ext cx="805997" cy="28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59072</xdr:rowOff>
    </xdr:from>
    <xdr:ext cx="405111" cy="259045"/>
    <xdr:sp macro="" textlink="">
      <xdr:nvSpPr>
        <xdr:cNvPr id="443" name="n_1aveValue【認定こども園・幼稚園・保育所】&#10;有形固定資産減価償却率">
          <a:extLst>
            <a:ext uri="{FF2B5EF4-FFF2-40B4-BE49-F238E27FC236}">
              <a16:creationId xmlns:a16="http://schemas.microsoft.com/office/drawing/2014/main" id="{60FE79F0-A30A-420A-98A7-0F4632C6BFE4}"/>
            </a:ext>
          </a:extLst>
        </xdr:cNvPr>
        <xdr:cNvSpPr txBox="1"/>
      </xdr:nvSpPr>
      <xdr:spPr>
        <a:xfrm>
          <a:off x="13743405" y="6571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76217</xdr:rowOff>
    </xdr:from>
    <xdr:ext cx="405111" cy="259045"/>
    <xdr:sp macro="" textlink="">
      <xdr:nvSpPr>
        <xdr:cNvPr id="444" name="n_2aveValue【認定こども園・幼稚園・保育所】&#10;有形固定資産減価償却率">
          <a:extLst>
            <a:ext uri="{FF2B5EF4-FFF2-40B4-BE49-F238E27FC236}">
              <a16:creationId xmlns:a16="http://schemas.microsoft.com/office/drawing/2014/main" id="{28DB4861-BE32-4301-98E3-38073047A36E}"/>
            </a:ext>
          </a:extLst>
        </xdr:cNvPr>
        <xdr:cNvSpPr txBox="1"/>
      </xdr:nvSpPr>
      <xdr:spPr>
        <a:xfrm>
          <a:off x="12962355" y="6591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13352</xdr:rowOff>
    </xdr:from>
    <xdr:ext cx="405111" cy="259045"/>
    <xdr:sp macro="" textlink="">
      <xdr:nvSpPr>
        <xdr:cNvPr id="445" name="n_3aveValue【認定こども園・幼稚園・保育所】&#10;有形固定資産減価償却率">
          <a:extLst>
            <a:ext uri="{FF2B5EF4-FFF2-40B4-BE49-F238E27FC236}">
              <a16:creationId xmlns:a16="http://schemas.microsoft.com/office/drawing/2014/main" id="{D7C76B6A-91AF-40C4-A967-F21FF080DEB2}"/>
            </a:ext>
          </a:extLst>
        </xdr:cNvPr>
        <xdr:cNvSpPr txBox="1"/>
      </xdr:nvSpPr>
      <xdr:spPr>
        <a:xfrm>
          <a:off x="12165883" y="652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36212</xdr:rowOff>
    </xdr:from>
    <xdr:ext cx="405111" cy="259045"/>
    <xdr:sp macro="" textlink="">
      <xdr:nvSpPr>
        <xdr:cNvPr id="446" name="n_4aveValue【認定こども園・幼稚園・保育所】&#10;有形固定資産減価償却率">
          <a:extLst>
            <a:ext uri="{FF2B5EF4-FFF2-40B4-BE49-F238E27FC236}">
              <a16:creationId xmlns:a16="http://schemas.microsoft.com/office/drawing/2014/main" id="{F8CD17F7-98A9-4C35-98EE-1533EF688D8E}"/>
            </a:ext>
          </a:extLst>
        </xdr:cNvPr>
        <xdr:cNvSpPr txBox="1"/>
      </xdr:nvSpPr>
      <xdr:spPr>
        <a:xfrm>
          <a:off x="1135444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36</xdr:row>
      <xdr:rowOff>71137</xdr:rowOff>
    </xdr:from>
    <xdr:ext cx="405111" cy="259045"/>
    <xdr:sp macro="" textlink="">
      <xdr:nvSpPr>
        <xdr:cNvPr id="447" name="n_1mainValue【認定こども園・幼稚園・保育所】&#10;有形固定資産減価償却率">
          <a:extLst>
            <a:ext uri="{FF2B5EF4-FFF2-40B4-BE49-F238E27FC236}">
              <a16:creationId xmlns:a16="http://schemas.microsoft.com/office/drawing/2014/main" id="{71BC05F4-DB45-4520-82C7-D3CB0E23354E}"/>
            </a:ext>
          </a:extLst>
        </xdr:cNvPr>
        <xdr:cNvSpPr txBox="1"/>
      </xdr:nvSpPr>
      <xdr:spPr>
        <a:xfrm>
          <a:off x="13743405" y="62392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23512</xdr:rowOff>
    </xdr:from>
    <xdr:ext cx="405111" cy="259045"/>
    <xdr:sp macro="" textlink="">
      <xdr:nvSpPr>
        <xdr:cNvPr id="448" name="n_2mainValue【認定こども園・幼稚園・保育所】&#10;有形固定資産減価償却率">
          <a:extLst>
            <a:ext uri="{FF2B5EF4-FFF2-40B4-BE49-F238E27FC236}">
              <a16:creationId xmlns:a16="http://schemas.microsoft.com/office/drawing/2014/main" id="{7D3B86CC-B1BF-48BA-9810-801CCF64ADC0}"/>
            </a:ext>
          </a:extLst>
        </xdr:cNvPr>
        <xdr:cNvSpPr txBox="1"/>
      </xdr:nvSpPr>
      <xdr:spPr>
        <a:xfrm>
          <a:off x="12962355" y="6192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141622</xdr:rowOff>
    </xdr:from>
    <xdr:ext cx="405111" cy="259045"/>
    <xdr:sp macro="" textlink="">
      <xdr:nvSpPr>
        <xdr:cNvPr id="449" name="n_3mainValue【認定こども園・幼稚園・保育所】&#10;有形固定資産減価償却率">
          <a:extLst>
            <a:ext uri="{FF2B5EF4-FFF2-40B4-BE49-F238E27FC236}">
              <a16:creationId xmlns:a16="http://schemas.microsoft.com/office/drawing/2014/main" id="{0132DC77-5896-417D-B048-BFB660294C66}"/>
            </a:ext>
          </a:extLst>
        </xdr:cNvPr>
        <xdr:cNvSpPr txBox="1"/>
      </xdr:nvSpPr>
      <xdr:spPr>
        <a:xfrm>
          <a:off x="12165883" y="61437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168292</xdr:rowOff>
    </xdr:from>
    <xdr:ext cx="405111" cy="259045"/>
    <xdr:sp macro="" textlink="">
      <xdr:nvSpPr>
        <xdr:cNvPr id="450" name="n_4mainValue【認定こども園・幼稚園・保育所】&#10;有形固定資産減価償却率">
          <a:extLst>
            <a:ext uri="{FF2B5EF4-FFF2-40B4-BE49-F238E27FC236}">
              <a16:creationId xmlns:a16="http://schemas.microsoft.com/office/drawing/2014/main" id="{0C6BD414-14DA-48D7-A45A-9CB754D581AA}"/>
            </a:ext>
          </a:extLst>
        </xdr:cNvPr>
        <xdr:cNvSpPr txBox="1"/>
      </xdr:nvSpPr>
      <xdr:spPr>
        <a:xfrm>
          <a:off x="11354444" y="6171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1" name="正方形/長方形 450">
          <a:extLst>
            <a:ext uri="{FF2B5EF4-FFF2-40B4-BE49-F238E27FC236}">
              <a16:creationId xmlns:a16="http://schemas.microsoft.com/office/drawing/2014/main" id="{05A228A0-3829-4DD1-BE25-752157CAC1CF}"/>
            </a:ext>
          </a:extLst>
        </xdr:cNvPr>
        <xdr:cNvSpPr/>
      </xdr:nvSpPr>
      <xdr:spPr>
        <a:xfrm>
          <a:off x="16459200" y="4191000"/>
          <a:ext cx="4267200" cy="63636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2" name="正方形/長方形 451">
          <a:extLst>
            <a:ext uri="{FF2B5EF4-FFF2-40B4-BE49-F238E27FC236}">
              <a16:creationId xmlns:a16="http://schemas.microsoft.com/office/drawing/2014/main" id="{16737081-453E-4110-A7B3-503735EB35E0}"/>
            </a:ext>
          </a:extLst>
        </xdr:cNvPr>
        <xdr:cNvSpPr/>
      </xdr:nvSpPr>
      <xdr:spPr>
        <a:xfrm>
          <a:off x="16584839" y="4850039"/>
          <a:ext cx="1371600" cy="2526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3" name="正方形/長方形 452">
          <a:extLst>
            <a:ext uri="{FF2B5EF4-FFF2-40B4-BE49-F238E27FC236}">
              <a16:creationId xmlns:a16="http://schemas.microsoft.com/office/drawing/2014/main" id="{C6DFA49C-8E2E-4B2C-9682-03A0265C9299}"/>
            </a:ext>
          </a:extLst>
        </xdr:cNvPr>
        <xdr:cNvSpPr/>
      </xdr:nvSpPr>
      <xdr:spPr>
        <a:xfrm>
          <a:off x="16584839" y="5058682"/>
          <a:ext cx="1371600"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4" name="正方形/長方形 453">
          <a:extLst>
            <a:ext uri="{FF2B5EF4-FFF2-40B4-BE49-F238E27FC236}">
              <a16:creationId xmlns:a16="http://schemas.microsoft.com/office/drawing/2014/main" id="{DC1B9BAF-5B82-4FB8-BFA4-95AB3A1B23B4}"/>
            </a:ext>
          </a:extLst>
        </xdr:cNvPr>
        <xdr:cNvSpPr/>
      </xdr:nvSpPr>
      <xdr:spPr>
        <a:xfrm>
          <a:off x="17487900" y="4850039"/>
          <a:ext cx="1371600" cy="2526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5" name="正方形/長方形 454">
          <a:extLst>
            <a:ext uri="{FF2B5EF4-FFF2-40B4-BE49-F238E27FC236}">
              <a16:creationId xmlns:a16="http://schemas.microsoft.com/office/drawing/2014/main" id="{C3B01BD9-3385-479A-8569-0DE954E9ECE0}"/>
            </a:ext>
          </a:extLst>
        </xdr:cNvPr>
        <xdr:cNvSpPr/>
      </xdr:nvSpPr>
      <xdr:spPr>
        <a:xfrm>
          <a:off x="17487900" y="5058682"/>
          <a:ext cx="1371600"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6" name="正方形/長方形 455">
          <a:extLst>
            <a:ext uri="{FF2B5EF4-FFF2-40B4-BE49-F238E27FC236}">
              <a16:creationId xmlns:a16="http://schemas.microsoft.com/office/drawing/2014/main" id="{4B7A1FD4-2162-4617-AD44-FCE45BB4D550}"/>
            </a:ext>
          </a:extLst>
        </xdr:cNvPr>
        <xdr:cNvSpPr/>
      </xdr:nvSpPr>
      <xdr:spPr>
        <a:xfrm>
          <a:off x="18516600" y="4850039"/>
          <a:ext cx="1371600" cy="2526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7" name="正方形/長方形 456">
          <a:extLst>
            <a:ext uri="{FF2B5EF4-FFF2-40B4-BE49-F238E27FC236}">
              <a16:creationId xmlns:a16="http://schemas.microsoft.com/office/drawing/2014/main" id="{A93CAE32-0D9C-4526-B618-9028C3473901}"/>
            </a:ext>
          </a:extLst>
        </xdr:cNvPr>
        <xdr:cNvSpPr/>
      </xdr:nvSpPr>
      <xdr:spPr>
        <a:xfrm>
          <a:off x="18516600" y="5058682"/>
          <a:ext cx="1371600"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8" name="正方形/長方形 457">
          <a:extLst>
            <a:ext uri="{FF2B5EF4-FFF2-40B4-BE49-F238E27FC236}">
              <a16:creationId xmlns:a16="http://schemas.microsoft.com/office/drawing/2014/main" id="{6E40EFC5-C322-4097-88CA-1C4C578CA56A}"/>
            </a:ext>
          </a:extLst>
        </xdr:cNvPr>
        <xdr:cNvSpPr/>
      </xdr:nvSpPr>
      <xdr:spPr>
        <a:xfrm>
          <a:off x="16459200" y="5331279"/>
          <a:ext cx="4267200" cy="228872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9" name="テキスト ボックス 458">
          <a:extLst>
            <a:ext uri="{FF2B5EF4-FFF2-40B4-BE49-F238E27FC236}">
              <a16:creationId xmlns:a16="http://schemas.microsoft.com/office/drawing/2014/main" id="{AB54E7B2-C5EE-46A6-80B0-3330FFDE84C0}"/>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0" name="直線コネクタ 459">
          <a:extLst>
            <a:ext uri="{FF2B5EF4-FFF2-40B4-BE49-F238E27FC236}">
              <a16:creationId xmlns:a16="http://schemas.microsoft.com/office/drawing/2014/main" id="{E12ECA2B-304B-49EC-A014-6A42619BDEB9}"/>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1" name="直線コネクタ 460">
          <a:extLst>
            <a:ext uri="{FF2B5EF4-FFF2-40B4-BE49-F238E27FC236}">
              <a16:creationId xmlns:a16="http://schemas.microsoft.com/office/drawing/2014/main" id="{45E6B779-4C66-413B-8C1F-9028D0E54B7E}"/>
            </a:ext>
          </a:extLst>
        </xdr:cNvPr>
        <xdr:cNvCxnSpPr/>
      </xdr:nvCxnSpPr>
      <xdr:spPr>
        <a:xfrm>
          <a:off x="164592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462" name="テキスト ボックス 461">
          <a:extLst>
            <a:ext uri="{FF2B5EF4-FFF2-40B4-BE49-F238E27FC236}">
              <a16:creationId xmlns:a16="http://schemas.microsoft.com/office/drawing/2014/main" id="{FDD6370D-5AAA-4952-8824-B2D0689C701F}"/>
            </a:ext>
          </a:extLst>
        </xdr:cNvPr>
        <xdr:cNvSpPr txBox="1"/>
      </xdr:nvSpPr>
      <xdr:spPr>
        <a:xfrm>
          <a:off x="16050532" y="70981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3" name="直線コネクタ 462">
          <a:extLst>
            <a:ext uri="{FF2B5EF4-FFF2-40B4-BE49-F238E27FC236}">
              <a16:creationId xmlns:a16="http://schemas.microsoft.com/office/drawing/2014/main" id="{B72EDF90-2D01-4683-A5E3-F0CEC68BDFF8}"/>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464" name="テキスト ボックス 463">
          <a:extLst>
            <a:ext uri="{FF2B5EF4-FFF2-40B4-BE49-F238E27FC236}">
              <a16:creationId xmlns:a16="http://schemas.microsoft.com/office/drawing/2014/main" id="{2958F8DB-FB7C-4C8B-A395-0414D8A1E347}"/>
            </a:ext>
          </a:extLst>
        </xdr:cNvPr>
        <xdr:cNvSpPr txBox="1"/>
      </xdr:nvSpPr>
      <xdr:spPr>
        <a:xfrm>
          <a:off x="16050532" y="67171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5" name="直線コネクタ 464">
          <a:extLst>
            <a:ext uri="{FF2B5EF4-FFF2-40B4-BE49-F238E27FC236}">
              <a16:creationId xmlns:a16="http://schemas.microsoft.com/office/drawing/2014/main" id="{3301629C-DE8E-48F3-8D5D-14A5F8F435E1}"/>
            </a:ext>
          </a:extLst>
        </xdr:cNvPr>
        <xdr:cNvCxnSpPr/>
      </xdr:nvCxnSpPr>
      <xdr:spPr>
        <a:xfrm>
          <a:off x="16459200" y="6474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466" name="テキスト ボックス 465">
          <a:extLst>
            <a:ext uri="{FF2B5EF4-FFF2-40B4-BE49-F238E27FC236}">
              <a16:creationId xmlns:a16="http://schemas.microsoft.com/office/drawing/2014/main" id="{589AB074-2547-4FF0-9269-F8D1EDE61CE1}"/>
            </a:ext>
          </a:extLst>
        </xdr:cNvPr>
        <xdr:cNvSpPr txBox="1"/>
      </xdr:nvSpPr>
      <xdr:spPr>
        <a:xfrm>
          <a:off x="16050532" y="63334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7" name="直線コネクタ 466">
          <a:extLst>
            <a:ext uri="{FF2B5EF4-FFF2-40B4-BE49-F238E27FC236}">
              <a16:creationId xmlns:a16="http://schemas.microsoft.com/office/drawing/2014/main" id="{E9463482-CB8F-4F0B-8618-8370F44028B3}"/>
            </a:ext>
          </a:extLst>
        </xdr:cNvPr>
        <xdr:cNvCxnSpPr/>
      </xdr:nvCxnSpPr>
      <xdr:spPr>
        <a:xfrm>
          <a:off x="16459200" y="6093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468" name="テキスト ボックス 467">
          <a:extLst>
            <a:ext uri="{FF2B5EF4-FFF2-40B4-BE49-F238E27FC236}">
              <a16:creationId xmlns:a16="http://schemas.microsoft.com/office/drawing/2014/main" id="{54113CD9-E97D-4ABE-AB8A-72F9D386B72E}"/>
            </a:ext>
          </a:extLst>
        </xdr:cNvPr>
        <xdr:cNvSpPr txBox="1"/>
      </xdr:nvSpPr>
      <xdr:spPr>
        <a:xfrm>
          <a:off x="16050532" y="59524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69" name="直線コネクタ 468">
          <a:extLst>
            <a:ext uri="{FF2B5EF4-FFF2-40B4-BE49-F238E27FC236}">
              <a16:creationId xmlns:a16="http://schemas.microsoft.com/office/drawing/2014/main" id="{2C48A77A-9AFB-4985-988E-8E4C8743E472}"/>
            </a:ext>
          </a:extLst>
        </xdr:cNvPr>
        <xdr:cNvCxnSpPr/>
      </xdr:nvCxnSpPr>
      <xdr:spPr>
        <a:xfrm>
          <a:off x="16459200" y="5712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470" name="テキスト ボックス 469">
          <a:extLst>
            <a:ext uri="{FF2B5EF4-FFF2-40B4-BE49-F238E27FC236}">
              <a16:creationId xmlns:a16="http://schemas.microsoft.com/office/drawing/2014/main" id="{7FDCF2A5-EDB2-4883-9F1A-FEEF4B36A2DB}"/>
            </a:ext>
          </a:extLst>
        </xdr:cNvPr>
        <xdr:cNvSpPr txBox="1"/>
      </xdr:nvSpPr>
      <xdr:spPr>
        <a:xfrm>
          <a:off x="16050532" y="55714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1" name="直線コネクタ 470">
          <a:extLst>
            <a:ext uri="{FF2B5EF4-FFF2-40B4-BE49-F238E27FC236}">
              <a16:creationId xmlns:a16="http://schemas.microsoft.com/office/drawing/2014/main" id="{00B0D459-235A-4304-99F8-875B8E353671}"/>
            </a:ext>
          </a:extLst>
        </xdr:cNvPr>
        <xdr:cNvCxnSpPr/>
      </xdr:nvCxnSpPr>
      <xdr:spPr>
        <a:xfrm>
          <a:off x="16459200" y="5331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2" name="テキスト ボックス 471">
          <a:extLst>
            <a:ext uri="{FF2B5EF4-FFF2-40B4-BE49-F238E27FC236}">
              <a16:creationId xmlns:a16="http://schemas.microsoft.com/office/drawing/2014/main" id="{5FDFD0D8-911C-4EDA-97E8-E0647BF0FD10}"/>
            </a:ext>
          </a:extLst>
        </xdr:cNvPr>
        <xdr:cNvSpPr txBox="1"/>
      </xdr:nvSpPr>
      <xdr:spPr>
        <a:xfrm>
          <a:off x="16050532" y="51904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3" name="【認定こども園・幼稚園・保育所】&#10;一人当たり面積グラフ枠">
          <a:extLst>
            <a:ext uri="{FF2B5EF4-FFF2-40B4-BE49-F238E27FC236}">
              <a16:creationId xmlns:a16="http://schemas.microsoft.com/office/drawing/2014/main" id="{262DD061-1618-46B0-845F-457A81B5034B}"/>
            </a:ext>
          </a:extLst>
        </xdr:cNvPr>
        <xdr:cNvSpPr/>
      </xdr:nvSpPr>
      <xdr:spPr>
        <a:xfrm>
          <a:off x="16459200" y="5331279"/>
          <a:ext cx="4267200" cy="228872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30480</xdr:rowOff>
    </xdr:from>
    <xdr:to>
      <xdr:col>116</xdr:col>
      <xdr:colOff>62864</xdr:colOff>
      <xdr:row>42</xdr:row>
      <xdr:rowOff>3810</xdr:rowOff>
    </xdr:to>
    <xdr:cxnSp macro="">
      <xdr:nvCxnSpPr>
        <xdr:cNvPr id="474" name="直線コネクタ 473">
          <a:extLst>
            <a:ext uri="{FF2B5EF4-FFF2-40B4-BE49-F238E27FC236}">
              <a16:creationId xmlns:a16="http://schemas.microsoft.com/office/drawing/2014/main" id="{5E959308-31D0-4EFD-8BD0-AAD3253BCA53}"/>
            </a:ext>
          </a:extLst>
        </xdr:cNvPr>
        <xdr:cNvCxnSpPr/>
      </xdr:nvCxnSpPr>
      <xdr:spPr>
        <a:xfrm flipV="1">
          <a:off x="19952425" y="5684248"/>
          <a:ext cx="0" cy="15245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7637</xdr:rowOff>
    </xdr:from>
    <xdr:ext cx="469744" cy="259045"/>
    <xdr:sp macro="" textlink="">
      <xdr:nvSpPr>
        <xdr:cNvPr id="475" name="【認定こども園・幼稚園・保育所】&#10;一人当たり面積最小値テキスト">
          <a:extLst>
            <a:ext uri="{FF2B5EF4-FFF2-40B4-BE49-F238E27FC236}">
              <a16:creationId xmlns:a16="http://schemas.microsoft.com/office/drawing/2014/main" id="{43451EB5-D9BB-40F6-8159-31A4923D051C}"/>
            </a:ext>
          </a:extLst>
        </xdr:cNvPr>
        <xdr:cNvSpPr txBox="1"/>
      </xdr:nvSpPr>
      <xdr:spPr>
        <a:xfrm>
          <a:off x="19991161" y="72126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3810</xdr:rowOff>
    </xdr:from>
    <xdr:to>
      <xdr:col>116</xdr:col>
      <xdr:colOff>152400</xdr:colOff>
      <xdr:row>42</xdr:row>
      <xdr:rowOff>3810</xdr:rowOff>
    </xdr:to>
    <xdr:cxnSp macro="">
      <xdr:nvCxnSpPr>
        <xdr:cNvPr id="476" name="直線コネクタ 475">
          <a:extLst>
            <a:ext uri="{FF2B5EF4-FFF2-40B4-BE49-F238E27FC236}">
              <a16:creationId xmlns:a16="http://schemas.microsoft.com/office/drawing/2014/main" id="{13B846B2-107B-4B59-B45C-D2F9E117F90E}"/>
            </a:ext>
          </a:extLst>
        </xdr:cNvPr>
        <xdr:cNvCxnSpPr/>
      </xdr:nvCxnSpPr>
      <xdr:spPr>
        <a:xfrm>
          <a:off x="19880489" y="7208792"/>
          <a:ext cx="16011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148607</xdr:rowOff>
    </xdr:from>
    <xdr:ext cx="469744" cy="259045"/>
    <xdr:sp macro="" textlink="">
      <xdr:nvSpPr>
        <xdr:cNvPr id="477" name="【認定こども園・幼稚園・保育所】&#10;一人当たり面積最大値テキスト">
          <a:extLst>
            <a:ext uri="{FF2B5EF4-FFF2-40B4-BE49-F238E27FC236}">
              <a16:creationId xmlns:a16="http://schemas.microsoft.com/office/drawing/2014/main" id="{39F1B7AA-F977-4FB8-89EB-2EC501CB1307}"/>
            </a:ext>
          </a:extLst>
        </xdr:cNvPr>
        <xdr:cNvSpPr txBox="1"/>
      </xdr:nvSpPr>
      <xdr:spPr>
        <a:xfrm>
          <a:off x="19991161" y="545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30480</xdr:rowOff>
    </xdr:from>
    <xdr:to>
      <xdr:col>116</xdr:col>
      <xdr:colOff>152400</xdr:colOff>
      <xdr:row>33</xdr:row>
      <xdr:rowOff>30480</xdr:rowOff>
    </xdr:to>
    <xdr:cxnSp macro="">
      <xdr:nvCxnSpPr>
        <xdr:cNvPr id="478" name="直線コネクタ 477">
          <a:extLst>
            <a:ext uri="{FF2B5EF4-FFF2-40B4-BE49-F238E27FC236}">
              <a16:creationId xmlns:a16="http://schemas.microsoft.com/office/drawing/2014/main" id="{F3315BDB-500B-4B4C-A725-A4204364A190}"/>
            </a:ext>
          </a:extLst>
        </xdr:cNvPr>
        <xdr:cNvCxnSpPr/>
      </xdr:nvCxnSpPr>
      <xdr:spPr>
        <a:xfrm>
          <a:off x="19880489" y="5684248"/>
          <a:ext cx="16011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83837</xdr:rowOff>
    </xdr:from>
    <xdr:ext cx="469744" cy="259045"/>
    <xdr:sp macro="" textlink="">
      <xdr:nvSpPr>
        <xdr:cNvPr id="479" name="【認定こども園・幼稚園・保育所】&#10;一人当たり面積平均値テキスト">
          <a:extLst>
            <a:ext uri="{FF2B5EF4-FFF2-40B4-BE49-F238E27FC236}">
              <a16:creationId xmlns:a16="http://schemas.microsoft.com/office/drawing/2014/main" id="{70F56A0A-A8AC-4A16-B26F-23323B858D6B}"/>
            </a:ext>
          </a:extLst>
        </xdr:cNvPr>
        <xdr:cNvSpPr txBox="1"/>
      </xdr:nvSpPr>
      <xdr:spPr>
        <a:xfrm>
          <a:off x="19991161" y="66030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105410</xdr:rowOff>
    </xdr:from>
    <xdr:to>
      <xdr:col>116</xdr:col>
      <xdr:colOff>114300</xdr:colOff>
      <xdr:row>39</xdr:row>
      <xdr:rowOff>35560</xdr:rowOff>
    </xdr:to>
    <xdr:sp macro="" textlink="">
      <xdr:nvSpPr>
        <xdr:cNvPr id="480" name="フローチャート: 判断 479">
          <a:extLst>
            <a:ext uri="{FF2B5EF4-FFF2-40B4-BE49-F238E27FC236}">
              <a16:creationId xmlns:a16="http://schemas.microsoft.com/office/drawing/2014/main" id="{D86C5702-E913-458E-8A40-138803E11307}"/>
            </a:ext>
          </a:extLst>
        </xdr:cNvPr>
        <xdr:cNvSpPr/>
      </xdr:nvSpPr>
      <xdr:spPr>
        <a:xfrm>
          <a:off x="19899539" y="6621871"/>
          <a:ext cx="102961" cy="10023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101600</xdr:rowOff>
    </xdr:from>
    <xdr:to>
      <xdr:col>112</xdr:col>
      <xdr:colOff>38100</xdr:colOff>
      <xdr:row>39</xdr:row>
      <xdr:rowOff>31750</xdr:rowOff>
    </xdr:to>
    <xdr:sp macro="" textlink="">
      <xdr:nvSpPr>
        <xdr:cNvPr id="481" name="フローチャート: 判断 480">
          <a:extLst>
            <a:ext uri="{FF2B5EF4-FFF2-40B4-BE49-F238E27FC236}">
              <a16:creationId xmlns:a16="http://schemas.microsoft.com/office/drawing/2014/main" id="{DA91B4EB-BC96-4695-9E3D-5038E16A776B}"/>
            </a:ext>
          </a:extLst>
        </xdr:cNvPr>
        <xdr:cNvSpPr/>
      </xdr:nvSpPr>
      <xdr:spPr>
        <a:xfrm>
          <a:off x="19156589" y="6618061"/>
          <a:ext cx="83911" cy="9615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120650</xdr:rowOff>
    </xdr:from>
    <xdr:to>
      <xdr:col>107</xdr:col>
      <xdr:colOff>101600</xdr:colOff>
      <xdr:row>39</xdr:row>
      <xdr:rowOff>50800</xdr:rowOff>
    </xdr:to>
    <xdr:sp macro="" textlink="">
      <xdr:nvSpPr>
        <xdr:cNvPr id="482" name="フローチャート: 判断 481">
          <a:extLst>
            <a:ext uri="{FF2B5EF4-FFF2-40B4-BE49-F238E27FC236}">
              <a16:creationId xmlns:a16="http://schemas.microsoft.com/office/drawing/2014/main" id="{2C248E3C-6A6F-4DB3-B79A-3418A1EF2D7B}"/>
            </a:ext>
          </a:extLst>
        </xdr:cNvPr>
        <xdr:cNvSpPr/>
      </xdr:nvSpPr>
      <xdr:spPr>
        <a:xfrm>
          <a:off x="18345150" y="6639832"/>
          <a:ext cx="102961" cy="9615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90170</xdr:rowOff>
    </xdr:from>
    <xdr:to>
      <xdr:col>102</xdr:col>
      <xdr:colOff>165100</xdr:colOff>
      <xdr:row>39</xdr:row>
      <xdr:rowOff>20320</xdr:rowOff>
    </xdr:to>
    <xdr:sp macro="" textlink="">
      <xdr:nvSpPr>
        <xdr:cNvPr id="483" name="フローチャート: 判断 482">
          <a:extLst>
            <a:ext uri="{FF2B5EF4-FFF2-40B4-BE49-F238E27FC236}">
              <a16:creationId xmlns:a16="http://schemas.microsoft.com/office/drawing/2014/main" id="{B14D6E1A-5F3B-417E-921F-8DAE6AE7C934}"/>
            </a:ext>
          </a:extLst>
        </xdr:cNvPr>
        <xdr:cNvSpPr/>
      </xdr:nvSpPr>
      <xdr:spPr>
        <a:xfrm>
          <a:off x="17552761" y="6607991"/>
          <a:ext cx="98878" cy="9615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97790</xdr:rowOff>
    </xdr:from>
    <xdr:to>
      <xdr:col>98</xdr:col>
      <xdr:colOff>38100</xdr:colOff>
      <xdr:row>39</xdr:row>
      <xdr:rowOff>27940</xdr:rowOff>
    </xdr:to>
    <xdr:sp macro="" textlink="">
      <xdr:nvSpPr>
        <xdr:cNvPr id="484" name="フローチャート: 判断 483">
          <a:extLst>
            <a:ext uri="{FF2B5EF4-FFF2-40B4-BE49-F238E27FC236}">
              <a16:creationId xmlns:a16="http://schemas.microsoft.com/office/drawing/2014/main" id="{03BF90C6-26B3-4781-B129-0CB5082F1F93}"/>
            </a:ext>
          </a:extLst>
        </xdr:cNvPr>
        <xdr:cNvSpPr/>
      </xdr:nvSpPr>
      <xdr:spPr>
        <a:xfrm>
          <a:off x="16756289" y="6610169"/>
          <a:ext cx="83911" cy="10568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C2AB4C1A-B042-4E34-ADFF-CDCEDDD897AB}"/>
            </a:ext>
          </a:extLst>
        </xdr:cNvPr>
        <xdr:cNvSpPr txBox="1"/>
      </xdr:nvSpPr>
      <xdr:spPr>
        <a:xfrm>
          <a:off x="19781611"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2D2E4797-FB38-457E-82DF-EB78CC90B0CD}"/>
            </a:ext>
          </a:extLst>
        </xdr:cNvPr>
        <xdr:cNvSpPr txBox="1"/>
      </xdr:nvSpPr>
      <xdr:spPr>
        <a:xfrm>
          <a:off x="19029136"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DBAA1AE7-7933-4326-8AA0-55E8EADD4827}"/>
            </a:ext>
          </a:extLst>
        </xdr:cNvPr>
        <xdr:cNvSpPr txBox="1"/>
      </xdr:nvSpPr>
      <xdr:spPr>
        <a:xfrm>
          <a:off x="18223139"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CBF32182-0C02-4185-BA0B-F9DCA1A354E6}"/>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60F33919-80DC-43F2-B1DD-FB895509BE0A}"/>
            </a:ext>
          </a:extLst>
        </xdr:cNvPr>
        <xdr:cNvSpPr txBox="1"/>
      </xdr:nvSpPr>
      <xdr:spPr>
        <a:xfrm>
          <a:off x="16628836"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139700</xdr:rowOff>
    </xdr:from>
    <xdr:to>
      <xdr:col>116</xdr:col>
      <xdr:colOff>114300</xdr:colOff>
      <xdr:row>36</xdr:row>
      <xdr:rowOff>69850</xdr:rowOff>
    </xdr:to>
    <xdr:sp macro="" textlink="">
      <xdr:nvSpPr>
        <xdr:cNvPr id="490" name="楕円 489">
          <a:extLst>
            <a:ext uri="{FF2B5EF4-FFF2-40B4-BE49-F238E27FC236}">
              <a16:creationId xmlns:a16="http://schemas.microsoft.com/office/drawing/2014/main" id="{27E75216-9A58-4904-A37A-8F79E1464F5E}"/>
            </a:ext>
          </a:extLst>
        </xdr:cNvPr>
        <xdr:cNvSpPr/>
      </xdr:nvSpPr>
      <xdr:spPr>
        <a:xfrm>
          <a:off x="19899539" y="6141811"/>
          <a:ext cx="102961" cy="9615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162577</xdr:rowOff>
    </xdr:from>
    <xdr:ext cx="469744" cy="259045"/>
    <xdr:sp macro="" textlink="">
      <xdr:nvSpPr>
        <xdr:cNvPr id="491" name="【認定こども園・幼稚園・保育所】&#10;一人当たり面積該当値テキスト">
          <a:extLst>
            <a:ext uri="{FF2B5EF4-FFF2-40B4-BE49-F238E27FC236}">
              <a16:creationId xmlns:a16="http://schemas.microsoft.com/office/drawing/2014/main" id="{224D80AD-B843-4165-AC53-D3F6AFD2B19F}"/>
            </a:ext>
          </a:extLst>
        </xdr:cNvPr>
        <xdr:cNvSpPr txBox="1"/>
      </xdr:nvSpPr>
      <xdr:spPr>
        <a:xfrm>
          <a:off x="19991161" y="5990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36</xdr:row>
      <xdr:rowOff>97790</xdr:rowOff>
    </xdr:from>
    <xdr:to>
      <xdr:col>112</xdr:col>
      <xdr:colOff>38100</xdr:colOff>
      <xdr:row>37</xdr:row>
      <xdr:rowOff>27940</xdr:rowOff>
    </xdr:to>
    <xdr:sp macro="" textlink="">
      <xdr:nvSpPr>
        <xdr:cNvPr id="492" name="楕円 491">
          <a:extLst>
            <a:ext uri="{FF2B5EF4-FFF2-40B4-BE49-F238E27FC236}">
              <a16:creationId xmlns:a16="http://schemas.microsoft.com/office/drawing/2014/main" id="{C864A8AC-E796-413F-98C5-63A955899232}"/>
            </a:ext>
          </a:extLst>
        </xdr:cNvPr>
        <xdr:cNvSpPr/>
      </xdr:nvSpPr>
      <xdr:spPr>
        <a:xfrm>
          <a:off x="19156589" y="6267269"/>
          <a:ext cx="83911" cy="10568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36</xdr:row>
      <xdr:rowOff>19050</xdr:rowOff>
    </xdr:from>
    <xdr:to>
      <xdr:col>116</xdr:col>
      <xdr:colOff>63500</xdr:colOff>
      <xdr:row>36</xdr:row>
      <xdr:rowOff>148590</xdr:rowOff>
    </xdr:to>
    <xdr:cxnSp macro="">
      <xdr:nvCxnSpPr>
        <xdr:cNvPr id="493" name="直線コネクタ 492">
          <a:extLst>
            <a:ext uri="{FF2B5EF4-FFF2-40B4-BE49-F238E27FC236}">
              <a16:creationId xmlns:a16="http://schemas.microsoft.com/office/drawing/2014/main" id="{4FBD5676-E9E0-496C-91A5-42A677B54AF2}"/>
            </a:ext>
          </a:extLst>
        </xdr:cNvPr>
        <xdr:cNvCxnSpPr/>
      </xdr:nvCxnSpPr>
      <xdr:spPr>
        <a:xfrm flipV="1">
          <a:off x="19200586" y="6188529"/>
          <a:ext cx="752475" cy="128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36</xdr:row>
      <xdr:rowOff>113030</xdr:rowOff>
    </xdr:from>
    <xdr:to>
      <xdr:col>107</xdr:col>
      <xdr:colOff>101600</xdr:colOff>
      <xdr:row>37</xdr:row>
      <xdr:rowOff>43180</xdr:rowOff>
    </xdr:to>
    <xdr:sp macro="" textlink="">
      <xdr:nvSpPr>
        <xdr:cNvPr id="494" name="楕円 493">
          <a:extLst>
            <a:ext uri="{FF2B5EF4-FFF2-40B4-BE49-F238E27FC236}">
              <a16:creationId xmlns:a16="http://schemas.microsoft.com/office/drawing/2014/main" id="{1E1BCB63-8EA8-4B63-A270-E029C7B746DC}"/>
            </a:ext>
          </a:extLst>
        </xdr:cNvPr>
        <xdr:cNvSpPr/>
      </xdr:nvSpPr>
      <xdr:spPr>
        <a:xfrm>
          <a:off x="18345150" y="6285230"/>
          <a:ext cx="102961" cy="10568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36</xdr:row>
      <xdr:rowOff>148590</xdr:rowOff>
    </xdr:from>
    <xdr:to>
      <xdr:col>111</xdr:col>
      <xdr:colOff>177800</xdr:colOff>
      <xdr:row>36</xdr:row>
      <xdr:rowOff>163830</xdr:rowOff>
    </xdr:to>
    <xdr:cxnSp macro="">
      <xdr:nvCxnSpPr>
        <xdr:cNvPr id="495" name="直線コネクタ 494">
          <a:extLst>
            <a:ext uri="{FF2B5EF4-FFF2-40B4-BE49-F238E27FC236}">
              <a16:creationId xmlns:a16="http://schemas.microsoft.com/office/drawing/2014/main" id="{1B5918A3-5776-402D-A43A-CB6C3AA032BC}"/>
            </a:ext>
          </a:extLst>
        </xdr:cNvPr>
        <xdr:cNvCxnSpPr/>
      </xdr:nvCxnSpPr>
      <xdr:spPr>
        <a:xfrm flipV="1">
          <a:off x="18394589" y="6316708"/>
          <a:ext cx="805997"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124460</xdr:rowOff>
    </xdr:from>
    <xdr:to>
      <xdr:col>102</xdr:col>
      <xdr:colOff>165100</xdr:colOff>
      <xdr:row>37</xdr:row>
      <xdr:rowOff>54610</xdr:rowOff>
    </xdr:to>
    <xdr:sp macro="" textlink="">
      <xdr:nvSpPr>
        <xdr:cNvPr id="496" name="楕円 495">
          <a:extLst>
            <a:ext uri="{FF2B5EF4-FFF2-40B4-BE49-F238E27FC236}">
              <a16:creationId xmlns:a16="http://schemas.microsoft.com/office/drawing/2014/main" id="{977384B8-DBAF-4814-A7BD-7D2C0A1EB403}"/>
            </a:ext>
          </a:extLst>
        </xdr:cNvPr>
        <xdr:cNvSpPr/>
      </xdr:nvSpPr>
      <xdr:spPr>
        <a:xfrm>
          <a:off x="17552761" y="6295299"/>
          <a:ext cx="98878" cy="10568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36</xdr:row>
      <xdr:rowOff>163830</xdr:rowOff>
    </xdr:from>
    <xdr:to>
      <xdr:col>107</xdr:col>
      <xdr:colOff>50800</xdr:colOff>
      <xdr:row>37</xdr:row>
      <xdr:rowOff>3810</xdr:rowOff>
    </xdr:to>
    <xdr:cxnSp macro="">
      <xdr:nvCxnSpPr>
        <xdr:cNvPr id="497" name="直線コネクタ 496">
          <a:extLst>
            <a:ext uri="{FF2B5EF4-FFF2-40B4-BE49-F238E27FC236}">
              <a16:creationId xmlns:a16="http://schemas.microsoft.com/office/drawing/2014/main" id="{70A2C536-BFC3-40DC-95CE-5450543D81EC}"/>
            </a:ext>
          </a:extLst>
        </xdr:cNvPr>
        <xdr:cNvCxnSpPr/>
      </xdr:nvCxnSpPr>
      <xdr:spPr>
        <a:xfrm flipV="1">
          <a:off x="17602200" y="6334669"/>
          <a:ext cx="792389" cy="16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36</xdr:row>
      <xdr:rowOff>90170</xdr:rowOff>
    </xdr:from>
    <xdr:to>
      <xdr:col>98</xdr:col>
      <xdr:colOff>38100</xdr:colOff>
      <xdr:row>37</xdr:row>
      <xdr:rowOff>20320</xdr:rowOff>
    </xdr:to>
    <xdr:sp macro="" textlink="">
      <xdr:nvSpPr>
        <xdr:cNvPr id="498" name="楕円 497">
          <a:extLst>
            <a:ext uri="{FF2B5EF4-FFF2-40B4-BE49-F238E27FC236}">
              <a16:creationId xmlns:a16="http://schemas.microsoft.com/office/drawing/2014/main" id="{092D2B3D-376F-4A54-8250-5EB156272F8F}"/>
            </a:ext>
          </a:extLst>
        </xdr:cNvPr>
        <xdr:cNvSpPr/>
      </xdr:nvSpPr>
      <xdr:spPr>
        <a:xfrm>
          <a:off x="16756289" y="6265091"/>
          <a:ext cx="83911" cy="9615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140970</xdr:rowOff>
    </xdr:from>
    <xdr:to>
      <xdr:col>102</xdr:col>
      <xdr:colOff>114300</xdr:colOff>
      <xdr:row>37</xdr:row>
      <xdr:rowOff>3810</xdr:rowOff>
    </xdr:to>
    <xdr:cxnSp macro="">
      <xdr:nvCxnSpPr>
        <xdr:cNvPr id="499" name="直線コネクタ 498">
          <a:extLst>
            <a:ext uri="{FF2B5EF4-FFF2-40B4-BE49-F238E27FC236}">
              <a16:creationId xmlns:a16="http://schemas.microsoft.com/office/drawing/2014/main" id="{AC49FAE6-7417-4477-B7CA-C264DD2CCC17}"/>
            </a:ext>
          </a:extLst>
        </xdr:cNvPr>
        <xdr:cNvCxnSpPr/>
      </xdr:nvCxnSpPr>
      <xdr:spPr>
        <a:xfrm>
          <a:off x="16800286" y="6314531"/>
          <a:ext cx="801914"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22877</xdr:rowOff>
    </xdr:from>
    <xdr:ext cx="469744" cy="259045"/>
    <xdr:sp macro="" textlink="">
      <xdr:nvSpPr>
        <xdr:cNvPr id="500" name="n_1aveValue【認定こども園・幼稚園・保育所】&#10;一人当たり面積">
          <a:extLst>
            <a:ext uri="{FF2B5EF4-FFF2-40B4-BE49-F238E27FC236}">
              <a16:creationId xmlns:a16="http://schemas.microsoft.com/office/drawing/2014/main" id="{81A49A41-B289-46FE-8CE8-09ECB91CDECE}"/>
            </a:ext>
          </a:extLst>
        </xdr:cNvPr>
        <xdr:cNvSpPr txBox="1"/>
      </xdr:nvSpPr>
      <xdr:spPr>
        <a:xfrm>
          <a:off x="18984309" y="6706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41927</xdr:rowOff>
    </xdr:from>
    <xdr:ext cx="469744" cy="259045"/>
    <xdr:sp macro="" textlink="">
      <xdr:nvSpPr>
        <xdr:cNvPr id="501" name="n_2aveValue【認定こども園・幼稚園・保育所】&#10;一人当たり面積">
          <a:extLst>
            <a:ext uri="{FF2B5EF4-FFF2-40B4-BE49-F238E27FC236}">
              <a16:creationId xmlns:a16="http://schemas.microsoft.com/office/drawing/2014/main" id="{008A3A8D-F24A-4046-BFC6-640BE67C91A9}"/>
            </a:ext>
          </a:extLst>
        </xdr:cNvPr>
        <xdr:cNvSpPr txBox="1"/>
      </xdr:nvSpPr>
      <xdr:spPr>
        <a:xfrm>
          <a:off x="18184209" y="6732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11447</xdr:rowOff>
    </xdr:from>
    <xdr:ext cx="469744" cy="259045"/>
    <xdr:sp macro="" textlink="">
      <xdr:nvSpPr>
        <xdr:cNvPr id="502" name="n_3aveValue【認定こども園・幼稚園・保育所】&#10;一人当たり面積">
          <a:extLst>
            <a:ext uri="{FF2B5EF4-FFF2-40B4-BE49-F238E27FC236}">
              <a16:creationId xmlns:a16="http://schemas.microsoft.com/office/drawing/2014/main" id="{16FEDC5C-518E-45BA-A3FB-D4D7D8764F6D}"/>
            </a:ext>
          </a:extLst>
        </xdr:cNvPr>
        <xdr:cNvSpPr txBox="1"/>
      </xdr:nvSpPr>
      <xdr:spPr>
        <a:xfrm>
          <a:off x="17382295" y="6696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19067</xdr:rowOff>
    </xdr:from>
    <xdr:ext cx="469744" cy="259045"/>
    <xdr:sp macro="" textlink="">
      <xdr:nvSpPr>
        <xdr:cNvPr id="503" name="n_4aveValue【認定こども園・幼稚園・保育所】&#10;一人当たり面積">
          <a:extLst>
            <a:ext uri="{FF2B5EF4-FFF2-40B4-BE49-F238E27FC236}">
              <a16:creationId xmlns:a16="http://schemas.microsoft.com/office/drawing/2014/main" id="{7ADA7F85-2F4C-468D-812F-534835067CF8}"/>
            </a:ext>
          </a:extLst>
        </xdr:cNvPr>
        <xdr:cNvSpPr txBox="1"/>
      </xdr:nvSpPr>
      <xdr:spPr>
        <a:xfrm>
          <a:off x="16589906" y="6702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35</xdr:row>
      <xdr:rowOff>44467</xdr:rowOff>
    </xdr:from>
    <xdr:ext cx="469744" cy="259045"/>
    <xdr:sp macro="" textlink="">
      <xdr:nvSpPr>
        <xdr:cNvPr id="504" name="n_1mainValue【認定こども園・幼稚園・保育所】&#10;一人当たり面積">
          <a:extLst>
            <a:ext uri="{FF2B5EF4-FFF2-40B4-BE49-F238E27FC236}">
              <a16:creationId xmlns:a16="http://schemas.microsoft.com/office/drawing/2014/main" id="{5306E0A1-C681-41AF-8DE1-0CE8249F64BE}"/>
            </a:ext>
          </a:extLst>
        </xdr:cNvPr>
        <xdr:cNvSpPr txBox="1"/>
      </xdr:nvSpPr>
      <xdr:spPr>
        <a:xfrm>
          <a:off x="18984309" y="6049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35</xdr:row>
      <xdr:rowOff>59707</xdr:rowOff>
    </xdr:from>
    <xdr:ext cx="469744" cy="259045"/>
    <xdr:sp macro="" textlink="">
      <xdr:nvSpPr>
        <xdr:cNvPr id="505" name="n_2mainValue【認定こども園・幼稚園・保育所】&#10;一人当たり面積">
          <a:extLst>
            <a:ext uri="{FF2B5EF4-FFF2-40B4-BE49-F238E27FC236}">
              <a16:creationId xmlns:a16="http://schemas.microsoft.com/office/drawing/2014/main" id="{C791FD9D-F11B-4089-86DE-007ABC1E3022}"/>
            </a:ext>
          </a:extLst>
        </xdr:cNvPr>
        <xdr:cNvSpPr txBox="1"/>
      </xdr:nvSpPr>
      <xdr:spPr>
        <a:xfrm>
          <a:off x="18184209" y="6057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35</xdr:row>
      <xdr:rowOff>71137</xdr:rowOff>
    </xdr:from>
    <xdr:ext cx="469744" cy="259045"/>
    <xdr:sp macro="" textlink="">
      <xdr:nvSpPr>
        <xdr:cNvPr id="506" name="n_3mainValue【認定こども園・幼稚園・保育所】&#10;一人当たり面積">
          <a:extLst>
            <a:ext uri="{FF2B5EF4-FFF2-40B4-BE49-F238E27FC236}">
              <a16:creationId xmlns:a16="http://schemas.microsoft.com/office/drawing/2014/main" id="{E8F0D995-5200-4439-8214-A7FAA6A9E345}"/>
            </a:ext>
          </a:extLst>
        </xdr:cNvPr>
        <xdr:cNvSpPr txBox="1"/>
      </xdr:nvSpPr>
      <xdr:spPr>
        <a:xfrm>
          <a:off x="17382295" y="60678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35</xdr:row>
      <xdr:rowOff>36847</xdr:rowOff>
    </xdr:from>
    <xdr:ext cx="469744" cy="259045"/>
    <xdr:sp macro="" textlink="">
      <xdr:nvSpPr>
        <xdr:cNvPr id="507" name="n_4mainValue【認定こども園・幼稚園・保育所】&#10;一人当たり面積">
          <a:extLst>
            <a:ext uri="{FF2B5EF4-FFF2-40B4-BE49-F238E27FC236}">
              <a16:creationId xmlns:a16="http://schemas.microsoft.com/office/drawing/2014/main" id="{CF083437-B98C-459A-807F-CCA3F3886024}"/>
            </a:ext>
          </a:extLst>
        </xdr:cNvPr>
        <xdr:cNvSpPr txBox="1"/>
      </xdr:nvSpPr>
      <xdr:spPr>
        <a:xfrm>
          <a:off x="16589906" y="6037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8" name="正方形/長方形 507">
          <a:extLst>
            <a:ext uri="{FF2B5EF4-FFF2-40B4-BE49-F238E27FC236}">
              <a16:creationId xmlns:a16="http://schemas.microsoft.com/office/drawing/2014/main" id="{69226170-CD30-4FDD-8AFA-EAEA273C3771}"/>
            </a:ext>
          </a:extLst>
        </xdr:cNvPr>
        <xdr:cNvSpPr/>
      </xdr:nvSpPr>
      <xdr:spPr>
        <a:xfrm>
          <a:off x="11209111" y="8001000"/>
          <a:ext cx="4248150" cy="63636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9" name="正方形/長方形 508">
          <a:extLst>
            <a:ext uri="{FF2B5EF4-FFF2-40B4-BE49-F238E27FC236}">
              <a16:creationId xmlns:a16="http://schemas.microsoft.com/office/drawing/2014/main" id="{6E62A177-593D-41F7-ACC0-61944AE92ED9}"/>
            </a:ext>
          </a:extLst>
        </xdr:cNvPr>
        <xdr:cNvSpPr/>
      </xdr:nvSpPr>
      <xdr:spPr>
        <a:xfrm>
          <a:off x="11315700" y="8660039"/>
          <a:ext cx="1371600" cy="25536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0" name="正方形/長方形 509">
          <a:extLst>
            <a:ext uri="{FF2B5EF4-FFF2-40B4-BE49-F238E27FC236}">
              <a16:creationId xmlns:a16="http://schemas.microsoft.com/office/drawing/2014/main" id="{AF5E273F-CFF1-431D-9CBB-644EC161753F}"/>
            </a:ext>
          </a:extLst>
        </xdr:cNvPr>
        <xdr:cNvSpPr/>
      </xdr:nvSpPr>
      <xdr:spPr>
        <a:xfrm>
          <a:off x="11315700" y="8868682"/>
          <a:ext cx="1371600" cy="24583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1" name="正方形/長方形 510">
          <a:extLst>
            <a:ext uri="{FF2B5EF4-FFF2-40B4-BE49-F238E27FC236}">
              <a16:creationId xmlns:a16="http://schemas.microsoft.com/office/drawing/2014/main" id="{EB47144C-6B37-4A6D-9A67-3750D05211BC}"/>
            </a:ext>
          </a:extLst>
        </xdr:cNvPr>
        <xdr:cNvSpPr/>
      </xdr:nvSpPr>
      <xdr:spPr>
        <a:xfrm>
          <a:off x="12237811" y="8660039"/>
          <a:ext cx="1371600" cy="25536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2" name="正方形/長方形 511">
          <a:extLst>
            <a:ext uri="{FF2B5EF4-FFF2-40B4-BE49-F238E27FC236}">
              <a16:creationId xmlns:a16="http://schemas.microsoft.com/office/drawing/2014/main" id="{CED73CD4-C491-4BD8-B268-69D3757B7222}"/>
            </a:ext>
          </a:extLst>
        </xdr:cNvPr>
        <xdr:cNvSpPr/>
      </xdr:nvSpPr>
      <xdr:spPr>
        <a:xfrm>
          <a:off x="12237811" y="8868682"/>
          <a:ext cx="1371600" cy="24583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3" name="正方形/長方形 512">
          <a:extLst>
            <a:ext uri="{FF2B5EF4-FFF2-40B4-BE49-F238E27FC236}">
              <a16:creationId xmlns:a16="http://schemas.microsoft.com/office/drawing/2014/main" id="{22F62973-1316-4D6F-A10F-B2AF1B0764B1}"/>
            </a:ext>
          </a:extLst>
        </xdr:cNvPr>
        <xdr:cNvSpPr/>
      </xdr:nvSpPr>
      <xdr:spPr>
        <a:xfrm>
          <a:off x="13266511" y="8660039"/>
          <a:ext cx="1371600" cy="25536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4" name="正方形/長方形 513">
          <a:extLst>
            <a:ext uri="{FF2B5EF4-FFF2-40B4-BE49-F238E27FC236}">
              <a16:creationId xmlns:a16="http://schemas.microsoft.com/office/drawing/2014/main" id="{D9E64AB1-C456-4461-A4B7-F1FD151ACEB6}"/>
            </a:ext>
          </a:extLst>
        </xdr:cNvPr>
        <xdr:cNvSpPr/>
      </xdr:nvSpPr>
      <xdr:spPr>
        <a:xfrm>
          <a:off x="13266511" y="8868682"/>
          <a:ext cx="1371600" cy="24583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5" name="正方形/長方形 514">
          <a:extLst>
            <a:ext uri="{FF2B5EF4-FFF2-40B4-BE49-F238E27FC236}">
              <a16:creationId xmlns:a16="http://schemas.microsoft.com/office/drawing/2014/main" id="{1E3CDC64-3C27-45D8-AE2B-12F0FA057326}"/>
            </a:ext>
          </a:extLst>
        </xdr:cNvPr>
        <xdr:cNvSpPr/>
      </xdr:nvSpPr>
      <xdr:spPr>
        <a:xfrm>
          <a:off x="11209111" y="9141279"/>
          <a:ext cx="4248150" cy="228872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6" name="テキスト ボックス 515">
          <a:extLst>
            <a:ext uri="{FF2B5EF4-FFF2-40B4-BE49-F238E27FC236}">
              <a16:creationId xmlns:a16="http://schemas.microsoft.com/office/drawing/2014/main" id="{9ED59EBF-FEE0-4898-95AC-4D6F868F455C}"/>
            </a:ext>
          </a:extLst>
        </xdr:cNvPr>
        <xdr:cNvSpPr txBox="1"/>
      </xdr:nvSpPr>
      <xdr:spPr>
        <a:xfrm>
          <a:off x="11171011"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7" name="直線コネクタ 516">
          <a:extLst>
            <a:ext uri="{FF2B5EF4-FFF2-40B4-BE49-F238E27FC236}">
              <a16:creationId xmlns:a16="http://schemas.microsoft.com/office/drawing/2014/main" id="{D47FF36A-56D2-4CD3-80DE-967EC0B35AC7}"/>
            </a:ext>
          </a:extLst>
        </xdr:cNvPr>
        <xdr:cNvCxnSpPr/>
      </xdr:nvCxnSpPr>
      <xdr:spPr>
        <a:xfrm>
          <a:off x="11209111" y="11430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18" name="テキスト ボックス 517">
          <a:extLst>
            <a:ext uri="{FF2B5EF4-FFF2-40B4-BE49-F238E27FC236}">
              <a16:creationId xmlns:a16="http://schemas.microsoft.com/office/drawing/2014/main" id="{C1A8BDAD-B26D-4F1D-81A7-1F98A4A61361}"/>
            </a:ext>
          </a:extLst>
        </xdr:cNvPr>
        <xdr:cNvSpPr txBox="1"/>
      </xdr:nvSpPr>
      <xdr:spPr>
        <a:xfrm>
          <a:off x="10846873" y="112891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9" name="直線コネクタ 518">
          <a:extLst>
            <a:ext uri="{FF2B5EF4-FFF2-40B4-BE49-F238E27FC236}">
              <a16:creationId xmlns:a16="http://schemas.microsoft.com/office/drawing/2014/main" id="{79D92E43-E467-45F2-8BEE-48FDE8C19AEE}"/>
            </a:ext>
          </a:extLst>
        </xdr:cNvPr>
        <xdr:cNvCxnSpPr/>
      </xdr:nvCxnSpPr>
      <xdr:spPr>
        <a:xfrm>
          <a:off x="11209111" y="109728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20" name="テキスト ボックス 519">
          <a:extLst>
            <a:ext uri="{FF2B5EF4-FFF2-40B4-BE49-F238E27FC236}">
              <a16:creationId xmlns:a16="http://schemas.microsoft.com/office/drawing/2014/main" id="{7ED3DAB0-631A-448A-81F4-5DBCC8C89759}"/>
            </a:ext>
          </a:extLst>
        </xdr:cNvPr>
        <xdr:cNvSpPr txBox="1"/>
      </xdr:nvSpPr>
      <xdr:spPr>
        <a:xfrm>
          <a:off x="10846873" y="108319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21" name="直線コネクタ 520">
          <a:extLst>
            <a:ext uri="{FF2B5EF4-FFF2-40B4-BE49-F238E27FC236}">
              <a16:creationId xmlns:a16="http://schemas.microsoft.com/office/drawing/2014/main" id="{0858FF7A-F212-4D43-941E-F5C17288DC19}"/>
            </a:ext>
          </a:extLst>
        </xdr:cNvPr>
        <xdr:cNvCxnSpPr/>
      </xdr:nvCxnSpPr>
      <xdr:spPr>
        <a:xfrm>
          <a:off x="11209111" y="1051287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22" name="テキスト ボックス 521">
          <a:extLst>
            <a:ext uri="{FF2B5EF4-FFF2-40B4-BE49-F238E27FC236}">
              <a16:creationId xmlns:a16="http://schemas.microsoft.com/office/drawing/2014/main" id="{EE70111F-BEE7-4098-9698-0A483DAABD5A}"/>
            </a:ext>
          </a:extLst>
        </xdr:cNvPr>
        <xdr:cNvSpPr txBox="1"/>
      </xdr:nvSpPr>
      <xdr:spPr>
        <a:xfrm>
          <a:off x="10846873" y="103720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23" name="直線コネクタ 522">
          <a:extLst>
            <a:ext uri="{FF2B5EF4-FFF2-40B4-BE49-F238E27FC236}">
              <a16:creationId xmlns:a16="http://schemas.microsoft.com/office/drawing/2014/main" id="{03B8AFE2-62E3-4541-A6A2-327DCD0E5BAF}"/>
            </a:ext>
          </a:extLst>
        </xdr:cNvPr>
        <xdr:cNvCxnSpPr/>
      </xdr:nvCxnSpPr>
      <xdr:spPr>
        <a:xfrm>
          <a:off x="11209111" y="100584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24" name="テキスト ボックス 523">
          <a:extLst>
            <a:ext uri="{FF2B5EF4-FFF2-40B4-BE49-F238E27FC236}">
              <a16:creationId xmlns:a16="http://schemas.microsoft.com/office/drawing/2014/main" id="{79EC6278-ED9B-488E-91DF-96CE327E720A}"/>
            </a:ext>
          </a:extLst>
        </xdr:cNvPr>
        <xdr:cNvSpPr txBox="1"/>
      </xdr:nvSpPr>
      <xdr:spPr>
        <a:xfrm>
          <a:off x="10846873" y="99175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5" name="直線コネクタ 524">
          <a:extLst>
            <a:ext uri="{FF2B5EF4-FFF2-40B4-BE49-F238E27FC236}">
              <a16:creationId xmlns:a16="http://schemas.microsoft.com/office/drawing/2014/main" id="{657627B7-D094-4E13-9781-6E9B0E65734E}"/>
            </a:ext>
          </a:extLst>
        </xdr:cNvPr>
        <xdr:cNvCxnSpPr/>
      </xdr:nvCxnSpPr>
      <xdr:spPr>
        <a:xfrm>
          <a:off x="11209111" y="96012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6" name="テキスト ボックス 525">
          <a:extLst>
            <a:ext uri="{FF2B5EF4-FFF2-40B4-BE49-F238E27FC236}">
              <a16:creationId xmlns:a16="http://schemas.microsoft.com/office/drawing/2014/main" id="{9E0A58B0-DA4D-43F5-836B-7BD9B1D048C3}"/>
            </a:ext>
          </a:extLst>
        </xdr:cNvPr>
        <xdr:cNvSpPr txBox="1"/>
      </xdr:nvSpPr>
      <xdr:spPr>
        <a:xfrm>
          <a:off x="10846873" y="94603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7" name="直線コネクタ 526">
          <a:extLst>
            <a:ext uri="{FF2B5EF4-FFF2-40B4-BE49-F238E27FC236}">
              <a16:creationId xmlns:a16="http://schemas.microsoft.com/office/drawing/2014/main" id="{22C5FA52-8BC2-4342-8488-5004BB5024FA}"/>
            </a:ext>
          </a:extLst>
        </xdr:cNvPr>
        <xdr:cNvCxnSpPr/>
      </xdr:nvCxnSpPr>
      <xdr:spPr>
        <a:xfrm>
          <a:off x="11209111" y="914127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8" name="テキスト ボックス 527">
          <a:extLst>
            <a:ext uri="{FF2B5EF4-FFF2-40B4-BE49-F238E27FC236}">
              <a16:creationId xmlns:a16="http://schemas.microsoft.com/office/drawing/2014/main" id="{0924C8BC-6D3E-408C-BFD5-A7EEB85CEFE9}"/>
            </a:ext>
          </a:extLst>
        </xdr:cNvPr>
        <xdr:cNvSpPr txBox="1"/>
      </xdr:nvSpPr>
      <xdr:spPr>
        <a:xfrm>
          <a:off x="10846873" y="90004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9" name="【学校施設】&#10;有形固定資産減価償却率グラフ枠">
          <a:extLst>
            <a:ext uri="{FF2B5EF4-FFF2-40B4-BE49-F238E27FC236}">
              <a16:creationId xmlns:a16="http://schemas.microsoft.com/office/drawing/2014/main" id="{A9152DEF-1E31-409D-8097-D17835A16A0B}"/>
            </a:ext>
          </a:extLst>
        </xdr:cNvPr>
        <xdr:cNvSpPr/>
      </xdr:nvSpPr>
      <xdr:spPr>
        <a:xfrm>
          <a:off x="11209111" y="9141279"/>
          <a:ext cx="4248150" cy="228872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64</xdr:row>
      <xdr:rowOff>64008</xdr:rowOff>
    </xdr:to>
    <xdr:cxnSp macro="">
      <xdr:nvCxnSpPr>
        <xdr:cNvPr id="530" name="直線コネクタ 529">
          <a:extLst>
            <a:ext uri="{FF2B5EF4-FFF2-40B4-BE49-F238E27FC236}">
              <a16:creationId xmlns:a16="http://schemas.microsoft.com/office/drawing/2014/main" id="{6548F919-2019-4B4F-9FEB-20B8CBDB6EA4}"/>
            </a:ext>
          </a:extLst>
        </xdr:cNvPr>
        <xdr:cNvCxnSpPr/>
      </xdr:nvCxnSpPr>
      <xdr:spPr>
        <a:xfrm flipV="1">
          <a:off x="14698253" y="9621339"/>
          <a:ext cx="0" cy="141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67835</xdr:rowOff>
    </xdr:from>
    <xdr:ext cx="405111" cy="259045"/>
    <xdr:sp macro="" textlink="">
      <xdr:nvSpPr>
        <xdr:cNvPr id="531" name="【学校施設】&#10;有形固定資産減価償却率最小値テキスト">
          <a:extLst>
            <a:ext uri="{FF2B5EF4-FFF2-40B4-BE49-F238E27FC236}">
              <a16:creationId xmlns:a16="http://schemas.microsoft.com/office/drawing/2014/main" id="{232DAE9E-040E-438E-83FB-6A9C915D4471}"/>
            </a:ext>
          </a:extLst>
        </xdr:cNvPr>
        <xdr:cNvSpPr txBox="1"/>
      </xdr:nvSpPr>
      <xdr:spPr>
        <a:xfrm>
          <a:off x="14736989" y="11041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64008</xdr:rowOff>
    </xdr:from>
    <xdr:to>
      <xdr:col>86</xdr:col>
      <xdr:colOff>25400</xdr:colOff>
      <xdr:row>64</xdr:row>
      <xdr:rowOff>64008</xdr:rowOff>
    </xdr:to>
    <xdr:cxnSp macro="">
      <xdr:nvCxnSpPr>
        <xdr:cNvPr id="532" name="直線コネクタ 531">
          <a:extLst>
            <a:ext uri="{FF2B5EF4-FFF2-40B4-BE49-F238E27FC236}">
              <a16:creationId xmlns:a16="http://schemas.microsoft.com/office/drawing/2014/main" id="{77301518-3144-405D-BBDA-0A42F108997F}"/>
            </a:ext>
          </a:extLst>
        </xdr:cNvPr>
        <xdr:cNvCxnSpPr/>
      </xdr:nvCxnSpPr>
      <xdr:spPr>
        <a:xfrm>
          <a:off x="14611350" y="11038169"/>
          <a:ext cx="16011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533" name="【学校施設】&#10;有形固定資産減価償却率最大値テキスト">
          <a:extLst>
            <a:ext uri="{FF2B5EF4-FFF2-40B4-BE49-F238E27FC236}">
              <a16:creationId xmlns:a16="http://schemas.microsoft.com/office/drawing/2014/main" id="{D6F5378F-B9F3-4E6A-871E-5D450D1E76A9}"/>
            </a:ext>
          </a:extLst>
        </xdr:cNvPr>
        <xdr:cNvSpPr txBox="1"/>
      </xdr:nvSpPr>
      <xdr:spPr>
        <a:xfrm>
          <a:off x="14736989" y="94006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34" name="直線コネクタ 533">
          <a:extLst>
            <a:ext uri="{FF2B5EF4-FFF2-40B4-BE49-F238E27FC236}">
              <a16:creationId xmlns:a16="http://schemas.microsoft.com/office/drawing/2014/main" id="{78403BA3-450A-4038-AE3E-636C7CFB448D}"/>
            </a:ext>
          </a:extLst>
        </xdr:cNvPr>
        <xdr:cNvCxnSpPr/>
      </xdr:nvCxnSpPr>
      <xdr:spPr>
        <a:xfrm>
          <a:off x="14611350" y="9621339"/>
          <a:ext cx="16011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153941</xdr:rowOff>
    </xdr:from>
    <xdr:ext cx="405111" cy="259045"/>
    <xdr:sp macro="" textlink="">
      <xdr:nvSpPr>
        <xdr:cNvPr id="535" name="【学校施設】&#10;有形固定資産減価償却率平均値テキスト">
          <a:extLst>
            <a:ext uri="{FF2B5EF4-FFF2-40B4-BE49-F238E27FC236}">
              <a16:creationId xmlns:a16="http://schemas.microsoft.com/office/drawing/2014/main" id="{10EB47E9-39E5-407E-87A5-C7ABAC174830}"/>
            </a:ext>
          </a:extLst>
        </xdr:cNvPr>
        <xdr:cNvSpPr txBox="1"/>
      </xdr:nvSpPr>
      <xdr:spPr>
        <a:xfrm>
          <a:off x="14736989" y="102694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4064</xdr:rowOff>
    </xdr:from>
    <xdr:to>
      <xdr:col>85</xdr:col>
      <xdr:colOff>177800</xdr:colOff>
      <xdr:row>60</xdr:row>
      <xdr:rowOff>105664</xdr:rowOff>
    </xdr:to>
    <xdr:sp macro="" textlink="">
      <xdr:nvSpPr>
        <xdr:cNvPr id="536" name="フローチャート: 判断 535">
          <a:extLst>
            <a:ext uri="{FF2B5EF4-FFF2-40B4-BE49-F238E27FC236}">
              <a16:creationId xmlns:a16="http://schemas.microsoft.com/office/drawing/2014/main" id="{2606B226-DBF1-4EAF-9FA8-8872CEA2DAF3}"/>
            </a:ext>
          </a:extLst>
        </xdr:cNvPr>
        <xdr:cNvSpPr/>
      </xdr:nvSpPr>
      <xdr:spPr>
        <a:xfrm>
          <a:off x="14649450" y="10295146"/>
          <a:ext cx="93436" cy="988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129794</xdr:rowOff>
    </xdr:from>
    <xdr:to>
      <xdr:col>81</xdr:col>
      <xdr:colOff>101600</xdr:colOff>
      <xdr:row>60</xdr:row>
      <xdr:rowOff>59944</xdr:rowOff>
    </xdr:to>
    <xdr:sp macro="" textlink="">
      <xdr:nvSpPr>
        <xdr:cNvPr id="537" name="フローチャート: 判断 536">
          <a:extLst>
            <a:ext uri="{FF2B5EF4-FFF2-40B4-BE49-F238E27FC236}">
              <a16:creationId xmlns:a16="http://schemas.microsoft.com/office/drawing/2014/main" id="{4121C332-75D3-4114-BF8D-B2C0FB43E51F}"/>
            </a:ext>
          </a:extLst>
        </xdr:cNvPr>
        <xdr:cNvSpPr/>
      </xdr:nvSpPr>
      <xdr:spPr>
        <a:xfrm>
          <a:off x="13887450" y="10248065"/>
          <a:ext cx="102961" cy="9615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152654</xdr:rowOff>
    </xdr:from>
    <xdr:to>
      <xdr:col>76</xdr:col>
      <xdr:colOff>165100</xdr:colOff>
      <xdr:row>60</xdr:row>
      <xdr:rowOff>82804</xdr:rowOff>
    </xdr:to>
    <xdr:sp macro="" textlink="">
      <xdr:nvSpPr>
        <xdr:cNvPr id="538" name="フローチャート: 判断 537">
          <a:extLst>
            <a:ext uri="{FF2B5EF4-FFF2-40B4-BE49-F238E27FC236}">
              <a16:creationId xmlns:a16="http://schemas.microsoft.com/office/drawing/2014/main" id="{989C5D15-65DF-4611-BE7F-6B84017A7891}"/>
            </a:ext>
          </a:extLst>
        </xdr:cNvPr>
        <xdr:cNvSpPr/>
      </xdr:nvSpPr>
      <xdr:spPr>
        <a:xfrm>
          <a:off x="13095061" y="10268204"/>
          <a:ext cx="98878" cy="10568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102362</xdr:rowOff>
    </xdr:from>
    <xdr:to>
      <xdr:col>72</xdr:col>
      <xdr:colOff>38100</xdr:colOff>
      <xdr:row>60</xdr:row>
      <xdr:rowOff>32512</xdr:rowOff>
    </xdr:to>
    <xdr:sp macro="" textlink="">
      <xdr:nvSpPr>
        <xdr:cNvPr id="539" name="フローチャート: 判断 538">
          <a:extLst>
            <a:ext uri="{FF2B5EF4-FFF2-40B4-BE49-F238E27FC236}">
              <a16:creationId xmlns:a16="http://schemas.microsoft.com/office/drawing/2014/main" id="{E03D1A6B-742C-41A1-9697-9447A7834312}"/>
            </a:ext>
          </a:extLst>
        </xdr:cNvPr>
        <xdr:cNvSpPr/>
      </xdr:nvSpPr>
      <xdr:spPr>
        <a:xfrm>
          <a:off x="12298589" y="10219273"/>
          <a:ext cx="83911" cy="9615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79502</xdr:rowOff>
    </xdr:from>
    <xdr:to>
      <xdr:col>67</xdr:col>
      <xdr:colOff>101600</xdr:colOff>
      <xdr:row>60</xdr:row>
      <xdr:rowOff>9652</xdr:rowOff>
    </xdr:to>
    <xdr:sp macro="" textlink="">
      <xdr:nvSpPr>
        <xdr:cNvPr id="540" name="フローチャート: 判断 539">
          <a:extLst>
            <a:ext uri="{FF2B5EF4-FFF2-40B4-BE49-F238E27FC236}">
              <a16:creationId xmlns:a16="http://schemas.microsoft.com/office/drawing/2014/main" id="{80A7D026-D70F-40B6-822C-949508F6E7AD}"/>
            </a:ext>
          </a:extLst>
        </xdr:cNvPr>
        <xdr:cNvSpPr/>
      </xdr:nvSpPr>
      <xdr:spPr>
        <a:xfrm>
          <a:off x="11487150" y="10199134"/>
          <a:ext cx="102961" cy="9615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1" name="テキスト ボックス 540">
          <a:extLst>
            <a:ext uri="{FF2B5EF4-FFF2-40B4-BE49-F238E27FC236}">
              <a16:creationId xmlns:a16="http://schemas.microsoft.com/office/drawing/2014/main" id="{A0FFC27D-ABB9-4956-9B7B-EDE49041575F}"/>
            </a:ext>
          </a:extLst>
        </xdr:cNvPr>
        <xdr:cNvSpPr txBox="1"/>
      </xdr:nvSpPr>
      <xdr:spPr>
        <a:xfrm>
          <a:off x="14527439"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id="{D3BE6068-302F-4AA9-95A4-4C9DD614041A}"/>
            </a:ext>
          </a:extLst>
        </xdr:cNvPr>
        <xdr:cNvSpPr txBox="1"/>
      </xdr:nvSpPr>
      <xdr:spPr>
        <a:xfrm>
          <a:off x="13765439"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id="{DA10927E-3D41-4898-8F37-5F18D03FBC95}"/>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id="{A112EC5C-E074-41D2-B904-9FF1ED5FC0C1}"/>
            </a:ext>
          </a:extLst>
        </xdr:cNvPr>
        <xdr:cNvSpPr txBox="1"/>
      </xdr:nvSpPr>
      <xdr:spPr>
        <a:xfrm>
          <a:off x="12171136"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id="{676E160A-2ED8-4EF3-9477-B0E050017B32}"/>
            </a:ext>
          </a:extLst>
        </xdr:cNvPr>
        <xdr:cNvSpPr txBox="1"/>
      </xdr:nvSpPr>
      <xdr:spPr>
        <a:xfrm>
          <a:off x="11365139"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132080</xdr:rowOff>
    </xdr:from>
    <xdr:to>
      <xdr:col>85</xdr:col>
      <xdr:colOff>177800</xdr:colOff>
      <xdr:row>59</xdr:row>
      <xdr:rowOff>62230</xdr:rowOff>
    </xdr:to>
    <xdr:sp macro="" textlink="">
      <xdr:nvSpPr>
        <xdr:cNvPr id="546" name="楕円 545">
          <a:extLst>
            <a:ext uri="{FF2B5EF4-FFF2-40B4-BE49-F238E27FC236}">
              <a16:creationId xmlns:a16="http://schemas.microsoft.com/office/drawing/2014/main" id="{35E4A362-4BF7-437A-8C1E-87ABB526B16A}"/>
            </a:ext>
          </a:extLst>
        </xdr:cNvPr>
        <xdr:cNvSpPr/>
      </xdr:nvSpPr>
      <xdr:spPr>
        <a:xfrm>
          <a:off x="14649450" y="10078901"/>
          <a:ext cx="93436" cy="9615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154957</xdr:rowOff>
    </xdr:from>
    <xdr:ext cx="405111" cy="259045"/>
    <xdr:sp macro="" textlink="">
      <xdr:nvSpPr>
        <xdr:cNvPr id="547" name="【学校施設】&#10;有形固定資産減価償却率該当値テキスト">
          <a:extLst>
            <a:ext uri="{FF2B5EF4-FFF2-40B4-BE49-F238E27FC236}">
              <a16:creationId xmlns:a16="http://schemas.microsoft.com/office/drawing/2014/main" id="{6FFEFAD6-40D4-4F3D-8585-B261FEDF3514}"/>
            </a:ext>
          </a:extLst>
        </xdr:cNvPr>
        <xdr:cNvSpPr txBox="1"/>
      </xdr:nvSpPr>
      <xdr:spPr>
        <a:xfrm>
          <a:off x="14736989" y="992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13208</xdr:rowOff>
    </xdr:from>
    <xdr:to>
      <xdr:col>81</xdr:col>
      <xdr:colOff>101600</xdr:colOff>
      <xdr:row>58</xdr:row>
      <xdr:rowOff>114808</xdr:rowOff>
    </xdr:to>
    <xdr:sp macro="" textlink="">
      <xdr:nvSpPr>
        <xdr:cNvPr id="548" name="楕円 547">
          <a:extLst>
            <a:ext uri="{FF2B5EF4-FFF2-40B4-BE49-F238E27FC236}">
              <a16:creationId xmlns:a16="http://schemas.microsoft.com/office/drawing/2014/main" id="{B69EACF8-FD67-4D1E-8832-F9F5F2F918F1}"/>
            </a:ext>
          </a:extLst>
        </xdr:cNvPr>
        <xdr:cNvSpPr/>
      </xdr:nvSpPr>
      <xdr:spPr>
        <a:xfrm>
          <a:off x="13887450" y="9955947"/>
          <a:ext cx="102961" cy="10296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64008</xdr:rowOff>
    </xdr:from>
    <xdr:to>
      <xdr:col>85</xdr:col>
      <xdr:colOff>127000</xdr:colOff>
      <xdr:row>59</xdr:row>
      <xdr:rowOff>11430</xdr:rowOff>
    </xdr:to>
    <xdr:cxnSp macro="">
      <xdr:nvCxnSpPr>
        <xdr:cNvPr id="549" name="直線コネクタ 548">
          <a:extLst>
            <a:ext uri="{FF2B5EF4-FFF2-40B4-BE49-F238E27FC236}">
              <a16:creationId xmlns:a16="http://schemas.microsoft.com/office/drawing/2014/main" id="{2CE0151F-0856-46AD-96D8-56C78272B701}"/>
            </a:ext>
          </a:extLst>
        </xdr:cNvPr>
        <xdr:cNvCxnSpPr/>
      </xdr:nvCxnSpPr>
      <xdr:spPr>
        <a:xfrm>
          <a:off x="13936889" y="10009469"/>
          <a:ext cx="762000" cy="116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61214</xdr:rowOff>
    </xdr:from>
    <xdr:to>
      <xdr:col>76</xdr:col>
      <xdr:colOff>165100</xdr:colOff>
      <xdr:row>57</xdr:row>
      <xdr:rowOff>162814</xdr:rowOff>
    </xdr:to>
    <xdr:sp macro="" textlink="">
      <xdr:nvSpPr>
        <xdr:cNvPr id="550" name="楕円 549">
          <a:extLst>
            <a:ext uri="{FF2B5EF4-FFF2-40B4-BE49-F238E27FC236}">
              <a16:creationId xmlns:a16="http://schemas.microsoft.com/office/drawing/2014/main" id="{DC9449EF-DAAA-4600-A4C3-53520279B04B}"/>
            </a:ext>
          </a:extLst>
        </xdr:cNvPr>
        <xdr:cNvSpPr/>
      </xdr:nvSpPr>
      <xdr:spPr>
        <a:xfrm>
          <a:off x="13095061" y="9831143"/>
          <a:ext cx="98878" cy="1029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112014</xdr:rowOff>
    </xdr:from>
    <xdr:to>
      <xdr:col>81</xdr:col>
      <xdr:colOff>50800</xdr:colOff>
      <xdr:row>58</xdr:row>
      <xdr:rowOff>64008</xdr:rowOff>
    </xdr:to>
    <xdr:cxnSp macro="">
      <xdr:nvCxnSpPr>
        <xdr:cNvPr id="551" name="直線コネクタ 550">
          <a:extLst>
            <a:ext uri="{FF2B5EF4-FFF2-40B4-BE49-F238E27FC236}">
              <a16:creationId xmlns:a16="http://schemas.microsoft.com/office/drawing/2014/main" id="{0D8D6434-29CC-425D-97FE-68DD251FBFF8}"/>
            </a:ext>
          </a:extLst>
        </xdr:cNvPr>
        <xdr:cNvCxnSpPr/>
      </xdr:nvCxnSpPr>
      <xdr:spPr>
        <a:xfrm>
          <a:off x="13144500" y="9884664"/>
          <a:ext cx="792389" cy="124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109220</xdr:rowOff>
    </xdr:from>
    <xdr:to>
      <xdr:col>72</xdr:col>
      <xdr:colOff>38100</xdr:colOff>
      <xdr:row>57</xdr:row>
      <xdr:rowOff>39370</xdr:rowOff>
    </xdr:to>
    <xdr:sp macro="" textlink="">
      <xdr:nvSpPr>
        <xdr:cNvPr id="552" name="楕円 551">
          <a:extLst>
            <a:ext uri="{FF2B5EF4-FFF2-40B4-BE49-F238E27FC236}">
              <a16:creationId xmlns:a16="http://schemas.microsoft.com/office/drawing/2014/main" id="{20F4EEA2-B862-4A53-BF1F-AF14FF0BC2DA}"/>
            </a:ext>
          </a:extLst>
        </xdr:cNvPr>
        <xdr:cNvSpPr/>
      </xdr:nvSpPr>
      <xdr:spPr>
        <a:xfrm>
          <a:off x="12298589" y="9706338"/>
          <a:ext cx="83911" cy="10568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160020</xdr:rowOff>
    </xdr:from>
    <xdr:to>
      <xdr:col>76</xdr:col>
      <xdr:colOff>114300</xdr:colOff>
      <xdr:row>57</xdr:row>
      <xdr:rowOff>112014</xdr:rowOff>
    </xdr:to>
    <xdr:cxnSp macro="">
      <xdr:nvCxnSpPr>
        <xdr:cNvPr id="553" name="直線コネクタ 552">
          <a:extLst>
            <a:ext uri="{FF2B5EF4-FFF2-40B4-BE49-F238E27FC236}">
              <a16:creationId xmlns:a16="http://schemas.microsoft.com/office/drawing/2014/main" id="{7A8E4A22-5B03-4907-BEB8-2443CA549535}"/>
            </a:ext>
          </a:extLst>
        </xdr:cNvPr>
        <xdr:cNvCxnSpPr/>
      </xdr:nvCxnSpPr>
      <xdr:spPr>
        <a:xfrm>
          <a:off x="12342586" y="9765302"/>
          <a:ext cx="801914" cy="119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56</xdr:row>
      <xdr:rowOff>109220</xdr:rowOff>
    </xdr:from>
    <xdr:to>
      <xdr:col>67</xdr:col>
      <xdr:colOff>101600</xdr:colOff>
      <xdr:row>57</xdr:row>
      <xdr:rowOff>39370</xdr:rowOff>
    </xdr:to>
    <xdr:sp macro="" textlink="">
      <xdr:nvSpPr>
        <xdr:cNvPr id="554" name="楕円 553">
          <a:extLst>
            <a:ext uri="{FF2B5EF4-FFF2-40B4-BE49-F238E27FC236}">
              <a16:creationId xmlns:a16="http://schemas.microsoft.com/office/drawing/2014/main" id="{E7FED30A-AC10-4C42-99B0-2F5B2C41E2D2}"/>
            </a:ext>
          </a:extLst>
        </xdr:cNvPr>
        <xdr:cNvSpPr/>
      </xdr:nvSpPr>
      <xdr:spPr>
        <a:xfrm>
          <a:off x="11487150" y="9706338"/>
          <a:ext cx="102961" cy="10568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56</xdr:row>
      <xdr:rowOff>160020</xdr:rowOff>
    </xdr:from>
    <xdr:to>
      <xdr:col>71</xdr:col>
      <xdr:colOff>177800</xdr:colOff>
      <xdr:row>56</xdr:row>
      <xdr:rowOff>160020</xdr:rowOff>
    </xdr:to>
    <xdr:cxnSp macro="">
      <xdr:nvCxnSpPr>
        <xdr:cNvPr id="555" name="直線コネクタ 554">
          <a:extLst>
            <a:ext uri="{FF2B5EF4-FFF2-40B4-BE49-F238E27FC236}">
              <a16:creationId xmlns:a16="http://schemas.microsoft.com/office/drawing/2014/main" id="{3E5C7915-883F-4C1F-86BD-C4CD68CA6F50}"/>
            </a:ext>
          </a:extLst>
        </xdr:cNvPr>
        <xdr:cNvCxnSpPr/>
      </xdr:nvCxnSpPr>
      <xdr:spPr>
        <a:xfrm>
          <a:off x="11536589" y="9765302"/>
          <a:ext cx="805997"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51071</xdr:rowOff>
    </xdr:from>
    <xdr:ext cx="405111" cy="259045"/>
    <xdr:sp macro="" textlink="">
      <xdr:nvSpPr>
        <xdr:cNvPr id="556" name="n_1aveValue【学校施設】&#10;有形固定資産減価償却率">
          <a:extLst>
            <a:ext uri="{FF2B5EF4-FFF2-40B4-BE49-F238E27FC236}">
              <a16:creationId xmlns:a16="http://schemas.microsoft.com/office/drawing/2014/main" id="{C21DDEAD-BD08-4D84-93AF-1F72B5FC6463}"/>
            </a:ext>
          </a:extLst>
        </xdr:cNvPr>
        <xdr:cNvSpPr txBox="1"/>
      </xdr:nvSpPr>
      <xdr:spPr>
        <a:xfrm>
          <a:off x="13743405" y="10336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73931</xdr:rowOff>
    </xdr:from>
    <xdr:ext cx="405111" cy="259045"/>
    <xdr:sp macro="" textlink="">
      <xdr:nvSpPr>
        <xdr:cNvPr id="557" name="n_2aveValue【学校施設】&#10;有形固定資産減価償却率">
          <a:extLst>
            <a:ext uri="{FF2B5EF4-FFF2-40B4-BE49-F238E27FC236}">
              <a16:creationId xmlns:a16="http://schemas.microsoft.com/office/drawing/2014/main" id="{2B7AA71C-F18A-40D5-9A24-899C8F9A3F27}"/>
            </a:ext>
          </a:extLst>
        </xdr:cNvPr>
        <xdr:cNvSpPr txBox="1"/>
      </xdr:nvSpPr>
      <xdr:spPr>
        <a:xfrm>
          <a:off x="12962355" y="103609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23639</xdr:rowOff>
    </xdr:from>
    <xdr:ext cx="405111" cy="259045"/>
    <xdr:sp macro="" textlink="">
      <xdr:nvSpPr>
        <xdr:cNvPr id="558" name="n_3aveValue【学校施設】&#10;有形固定資産減価償却率">
          <a:extLst>
            <a:ext uri="{FF2B5EF4-FFF2-40B4-BE49-F238E27FC236}">
              <a16:creationId xmlns:a16="http://schemas.microsoft.com/office/drawing/2014/main" id="{DA7B8B31-9EF9-4F8C-9DCB-94D50825BCD6}"/>
            </a:ext>
          </a:extLst>
        </xdr:cNvPr>
        <xdr:cNvSpPr txBox="1"/>
      </xdr:nvSpPr>
      <xdr:spPr>
        <a:xfrm>
          <a:off x="12165883" y="103079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779</xdr:rowOff>
    </xdr:from>
    <xdr:ext cx="405111" cy="259045"/>
    <xdr:sp macro="" textlink="">
      <xdr:nvSpPr>
        <xdr:cNvPr id="559" name="n_4aveValue【学校施設】&#10;有形固定資産減価償却率">
          <a:extLst>
            <a:ext uri="{FF2B5EF4-FFF2-40B4-BE49-F238E27FC236}">
              <a16:creationId xmlns:a16="http://schemas.microsoft.com/office/drawing/2014/main" id="{06E7B2C5-4086-4501-BC80-B2FA17E99D08}"/>
            </a:ext>
          </a:extLst>
        </xdr:cNvPr>
        <xdr:cNvSpPr txBox="1"/>
      </xdr:nvSpPr>
      <xdr:spPr>
        <a:xfrm>
          <a:off x="11354444" y="1028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131335</xdr:rowOff>
    </xdr:from>
    <xdr:ext cx="405111" cy="259045"/>
    <xdr:sp macro="" textlink="">
      <xdr:nvSpPr>
        <xdr:cNvPr id="560" name="n_1mainValue【学校施設】&#10;有形固定資産減価償却率">
          <a:extLst>
            <a:ext uri="{FF2B5EF4-FFF2-40B4-BE49-F238E27FC236}">
              <a16:creationId xmlns:a16="http://schemas.microsoft.com/office/drawing/2014/main" id="{DC4BFF24-2F4C-494C-BB82-423BEF0BB607}"/>
            </a:ext>
          </a:extLst>
        </xdr:cNvPr>
        <xdr:cNvSpPr txBox="1"/>
      </xdr:nvSpPr>
      <xdr:spPr>
        <a:xfrm>
          <a:off x="13743405" y="97352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7891</xdr:rowOff>
    </xdr:from>
    <xdr:ext cx="405111" cy="259045"/>
    <xdr:sp macro="" textlink="">
      <xdr:nvSpPr>
        <xdr:cNvPr id="561" name="n_2mainValue【学校施設】&#10;有形固定資産減価償却率">
          <a:extLst>
            <a:ext uri="{FF2B5EF4-FFF2-40B4-BE49-F238E27FC236}">
              <a16:creationId xmlns:a16="http://schemas.microsoft.com/office/drawing/2014/main" id="{68E9D6E4-B373-4E57-8484-B059078A927A}"/>
            </a:ext>
          </a:extLst>
        </xdr:cNvPr>
        <xdr:cNvSpPr txBox="1"/>
      </xdr:nvSpPr>
      <xdr:spPr>
        <a:xfrm>
          <a:off x="12962355" y="9613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55897</xdr:rowOff>
    </xdr:from>
    <xdr:ext cx="405111" cy="259045"/>
    <xdr:sp macro="" textlink="">
      <xdr:nvSpPr>
        <xdr:cNvPr id="562" name="n_3mainValue【学校施設】&#10;有形固定資産減価償却率">
          <a:extLst>
            <a:ext uri="{FF2B5EF4-FFF2-40B4-BE49-F238E27FC236}">
              <a16:creationId xmlns:a16="http://schemas.microsoft.com/office/drawing/2014/main" id="{1905BA84-49DD-4F44-AD11-6CAF3ED16B1D}"/>
            </a:ext>
          </a:extLst>
        </xdr:cNvPr>
        <xdr:cNvSpPr txBox="1"/>
      </xdr:nvSpPr>
      <xdr:spPr>
        <a:xfrm>
          <a:off x="12165883" y="9488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55897</xdr:rowOff>
    </xdr:from>
    <xdr:ext cx="405111" cy="259045"/>
    <xdr:sp macro="" textlink="">
      <xdr:nvSpPr>
        <xdr:cNvPr id="563" name="n_4mainValue【学校施設】&#10;有形固定資産減価償却率">
          <a:extLst>
            <a:ext uri="{FF2B5EF4-FFF2-40B4-BE49-F238E27FC236}">
              <a16:creationId xmlns:a16="http://schemas.microsoft.com/office/drawing/2014/main" id="{A6ECFDFB-0526-4535-BCCC-EEAE07EED8B1}"/>
            </a:ext>
          </a:extLst>
        </xdr:cNvPr>
        <xdr:cNvSpPr txBox="1"/>
      </xdr:nvSpPr>
      <xdr:spPr>
        <a:xfrm>
          <a:off x="11354444" y="94883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4" name="正方形/長方形 563">
          <a:extLst>
            <a:ext uri="{FF2B5EF4-FFF2-40B4-BE49-F238E27FC236}">
              <a16:creationId xmlns:a16="http://schemas.microsoft.com/office/drawing/2014/main" id="{9B669738-E93E-4B4C-BABC-0770919697A7}"/>
            </a:ext>
          </a:extLst>
        </xdr:cNvPr>
        <xdr:cNvSpPr/>
      </xdr:nvSpPr>
      <xdr:spPr>
        <a:xfrm>
          <a:off x="16459200" y="8001000"/>
          <a:ext cx="4267200" cy="63636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5" name="正方形/長方形 564">
          <a:extLst>
            <a:ext uri="{FF2B5EF4-FFF2-40B4-BE49-F238E27FC236}">
              <a16:creationId xmlns:a16="http://schemas.microsoft.com/office/drawing/2014/main" id="{A50711ED-AE62-4FDF-8D01-1A8F23A7EBE9}"/>
            </a:ext>
          </a:extLst>
        </xdr:cNvPr>
        <xdr:cNvSpPr/>
      </xdr:nvSpPr>
      <xdr:spPr>
        <a:xfrm>
          <a:off x="16584839" y="8660039"/>
          <a:ext cx="1371600" cy="25536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6" name="正方形/長方形 565">
          <a:extLst>
            <a:ext uri="{FF2B5EF4-FFF2-40B4-BE49-F238E27FC236}">
              <a16:creationId xmlns:a16="http://schemas.microsoft.com/office/drawing/2014/main" id="{593A94C2-8A22-4383-965B-F6A99C028B7D}"/>
            </a:ext>
          </a:extLst>
        </xdr:cNvPr>
        <xdr:cNvSpPr/>
      </xdr:nvSpPr>
      <xdr:spPr>
        <a:xfrm>
          <a:off x="16584839" y="8868682"/>
          <a:ext cx="1371600" cy="24583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7" name="正方形/長方形 566">
          <a:extLst>
            <a:ext uri="{FF2B5EF4-FFF2-40B4-BE49-F238E27FC236}">
              <a16:creationId xmlns:a16="http://schemas.microsoft.com/office/drawing/2014/main" id="{FDAAA951-B38C-4DC1-A685-F1EE993310D8}"/>
            </a:ext>
          </a:extLst>
        </xdr:cNvPr>
        <xdr:cNvSpPr/>
      </xdr:nvSpPr>
      <xdr:spPr>
        <a:xfrm>
          <a:off x="17487900" y="8660039"/>
          <a:ext cx="1371600" cy="25536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8" name="正方形/長方形 567">
          <a:extLst>
            <a:ext uri="{FF2B5EF4-FFF2-40B4-BE49-F238E27FC236}">
              <a16:creationId xmlns:a16="http://schemas.microsoft.com/office/drawing/2014/main" id="{2964CFA6-6748-460F-82AB-2F94CE18EA3C}"/>
            </a:ext>
          </a:extLst>
        </xdr:cNvPr>
        <xdr:cNvSpPr/>
      </xdr:nvSpPr>
      <xdr:spPr>
        <a:xfrm>
          <a:off x="17487900" y="8868682"/>
          <a:ext cx="1371600" cy="24583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9" name="正方形/長方形 568">
          <a:extLst>
            <a:ext uri="{FF2B5EF4-FFF2-40B4-BE49-F238E27FC236}">
              <a16:creationId xmlns:a16="http://schemas.microsoft.com/office/drawing/2014/main" id="{5E63EE67-1CCA-4325-B06F-3EBD89C43CED}"/>
            </a:ext>
          </a:extLst>
        </xdr:cNvPr>
        <xdr:cNvSpPr/>
      </xdr:nvSpPr>
      <xdr:spPr>
        <a:xfrm>
          <a:off x="18516600" y="8660039"/>
          <a:ext cx="1371600" cy="25536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0" name="正方形/長方形 569">
          <a:extLst>
            <a:ext uri="{FF2B5EF4-FFF2-40B4-BE49-F238E27FC236}">
              <a16:creationId xmlns:a16="http://schemas.microsoft.com/office/drawing/2014/main" id="{5564C970-5DBA-44F0-A76C-F305C6F4BCEF}"/>
            </a:ext>
          </a:extLst>
        </xdr:cNvPr>
        <xdr:cNvSpPr/>
      </xdr:nvSpPr>
      <xdr:spPr>
        <a:xfrm>
          <a:off x="18516600" y="8868682"/>
          <a:ext cx="1371600" cy="24583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1" name="正方形/長方形 570">
          <a:extLst>
            <a:ext uri="{FF2B5EF4-FFF2-40B4-BE49-F238E27FC236}">
              <a16:creationId xmlns:a16="http://schemas.microsoft.com/office/drawing/2014/main" id="{6FC0315C-F54E-4CED-9CC2-E8188EF7A6ED}"/>
            </a:ext>
          </a:extLst>
        </xdr:cNvPr>
        <xdr:cNvSpPr/>
      </xdr:nvSpPr>
      <xdr:spPr>
        <a:xfrm>
          <a:off x="16459200" y="9141279"/>
          <a:ext cx="4267200" cy="228872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2" name="テキスト ボックス 571">
          <a:extLst>
            <a:ext uri="{FF2B5EF4-FFF2-40B4-BE49-F238E27FC236}">
              <a16:creationId xmlns:a16="http://schemas.microsoft.com/office/drawing/2014/main" id="{64BDD337-F1CB-4B86-9669-02852FFB0F34}"/>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3" name="直線コネクタ 572">
          <a:extLst>
            <a:ext uri="{FF2B5EF4-FFF2-40B4-BE49-F238E27FC236}">
              <a16:creationId xmlns:a16="http://schemas.microsoft.com/office/drawing/2014/main" id="{8DDF465E-105F-477E-93E9-A1B9804B91E3}"/>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4" name="テキスト ボックス 573">
          <a:extLst>
            <a:ext uri="{FF2B5EF4-FFF2-40B4-BE49-F238E27FC236}">
              <a16:creationId xmlns:a16="http://schemas.microsoft.com/office/drawing/2014/main" id="{3403254F-8BD8-49E4-8901-B0A6D61B1FF5}"/>
            </a:ext>
          </a:extLst>
        </xdr:cNvPr>
        <xdr:cNvSpPr txBox="1"/>
      </xdr:nvSpPr>
      <xdr:spPr>
        <a:xfrm>
          <a:off x="16050532" y="112891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63</xdr:row>
      <xdr:rowOff>57150</xdr:rowOff>
    </xdr:to>
    <xdr:cxnSp macro="">
      <xdr:nvCxnSpPr>
        <xdr:cNvPr id="575" name="直線コネクタ 574">
          <a:extLst>
            <a:ext uri="{FF2B5EF4-FFF2-40B4-BE49-F238E27FC236}">
              <a16:creationId xmlns:a16="http://schemas.microsoft.com/office/drawing/2014/main" id="{72DFD808-9132-45F9-A09E-30C528F1FFC1}"/>
            </a:ext>
          </a:extLst>
        </xdr:cNvPr>
        <xdr:cNvCxnSpPr/>
      </xdr:nvCxnSpPr>
      <xdr:spPr>
        <a:xfrm>
          <a:off x="16459200" y="108557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86377</xdr:rowOff>
    </xdr:from>
    <xdr:ext cx="467179" cy="259045"/>
    <xdr:sp macro="" textlink="">
      <xdr:nvSpPr>
        <xdr:cNvPr id="576" name="テキスト ボックス 575">
          <a:extLst>
            <a:ext uri="{FF2B5EF4-FFF2-40B4-BE49-F238E27FC236}">
              <a16:creationId xmlns:a16="http://schemas.microsoft.com/office/drawing/2014/main" id="{93DD977F-73A0-4228-BA1D-98BF9A4A8A75}"/>
            </a:ext>
          </a:extLst>
        </xdr:cNvPr>
        <xdr:cNvSpPr txBox="1"/>
      </xdr:nvSpPr>
      <xdr:spPr>
        <a:xfrm>
          <a:off x="16050532" y="107149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7" name="直線コネクタ 576">
          <a:extLst>
            <a:ext uri="{FF2B5EF4-FFF2-40B4-BE49-F238E27FC236}">
              <a16:creationId xmlns:a16="http://schemas.microsoft.com/office/drawing/2014/main" id="{2D20AE4F-8AD9-4D09-9951-4250AA7D5488}"/>
            </a:ext>
          </a:extLst>
        </xdr:cNvPr>
        <xdr:cNvCxnSpPr/>
      </xdr:nvCxnSpPr>
      <xdr:spPr>
        <a:xfrm>
          <a:off x="164592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8" name="テキスト ボックス 577">
          <a:extLst>
            <a:ext uri="{FF2B5EF4-FFF2-40B4-BE49-F238E27FC236}">
              <a16:creationId xmlns:a16="http://schemas.microsoft.com/office/drawing/2014/main" id="{027E49D2-BC40-431B-8C78-A9C3173A3F2A}"/>
            </a:ext>
          </a:extLst>
        </xdr:cNvPr>
        <xdr:cNvSpPr txBox="1"/>
      </xdr:nvSpPr>
      <xdr:spPr>
        <a:xfrm>
          <a:off x="16050532" y="101461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114300</xdr:rowOff>
    </xdr:from>
    <xdr:to>
      <xdr:col>120</xdr:col>
      <xdr:colOff>114300</xdr:colOff>
      <xdr:row>56</xdr:row>
      <xdr:rowOff>114300</xdr:rowOff>
    </xdr:to>
    <xdr:cxnSp macro="">
      <xdr:nvCxnSpPr>
        <xdr:cNvPr id="579" name="直線コネクタ 578">
          <a:extLst>
            <a:ext uri="{FF2B5EF4-FFF2-40B4-BE49-F238E27FC236}">
              <a16:creationId xmlns:a16="http://schemas.microsoft.com/office/drawing/2014/main" id="{1D84DFB6-7524-4841-9A5A-56C02B5201A0}"/>
            </a:ext>
          </a:extLst>
        </xdr:cNvPr>
        <xdr:cNvCxnSpPr/>
      </xdr:nvCxnSpPr>
      <xdr:spPr>
        <a:xfrm>
          <a:off x="16459200" y="971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143527</xdr:rowOff>
    </xdr:from>
    <xdr:ext cx="467179" cy="259045"/>
    <xdr:sp macro="" textlink="">
      <xdr:nvSpPr>
        <xdr:cNvPr id="580" name="テキスト ボックス 579">
          <a:extLst>
            <a:ext uri="{FF2B5EF4-FFF2-40B4-BE49-F238E27FC236}">
              <a16:creationId xmlns:a16="http://schemas.microsoft.com/office/drawing/2014/main" id="{E12E7E39-8959-419A-8005-866179E6A226}"/>
            </a:ext>
          </a:extLst>
        </xdr:cNvPr>
        <xdr:cNvSpPr txBox="1"/>
      </xdr:nvSpPr>
      <xdr:spPr>
        <a:xfrm>
          <a:off x="16050532" y="95746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a:extLst>
            <a:ext uri="{FF2B5EF4-FFF2-40B4-BE49-F238E27FC236}">
              <a16:creationId xmlns:a16="http://schemas.microsoft.com/office/drawing/2014/main" id="{6AF18F28-3FDB-4094-A4CC-372F30CDE2BE}"/>
            </a:ext>
          </a:extLst>
        </xdr:cNvPr>
        <xdr:cNvCxnSpPr/>
      </xdr:nvCxnSpPr>
      <xdr:spPr>
        <a:xfrm>
          <a:off x="16459200" y="9141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2" name="テキスト ボックス 581">
          <a:extLst>
            <a:ext uri="{FF2B5EF4-FFF2-40B4-BE49-F238E27FC236}">
              <a16:creationId xmlns:a16="http://schemas.microsoft.com/office/drawing/2014/main" id="{D0AAEBF7-DE28-44EB-914B-8FB3D667A62B}"/>
            </a:ext>
          </a:extLst>
        </xdr:cNvPr>
        <xdr:cNvSpPr txBox="1"/>
      </xdr:nvSpPr>
      <xdr:spPr>
        <a:xfrm>
          <a:off x="16050532" y="90004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a:extLst>
            <a:ext uri="{FF2B5EF4-FFF2-40B4-BE49-F238E27FC236}">
              <a16:creationId xmlns:a16="http://schemas.microsoft.com/office/drawing/2014/main" id="{04CA465B-132A-4F3E-BDB1-ABEA2C9A9ACC}"/>
            </a:ext>
          </a:extLst>
        </xdr:cNvPr>
        <xdr:cNvSpPr/>
      </xdr:nvSpPr>
      <xdr:spPr>
        <a:xfrm>
          <a:off x="16459200" y="9141279"/>
          <a:ext cx="4267200" cy="228872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32004</xdr:rowOff>
    </xdr:from>
    <xdr:to>
      <xdr:col>116</xdr:col>
      <xdr:colOff>62864</xdr:colOff>
      <xdr:row>62</xdr:row>
      <xdr:rowOff>170879</xdr:rowOff>
    </xdr:to>
    <xdr:cxnSp macro="">
      <xdr:nvCxnSpPr>
        <xdr:cNvPr id="584" name="直線コネクタ 583">
          <a:extLst>
            <a:ext uri="{FF2B5EF4-FFF2-40B4-BE49-F238E27FC236}">
              <a16:creationId xmlns:a16="http://schemas.microsoft.com/office/drawing/2014/main" id="{58ADF0FA-8749-4699-86C9-822D3448E7ED}"/>
            </a:ext>
          </a:extLst>
        </xdr:cNvPr>
        <xdr:cNvCxnSpPr/>
      </xdr:nvCxnSpPr>
      <xdr:spPr>
        <a:xfrm flipV="1">
          <a:off x="19952425" y="9629122"/>
          <a:ext cx="0" cy="11743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3256</xdr:rowOff>
    </xdr:from>
    <xdr:ext cx="469744" cy="259045"/>
    <xdr:sp macro="" textlink="">
      <xdr:nvSpPr>
        <xdr:cNvPr id="585" name="【学校施設】&#10;一人当たり面積最小値テキスト">
          <a:extLst>
            <a:ext uri="{FF2B5EF4-FFF2-40B4-BE49-F238E27FC236}">
              <a16:creationId xmlns:a16="http://schemas.microsoft.com/office/drawing/2014/main" id="{615A3D92-A0B7-420E-A7F0-C25D1C56DE84}"/>
            </a:ext>
          </a:extLst>
        </xdr:cNvPr>
        <xdr:cNvSpPr txBox="1"/>
      </xdr:nvSpPr>
      <xdr:spPr>
        <a:xfrm>
          <a:off x="19991161" y="1080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62</xdr:row>
      <xdr:rowOff>170879</xdr:rowOff>
    </xdr:from>
    <xdr:to>
      <xdr:col>116</xdr:col>
      <xdr:colOff>152400</xdr:colOff>
      <xdr:row>62</xdr:row>
      <xdr:rowOff>170879</xdr:rowOff>
    </xdr:to>
    <xdr:cxnSp macro="">
      <xdr:nvCxnSpPr>
        <xdr:cNvPr id="586" name="直線コネクタ 585">
          <a:extLst>
            <a:ext uri="{FF2B5EF4-FFF2-40B4-BE49-F238E27FC236}">
              <a16:creationId xmlns:a16="http://schemas.microsoft.com/office/drawing/2014/main" id="{D3722332-BB2C-4DCB-AD97-2C131B68FE5F}"/>
            </a:ext>
          </a:extLst>
        </xdr:cNvPr>
        <xdr:cNvCxnSpPr/>
      </xdr:nvCxnSpPr>
      <xdr:spPr>
        <a:xfrm>
          <a:off x="19880489" y="10803500"/>
          <a:ext cx="16011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150131</xdr:rowOff>
    </xdr:from>
    <xdr:ext cx="469744" cy="259045"/>
    <xdr:sp macro="" textlink="">
      <xdr:nvSpPr>
        <xdr:cNvPr id="587" name="【学校施設】&#10;一人当たり面積最大値テキスト">
          <a:extLst>
            <a:ext uri="{FF2B5EF4-FFF2-40B4-BE49-F238E27FC236}">
              <a16:creationId xmlns:a16="http://schemas.microsoft.com/office/drawing/2014/main" id="{D03DC708-7BC0-4132-85D4-BFCB073C46AF}"/>
            </a:ext>
          </a:extLst>
        </xdr:cNvPr>
        <xdr:cNvSpPr txBox="1"/>
      </xdr:nvSpPr>
      <xdr:spPr>
        <a:xfrm>
          <a:off x="19991161" y="9408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32004</xdr:rowOff>
    </xdr:from>
    <xdr:to>
      <xdr:col>116</xdr:col>
      <xdr:colOff>152400</xdr:colOff>
      <xdr:row>56</xdr:row>
      <xdr:rowOff>32004</xdr:rowOff>
    </xdr:to>
    <xdr:cxnSp macro="">
      <xdr:nvCxnSpPr>
        <xdr:cNvPr id="588" name="直線コネクタ 587">
          <a:extLst>
            <a:ext uri="{FF2B5EF4-FFF2-40B4-BE49-F238E27FC236}">
              <a16:creationId xmlns:a16="http://schemas.microsoft.com/office/drawing/2014/main" id="{67DACEF8-C593-4EDC-9CB1-C051FC5FC310}"/>
            </a:ext>
          </a:extLst>
        </xdr:cNvPr>
        <xdr:cNvCxnSpPr/>
      </xdr:nvCxnSpPr>
      <xdr:spPr>
        <a:xfrm>
          <a:off x="19880489" y="9629122"/>
          <a:ext cx="16011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100220</xdr:rowOff>
    </xdr:from>
    <xdr:ext cx="469744" cy="259045"/>
    <xdr:sp macro="" textlink="">
      <xdr:nvSpPr>
        <xdr:cNvPr id="589" name="【学校施設】&#10;一人当たり面積平均値テキスト">
          <a:extLst>
            <a:ext uri="{FF2B5EF4-FFF2-40B4-BE49-F238E27FC236}">
              <a16:creationId xmlns:a16="http://schemas.microsoft.com/office/drawing/2014/main" id="{5ACB71FB-1785-4E2B-AD39-9C165606C4A2}"/>
            </a:ext>
          </a:extLst>
        </xdr:cNvPr>
        <xdr:cNvSpPr txBox="1"/>
      </xdr:nvSpPr>
      <xdr:spPr>
        <a:xfrm>
          <a:off x="19991161" y="103844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121793</xdr:rowOff>
    </xdr:from>
    <xdr:to>
      <xdr:col>116</xdr:col>
      <xdr:colOff>114300</xdr:colOff>
      <xdr:row>61</xdr:row>
      <xdr:rowOff>51943</xdr:rowOff>
    </xdr:to>
    <xdr:sp macro="" textlink="">
      <xdr:nvSpPr>
        <xdr:cNvPr id="590" name="フローチャート: 判断 589">
          <a:extLst>
            <a:ext uri="{FF2B5EF4-FFF2-40B4-BE49-F238E27FC236}">
              <a16:creationId xmlns:a16="http://schemas.microsoft.com/office/drawing/2014/main" id="{DDA9DC6D-A9E0-4785-B478-B17EBC104074}"/>
            </a:ext>
          </a:extLst>
        </xdr:cNvPr>
        <xdr:cNvSpPr/>
      </xdr:nvSpPr>
      <xdr:spPr>
        <a:xfrm>
          <a:off x="19899539" y="10412875"/>
          <a:ext cx="102961" cy="10023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120650</xdr:rowOff>
    </xdr:from>
    <xdr:to>
      <xdr:col>112</xdr:col>
      <xdr:colOff>38100</xdr:colOff>
      <xdr:row>61</xdr:row>
      <xdr:rowOff>50800</xdr:rowOff>
    </xdr:to>
    <xdr:sp macro="" textlink="">
      <xdr:nvSpPr>
        <xdr:cNvPr id="591" name="フローチャート: 判断 590">
          <a:extLst>
            <a:ext uri="{FF2B5EF4-FFF2-40B4-BE49-F238E27FC236}">
              <a16:creationId xmlns:a16="http://schemas.microsoft.com/office/drawing/2014/main" id="{4E370B72-A572-4268-94B1-BC7B42302E5A}"/>
            </a:ext>
          </a:extLst>
        </xdr:cNvPr>
        <xdr:cNvSpPr/>
      </xdr:nvSpPr>
      <xdr:spPr>
        <a:xfrm>
          <a:off x="19156589" y="10411732"/>
          <a:ext cx="83911" cy="9615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141795</xdr:rowOff>
    </xdr:from>
    <xdr:to>
      <xdr:col>107</xdr:col>
      <xdr:colOff>101600</xdr:colOff>
      <xdr:row>61</xdr:row>
      <xdr:rowOff>71945</xdr:rowOff>
    </xdr:to>
    <xdr:sp macro="" textlink="">
      <xdr:nvSpPr>
        <xdr:cNvPr id="592" name="フローチャート: 判断 591">
          <a:extLst>
            <a:ext uri="{FF2B5EF4-FFF2-40B4-BE49-F238E27FC236}">
              <a16:creationId xmlns:a16="http://schemas.microsoft.com/office/drawing/2014/main" id="{2A0AF8EA-9926-4DBA-B8B9-734F542FE6D8}"/>
            </a:ext>
          </a:extLst>
        </xdr:cNvPr>
        <xdr:cNvSpPr/>
      </xdr:nvSpPr>
      <xdr:spPr>
        <a:xfrm>
          <a:off x="18345150" y="10430156"/>
          <a:ext cx="102961" cy="9615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144653</xdr:rowOff>
    </xdr:from>
    <xdr:to>
      <xdr:col>102</xdr:col>
      <xdr:colOff>165100</xdr:colOff>
      <xdr:row>61</xdr:row>
      <xdr:rowOff>74803</xdr:rowOff>
    </xdr:to>
    <xdr:sp macro="" textlink="">
      <xdr:nvSpPr>
        <xdr:cNvPr id="593" name="フローチャート: 判断 592">
          <a:extLst>
            <a:ext uri="{FF2B5EF4-FFF2-40B4-BE49-F238E27FC236}">
              <a16:creationId xmlns:a16="http://schemas.microsoft.com/office/drawing/2014/main" id="{D690A461-4BC2-45DC-9159-C709886426B3}"/>
            </a:ext>
          </a:extLst>
        </xdr:cNvPr>
        <xdr:cNvSpPr/>
      </xdr:nvSpPr>
      <xdr:spPr>
        <a:xfrm>
          <a:off x="17552761" y="10427571"/>
          <a:ext cx="98878" cy="10568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xdr:rowOff>
    </xdr:from>
    <xdr:to>
      <xdr:col>98</xdr:col>
      <xdr:colOff>38100</xdr:colOff>
      <xdr:row>61</xdr:row>
      <xdr:rowOff>102235</xdr:rowOff>
    </xdr:to>
    <xdr:sp macro="" textlink="">
      <xdr:nvSpPr>
        <xdr:cNvPr id="594" name="フローチャート: 判断 593">
          <a:extLst>
            <a:ext uri="{FF2B5EF4-FFF2-40B4-BE49-F238E27FC236}">
              <a16:creationId xmlns:a16="http://schemas.microsoft.com/office/drawing/2014/main" id="{97230B14-6A26-46C2-86B3-F814B9F28684}"/>
            </a:ext>
          </a:extLst>
        </xdr:cNvPr>
        <xdr:cNvSpPr/>
      </xdr:nvSpPr>
      <xdr:spPr>
        <a:xfrm>
          <a:off x="16756289" y="10459085"/>
          <a:ext cx="83911" cy="10296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a:extLst>
            <a:ext uri="{FF2B5EF4-FFF2-40B4-BE49-F238E27FC236}">
              <a16:creationId xmlns:a16="http://schemas.microsoft.com/office/drawing/2014/main" id="{8BC874B0-A390-4F63-8D61-713ADC53BF57}"/>
            </a:ext>
          </a:extLst>
        </xdr:cNvPr>
        <xdr:cNvSpPr txBox="1"/>
      </xdr:nvSpPr>
      <xdr:spPr>
        <a:xfrm>
          <a:off x="19781611"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a:extLst>
            <a:ext uri="{FF2B5EF4-FFF2-40B4-BE49-F238E27FC236}">
              <a16:creationId xmlns:a16="http://schemas.microsoft.com/office/drawing/2014/main" id="{3E6D837C-146D-4A93-909E-09123E2D1498}"/>
            </a:ext>
          </a:extLst>
        </xdr:cNvPr>
        <xdr:cNvSpPr txBox="1"/>
      </xdr:nvSpPr>
      <xdr:spPr>
        <a:xfrm>
          <a:off x="19029136"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a:extLst>
            <a:ext uri="{FF2B5EF4-FFF2-40B4-BE49-F238E27FC236}">
              <a16:creationId xmlns:a16="http://schemas.microsoft.com/office/drawing/2014/main" id="{386F9411-157B-45CE-8856-4FF4523A19E1}"/>
            </a:ext>
          </a:extLst>
        </xdr:cNvPr>
        <xdr:cNvSpPr txBox="1"/>
      </xdr:nvSpPr>
      <xdr:spPr>
        <a:xfrm>
          <a:off x="18223139"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a:extLst>
            <a:ext uri="{FF2B5EF4-FFF2-40B4-BE49-F238E27FC236}">
              <a16:creationId xmlns:a16="http://schemas.microsoft.com/office/drawing/2014/main" id="{41E8EDA5-05B4-458C-A4C7-D06F66CEB736}"/>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a:extLst>
            <a:ext uri="{FF2B5EF4-FFF2-40B4-BE49-F238E27FC236}">
              <a16:creationId xmlns:a16="http://schemas.microsoft.com/office/drawing/2014/main" id="{BA0C77A3-350D-45F3-B4D3-02F3E2E708FF}"/>
            </a:ext>
          </a:extLst>
        </xdr:cNvPr>
        <xdr:cNvSpPr txBox="1"/>
      </xdr:nvSpPr>
      <xdr:spPr>
        <a:xfrm>
          <a:off x="16628836"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152654</xdr:rowOff>
    </xdr:from>
    <xdr:to>
      <xdr:col>116</xdr:col>
      <xdr:colOff>114300</xdr:colOff>
      <xdr:row>56</xdr:row>
      <xdr:rowOff>82804</xdr:rowOff>
    </xdr:to>
    <xdr:sp macro="" textlink="">
      <xdr:nvSpPr>
        <xdr:cNvPr id="600" name="楕円 599">
          <a:extLst>
            <a:ext uri="{FF2B5EF4-FFF2-40B4-BE49-F238E27FC236}">
              <a16:creationId xmlns:a16="http://schemas.microsoft.com/office/drawing/2014/main" id="{C9E7D567-BF26-4406-99EE-824F0E6ABAC2}"/>
            </a:ext>
          </a:extLst>
        </xdr:cNvPr>
        <xdr:cNvSpPr/>
      </xdr:nvSpPr>
      <xdr:spPr>
        <a:xfrm>
          <a:off x="19899539" y="9582404"/>
          <a:ext cx="102961" cy="10568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55</xdr:row>
      <xdr:rowOff>105681</xdr:rowOff>
    </xdr:from>
    <xdr:ext cx="469744" cy="259045"/>
    <xdr:sp macro="" textlink="">
      <xdr:nvSpPr>
        <xdr:cNvPr id="601" name="【学校施設】&#10;一人当たり面積該当値テキスト">
          <a:extLst>
            <a:ext uri="{FF2B5EF4-FFF2-40B4-BE49-F238E27FC236}">
              <a16:creationId xmlns:a16="http://schemas.microsoft.com/office/drawing/2014/main" id="{02306F7E-2DD6-41F3-9EDA-8F8CF285C544}"/>
            </a:ext>
          </a:extLst>
        </xdr:cNvPr>
        <xdr:cNvSpPr txBox="1"/>
      </xdr:nvSpPr>
      <xdr:spPr>
        <a:xfrm>
          <a:off x="19991161" y="9536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56</xdr:row>
      <xdr:rowOff>8065</xdr:rowOff>
    </xdr:from>
    <xdr:to>
      <xdr:col>112</xdr:col>
      <xdr:colOff>38100</xdr:colOff>
      <xdr:row>56</xdr:row>
      <xdr:rowOff>109665</xdr:rowOff>
    </xdr:to>
    <xdr:sp macro="" textlink="">
      <xdr:nvSpPr>
        <xdr:cNvPr id="602" name="楕円 601">
          <a:extLst>
            <a:ext uri="{FF2B5EF4-FFF2-40B4-BE49-F238E27FC236}">
              <a16:creationId xmlns:a16="http://schemas.microsoft.com/office/drawing/2014/main" id="{CD0A9771-0D21-4721-A3B4-71FDF91A3B7A}"/>
            </a:ext>
          </a:extLst>
        </xdr:cNvPr>
        <xdr:cNvSpPr/>
      </xdr:nvSpPr>
      <xdr:spPr>
        <a:xfrm>
          <a:off x="19156589" y="9613347"/>
          <a:ext cx="83911" cy="9343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56</xdr:row>
      <xdr:rowOff>32004</xdr:rowOff>
    </xdr:from>
    <xdr:to>
      <xdr:col>116</xdr:col>
      <xdr:colOff>63500</xdr:colOff>
      <xdr:row>56</xdr:row>
      <xdr:rowOff>58865</xdr:rowOff>
    </xdr:to>
    <xdr:cxnSp macro="">
      <xdr:nvCxnSpPr>
        <xdr:cNvPr id="603" name="直線コネクタ 602">
          <a:extLst>
            <a:ext uri="{FF2B5EF4-FFF2-40B4-BE49-F238E27FC236}">
              <a16:creationId xmlns:a16="http://schemas.microsoft.com/office/drawing/2014/main" id="{9CFEDA58-5AE3-4F26-891B-264F1CD08574}"/>
            </a:ext>
          </a:extLst>
        </xdr:cNvPr>
        <xdr:cNvCxnSpPr/>
      </xdr:nvCxnSpPr>
      <xdr:spPr>
        <a:xfrm flipV="1">
          <a:off x="19200586" y="9629122"/>
          <a:ext cx="752475" cy="282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28639</xdr:rowOff>
    </xdr:from>
    <xdr:to>
      <xdr:col>107</xdr:col>
      <xdr:colOff>101600</xdr:colOff>
      <xdr:row>56</xdr:row>
      <xdr:rowOff>130239</xdr:rowOff>
    </xdr:to>
    <xdr:sp macro="" textlink="">
      <xdr:nvSpPr>
        <xdr:cNvPr id="604" name="楕円 603">
          <a:extLst>
            <a:ext uri="{FF2B5EF4-FFF2-40B4-BE49-F238E27FC236}">
              <a16:creationId xmlns:a16="http://schemas.microsoft.com/office/drawing/2014/main" id="{7683F859-9F0F-438C-B9B6-0BD12E8381A9}"/>
            </a:ext>
          </a:extLst>
        </xdr:cNvPr>
        <xdr:cNvSpPr/>
      </xdr:nvSpPr>
      <xdr:spPr>
        <a:xfrm>
          <a:off x="18345150" y="9631200"/>
          <a:ext cx="102961" cy="1029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56</xdr:row>
      <xdr:rowOff>58865</xdr:rowOff>
    </xdr:from>
    <xdr:to>
      <xdr:col>111</xdr:col>
      <xdr:colOff>177800</xdr:colOff>
      <xdr:row>56</xdr:row>
      <xdr:rowOff>79439</xdr:rowOff>
    </xdr:to>
    <xdr:cxnSp macro="">
      <xdr:nvCxnSpPr>
        <xdr:cNvPr id="605" name="直線コネクタ 604">
          <a:extLst>
            <a:ext uri="{FF2B5EF4-FFF2-40B4-BE49-F238E27FC236}">
              <a16:creationId xmlns:a16="http://schemas.microsoft.com/office/drawing/2014/main" id="{033C9AFE-DEAB-4768-8658-8FAF7E899DFD}"/>
            </a:ext>
          </a:extLst>
        </xdr:cNvPr>
        <xdr:cNvCxnSpPr/>
      </xdr:nvCxnSpPr>
      <xdr:spPr>
        <a:xfrm flipV="1">
          <a:off x="18394589" y="9657344"/>
          <a:ext cx="805997" cy="27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17780</xdr:rowOff>
    </xdr:from>
    <xdr:to>
      <xdr:col>102</xdr:col>
      <xdr:colOff>165100</xdr:colOff>
      <xdr:row>56</xdr:row>
      <xdr:rowOff>119380</xdr:rowOff>
    </xdr:to>
    <xdr:sp macro="" textlink="">
      <xdr:nvSpPr>
        <xdr:cNvPr id="606" name="楕円 605">
          <a:extLst>
            <a:ext uri="{FF2B5EF4-FFF2-40B4-BE49-F238E27FC236}">
              <a16:creationId xmlns:a16="http://schemas.microsoft.com/office/drawing/2014/main" id="{406FF2D5-DE6E-49B9-A4DB-C5F824FF669E}"/>
            </a:ext>
          </a:extLst>
        </xdr:cNvPr>
        <xdr:cNvSpPr/>
      </xdr:nvSpPr>
      <xdr:spPr>
        <a:xfrm>
          <a:off x="17552761" y="9621701"/>
          <a:ext cx="98878" cy="10296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56</xdr:row>
      <xdr:rowOff>68580</xdr:rowOff>
    </xdr:from>
    <xdr:to>
      <xdr:col>107</xdr:col>
      <xdr:colOff>50800</xdr:colOff>
      <xdr:row>56</xdr:row>
      <xdr:rowOff>79439</xdr:rowOff>
    </xdr:to>
    <xdr:cxnSp macro="">
      <xdr:nvCxnSpPr>
        <xdr:cNvPr id="607" name="直線コネクタ 606">
          <a:extLst>
            <a:ext uri="{FF2B5EF4-FFF2-40B4-BE49-F238E27FC236}">
              <a16:creationId xmlns:a16="http://schemas.microsoft.com/office/drawing/2014/main" id="{AEEBA861-D4A3-4661-AB25-389B71991CC1}"/>
            </a:ext>
          </a:extLst>
        </xdr:cNvPr>
        <xdr:cNvCxnSpPr/>
      </xdr:nvCxnSpPr>
      <xdr:spPr>
        <a:xfrm>
          <a:off x="17602200" y="9665698"/>
          <a:ext cx="792389" cy="19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113792</xdr:rowOff>
    </xdr:from>
    <xdr:to>
      <xdr:col>98</xdr:col>
      <xdr:colOff>38100</xdr:colOff>
      <xdr:row>62</xdr:row>
      <xdr:rowOff>43942</xdr:rowOff>
    </xdr:to>
    <xdr:sp macro="" textlink="">
      <xdr:nvSpPr>
        <xdr:cNvPr id="608" name="楕円 607">
          <a:extLst>
            <a:ext uri="{FF2B5EF4-FFF2-40B4-BE49-F238E27FC236}">
              <a16:creationId xmlns:a16="http://schemas.microsoft.com/office/drawing/2014/main" id="{18D65BA9-F8A7-40EE-A0B6-746A57C5B5F5}"/>
            </a:ext>
          </a:extLst>
        </xdr:cNvPr>
        <xdr:cNvSpPr/>
      </xdr:nvSpPr>
      <xdr:spPr>
        <a:xfrm>
          <a:off x="16756289" y="10572242"/>
          <a:ext cx="83911" cy="10568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56</xdr:row>
      <xdr:rowOff>68580</xdr:rowOff>
    </xdr:from>
    <xdr:to>
      <xdr:col>102</xdr:col>
      <xdr:colOff>114300</xdr:colOff>
      <xdr:row>61</xdr:row>
      <xdr:rowOff>164592</xdr:rowOff>
    </xdr:to>
    <xdr:cxnSp macro="">
      <xdr:nvCxnSpPr>
        <xdr:cNvPr id="609" name="直線コネクタ 608">
          <a:extLst>
            <a:ext uri="{FF2B5EF4-FFF2-40B4-BE49-F238E27FC236}">
              <a16:creationId xmlns:a16="http://schemas.microsoft.com/office/drawing/2014/main" id="{69D9CF55-1012-4BF9-BD5A-53741812BC9C}"/>
            </a:ext>
          </a:extLst>
        </xdr:cNvPr>
        <xdr:cNvCxnSpPr/>
      </xdr:nvCxnSpPr>
      <xdr:spPr>
        <a:xfrm flipV="1">
          <a:off x="16800286" y="9665698"/>
          <a:ext cx="801914" cy="955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41927</xdr:rowOff>
    </xdr:from>
    <xdr:ext cx="469744" cy="259045"/>
    <xdr:sp macro="" textlink="">
      <xdr:nvSpPr>
        <xdr:cNvPr id="610" name="n_1aveValue【学校施設】&#10;一人当たり面積">
          <a:extLst>
            <a:ext uri="{FF2B5EF4-FFF2-40B4-BE49-F238E27FC236}">
              <a16:creationId xmlns:a16="http://schemas.microsoft.com/office/drawing/2014/main" id="{A8D6B4A3-21C6-4696-97A2-1DB2C0AF96DE}"/>
            </a:ext>
          </a:extLst>
        </xdr:cNvPr>
        <xdr:cNvSpPr txBox="1"/>
      </xdr:nvSpPr>
      <xdr:spPr>
        <a:xfrm>
          <a:off x="18984309" y="105044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63072</xdr:rowOff>
    </xdr:from>
    <xdr:ext cx="469744" cy="259045"/>
    <xdr:sp macro="" textlink="">
      <xdr:nvSpPr>
        <xdr:cNvPr id="611" name="n_2aveValue【学校施設】&#10;一人当たり面積">
          <a:extLst>
            <a:ext uri="{FF2B5EF4-FFF2-40B4-BE49-F238E27FC236}">
              <a16:creationId xmlns:a16="http://schemas.microsoft.com/office/drawing/2014/main" id="{7FEDE8D8-D17E-4838-BED2-5EBF769A45B4}"/>
            </a:ext>
          </a:extLst>
        </xdr:cNvPr>
        <xdr:cNvSpPr txBox="1"/>
      </xdr:nvSpPr>
      <xdr:spPr>
        <a:xfrm>
          <a:off x="18184209" y="10522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65930</xdr:rowOff>
    </xdr:from>
    <xdr:ext cx="469744" cy="259045"/>
    <xdr:sp macro="" textlink="">
      <xdr:nvSpPr>
        <xdr:cNvPr id="612" name="n_3aveValue【学校施設】&#10;一人当たり面積">
          <a:extLst>
            <a:ext uri="{FF2B5EF4-FFF2-40B4-BE49-F238E27FC236}">
              <a16:creationId xmlns:a16="http://schemas.microsoft.com/office/drawing/2014/main" id="{4994C0FD-E215-4E21-821D-B51448B20A0E}"/>
            </a:ext>
          </a:extLst>
        </xdr:cNvPr>
        <xdr:cNvSpPr txBox="1"/>
      </xdr:nvSpPr>
      <xdr:spPr>
        <a:xfrm>
          <a:off x="17382295" y="1052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118762</xdr:rowOff>
    </xdr:from>
    <xdr:ext cx="469744" cy="259045"/>
    <xdr:sp macro="" textlink="">
      <xdr:nvSpPr>
        <xdr:cNvPr id="613" name="n_4aveValue【学校施設】&#10;一人当たり面積">
          <a:extLst>
            <a:ext uri="{FF2B5EF4-FFF2-40B4-BE49-F238E27FC236}">
              <a16:creationId xmlns:a16="http://schemas.microsoft.com/office/drawing/2014/main" id="{5962C360-186D-4E78-807D-EA8030C18751}"/>
            </a:ext>
          </a:extLst>
        </xdr:cNvPr>
        <xdr:cNvSpPr txBox="1"/>
      </xdr:nvSpPr>
      <xdr:spPr>
        <a:xfrm>
          <a:off x="16589906" y="10238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54</xdr:row>
      <xdr:rowOff>126192</xdr:rowOff>
    </xdr:from>
    <xdr:ext cx="469744" cy="259045"/>
    <xdr:sp macro="" textlink="">
      <xdr:nvSpPr>
        <xdr:cNvPr id="614" name="n_1mainValue【学校施設】&#10;一人当たり面積">
          <a:extLst>
            <a:ext uri="{FF2B5EF4-FFF2-40B4-BE49-F238E27FC236}">
              <a16:creationId xmlns:a16="http://schemas.microsoft.com/office/drawing/2014/main" id="{582111F5-81CD-4EA3-ABEA-61E86374804D}"/>
            </a:ext>
          </a:extLst>
        </xdr:cNvPr>
        <xdr:cNvSpPr txBox="1"/>
      </xdr:nvSpPr>
      <xdr:spPr>
        <a:xfrm>
          <a:off x="18984309" y="9383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54</xdr:row>
      <xdr:rowOff>146766</xdr:rowOff>
    </xdr:from>
    <xdr:ext cx="469744" cy="259045"/>
    <xdr:sp macro="" textlink="">
      <xdr:nvSpPr>
        <xdr:cNvPr id="615" name="n_2mainValue【学校施設】&#10;一人当たり面積">
          <a:extLst>
            <a:ext uri="{FF2B5EF4-FFF2-40B4-BE49-F238E27FC236}">
              <a16:creationId xmlns:a16="http://schemas.microsoft.com/office/drawing/2014/main" id="{2AA80325-31F3-4687-8BEC-849DC95A6636}"/>
            </a:ext>
          </a:extLst>
        </xdr:cNvPr>
        <xdr:cNvSpPr txBox="1"/>
      </xdr:nvSpPr>
      <xdr:spPr>
        <a:xfrm>
          <a:off x="18184209" y="9400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54</xdr:row>
      <xdr:rowOff>135907</xdr:rowOff>
    </xdr:from>
    <xdr:ext cx="469744" cy="259045"/>
    <xdr:sp macro="" textlink="">
      <xdr:nvSpPr>
        <xdr:cNvPr id="616" name="n_3mainValue【学校施設】&#10;一人当たり面積">
          <a:extLst>
            <a:ext uri="{FF2B5EF4-FFF2-40B4-BE49-F238E27FC236}">
              <a16:creationId xmlns:a16="http://schemas.microsoft.com/office/drawing/2014/main" id="{E5EF91E9-48B6-4F0C-9139-7F991D686B6C}"/>
            </a:ext>
          </a:extLst>
        </xdr:cNvPr>
        <xdr:cNvSpPr txBox="1"/>
      </xdr:nvSpPr>
      <xdr:spPr>
        <a:xfrm>
          <a:off x="17382295" y="939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35069</xdr:rowOff>
    </xdr:from>
    <xdr:ext cx="469744" cy="259045"/>
    <xdr:sp macro="" textlink="">
      <xdr:nvSpPr>
        <xdr:cNvPr id="617" name="n_4mainValue【学校施設】&#10;一人当たり面積">
          <a:extLst>
            <a:ext uri="{FF2B5EF4-FFF2-40B4-BE49-F238E27FC236}">
              <a16:creationId xmlns:a16="http://schemas.microsoft.com/office/drawing/2014/main" id="{FC3DD890-922D-494C-A5F6-813A3E6BD287}"/>
            </a:ext>
          </a:extLst>
        </xdr:cNvPr>
        <xdr:cNvSpPr txBox="1"/>
      </xdr:nvSpPr>
      <xdr:spPr>
        <a:xfrm>
          <a:off x="16589906" y="106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a:extLst>
            <a:ext uri="{FF2B5EF4-FFF2-40B4-BE49-F238E27FC236}">
              <a16:creationId xmlns:a16="http://schemas.microsoft.com/office/drawing/2014/main" id="{31D698E2-29BC-42F6-8DF0-6F0A911DBB99}"/>
            </a:ext>
          </a:extLst>
        </xdr:cNvPr>
        <xdr:cNvSpPr/>
      </xdr:nvSpPr>
      <xdr:spPr>
        <a:xfrm>
          <a:off x="11209111" y="11811000"/>
          <a:ext cx="4248150" cy="63636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a:extLst>
            <a:ext uri="{FF2B5EF4-FFF2-40B4-BE49-F238E27FC236}">
              <a16:creationId xmlns:a16="http://schemas.microsoft.com/office/drawing/2014/main" id="{47C45A80-F2F3-4D45-AF3C-5AF70D0BDB19}"/>
            </a:ext>
          </a:extLst>
        </xdr:cNvPr>
        <xdr:cNvSpPr/>
      </xdr:nvSpPr>
      <xdr:spPr>
        <a:xfrm>
          <a:off x="11315700" y="12470039"/>
          <a:ext cx="1371600" cy="25536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a:extLst>
            <a:ext uri="{FF2B5EF4-FFF2-40B4-BE49-F238E27FC236}">
              <a16:creationId xmlns:a16="http://schemas.microsoft.com/office/drawing/2014/main" id="{D88A430C-AEC8-483D-9591-A765CB199C84}"/>
            </a:ext>
          </a:extLst>
        </xdr:cNvPr>
        <xdr:cNvSpPr/>
      </xdr:nvSpPr>
      <xdr:spPr>
        <a:xfrm>
          <a:off x="11315700" y="12678682"/>
          <a:ext cx="1371600" cy="24583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a:extLst>
            <a:ext uri="{FF2B5EF4-FFF2-40B4-BE49-F238E27FC236}">
              <a16:creationId xmlns:a16="http://schemas.microsoft.com/office/drawing/2014/main" id="{880614AF-1F75-4CA7-94B2-FF8F98F964F9}"/>
            </a:ext>
          </a:extLst>
        </xdr:cNvPr>
        <xdr:cNvSpPr/>
      </xdr:nvSpPr>
      <xdr:spPr>
        <a:xfrm>
          <a:off x="12237811" y="12470039"/>
          <a:ext cx="1371600" cy="25536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a:extLst>
            <a:ext uri="{FF2B5EF4-FFF2-40B4-BE49-F238E27FC236}">
              <a16:creationId xmlns:a16="http://schemas.microsoft.com/office/drawing/2014/main" id="{E5F04001-0773-4F0E-A21E-D5C08801E592}"/>
            </a:ext>
          </a:extLst>
        </xdr:cNvPr>
        <xdr:cNvSpPr/>
      </xdr:nvSpPr>
      <xdr:spPr>
        <a:xfrm>
          <a:off x="12237811" y="12678682"/>
          <a:ext cx="1371600" cy="24583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a:extLst>
            <a:ext uri="{FF2B5EF4-FFF2-40B4-BE49-F238E27FC236}">
              <a16:creationId xmlns:a16="http://schemas.microsoft.com/office/drawing/2014/main" id="{6F51713A-485A-40CD-91B7-B773E78B6C2D}"/>
            </a:ext>
          </a:extLst>
        </xdr:cNvPr>
        <xdr:cNvSpPr/>
      </xdr:nvSpPr>
      <xdr:spPr>
        <a:xfrm>
          <a:off x="13266511" y="12470039"/>
          <a:ext cx="1371600" cy="25536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a:extLst>
            <a:ext uri="{FF2B5EF4-FFF2-40B4-BE49-F238E27FC236}">
              <a16:creationId xmlns:a16="http://schemas.microsoft.com/office/drawing/2014/main" id="{8D5A69FA-1CF6-4650-9E53-473279BD00A2}"/>
            </a:ext>
          </a:extLst>
        </xdr:cNvPr>
        <xdr:cNvSpPr/>
      </xdr:nvSpPr>
      <xdr:spPr>
        <a:xfrm>
          <a:off x="13266511" y="12678682"/>
          <a:ext cx="1371600" cy="24583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a:extLst>
            <a:ext uri="{FF2B5EF4-FFF2-40B4-BE49-F238E27FC236}">
              <a16:creationId xmlns:a16="http://schemas.microsoft.com/office/drawing/2014/main" id="{C1291A7E-F7AD-4AE9-A528-6DC6025D6A5E}"/>
            </a:ext>
          </a:extLst>
        </xdr:cNvPr>
        <xdr:cNvSpPr/>
      </xdr:nvSpPr>
      <xdr:spPr>
        <a:xfrm>
          <a:off x="11209111" y="12951279"/>
          <a:ext cx="4248150" cy="228872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6" name="テキスト ボックス 625">
          <a:extLst>
            <a:ext uri="{FF2B5EF4-FFF2-40B4-BE49-F238E27FC236}">
              <a16:creationId xmlns:a16="http://schemas.microsoft.com/office/drawing/2014/main" id="{617CA773-FD19-44FD-83CE-8ABB71B0A7EE}"/>
            </a:ext>
          </a:extLst>
        </xdr:cNvPr>
        <xdr:cNvSpPr txBox="1"/>
      </xdr:nvSpPr>
      <xdr:spPr>
        <a:xfrm>
          <a:off x="11171011"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7" name="直線コネクタ 626">
          <a:extLst>
            <a:ext uri="{FF2B5EF4-FFF2-40B4-BE49-F238E27FC236}">
              <a16:creationId xmlns:a16="http://schemas.microsoft.com/office/drawing/2014/main" id="{CAA7E282-AB7C-4480-AFEB-11F2DBAE7E66}"/>
            </a:ext>
          </a:extLst>
        </xdr:cNvPr>
        <xdr:cNvCxnSpPr/>
      </xdr:nvCxnSpPr>
      <xdr:spPr>
        <a:xfrm>
          <a:off x="11209111" y="15240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8" name="テキスト ボックス 627">
          <a:extLst>
            <a:ext uri="{FF2B5EF4-FFF2-40B4-BE49-F238E27FC236}">
              <a16:creationId xmlns:a16="http://schemas.microsoft.com/office/drawing/2014/main" id="{BE1E9147-3887-442B-AAA9-D282C05533A3}"/>
            </a:ext>
          </a:extLst>
        </xdr:cNvPr>
        <xdr:cNvSpPr txBox="1"/>
      </xdr:nvSpPr>
      <xdr:spPr>
        <a:xfrm>
          <a:off x="10800442" y="150964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29" name="直線コネクタ 628">
          <a:extLst>
            <a:ext uri="{FF2B5EF4-FFF2-40B4-BE49-F238E27FC236}">
              <a16:creationId xmlns:a16="http://schemas.microsoft.com/office/drawing/2014/main" id="{B7540A2B-43AA-4E3F-BB72-C723E0756682}"/>
            </a:ext>
          </a:extLst>
        </xdr:cNvPr>
        <xdr:cNvCxnSpPr/>
      </xdr:nvCxnSpPr>
      <xdr:spPr>
        <a:xfrm>
          <a:off x="11209111" y="14859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0" name="テキスト ボックス 629">
          <a:extLst>
            <a:ext uri="{FF2B5EF4-FFF2-40B4-BE49-F238E27FC236}">
              <a16:creationId xmlns:a16="http://schemas.microsoft.com/office/drawing/2014/main" id="{EBD88ACE-4000-4A34-9E06-E3FB0A57E0CD}"/>
            </a:ext>
          </a:extLst>
        </xdr:cNvPr>
        <xdr:cNvSpPr txBox="1"/>
      </xdr:nvSpPr>
      <xdr:spPr>
        <a:xfrm>
          <a:off x="10800442" y="147181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1" name="直線コネクタ 630">
          <a:extLst>
            <a:ext uri="{FF2B5EF4-FFF2-40B4-BE49-F238E27FC236}">
              <a16:creationId xmlns:a16="http://schemas.microsoft.com/office/drawing/2014/main" id="{20FB9DB6-74CA-4544-B664-5292D295BBFA}"/>
            </a:ext>
          </a:extLst>
        </xdr:cNvPr>
        <xdr:cNvCxnSpPr/>
      </xdr:nvCxnSpPr>
      <xdr:spPr>
        <a:xfrm>
          <a:off x="11209111" y="14478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2" name="テキスト ボックス 631">
          <a:extLst>
            <a:ext uri="{FF2B5EF4-FFF2-40B4-BE49-F238E27FC236}">
              <a16:creationId xmlns:a16="http://schemas.microsoft.com/office/drawing/2014/main" id="{8DF91399-65D5-403F-A657-0710AEFA8A77}"/>
            </a:ext>
          </a:extLst>
        </xdr:cNvPr>
        <xdr:cNvSpPr txBox="1"/>
      </xdr:nvSpPr>
      <xdr:spPr>
        <a:xfrm>
          <a:off x="10846873" y="143371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3" name="直線コネクタ 632">
          <a:extLst>
            <a:ext uri="{FF2B5EF4-FFF2-40B4-BE49-F238E27FC236}">
              <a16:creationId xmlns:a16="http://schemas.microsoft.com/office/drawing/2014/main" id="{B9201761-3EA7-4497-B6A0-8DBE7904982E}"/>
            </a:ext>
          </a:extLst>
        </xdr:cNvPr>
        <xdr:cNvCxnSpPr/>
      </xdr:nvCxnSpPr>
      <xdr:spPr>
        <a:xfrm>
          <a:off x="11209111" y="1409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4" name="テキスト ボックス 633">
          <a:extLst>
            <a:ext uri="{FF2B5EF4-FFF2-40B4-BE49-F238E27FC236}">
              <a16:creationId xmlns:a16="http://schemas.microsoft.com/office/drawing/2014/main" id="{40662258-B84B-4E31-8DFE-CA2BF9BB6332}"/>
            </a:ext>
          </a:extLst>
        </xdr:cNvPr>
        <xdr:cNvSpPr txBox="1"/>
      </xdr:nvSpPr>
      <xdr:spPr>
        <a:xfrm>
          <a:off x="10846873" y="139561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5" name="直線コネクタ 634">
          <a:extLst>
            <a:ext uri="{FF2B5EF4-FFF2-40B4-BE49-F238E27FC236}">
              <a16:creationId xmlns:a16="http://schemas.microsoft.com/office/drawing/2014/main" id="{605350FB-2906-4C85-B8FB-392D99E950A1}"/>
            </a:ext>
          </a:extLst>
        </xdr:cNvPr>
        <xdr:cNvCxnSpPr/>
      </xdr:nvCxnSpPr>
      <xdr:spPr>
        <a:xfrm>
          <a:off x="11209111" y="13716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6" name="テキスト ボックス 635">
          <a:extLst>
            <a:ext uri="{FF2B5EF4-FFF2-40B4-BE49-F238E27FC236}">
              <a16:creationId xmlns:a16="http://schemas.microsoft.com/office/drawing/2014/main" id="{0A04840D-2ADB-46F4-BC2E-DAFD26E04132}"/>
            </a:ext>
          </a:extLst>
        </xdr:cNvPr>
        <xdr:cNvSpPr txBox="1"/>
      </xdr:nvSpPr>
      <xdr:spPr>
        <a:xfrm>
          <a:off x="10846873" y="135751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7" name="直線コネクタ 636">
          <a:extLst>
            <a:ext uri="{FF2B5EF4-FFF2-40B4-BE49-F238E27FC236}">
              <a16:creationId xmlns:a16="http://schemas.microsoft.com/office/drawing/2014/main" id="{0A37C7BF-47E6-4BC8-83A2-5F573AB4584A}"/>
            </a:ext>
          </a:extLst>
        </xdr:cNvPr>
        <xdr:cNvCxnSpPr/>
      </xdr:nvCxnSpPr>
      <xdr:spPr>
        <a:xfrm>
          <a:off x="11209111" y="1333227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8" name="テキスト ボックス 637">
          <a:extLst>
            <a:ext uri="{FF2B5EF4-FFF2-40B4-BE49-F238E27FC236}">
              <a16:creationId xmlns:a16="http://schemas.microsoft.com/office/drawing/2014/main" id="{C54A32E0-501C-4A8B-9F45-8E500C64D317}"/>
            </a:ext>
          </a:extLst>
        </xdr:cNvPr>
        <xdr:cNvSpPr txBox="1"/>
      </xdr:nvSpPr>
      <xdr:spPr>
        <a:xfrm>
          <a:off x="10846873" y="131914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39" name="直線コネクタ 638">
          <a:extLst>
            <a:ext uri="{FF2B5EF4-FFF2-40B4-BE49-F238E27FC236}">
              <a16:creationId xmlns:a16="http://schemas.microsoft.com/office/drawing/2014/main" id="{11A3DA2C-C6F1-4D26-8DC2-1F22B105D4EB}"/>
            </a:ext>
          </a:extLst>
        </xdr:cNvPr>
        <xdr:cNvCxnSpPr/>
      </xdr:nvCxnSpPr>
      <xdr:spPr>
        <a:xfrm>
          <a:off x="11209111" y="1295127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0" name="テキスト ボックス 639">
          <a:extLst>
            <a:ext uri="{FF2B5EF4-FFF2-40B4-BE49-F238E27FC236}">
              <a16:creationId xmlns:a16="http://schemas.microsoft.com/office/drawing/2014/main" id="{5C88FB82-C31B-4F01-8E20-5E9187A3ED19}"/>
            </a:ext>
          </a:extLst>
        </xdr:cNvPr>
        <xdr:cNvSpPr txBox="1"/>
      </xdr:nvSpPr>
      <xdr:spPr>
        <a:xfrm>
          <a:off x="10908272" y="1281041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1" name="【児童館】&#10;有形固定資産減価償却率グラフ枠">
          <a:extLst>
            <a:ext uri="{FF2B5EF4-FFF2-40B4-BE49-F238E27FC236}">
              <a16:creationId xmlns:a16="http://schemas.microsoft.com/office/drawing/2014/main" id="{97DCF3BE-7BF0-41E4-ACEF-C50754F889DD}"/>
            </a:ext>
          </a:extLst>
        </xdr:cNvPr>
        <xdr:cNvSpPr/>
      </xdr:nvSpPr>
      <xdr:spPr>
        <a:xfrm>
          <a:off x="11209111" y="12951279"/>
          <a:ext cx="4248150" cy="228872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43814</xdr:rowOff>
    </xdr:from>
    <xdr:to>
      <xdr:col>85</xdr:col>
      <xdr:colOff>126364</xdr:colOff>
      <xdr:row>86</xdr:row>
      <xdr:rowOff>114300</xdr:rowOff>
    </xdr:to>
    <xdr:cxnSp macro="">
      <xdr:nvCxnSpPr>
        <xdr:cNvPr id="642" name="直線コネクタ 641">
          <a:extLst>
            <a:ext uri="{FF2B5EF4-FFF2-40B4-BE49-F238E27FC236}">
              <a16:creationId xmlns:a16="http://schemas.microsoft.com/office/drawing/2014/main" id="{41AE5385-AEE3-488D-B731-B720CA747FDE}"/>
            </a:ext>
          </a:extLst>
        </xdr:cNvPr>
        <xdr:cNvCxnSpPr/>
      </xdr:nvCxnSpPr>
      <xdr:spPr>
        <a:xfrm flipV="1">
          <a:off x="14698253" y="13420996"/>
          <a:ext cx="0" cy="1438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3" name="【児童館】&#10;有形固定資産減価償却率最小値テキスト">
          <a:extLst>
            <a:ext uri="{FF2B5EF4-FFF2-40B4-BE49-F238E27FC236}">
              <a16:creationId xmlns:a16="http://schemas.microsoft.com/office/drawing/2014/main" id="{BC466687-FFF3-400A-B337-264C315675DA}"/>
            </a:ext>
          </a:extLst>
        </xdr:cNvPr>
        <xdr:cNvSpPr txBox="1"/>
      </xdr:nvSpPr>
      <xdr:spPr>
        <a:xfrm>
          <a:off x="14736989" y="1486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4" name="直線コネクタ 643">
          <a:extLst>
            <a:ext uri="{FF2B5EF4-FFF2-40B4-BE49-F238E27FC236}">
              <a16:creationId xmlns:a16="http://schemas.microsoft.com/office/drawing/2014/main" id="{459C3BD0-9875-4FDC-9AFA-BC3B9A2D5E6E}"/>
            </a:ext>
          </a:extLst>
        </xdr:cNvPr>
        <xdr:cNvCxnSpPr/>
      </xdr:nvCxnSpPr>
      <xdr:spPr>
        <a:xfrm>
          <a:off x="14611350" y="14859000"/>
          <a:ext cx="16011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161941</xdr:rowOff>
    </xdr:from>
    <xdr:ext cx="405111" cy="259045"/>
    <xdr:sp macro="" textlink="">
      <xdr:nvSpPr>
        <xdr:cNvPr id="645" name="【児童館】&#10;有形固定資産減価償却率最大値テキスト">
          <a:extLst>
            <a:ext uri="{FF2B5EF4-FFF2-40B4-BE49-F238E27FC236}">
              <a16:creationId xmlns:a16="http://schemas.microsoft.com/office/drawing/2014/main" id="{FE26426B-640A-4E9A-8378-06EBBD553D96}"/>
            </a:ext>
          </a:extLst>
        </xdr:cNvPr>
        <xdr:cNvSpPr txBox="1"/>
      </xdr:nvSpPr>
      <xdr:spPr>
        <a:xfrm>
          <a:off x="14736989" y="13190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43814</xdr:rowOff>
    </xdr:from>
    <xdr:to>
      <xdr:col>86</xdr:col>
      <xdr:colOff>25400</xdr:colOff>
      <xdr:row>78</xdr:row>
      <xdr:rowOff>43814</xdr:rowOff>
    </xdr:to>
    <xdr:cxnSp macro="">
      <xdr:nvCxnSpPr>
        <xdr:cNvPr id="646" name="直線コネクタ 645">
          <a:extLst>
            <a:ext uri="{FF2B5EF4-FFF2-40B4-BE49-F238E27FC236}">
              <a16:creationId xmlns:a16="http://schemas.microsoft.com/office/drawing/2014/main" id="{CA2BD2E8-E9F7-4EB5-8C66-5809386B3094}"/>
            </a:ext>
          </a:extLst>
        </xdr:cNvPr>
        <xdr:cNvCxnSpPr/>
      </xdr:nvCxnSpPr>
      <xdr:spPr>
        <a:xfrm>
          <a:off x="14611350" y="13420996"/>
          <a:ext cx="16011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40657</xdr:rowOff>
    </xdr:from>
    <xdr:ext cx="405111" cy="259045"/>
    <xdr:sp macro="" textlink="">
      <xdr:nvSpPr>
        <xdr:cNvPr id="647" name="【児童館】&#10;有形固定資産減価償却率平均値テキスト">
          <a:extLst>
            <a:ext uri="{FF2B5EF4-FFF2-40B4-BE49-F238E27FC236}">
              <a16:creationId xmlns:a16="http://schemas.microsoft.com/office/drawing/2014/main" id="{5F305CC3-BCEF-41E3-945F-8BBD576D0240}"/>
            </a:ext>
          </a:extLst>
        </xdr:cNvPr>
        <xdr:cNvSpPr txBox="1"/>
      </xdr:nvSpPr>
      <xdr:spPr>
        <a:xfrm>
          <a:off x="14736989" y="14099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17780</xdr:rowOff>
    </xdr:from>
    <xdr:to>
      <xdr:col>85</xdr:col>
      <xdr:colOff>177800</xdr:colOff>
      <xdr:row>83</xdr:row>
      <xdr:rowOff>119380</xdr:rowOff>
    </xdr:to>
    <xdr:sp macro="" textlink="">
      <xdr:nvSpPr>
        <xdr:cNvPr id="648" name="フローチャート: 判断 647">
          <a:extLst>
            <a:ext uri="{FF2B5EF4-FFF2-40B4-BE49-F238E27FC236}">
              <a16:creationId xmlns:a16="http://schemas.microsoft.com/office/drawing/2014/main" id="{95999C95-E6B4-4B7A-8DF5-E440B0F54F9C}"/>
            </a:ext>
          </a:extLst>
        </xdr:cNvPr>
        <xdr:cNvSpPr/>
      </xdr:nvSpPr>
      <xdr:spPr>
        <a:xfrm>
          <a:off x="14649450" y="14250851"/>
          <a:ext cx="93436" cy="10296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2539</xdr:rowOff>
    </xdr:from>
    <xdr:to>
      <xdr:col>81</xdr:col>
      <xdr:colOff>101600</xdr:colOff>
      <xdr:row>83</xdr:row>
      <xdr:rowOff>104139</xdr:rowOff>
    </xdr:to>
    <xdr:sp macro="" textlink="">
      <xdr:nvSpPr>
        <xdr:cNvPr id="649" name="フローチャート: 判断 648">
          <a:extLst>
            <a:ext uri="{FF2B5EF4-FFF2-40B4-BE49-F238E27FC236}">
              <a16:creationId xmlns:a16="http://schemas.microsoft.com/office/drawing/2014/main" id="{0631C12E-EA71-4D04-8CC5-C9138E0D4AD6}"/>
            </a:ext>
          </a:extLst>
        </xdr:cNvPr>
        <xdr:cNvSpPr/>
      </xdr:nvSpPr>
      <xdr:spPr>
        <a:xfrm>
          <a:off x="13887450" y="14232889"/>
          <a:ext cx="102961" cy="10296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114936</xdr:rowOff>
    </xdr:from>
    <xdr:to>
      <xdr:col>76</xdr:col>
      <xdr:colOff>165100</xdr:colOff>
      <xdr:row>83</xdr:row>
      <xdr:rowOff>45086</xdr:rowOff>
    </xdr:to>
    <xdr:sp macro="" textlink="">
      <xdr:nvSpPr>
        <xdr:cNvPr id="650" name="フローチャート: 判断 649">
          <a:extLst>
            <a:ext uri="{FF2B5EF4-FFF2-40B4-BE49-F238E27FC236}">
              <a16:creationId xmlns:a16="http://schemas.microsoft.com/office/drawing/2014/main" id="{4CC0FC9D-AD62-4AF1-90E5-4F27D117E263}"/>
            </a:ext>
          </a:extLst>
        </xdr:cNvPr>
        <xdr:cNvSpPr/>
      </xdr:nvSpPr>
      <xdr:spPr>
        <a:xfrm>
          <a:off x="13095061" y="14173836"/>
          <a:ext cx="98878" cy="10568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65405</xdr:rowOff>
    </xdr:from>
    <xdr:to>
      <xdr:col>72</xdr:col>
      <xdr:colOff>38100</xdr:colOff>
      <xdr:row>82</xdr:row>
      <xdr:rowOff>167005</xdr:rowOff>
    </xdr:to>
    <xdr:sp macro="" textlink="">
      <xdr:nvSpPr>
        <xdr:cNvPr id="651" name="フローチャート: 判断 650">
          <a:extLst>
            <a:ext uri="{FF2B5EF4-FFF2-40B4-BE49-F238E27FC236}">
              <a16:creationId xmlns:a16="http://schemas.microsoft.com/office/drawing/2014/main" id="{CF8DBADB-A204-4B01-869F-65E2872482DC}"/>
            </a:ext>
          </a:extLst>
        </xdr:cNvPr>
        <xdr:cNvSpPr/>
      </xdr:nvSpPr>
      <xdr:spPr>
        <a:xfrm>
          <a:off x="12298589" y="14125666"/>
          <a:ext cx="83911" cy="1029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44450</xdr:rowOff>
    </xdr:from>
    <xdr:to>
      <xdr:col>67</xdr:col>
      <xdr:colOff>101600</xdr:colOff>
      <xdr:row>82</xdr:row>
      <xdr:rowOff>146050</xdr:rowOff>
    </xdr:to>
    <xdr:sp macro="" textlink="">
      <xdr:nvSpPr>
        <xdr:cNvPr id="652" name="フローチャート: 判断 651">
          <a:extLst>
            <a:ext uri="{FF2B5EF4-FFF2-40B4-BE49-F238E27FC236}">
              <a16:creationId xmlns:a16="http://schemas.microsoft.com/office/drawing/2014/main" id="{97E9B632-3709-4699-8204-B4FB5507CB1C}"/>
            </a:ext>
          </a:extLst>
        </xdr:cNvPr>
        <xdr:cNvSpPr/>
      </xdr:nvSpPr>
      <xdr:spPr>
        <a:xfrm>
          <a:off x="11487150" y="14107432"/>
          <a:ext cx="102961" cy="9343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3" name="テキスト ボックス 652">
          <a:extLst>
            <a:ext uri="{FF2B5EF4-FFF2-40B4-BE49-F238E27FC236}">
              <a16:creationId xmlns:a16="http://schemas.microsoft.com/office/drawing/2014/main" id="{398535EA-90DF-435E-94F0-AAD090E7276C}"/>
            </a:ext>
          </a:extLst>
        </xdr:cNvPr>
        <xdr:cNvSpPr txBox="1"/>
      </xdr:nvSpPr>
      <xdr:spPr>
        <a:xfrm>
          <a:off x="14527439"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4" name="テキスト ボックス 653">
          <a:extLst>
            <a:ext uri="{FF2B5EF4-FFF2-40B4-BE49-F238E27FC236}">
              <a16:creationId xmlns:a16="http://schemas.microsoft.com/office/drawing/2014/main" id="{8741BEBA-FE8F-4518-A165-E07D44573F72}"/>
            </a:ext>
          </a:extLst>
        </xdr:cNvPr>
        <xdr:cNvSpPr txBox="1"/>
      </xdr:nvSpPr>
      <xdr:spPr>
        <a:xfrm>
          <a:off x="13765439"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5" name="テキスト ボックス 654">
          <a:extLst>
            <a:ext uri="{FF2B5EF4-FFF2-40B4-BE49-F238E27FC236}">
              <a16:creationId xmlns:a16="http://schemas.microsoft.com/office/drawing/2014/main" id="{8CB40E62-0449-45D6-96D3-D12992CE3A0A}"/>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6" name="テキスト ボックス 655">
          <a:extLst>
            <a:ext uri="{FF2B5EF4-FFF2-40B4-BE49-F238E27FC236}">
              <a16:creationId xmlns:a16="http://schemas.microsoft.com/office/drawing/2014/main" id="{6DA94771-E8D3-4153-9011-C1820E735A7C}"/>
            </a:ext>
          </a:extLst>
        </xdr:cNvPr>
        <xdr:cNvSpPr txBox="1"/>
      </xdr:nvSpPr>
      <xdr:spPr>
        <a:xfrm>
          <a:off x="12171136"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7" name="テキスト ボックス 656">
          <a:extLst>
            <a:ext uri="{FF2B5EF4-FFF2-40B4-BE49-F238E27FC236}">
              <a16:creationId xmlns:a16="http://schemas.microsoft.com/office/drawing/2014/main" id="{F9625FF2-075F-40CF-88F5-270C5472C0F3}"/>
            </a:ext>
          </a:extLst>
        </xdr:cNvPr>
        <xdr:cNvSpPr txBox="1"/>
      </xdr:nvSpPr>
      <xdr:spPr>
        <a:xfrm>
          <a:off x="11365139"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122555</xdr:rowOff>
    </xdr:from>
    <xdr:to>
      <xdr:col>85</xdr:col>
      <xdr:colOff>177800</xdr:colOff>
      <xdr:row>84</xdr:row>
      <xdr:rowOff>52705</xdr:rowOff>
    </xdr:to>
    <xdr:sp macro="" textlink="">
      <xdr:nvSpPr>
        <xdr:cNvPr id="658" name="楕円 657">
          <a:extLst>
            <a:ext uri="{FF2B5EF4-FFF2-40B4-BE49-F238E27FC236}">
              <a16:creationId xmlns:a16="http://schemas.microsoft.com/office/drawing/2014/main" id="{E59E6EDC-4199-4E8A-9155-E485CF154EA8}"/>
            </a:ext>
          </a:extLst>
        </xdr:cNvPr>
        <xdr:cNvSpPr/>
      </xdr:nvSpPr>
      <xdr:spPr>
        <a:xfrm>
          <a:off x="14649450" y="14351544"/>
          <a:ext cx="93436" cy="10568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100982</xdr:rowOff>
    </xdr:from>
    <xdr:ext cx="405111" cy="259045"/>
    <xdr:sp macro="" textlink="">
      <xdr:nvSpPr>
        <xdr:cNvPr id="659" name="【児童館】&#10;有形固定資産減価償却率該当値テキスト">
          <a:extLst>
            <a:ext uri="{FF2B5EF4-FFF2-40B4-BE49-F238E27FC236}">
              <a16:creationId xmlns:a16="http://schemas.microsoft.com/office/drawing/2014/main" id="{571A896D-FDF3-4E8D-B372-1FB7F099AE6E}"/>
            </a:ext>
          </a:extLst>
        </xdr:cNvPr>
        <xdr:cNvSpPr txBox="1"/>
      </xdr:nvSpPr>
      <xdr:spPr>
        <a:xfrm>
          <a:off x="14736989" y="14332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84455</xdr:rowOff>
    </xdr:from>
    <xdr:to>
      <xdr:col>81</xdr:col>
      <xdr:colOff>101600</xdr:colOff>
      <xdr:row>84</xdr:row>
      <xdr:rowOff>14605</xdr:rowOff>
    </xdr:to>
    <xdr:sp macro="" textlink="">
      <xdr:nvSpPr>
        <xdr:cNvPr id="660" name="楕円 659">
          <a:extLst>
            <a:ext uri="{FF2B5EF4-FFF2-40B4-BE49-F238E27FC236}">
              <a16:creationId xmlns:a16="http://schemas.microsoft.com/office/drawing/2014/main" id="{51016F14-28F6-4225-AF83-EFD29519C50A}"/>
            </a:ext>
          </a:extLst>
        </xdr:cNvPr>
        <xdr:cNvSpPr/>
      </xdr:nvSpPr>
      <xdr:spPr>
        <a:xfrm>
          <a:off x="13887450" y="14313444"/>
          <a:ext cx="102961" cy="10568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135255</xdr:rowOff>
    </xdr:from>
    <xdr:to>
      <xdr:col>85</xdr:col>
      <xdr:colOff>127000</xdr:colOff>
      <xdr:row>84</xdr:row>
      <xdr:rowOff>1905</xdr:rowOff>
    </xdr:to>
    <xdr:cxnSp macro="">
      <xdr:nvCxnSpPr>
        <xdr:cNvPr id="661" name="直線コネクタ 660">
          <a:extLst>
            <a:ext uri="{FF2B5EF4-FFF2-40B4-BE49-F238E27FC236}">
              <a16:creationId xmlns:a16="http://schemas.microsoft.com/office/drawing/2014/main" id="{10BC9ABD-EC9A-448C-8D17-2D9484DD7FE0}"/>
            </a:ext>
          </a:extLst>
        </xdr:cNvPr>
        <xdr:cNvCxnSpPr/>
      </xdr:nvCxnSpPr>
      <xdr:spPr>
        <a:xfrm>
          <a:off x="13936889" y="14362884"/>
          <a:ext cx="762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122555</xdr:rowOff>
    </xdr:from>
    <xdr:to>
      <xdr:col>76</xdr:col>
      <xdr:colOff>165100</xdr:colOff>
      <xdr:row>84</xdr:row>
      <xdr:rowOff>52705</xdr:rowOff>
    </xdr:to>
    <xdr:sp macro="" textlink="">
      <xdr:nvSpPr>
        <xdr:cNvPr id="662" name="楕円 661">
          <a:extLst>
            <a:ext uri="{FF2B5EF4-FFF2-40B4-BE49-F238E27FC236}">
              <a16:creationId xmlns:a16="http://schemas.microsoft.com/office/drawing/2014/main" id="{1CC8EC93-AEF7-4A6B-B18E-57ED68BE6EED}"/>
            </a:ext>
          </a:extLst>
        </xdr:cNvPr>
        <xdr:cNvSpPr/>
      </xdr:nvSpPr>
      <xdr:spPr>
        <a:xfrm>
          <a:off x="13095061" y="14351544"/>
          <a:ext cx="98878" cy="10568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135255</xdr:rowOff>
    </xdr:from>
    <xdr:to>
      <xdr:col>81</xdr:col>
      <xdr:colOff>50800</xdr:colOff>
      <xdr:row>84</xdr:row>
      <xdr:rowOff>1905</xdr:rowOff>
    </xdr:to>
    <xdr:cxnSp macro="">
      <xdr:nvCxnSpPr>
        <xdr:cNvPr id="663" name="直線コネクタ 662">
          <a:extLst>
            <a:ext uri="{FF2B5EF4-FFF2-40B4-BE49-F238E27FC236}">
              <a16:creationId xmlns:a16="http://schemas.microsoft.com/office/drawing/2014/main" id="{3B4AA9BC-2725-47ED-A1FD-590F98B814E2}"/>
            </a:ext>
          </a:extLst>
        </xdr:cNvPr>
        <xdr:cNvCxnSpPr/>
      </xdr:nvCxnSpPr>
      <xdr:spPr>
        <a:xfrm flipV="1">
          <a:off x="13144500" y="14362884"/>
          <a:ext cx="792389"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116839</xdr:rowOff>
    </xdr:from>
    <xdr:to>
      <xdr:col>72</xdr:col>
      <xdr:colOff>38100</xdr:colOff>
      <xdr:row>84</xdr:row>
      <xdr:rowOff>46989</xdr:rowOff>
    </xdr:to>
    <xdr:sp macro="" textlink="">
      <xdr:nvSpPr>
        <xdr:cNvPr id="664" name="楕円 663">
          <a:extLst>
            <a:ext uri="{FF2B5EF4-FFF2-40B4-BE49-F238E27FC236}">
              <a16:creationId xmlns:a16="http://schemas.microsoft.com/office/drawing/2014/main" id="{CF87EB3F-28F2-4F03-ACA5-311D7A145035}"/>
            </a:ext>
          </a:extLst>
        </xdr:cNvPr>
        <xdr:cNvSpPr/>
      </xdr:nvSpPr>
      <xdr:spPr>
        <a:xfrm>
          <a:off x="12298589" y="14347189"/>
          <a:ext cx="83911" cy="10023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167639</xdr:rowOff>
    </xdr:from>
    <xdr:to>
      <xdr:col>76</xdr:col>
      <xdr:colOff>114300</xdr:colOff>
      <xdr:row>84</xdr:row>
      <xdr:rowOff>1905</xdr:rowOff>
    </xdr:to>
    <xdr:cxnSp macro="">
      <xdr:nvCxnSpPr>
        <xdr:cNvPr id="665" name="直線コネクタ 664">
          <a:extLst>
            <a:ext uri="{FF2B5EF4-FFF2-40B4-BE49-F238E27FC236}">
              <a16:creationId xmlns:a16="http://schemas.microsoft.com/office/drawing/2014/main" id="{3D6005E5-0C48-4269-A255-F64783D69631}"/>
            </a:ext>
          </a:extLst>
        </xdr:cNvPr>
        <xdr:cNvCxnSpPr/>
      </xdr:nvCxnSpPr>
      <xdr:spPr>
        <a:xfrm>
          <a:off x="12342586" y="14400710"/>
          <a:ext cx="801914" cy="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83</xdr:row>
      <xdr:rowOff>122555</xdr:rowOff>
    </xdr:from>
    <xdr:to>
      <xdr:col>67</xdr:col>
      <xdr:colOff>101600</xdr:colOff>
      <xdr:row>84</xdr:row>
      <xdr:rowOff>52705</xdr:rowOff>
    </xdr:to>
    <xdr:sp macro="" textlink="">
      <xdr:nvSpPr>
        <xdr:cNvPr id="666" name="楕円 665">
          <a:extLst>
            <a:ext uri="{FF2B5EF4-FFF2-40B4-BE49-F238E27FC236}">
              <a16:creationId xmlns:a16="http://schemas.microsoft.com/office/drawing/2014/main" id="{46CE6820-7EC3-491E-85CA-A55FA5A5AE30}"/>
            </a:ext>
          </a:extLst>
        </xdr:cNvPr>
        <xdr:cNvSpPr/>
      </xdr:nvSpPr>
      <xdr:spPr>
        <a:xfrm>
          <a:off x="11487150" y="14351544"/>
          <a:ext cx="102961" cy="10568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167639</xdr:rowOff>
    </xdr:from>
    <xdr:to>
      <xdr:col>71</xdr:col>
      <xdr:colOff>177800</xdr:colOff>
      <xdr:row>84</xdr:row>
      <xdr:rowOff>1905</xdr:rowOff>
    </xdr:to>
    <xdr:cxnSp macro="">
      <xdr:nvCxnSpPr>
        <xdr:cNvPr id="667" name="直線コネクタ 666">
          <a:extLst>
            <a:ext uri="{FF2B5EF4-FFF2-40B4-BE49-F238E27FC236}">
              <a16:creationId xmlns:a16="http://schemas.microsoft.com/office/drawing/2014/main" id="{C0283313-45F9-4443-B7A3-E6822A641D39}"/>
            </a:ext>
          </a:extLst>
        </xdr:cNvPr>
        <xdr:cNvCxnSpPr/>
      </xdr:nvCxnSpPr>
      <xdr:spPr>
        <a:xfrm flipV="1">
          <a:off x="11536589" y="14400710"/>
          <a:ext cx="805997" cy="29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120666</xdr:rowOff>
    </xdr:from>
    <xdr:ext cx="405111" cy="259045"/>
    <xdr:sp macro="" textlink="">
      <xdr:nvSpPr>
        <xdr:cNvPr id="668" name="n_1aveValue【児童館】&#10;有形固定資産減価償却率">
          <a:extLst>
            <a:ext uri="{FF2B5EF4-FFF2-40B4-BE49-F238E27FC236}">
              <a16:creationId xmlns:a16="http://schemas.microsoft.com/office/drawing/2014/main" id="{0A7A59C3-163A-44FD-8AA8-D61232DC26C6}"/>
            </a:ext>
          </a:extLst>
        </xdr:cNvPr>
        <xdr:cNvSpPr txBox="1"/>
      </xdr:nvSpPr>
      <xdr:spPr>
        <a:xfrm>
          <a:off x="13743405" y="140121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61613</xdr:rowOff>
    </xdr:from>
    <xdr:ext cx="405111" cy="259045"/>
    <xdr:sp macro="" textlink="">
      <xdr:nvSpPr>
        <xdr:cNvPr id="669" name="n_2aveValue【児童館】&#10;有形固定資産減価償却率">
          <a:extLst>
            <a:ext uri="{FF2B5EF4-FFF2-40B4-BE49-F238E27FC236}">
              <a16:creationId xmlns:a16="http://schemas.microsoft.com/office/drawing/2014/main" id="{B706A64D-1BAB-4DD6-8BCD-4ADDB8A26055}"/>
            </a:ext>
          </a:extLst>
        </xdr:cNvPr>
        <xdr:cNvSpPr txBox="1"/>
      </xdr:nvSpPr>
      <xdr:spPr>
        <a:xfrm>
          <a:off x="12962355" y="13946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12082</xdr:rowOff>
    </xdr:from>
    <xdr:ext cx="405111" cy="259045"/>
    <xdr:sp macro="" textlink="">
      <xdr:nvSpPr>
        <xdr:cNvPr id="670" name="n_3aveValue【児童館】&#10;有形固定資産減価償却率">
          <a:extLst>
            <a:ext uri="{FF2B5EF4-FFF2-40B4-BE49-F238E27FC236}">
              <a16:creationId xmlns:a16="http://schemas.microsoft.com/office/drawing/2014/main" id="{2DD502EC-3B45-4ECE-91F2-192DF20A92AA}"/>
            </a:ext>
          </a:extLst>
        </xdr:cNvPr>
        <xdr:cNvSpPr txBox="1"/>
      </xdr:nvSpPr>
      <xdr:spPr>
        <a:xfrm>
          <a:off x="12165883" y="1389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162577</xdr:rowOff>
    </xdr:from>
    <xdr:ext cx="405111" cy="259045"/>
    <xdr:sp macro="" textlink="">
      <xdr:nvSpPr>
        <xdr:cNvPr id="671" name="n_4aveValue【児童館】&#10;有形固定資産減価償却率">
          <a:extLst>
            <a:ext uri="{FF2B5EF4-FFF2-40B4-BE49-F238E27FC236}">
              <a16:creationId xmlns:a16="http://schemas.microsoft.com/office/drawing/2014/main" id="{57EDB1F7-1B92-4CEE-B5E7-6DCBD4108106}"/>
            </a:ext>
          </a:extLst>
        </xdr:cNvPr>
        <xdr:cNvSpPr txBox="1"/>
      </xdr:nvSpPr>
      <xdr:spPr>
        <a:xfrm>
          <a:off x="11354444" y="13877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5732</xdr:rowOff>
    </xdr:from>
    <xdr:ext cx="405111" cy="259045"/>
    <xdr:sp macro="" textlink="">
      <xdr:nvSpPr>
        <xdr:cNvPr id="672" name="n_1mainValue【児童館】&#10;有形固定資産減価償却率">
          <a:extLst>
            <a:ext uri="{FF2B5EF4-FFF2-40B4-BE49-F238E27FC236}">
              <a16:creationId xmlns:a16="http://schemas.microsoft.com/office/drawing/2014/main" id="{EEEFE359-CCD3-45C5-A39E-1B650C6BE5CA}"/>
            </a:ext>
          </a:extLst>
        </xdr:cNvPr>
        <xdr:cNvSpPr txBox="1"/>
      </xdr:nvSpPr>
      <xdr:spPr>
        <a:xfrm>
          <a:off x="13743405" y="14411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43832</xdr:rowOff>
    </xdr:from>
    <xdr:ext cx="405111" cy="259045"/>
    <xdr:sp macro="" textlink="">
      <xdr:nvSpPr>
        <xdr:cNvPr id="673" name="n_2mainValue【児童館】&#10;有形固定資産減価償却率">
          <a:extLst>
            <a:ext uri="{FF2B5EF4-FFF2-40B4-BE49-F238E27FC236}">
              <a16:creationId xmlns:a16="http://schemas.microsoft.com/office/drawing/2014/main" id="{40ACD713-BA7B-48FF-AD5D-F6ABFB653B87}"/>
            </a:ext>
          </a:extLst>
        </xdr:cNvPr>
        <xdr:cNvSpPr txBox="1"/>
      </xdr:nvSpPr>
      <xdr:spPr>
        <a:xfrm>
          <a:off x="12962355" y="14449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84</xdr:row>
      <xdr:rowOff>38116</xdr:rowOff>
    </xdr:from>
    <xdr:ext cx="405111" cy="259045"/>
    <xdr:sp macro="" textlink="">
      <xdr:nvSpPr>
        <xdr:cNvPr id="674" name="n_3mainValue【児童館】&#10;有形固定資産減価償却率">
          <a:extLst>
            <a:ext uri="{FF2B5EF4-FFF2-40B4-BE49-F238E27FC236}">
              <a16:creationId xmlns:a16="http://schemas.microsoft.com/office/drawing/2014/main" id="{B2458BD0-1266-4DFE-8925-49A90D290B24}"/>
            </a:ext>
          </a:extLst>
        </xdr:cNvPr>
        <xdr:cNvSpPr txBox="1"/>
      </xdr:nvSpPr>
      <xdr:spPr>
        <a:xfrm>
          <a:off x="12165883" y="14439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84</xdr:row>
      <xdr:rowOff>43832</xdr:rowOff>
    </xdr:from>
    <xdr:ext cx="405111" cy="259045"/>
    <xdr:sp macro="" textlink="">
      <xdr:nvSpPr>
        <xdr:cNvPr id="675" name="n_4mainValue【児童館】&#10;有形固定資産減価償却率">
          <a:extLst>
            <a:ext uri="{FF2B5EF4-FFF2-40B4-BE49-F238E27FC236}">
              <a16:creationId xmlns:a16="http://schemas.microsoft.com/office/drawing/2014/main" id="{B7742870-16D7-493B-9EB8-BAB1D32BC209}"/>
            </a:ext>
          </a:extLst>
        </xdr:cNvPr>
        <xdr:cNvSpPr txBox="1"/>
      </xdr:nvSpPr>
      <xdr:spPr>
        <a:xfrm>
          <a:off x="11354444" y="14449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6" name="正方形/長方形 675">
          <a:extLst>
            <a:ext uri="{FF2B5EF4-FFF2-40B4-BE49-F238E27FC236}">
              <a16:creationId xmlns:a16="http://schemas.microsoft.com/office/drawing/2014/main" id="{8805B2FD-AB7D-4C79-AE6E-F16ADC66CE70}"/>
            </a:ext>
          </a:extLst>
        </xdr:cNvPr>
        <xdr:cNvSpPr/>
      </xdr:nvSpPr>
      <xdr:spPr>
        <a:xfrm>
          <a:off x="16459200" y="11811000"/>
          <a:ext cx="4267200" cy="63636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7" name="正方形/長方形 676">
          <a:extLst>
            <a:ext uri="{FF2B5EF4-FFF2-40B4-BE49-F238E27FC236}">
              <a16:creationId xmlns:a16="http://schemas.microsoft.com/office/drawing/2014/main" id="{121A8390-850E-4707-BC4C-E6B797BA3EEF}"/>
            </a:ext>
          </a:extLst>
        </xdr:cNvPr>
        <xdr:cNvSpPr/>
      </xdr:nvSpPr>
      <xdr:spPr>
        <a:xfrm>
          <a:off x="16584839" y="12470039"/>
          <a:ext cx="1371600" cy="25536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8" name="正方形/長方形 677">
          <a:extLst>
            <a:ext uri="{FF2B5EF4-FFF2-40B4-BE49-F238E27FC236}">
              <a16:creationId xmlns:a16="http://schemas.microsoft.com/office/drawing/2014/main" id="{F4CBB78C-44E5-42DB-BAB6-6684B7C06E3B}"/>
            </a:ext>
          </a:extLst>
        </xdr:cNvPr>
        <xdr:cNvSpPr/>
      </xdr:nvSpPr>
      <xdr:spPr>
        <a:xfrm>
          <a:off x="16584839" y="12678682"/>
          <a:ext cx="1371600" cy="24583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9" name="正方形/長方形 678">
          <a:extLst>
            <a:ext uri="{FF2B5EF4-FFF2-40B4-BE49-F238E27FC236}">
              <a16:creationId xmlns:a16="http://schemas.microsoft.com/office/drawing/2014/main" id="{4C94C12F-DE2A-4997-933A-4AFDC5EAFAAB}"/>
            </a:ext>
          </a:extLst>
        </xdr:cNvPr>
        <xdr:cNvSpPr/>
      </xdr:nvSpPr>
      <xdr:spPr>
        <a:xfrm>
          <a:off x="17487900" y="12470039"/>
          <a:ext cx="1371600" cy="25536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0" name="正方形/長方形 679">
          <a:extLst>
            <a:ext uri="{FF2B5EF4-FFF2-40B4-BE49-F238E27FC236}">
              <a16:creationId xmlns:a16="http://schemas.microsoft.com/office/drawing/2014/main" id="{000F8DC1-8E18-4C21-9E09-65C1C525584B}"/>
            </a:ext>
          </a:extLst>
        </xdr:cNvPr>
        <xdr:cNvSpPr/>
      </xdr:nvSpPr>
      <xdr:spPr>
        <a:xfrm>
          <a:off x="17487900" y="12678682"/>
          <a:ext cx="1371600" cy="24583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1" name="正方形/長方形 680">
          <a:extLst>
            <a:ext uri="{FF2B5EF4-FFF2-40B4-BE49-F238E27FC236}">
              <a16:creationId xmlns:a16="http://schemas.microsoft.com/office/drawing/2014/main" id="{C4E94726-FF39-4920-9833-442322A1608D}"/>
            </a:ext>
          </a:extLst>
        </xdr:cNvPr>
        <xdr:cNvSpPr/>
      </xdr:nvSpPr>
      <xdr:spPr>
        <a:xfrm>
          <a:off x="18516600" y="12470039"/>
          <a:ext cx="1371600" cy="25536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2" name="正方形/長方形 681">
          <a:extLst>
            <a:ext uri="{FF2B5EF4-FFF2-40B4-BE49-F238E27FC236}">
              <a16:creationId xmlns:a16="http://schemas.microsoft.com/office/drawing/2014/main" id="{16CAAF21-C707-4FDC-99BC-EAADFFDC9671}"/>
            </a:ext>
          </a:extLst>
        </xdr:cNvPr>
        <xdr:cNvSpPr/>
      </xdr:nvSpPr>
      <xdr:spPr>
        <a:xfrm>
          <a:off x="18516600" y="12678682"/>
          <a:ext cx="1371600" cy="24583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3" name="正方形/長方形 682">
          <a:extLst>
            <a:ext uri="{FF2B5EF4-FFF2-40B4-BE49-F238E27FC236}">
              <a16:creationId xmlns:a16="http://schemas.microsoft.com/office/drawing/2014/main" id="{07933281-6D06-4A75-8C0F-E6F7428802C2}"/>
            </a:ext>
          </a:extLst>
        </xdr:cNvPr>
        <xdr:cNvSpPr/>
      </xdr:nvSpPr>
      <xdr:spPr>
        <a:xfrm>
          <a:off x="16459200" y="12951279"/>
          <a:ext cx="4267200" cy="228872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4" name="テキスト ボックス 683">
          <a:extLst>
            <a:ext uri="{FF2B5EF4-FFF2-40B4-BE49-F238E27FC236}">
              <a16:creationId xmlns:a16="http://schemas.microsoft.com/office/drawing/2014/main" id="{9F649090-D299-467A-A7A9-9C68E5771CBF}"/>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5" name="直線コネクタ 684">
          <a:extLst>
            <a:ext uri="{FF2B5EF4-FFF2-40B4-BE49-F238E27FC236}">
              <a16:creationId xmlns:a16="http://schemas.microsoft.com/office/drawing/2014/main" id="{9F7F994D-0A88-4BBB-9E58-8E2F17E2738E}"/>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6" name="直線コネクタ 685">
          <a:extLst>
            <a:ext uri="{FF2B5EF4-FFF2-40B4-BE49-F238E27FC236}">
              <a16:creationId xmlns:a16="http://schemas.microsoft.com/office/drawing/2014/main" id="{1183953D-4D3A-4F63-BF2C-B7146B4DABB3}"/>
            </a:ext>
          </a:extLst>
        </xdr:cNvPr>
        <xdr:cNvCxnSpPr/>
      </xdr:nvCxnSpPr>
      <xdr:spPr>
        <a:xfrm>
          <a:off x="164592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7" name="テキスト ボックス 686">
          <a:extLst>
            <a:ext uri="{FF2B5EF4-FFF2-40B4-BE49-F238E27FC236}">
              <a16:creationId xmlns:a16="http://schemas.microsoft.com/office/drawing/2014/main" id="{1F331830-AC4F-433E-98F1-0BE9A1EBC52C}"/>
            </a:ext>
          </a:extLst>
        </xdr:cNvPr>
        <xdr:cNvSpPr txBox="1"/>
      </xdr:nvSpPr>
      <xdr:spPr>
        <a:xfrm>
          <a:off x="16050532" y="147181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8" name="直線コネクタ 687">
          <a:extLst>
            <a:ext uri="{FF2B5EF4-FFF2-40B4-BE49-F238E27FC236}">
              <a16:creationId xmlns:a16="http://schemas.microsoft.com/office/drawing/2014/main" id="{3118B787-29B0-4437-8930-EA20027E6447}"/>
            </a:ext>
          </a:extLst>
        </xdr:cNvPr>
        <xdr:cNvCxnSpPr/>
      </xdr:nvCxnSpPr>
      <xdr:spPr>
        <a:xfrm>
          <a:off x="164592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9" name="テキスト ボックス 688">
          <a:extLst>
            <a:ext uri="{FF2B5EF4-FFF2-40B4-BE49-F238E27FC236}">
              <a16:creationId xmlns:a16="http://schemas.microsoft.com/office/drawing/2014/main" id="{D5130AD5-47A7-44F3-A123-C7321A3A68D4}"/>
            </a:ext>
          </a:extLst>
        </xdr:cNvPr>
        <xdr:cNvSpPr txBox="1"/>
      </xdr:nvSpPr>
      <xdr:spPr>
        <a:xfrm>
          <a:off x="16050532" y="143371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0" name="直線コネクタ 689">
          <a:extLst>
            <a:ext uri="{FF2B5EF4-FFF2-40B4-BE49-F238E27FC236}">
              <a16:creationId xmlns:a16="http://schemas.microsoft.com/office/drawing/2014/main" id="{E2E2B074-4735-426D-9E7D-8CAB64B25442}"/>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1" name="テキスト ボックス 690">
          <a:extLst>
            <a:ext uri="{FF2B5EF4-FFF2-40B4-BE49-F238E27FC236}">
              <a16:creationId xmlns:a16="http://schemas.microsoft.com/office/drawing/2014/main" id="{697680E8-E5EB-46A7-B9F9-08969B977B40}"/>
            </a:ext>
          </a:extLst>
        </xdr:cNvPr>
        <xdr:cNvSpPr txBox="1"/>
      </xdr:nvSpPr>
      <xdr:spPr>
        <a:xfrm>
          <a:off x="16050532" y="139561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2" name="直線コネクタ 691">
          <a:extLst>
            <a:ext uri="{FF2B5EF4-FFF2-40B4-BE49-F238E27FC236}">
              <a16:creationId xmlns:a16="http://schemas.microsoft.com/office/drawing/2014/main" id="{68592086-8723-4BFA-9401-102490874CB4}"/>
            </a:ext>
          </a:extLst>
        </xdr:cNvPr>
        <xdr:cNvCxnSpPr/>
      </xdr:nvCxnSpPr>
      <xdr:spPr>
        <a:xfrm>
          <a:off x="164592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3" name="テキスト ボックス 692">
          <a:extLst>
            <a:ext uri="{FF2B5EF4-FFF2-40B4-BE49-F238E27FC236}">
              <a16:creationId xmlns:a16="http://schemas.microsoft.com/office/drawing/2014/main" id="{D4039552-6666-4435-99DF-AD26CC636B61}"/>
            </a:ext>
          </a:extLst>
        </xdr:cNvPr>
        <xdr:cNvSpPr txBox="1"/>
      </xdr:nvSpPr>
      <xdr:spPr>
        <a:xfrm>
          <a:off x="16050532" y="135751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4" name="直線コネクタ 693">
          <a:extLst>
            <a:ext uri="{FF2B5EF4-FFF2-40B4-BE49-F238E27FC236}">
              <a16:creationId xmlns:a16="http://schemas.microsoft.com/office/drawing/2014/main" id="{FB98D5A0-6545-4687-8A5F-C5C576C1104F}"/>
            </a:ext>
          </a:extLst>
        </xdr:cNvPr>
        <xdr:cNvCxnSpPr/>
      </xdr:nvCxnSpPr>
      <xdr:spPr>
        <a:xfrm>
          <a:off x="16459200" y="13332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5" name="テキスト ボックス 694">
          <a:extLst>
            <a:ext uri="{FF2B5EF4-FFF2-40B4-BE49-F238E27FC236}">
              <a16:creationId xmlns:a16="http://schemas.microsoft.com/office/drawing/2014/main" id="{51DDC479-7D50-40A1-9D6A-7AE8F9745B96}"/>
            </a:ext>
          </a:extLst>
        </xdr:cNvPr>
        <xdr:cNvSpPr txBox="1"/>
      </xdr:nvSpPr>
      <xdr:spPr>
        <a:xfrm>
          <a:off x="16050532" y="131914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6" name="直線コネクタ 695">
          <a:extLst>
            <a:ext uri="{FF2B5EF4-FFF2-40B4-BE49-F238E27FC236}">
              <a16:creationId xmlns:a16="http://schemas.microsoft.com/office/drawing/2014/main" id="{F3CEA710-034F-4C45-BE2F-B9935BB45EE8}"/>
            </a:ext>
          </a:extLst>
        </xdr:cNvPr>
        <xdr:cNvCxnSpPr/>
      </xdr:nvCxnSpPr>
      <xdr:spPr>
        <a:xfrm>
          <a:off x="16459200" y="12951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7" name="テキスト ボックス 696">
          <a:extLst>
            <a:ext uri="{FF2B5EF4-FFF2-40B4-BE49-F238E27FC236}">
              <a16:creationId xmlns:a16="http://schemas.microsoft.com/office/drawing/2014/main" id="{9821EB1A-6B11-49FC-B05F-920FA4AB9E6C}"/>
            </a:ext>
          </a:extLst>
        </xdr:cNvPr>
        <xdr:cNvSpPr txBox="1"/>
      </xdr:nvSpPr>
      <xdr:spPr>
        <a:xfrm>
          <a:off x="16050532" y="128104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8" name="【児童館】&#10;一人当たり面積グラフ枠">
          <a:extLst>
            <a:ext uri="{FF2B5EF4-FFF2-40B4-BE49-F238E27FC236}">
              <a16:creationId xmlns:a16="http://schemas.microsoft.com/office/drawing/2014/main" id="{CFFE336D-C371-4CA0-9F3B-57FE5E408DAC}"/>
            </a:ext>
          </a:extLst>
        </xdr:cNvPr>
        <xdr:cNvSpPr/>
      </xdr:nvSpPr>
      <xdr:spPr>
        <a:xfrm>
          <a:off x="16459200" y="12951279"/>
          <a:ext cx="4267200" cy="228872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19050</xdr:rowOff>
    </xdr:from>
    <xdr:to>
      <xdr:col>116</xdr:col>
      <xdr:colOff>62864</xdr:colOff>
      <xdr:row>86</xdr:row>
      <xdr:rowOff>95250</xdr:rowOff>
    </xdr:to>
    <xdr:cxnSp macro="">
      <xdr:nvCxnSpPr>
        <xdr:cNvPr id="699" name="直線コネクタ 698">
          <a:extLst>
            <a:ext uri="{FF2B5EF4-FFF2-40B4-BE49-F238E27FC236}">
              <a16:creationId xmlns:a16="http://schemas.microsoft.com/office/drawing/2014/main" id="{131788E4-0749-49ED-A0B2-69A9D28D5F79}"/>
            </a:ext>
          </a:extLst>
        </xdr:cNvPr>
        <xdr:cNvCxnSpPr/>
      </xdr:nvCxnSpPr>
      <xdr:spPr>
        <a:xfrm flipV="1">
          <a:off x="19952425" y="13217979"/>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700" name="【児童館】&#10;一人当たり面積最小値テキスト">
          <a:extLst>
            <a:ext uri="{FF2B5EF4-FFF2-40B4-BE49-F238E27FC236}">
              <a16:creationId xmlns:a16="http://schemas.microsoft.com/office/drawing/2014/main" id="{0A8E75C6-B58C-439D-B237-F97C665AADB9}"/>
            </a:ext>
          </a:extLst>
        </xdr:cNvPr>
        <xdr:cNvSpPr txBox="1"/>
      </xdr:nvSpPr>
      <xdr:spPr>
        <a:xfrm>
          <a:off x="19991161" y="1484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701" name="直線コネクタ 700">
          <a:extLst>
            <a:ext uri="{FF2B5EF4-FFF2-40B4-BE49-F238E27FC236}">
              <a16:creationId xmlns:a16="http://schemas.microsoft.com/office/drawing/2014/main" id="{8AA9A16A-56D6-445A-A660-A07597AD9A90}"/>
            </a:ext>
          </a:extLst>
        </xdr:cNvPr>
        <xdr:cNvCxnSpPr/>
      </xdr:nvCxnSpPr>
      <xdr:spPr>
        <a:xfrm>
          <a:off x="19880489" y="14837229"/>
          <a:ext cx="16011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75</xdr:row>
      <xdr:rowOff>137177</xdr:rowOff>
    </xdr:from>
    <xdr:ext cx="469744" cy="259045"/>
    <xdr:sp macro="" textlink="">
      <xdr:nvSpPr>
        <xdr:cNvPr id="702" name="【児童館】&#10;一人当たり面積最大値テキスト">
          <a:extLst>
            <a:ext uri="{FF2B5EF4-FFF2-40B4-BE49-F238E27FC236}">
              <a16:creationId xmlns:a16="http://schemas.microsoft.com/office/drawing/2014/main" id="{E74B2AC0-4472-4D32-8A44-A7603C23FE13}"/>
            </a:ext>
          </a:extLst>
        </xdr:cNvPr>
        <xdr:cNvSpPr txBox="1"/>
      </xdr:nvSpPr>
      <xdr:spPr>
        <a:xfrm>
          <a:off x="19991161" y="12993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19050</xdr:rowOff>
    </xdr:from>
    <xdr:to>
      <xdr:col>116</xdr:col>
      <xdr:colOff>152400</xdr:colOff>
      <xdr:row>77</xdr:row>
      <xdr:rowOff>19050</xdr:rowOff>
    </xdr:to>
    <xdr:cxnSp macro="">
      <xdr:nvCxnSpPr>
        <xdr:cNvPr id="703" name="直線コネクタ 702">
          <a:extLst>
            <a:ext uri="{FF2B5EF4-FFF2-40B4-BE49-F238E27FC236}">
              <a16:creationId xmlns:a16="http://schemas.microsoft.com/office/drawing/2014/main" id="{8A5E6E46-5767-4B1B-B36A-7E9868C9701A}"/>
            </a:ext>
          </a:extLst>
        </xdr:cNvPr>
        <xdr:cNvCxnSpPr/>
      </xdr:nvCxnSpPr>
      <xdr:spPr>
        <a:xfrm>
          <a:off x="19880489" y="13217979"/>
          <a:ext cx="16011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105427</xdr:rowOff>
    </xdr:from>
    <xdr:ext cx="469744" cy="259045"/>
    <xdr:sp macro="" textlink="">
      <xdr:nvSpPr>
        <xdr:cNvPr id="704" name="【児童館】&#10;一人当たり面積平均値テキスト">
          <a:extLst>
            <a:ext uri="{FF2B5EF4-FFF2-40B4-BE49-F238E27FC236}">
              <a16:creationId xmlns:a16="http://schemas.microsoft.com/office/drawing/2014/main" id="{360AA1A0-ACF0-4E09-8BB3-E41B81CAE68A}"/>
            </a:ext>
          </a:extLst>
        </xdr:cNvPr>
        <xdr:cNvSpPr txBox="1"/>
      </xdr:nvSpPr>
      <xdr:spPr>
        <a:xfrm>
          <a:off x="19991161" y="141656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82550</xdr:rowOff>
    </xdr:from>
    <xdr:to>
      <xdr:col>116</xdr:col>
      <xdr:colOff>114300</xdr:colOff>
      <xdr:row>84</xdr:row>
      <xdr:rowOff>12700</xdr:rowOff>
    </xdr:to>
    <xdr:sp macro="" textlink="">
      <xdr:nvSpPr>
        <xdr:cNvPr id="705" name="フローチャート: 判断 704">
          <a:extLst>
            <a:ext uri="{FF2B5EF4-FFF2-40B4-BE49-F238E27FC236}">
              <a16:creationId xmlns:a16="http://schemas.microsoft.com/office/drawing/2014/main" id="{681E09A6-C1E4-4F9D-8CFA-D22CE75A0B17}"/>
            </a:ext>
          </a:extLst>
        </xdr:cNvPr>
        <xdr:cNvSpPr/>
      </xdr:nvSpPr>
      <xdr:spPr>
        <a:xfrm>
          <a:off x="19899539" y="14316982"/>
          <a:ext cx="102961" cy="9615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101600</xdr:rowOff>
    </xdr:from>
    <xdr:to>
      <xdr:col>112</xdr:col>
      <xdr:colOff>38100</xdr:colOff>
      <xdr:row>84</xdr:row>
      <xdr:rowOff>31750</xdr:rowOff>
    </xdr:to>
    <xdr:sp macro="" textlink="">
      <xdr:nvSpPr>
        <xdr:cNvPr id="706" name="フローチャート: 判断 705">
          <a:extLst>
            <a:ext uri="{FF2B5EF4-FFF2-40B4-BE49-F238E27FC236}">
              <a16:creationId xmlns:a16="http://schemas.microsoft.com/office/drawing/2014/main" id="{CE77BA9A-4D97-417C-A4B8-E19B4F83F012}"/>
            </a:ext>
          </a:extLst>
        </xdr:cNvPr>
        <xdr:cNvSpPr/>
      </xdr:nvSpPr>
      <xdr:spPr>
        <a:xfrm>
          <a:off x="19156589" y="14333311"/>
          <a:ext cx="83911" cy="9615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707" name="フローチャート: 判断 706">
          <a:extLst>
            <a:ext uri="{FF2B5EF4-FFF2-40B4-BE49-F238E27FC236}">
              <a16:creationId xmlns:a16="http://schemas.microsoft.com/office/drawing/2014/main" id="{20F3648E-728E-4B4C-BD72-4A909E42FDFB}"/>
            </a:ext>
          </a:extLst>
        </xdr:cNvPr>
        <xdr:cNvSpPr/>
      </xdr:nvSpPr>
      <xdr:spPr>
        <a:xfrm>
          <a:off x="18345150" y="14355082"/>
          <a:ext cx="102961" cy="9615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708" name="フローチャート: 判断 707">
          <a:extLst>
            <a:ext uri="{FF2B5EF4-FFF2-40B4-BE49-F238E27FC236}">
              <a16:creationId xmlns:a16="http://schemas.microsoft.com/office/drawing/2014/main" id="{A21C693F-D183-4CF3-ACDC-EED9FFC086B2}"/>
            </a:ext>
          </a:extLst>
        </xdr:cNvPr>
        <xdr:cNvSpPr/>
      </xdr:nvSpPr>
      <xdr:spPr>
        <a:xfrm>
          <a:off x="17552761" y="14355082"/>
          <a:ext cx="98878" cy="9615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709" name="フローチャート: 判断 708">
          <a:extLst>
            <a:ext uri="{FF2B5EF4-FFF2-40B4-BE49-F238E27FC236}">
              <a16:creationId xmlns:a16="http://schemas.microsoft.com/office/drawing/2014/main" id="{2EFC14E8-9E72-4383-8C48-58D400F94D63}"/>
            </a:ext>
          </a:extLst>
        </xdr:cNvPr>
        <xdr:cNvSpPr/>
      </xdr:nvSpPr>
      <xdr:spPr>
        <a:xfrm>
          <a:off x="16756289" y="14355082"/>
          <a:ext cx="83911" cy="9615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0" name="テキスト ボックス 709">
          <a:extLst>
            <a:ext uri="{FF2B5EF4-FFF2-40B4-BE49-F238E27FC236}">
              <a16:creationId xmlns:a16="http://schemas.microsoft.com/office/drawing/2014/main" id="{9377EB74-C92C-4AFE-AE70-A24DAF03A855}"/>
            </a:ext>
          </a:extLst>
        </xdr:cNvPr>
        <xdr:cNvSpPr txBox="1"/>
      </xdr:nvSpPr>
      <xdr:spPr>
        <a:xfrm>
          <a:off x="19781611"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1" name="テキスト ボックス 710">
          <a:extLst>
            <a:ext uri="{FF2B5EF4-FFF2-40B4-BE49-F238E27FC236}">
              <a16:creationId xmlns:a16="http://schemas.microsoft.com/office/drawing/2014/main" id="{DAD028CC-A134-4F1B-B59B-B6DF2C61C073}"/>
            </a:ext>
          </a:extLst>
        </xdr:cNvPr>
        <xdr:cNvSpPr txBox="1"/>
      </xdr:nvSpPr>
      <xdr:spPr>
        <a:xfrm>
          <a:off x="19029136"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2" name="テキスト ボックス 711">
          <a:extLst>
            <a:ext uri="{FF2B5EF4-FFF2-40B4-BE49-F238E27FC236}">
              <a16:creationId xmlns:a16="http://schemas.microsoft.com/office/drawing/2014/main" id="{9791E7E0-B268-41C1-9150-AFB431F929DF}"/>
            </a:ext>
          </a:extLst>
        </xdr:cNvPr>
        <xdr:cNvSpPr txBox="1"/>
      </xdr:nvSpPr>
      <xdr:spPr>
        <a:xfrm>
          <a:off x="18223139"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3" name="テキスト ボックス 712">
          <a:extLst>
            <a:ext uri="{FF2B5EF4-FFF2-40B4-BE49-F238E27FC236}">
              <a16:creationId xmlns:a16="http://schemas.microsoft.com/office/drawing/2014/main" id="{D5F99B8E-E3AA-4E3C-9ADC-E85A512DDDFA}"/>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4" name="テキスト ボックス 713">
          <a:extLst>
            <a:ext uri="{FF2B5EF4-FFF2-40B4-BE49-F238E27FC236}">
              <a16:creationId xmlns:a16="http://schemas.microsoft.com/office/drawing/2014/main" id="{F1C52A24-230A-4BEB-B6B5-B5147F9BEDCF}"/>
            </a:ext>
          </a:extLst>
        </xdr:cNvPr>
        <xdr:cNvSpPr txBox="1"/>
      </xdr:nvSpPr>
      <xdr:spPr>
        <a:xfrm>
          <a:off x="16628836"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6350</xdr:rowOff>
    </xdr:from>
    <xdr:to>
      <xdr:col>116</xdr:col>
      <xdr:colOff>114300</xdr:colOff>
      <xdr:row>84</xdr:row>
      <xdr:rowOff>107950</xdr:rowOff>
    </xdr:to>
    <xdr:sp macro="" textlink="">
      <xdr:nvSpPr>
        <xdr:cNvPr id="715" name="楕円 714">
          <a:extLst>
            <a:ext uri="{FF2B5EF4-FFF2-40B4-BE49-F238E27FC236}">
              <a16:creationId xmlns:a16="http://schemas.microsoft.com/office/drawing/2014/main" id="{F848CA7D-F56B-40ED-BA91-0B84433D2860}"/>
            </a:ext>
          </a:extLst>
        </xdr:cNvPr>
        <xdr:cNvSpPr/>
      </xdr:nvSpPr>
      <xdr:spPr>
        <a:xfrm>
          <a:off x="19899539" y="14412232"/>
          <a:ext cx="102961" cy="9343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156227</xdr:rowOff>
    </xdr:from>
    <xdr:ext cx="469744" cy="259045"/>
    <xdr:sp macro="" textlink="">
      <xdr:nvSpPr>
        <xdr:cNvPr id="716" name="【児童館】&#10;一人当たり面積該当値テキスト">
          <a:extLst>
            <a:ext uri="{FF2B5EF4-FFF2-40B4-BE49-F238E27FC236}">
              <a16:creationId xmlns:a16="http://schemas.microsoft.com/office/drawing/2014/main" id="{78D23062-DE8B-433A-B291-253DAB63EE08}"/>
            </a:ext>
          </a:extLst>
        </xdr:cNvPr>
        <xdr:cNvSpPr txBox="1"/>
      </xdr:nvSpPr>
      <xdr:spPr>
        <a:xfrm>
          <a:off x="19991161" y="14390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xdr:rowOff>
    </xdr:from>
    <xdr:to>
      <xdr:col>112</xdr:col>
      <xdr:colOff>38100</xdr:colOff>
      <xdr:row>84</xdr:row>
      <xdr:rowOff>107950</xdr:rowOff>
    </xdr:to>
    <xdr:sp macro="" textlink="">
      <xdr:nvSpPr>
        <xdr:cNvPr id="717" name="楕円 716">
          <a:extLst>
            <a:ext uri="{FF2B5EF4-FFF2-40B4-BE49-F238E27FC236}">
              <a16:creationId xmlns:a16="http://schemas.microsoft.com/office/drawing/2014/main" id="{B3588636-C84C-48B0-9351-430EDA444137}"/>
            </a:ext>
          </a:extLst>
        </xdr:cNvPr>
        <xdr:cNvSpPr/>
      </xdr:nvSpPr>
      <xdr:spPr>
        <a:xfrm>
          <a:off x="19156589" y="14412232"/>
          <a:ext cx="83911" cy="9343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57150</xdr:rowOff>
    </xdr:from>
    <xdr:to>
      <xdr:col>116</xdr:col>
      <xdr:colOff>63500</xdr:colOff>
      <xdr:row>84</xdr:row>
      <xdr:rowOff>57150</xdr:rowOff>
    </xdr:to>
    <xdr:cxnSp macro="">
      <xdr:nvCxnSpPr>
        <xdr:cNvPr id="718" name="直線コネクタ 717">
          <a:extLst>
            <a:ext uri="{FF2B5EF4-FFF2-40B4-BE49-F238E27FC236}">
              <a16:creationId xmlns:a16="http://schemas.microsoft.com/office/drawing/2014/main" id="{1AE41C7D-C805-4CF5-9F8E-BEF0B1815974}"/>
            </a:ext>
          </a:extLst>
        </xdr:cNvPr>
        <xdr:cNvCxnSpPr/>
      </xdr:nvCxnSpPr>
      <xdr:spPr>
        <a:xfrm>
          <a:off x="19200586" y="14456229"/>
          <a:ext cx="7524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120650</xdr:rowOff>
    </xdr:from>
    <xdr:to>
      <xdr:col>107</xdr:col>
      <xdr:colOff>101600</xdr:colOff>
      <xdr:row>84</xdr:row>
      <xdr:rowOff>50800</xdr:rowOff>
    </xdr:to>
    <xdr:sp macro="" textlink="">
      <xdr:nvSpPr>
        <xdr:cNvPr id="719" name="楕円 718">
          <a:extLst>
            <a:ext uri="{FF2B5EF4-FFF2-40B4-BE49-F238E27FC236}">
              <a16:creationId xmlns:a16="http://schemas.microsoft.com/office/drawing/2014/main" id="{4225C5AF-0284-463B-AF98-A70F6F48F30A}"/>
            </a:ext>
          </a:extLst>
        </xdr:cNvPr>
        <xdr:cNvSpPr/>
      </xdr:nvSpPr>
      <xdr:spPr>
        <a:xfrm>
          <a:off x="18345150" y="14355082"/>
          <a:ext cx="102961" cy="9615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0</xdr:rowOff>
    </xdr:from>
    <xdr:to>
      <xdr:col>111</xdr:col>
      <xdr:colOff>177800</xdr:colOff>
      <xdr:row>84</xdr:row>
      <xdr:rowOff>57150</xdr:rowOff>
    </xdr:to>
    <xdr:cxnSp macro="">
      <xdr:nvCxnSpPr>
        <xdr:cNvPr id="720" name="直線コネクタ 719">
          <a:extLst>
            <a:ext uri="{FF2B5EF4-FFF2-40B4-BE49-F238E27FC236}">
              <a16:creationId xmlns:a16="http://schemas.microsoft.com/office/drawing/2014/main" id="{3FCF51B8-ADC7-4EBD-9B4F-13A90A49B367}"/>
            </a:ext>
          </a:extLst>
        </xdr:cNvPr>
        <xdr:cNvCxnSpPr/>
      </xdr:nvCxnSpPr>
      <xdr:spPr>
        <a:xfrm>
          <a:off x="18394589" y="14401800"/>
          <a:ext cx="805997"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139700</xdr:rowOff>
    </xdr:from>
    <xdr:to>
      <xdr:col>102</xdr:col>
      <xdr:colOff>165100</xdr:colOff>
      <xdr:row>84</xdr:row>
      <xdr:rowOff>69850</xdr:rowOff>
    </xdr:to>
    <xdr:sp macro="" textlink="">
      <xdr:nvSpPr>
        <xdr:cNvPr id="721" name="楕円 720">
          <a:extLst>
            <a:ext uri="{FF2B5EF4-FFF2-40B4-BE49-F238E27FC236}">
              <a16:creationId xmlns:a16="http://schemas.microsoft.com/office/drawing/2014/main" id="{12A145CF-0BA8-4186-BB1B-F1C76C85574F}"/>
            </a:ext>
          </a:extLst>
        </xdr:cNvPr>
        <xdr:cNvSpPr/>
      </xdr:nvSpPr>
      <xdr:spPr>
        <a:xfrm>
          <a:off x="17552761" y="14371411"/>
          <a:ext cx="98878" cy="9615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0</xdr:rowOff>
    </xdr:from>
    <xdr:to>
      <xdr:col>107</xdr:col>
      <xdr:colOff>50800</xdr:colOff>
      <xdr:row>84</xdr:row>
      <xdr:rowOff>19050</xdr:rowOff>
    </xdr:to>
    <xdr:cxnSp macro="">
      <xdr:nvCxnSpPr>
        <xdr:cNvPr id="722" name="直線コネクタ 721">
          <a:extLst>
            <a:ext uri="{FF2B5EF4-FFF2-40B4-BE49-F238E27FC236}">
              <a16:creationId xmlns:a16="http://schemas.microsoft.com/office/drawing/2014/main" id="{D98537F5-49AD-4FDF-855E-85435AF763A6}"/>
            </a:ext>
          </a:extLst>
        </xdr:cNvPr>
        <xdr:cNvCxnSpPr/>
      </xdr:nvCxnSpPr>
      <xdr:spPr>
        <a:xfrm flipV="1">
          <a:off x="17602200" y="14401800"/>
          <a:ext cx="792389"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158750</xdr:rowOff>
    </xdr:from>
    <xdr:to>
      <xdr:col>98</xdr:col>
      <xdr:colOff>38100</xdr:colOff>
      <xdr:row>84</xdr:row>
      <xdr:rowOff>88900</xdr:rowOff>
    </xdr:to>
    <xdr:sp macro="" textlink="">
      <xdr:nvSpPr>
        <xdr:cNvPr id="723" name="楕円 722">
          <a:extLst>
            <a:ext uri="{FF2B5EF4-FFF2-40B4-BE49-F238E27FC236}">
              <a16:creationId xmlns:a16="http://schemas.microsoft.com/office/drawing/2014/main" id="{76B721B1-04A5-4630-B876-B6CCF074D9C8}"/>
            </a:ext>
          </a:extLst>
        </xdr:cNvPr>
        <xdr:cNvSpPr/>
      </xdr:nvSpPr>
      <xdr:spPr>
        <a:xfrm>
          <a:off x="16756289" y="14393182"/>
          <a:ext cx="83911" cy="9615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19050</xdr:rowOff>
    </xdr:from>
    <xdr:to>
      <xdr:col>102</xdr:col>
      <xdr:colOff>114300</xdr:colOff>
      <xdr:row>84</xdr:row>
      <xdr:rowOff>38100</xdr:rowOff>
    </xdr:to>
    <xdr:cxnSp macro="">
      <xdr:nvCxnSpPr>
        <xdr:cNvPr id="724" name="直線コネクタ 723">
          <a:extLst>
            <a:ext uri="{FF2B5EF4-FFF2-40B4-BE49-F238E27FC236}">
              <a16:creationId xmlns:a16="http://schemas.microsoft.com/office/drawing/2014/main" id="{ACAAC5F2-D99D-40D3-A9AF-98E5E8BDFD58}"/>
            </a:ext>
          </a:extLst>
        </xdr:cNvPr>
        <xdr:cNvCxnSpPr/>
      </xdr:nvCxnSpPr>
      <xdr:spPr>
        <a:xfrm flipV="1">
          <a:off x="16800286" y="14418129"/>
          <a:ext cx="801914"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48277</xdr:rowOff>
    </xdr:from>
    <xdr:ext cx="469744" cy="259045"/>
    <xdr:sp macro="" textlink="">
      <xdr:nvSpPr>
        <xdr:cNvPr id="725" name="n_1aveValue【児童館】&#10;一人当たり面積">
          <a:extLst>
            <a:ext uri="{FF2B5EF4-FFF2-40B4-BE49-F238E27FC236}">
              <a16:creationId xmlns:a16="http://schemas.microsoft.com/office/drawing/2014/main" id="{46330995-E07A-4460-8CDC-C9F148F5CD9F}"/>
            </a:ext>
          </a:extLst>
        </xdr:cNvPr>
        <xdr:cNvSpPr txBox="1"/>
      </xdr:nvSpPr>
      <xdr:spPr>
        <a:xfrm>
          <a:off x="18984309" y="1410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41927</xdr:rowOff>
    </xdr:from>
    <xdr:ext cx="469744" cy="259045"/>
    <xdr:sp macro="" textlink="">
      <xdr:nvSpPr>
        <xdr:cNvPr id="726" name="n_2aveValue【児童館】&#10;一人当たり面積">
          <a:extLst>
            <a:ext uri="{FF2B5EF4-FFF2-40B4-BE49-F238E27FC236}">
              <a16:creationId xmlns:a16="http://schemas.microsoft.com/office/drawing/2014/main" id="{6A7DC51F-729C-4998-821B-FECB0A7B8ACA}"/>
            </a:ext>
          </a:extLst>
        </xdr:cNvPr>
        <xdr:cNvSpPr txBox="1"/>
      </xdr:nvSpPr>
      <xdr:spPr>
        <a:xfrm>
          <a:off x="18184209" y="1444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727" name="n_3aveValue【児童館】&#10;一人当たり面積">
          <a:extLst>
            <a:ext uri="{FF2B5EF4-FFF2-40B4-BE49-F238E27FC236}">
              <a16:creationId xmlns:a16="http://schemas.microsoft.com/office/drawing/2014/main" id="{A4145EDE-5E81-4754-92E6-1BA0E78D4D78}"/>
            </a:ext>
          </a:extLst>
        </xdr:cNvPr>
        <xdr:cNvSpPr txBox="1"/>
      </xdr:nvSpPr>
      <xdr:spPr>
        <a:xfrm>
          <a:off x="17382295" y="1412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728" name="n_4aveValue【児童館】&#10;一人当たり面積">
          <a:extLst>
            <a:ext uri="{FF2B5EF4-FFF2-40B4-BE49-F238E27FC236}">
              <a16:creationId xmlns:a16="http://schemas.microsoft.com/office/drawing/2014/main" id="{EAC09194-DA46-4573-9F1A-5BD8AD9B63C9}"/>
            </a:ext>
          </a:extLst>
        </xdr:cNvPr>
        <xdr:cNvSpPr txBox="1"/>
      </xdr:nvSpPr>
      <xdr:spPr>
        <a:xfrm>
          <a:off x="16589906" y="1412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99077</xdr:rowOff>
    </xdr:from>
    <xdr:ext cx="469744" cy="259045"/>
    <xdr:sp macro="" textlink="">
      <xdr:nvSpPr>
        <xdr:cNvPr id="729" name="n_1mainValue【児童館】&#10;一人当たり面積">
          <a:extLst>
            <a:ext uri="{FF2B5EF4-FFF2-40B4-BE49-F238E27FC236}">
              <a16:creationId xmlns:a16="http://schemas.microsoft.com/office/drawing/2014/main" id="{4F6CDC3B-4BEC-42FF-A42A-FF506D4DAFE6}"/>
            </a:ext>
          </a:extLst>
        </xdr:cNvPr>
        <xdr:cNvSpPr txBox="1"/>
      </xdr:nvSpPr>
      <xdr:spPr>
        <a:xfrm>
          <a:off x="18984309" y="14498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730" name="n_2mainValue【児童館】&#10;一人当たり面積">
          <a:extLst>
            <a:ext uri="{FF2B5EF4-FFF2-40B4-BE49-F238E27FC236}">
              <a16:creationId xmlns:a16="http://schemas.microsoft.com/office/drawing/2014/main" id="{ACA03A97-DF26-42BE-B4EA-550872A1E2CE}"/>
            </a:ext>
          </a:extLst>
        </xdr:cNvPr>
        <xdr:cNvSpPr txBox="1"/>
      </xdr:nvSpPr>
      <xdr:spPr>
        <a:xfrm>
          <a:off x="18184209" y="1412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60977</xdr:rowOff>
    </xdr:from>
    <xdr:ext cx="469744" cy="259045"/>
    <xdr:sp macro="" textlink="">
      <xdr:nvSpPr>
        <xdr:cNvPr id="731" name="n_3mainValue【児童館】&#10;一人当たり面積">
          <a:extLst>
            <a:ext uri="{FF2B5EF4-FFF2-40B4-BE49-F238E27FC236}">
              <a16:creationId xmlns:a16="http://schemas.microsoft.com/office/drawing/2014/main" id="{A269CD8F-D903-4294-B5CE-5477C838831B}"/>
            </a:ext>
          </a:extLst>
        </xdr:cNvPr>
        <xdr:cNvSpPr txBox="1"/>
      </xdr:nvSpPr>
      <xdr:spPr>
        <a:xfrm>
          <a:off x="17382295" y="14460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732" name="n_4mainValue【児童館】&#10;一人当たり面積">
          <a:extLst>
            <a:ext uri="{FF2B5EF4-FFF2-40B4-BE49-F238E27FC236}">
              <a16:creationId xmlns:a16="http://schemas.microsoft.com/office/drawing/2014/main" id="{2DDFBBB2-EC6E-4512-B7A5-7FA214979F56}"/>
            </a:ext>
          </a:extLst>
        </xdr:cNvPr>
        <xdr:cNvSpPr txBox="1"/>
      </xdr:nvSpPr>
      <xdr:spPr>
        <a:xfrm>
          <a:off x="16589906" y="14485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3" name="正方形/長方形 732">
          <a:extLst>
            <a:ext uri="{FF2B5EF4-FFF2-40B4-BE49-F238E27FC236}">
              <a16:creationId xmlns:a16="http://schemas.microsoft.com/office/drawing/2014/main" id="{E592B9B1-C4C5-4287-983A-0EE7543EA7F9}"/>
            </a:ext>
          </a:extLst>
        </xdr:cNvPr>
        <xdr:cNvSpPr/>
      </xdr:nvSpPr>
      <xdr:spPr>
        <a:xfrm>
          <a:off x="11209111" y="15618279"/>
          <a:ext cx="4248150" cy="63908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4" name="正方形/長方形 733">
          <a:extLst>
            <a:ext uri="{FF2B5EF4-FFF2-40B4-BE49-F238E27FC236}">
              <a16:creationId xmlns:a16="http://schemas.microsoft.com/office/drawing/2014/main" id="{FC458DB5-A071-4CAF-802C-597B90ECD1FC}"/>
            </a:ext>
          </a:extLst>
        </xdr:cNvPr>
        <xdr:cNvSpPr/>
      </xdr:nvSpPr>
      <xdr:spPr>
        <a:xfrm>
          <a:off x="11315700" y="16280039"/>
          <a:ext cx="1371600" cy="25536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5" name="正方形/長方形 734">
          <a:extLst>
            <a:ext uri="{FF2B5EF4-FFF2-40B4-BE49-F238E27FC236}">
              <a16:creationId xmlns:a16="http://schemas.microsoft.com/office/drawing/2014/main" id="{79B581C4-AF7D-4FF1-9704-783F72181B73}"/>
            </a:ext>
          </a:extLst>
        </xdr:cNvPr>
        <xdr:cNvSpPr/>
      </xdr:nvSpPr>
      <xdr:spPr>
        <a:xfrm>
          <a:off x="11315700" y="16485961"/>
          <a:ext cx="1371600"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6" name="正方形/長方形 735">
          <a:extLst>
            <a:ext uri="{FF2B5EF4-FFF2-40B4-BE49-F238E27FC236}">
              <a16:creationId xmlns:a16="http://schemas.microsoft.com/office/drawing/2014/main" id="{B48D92D2-3E20-4C2A-A6F7-C7D9EEB73661}"/>
            </a:ext>
          </a:extLst>
        </xdr:cNvPr>
        <xdr:cNvSpPr/>
      </xdr:nvSpPr>
      <xdr:spPr>
        <a:xfrm>
          <a:off x="12237811" y="16280039"/>
          <a:ext cx="1371600" cy="25536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7" name="正方形/長方形 736">
          <a:extLst>
            <a:ext uri="{FF2B5EF4-FFF2-40B4-BE49-F238E27FC236}">
              <a16:creationId xmlns:a16="http://schemas.microsoft.com/office/drawing/2014/main" id="{BB5847A9-BC6B-44BE-A75E-3842909E9B28}"/>
            </a:ext>
          </a:extLst>
        </xdr:cNvPr>
        <xdr:cNvSpPr/>
      </xdr:nvSpPr>
      <xdr:spPr>
        <a:xfrm>
          <a:off x="12237811" y="16485961"/>
          <a:ext cx="1371600"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8" name="正方形/長方形 737">
          <a:extLst>
            <a:ext uri="{FF2B5EF4-FFF2-40B4-BE49-F238E27FC236}">
              <a16:creationId xmlns:a16="http://schemas.microsoft.com/office/drawing/2014/main" id="{0C113425-DF01-410E-B10A-12A8D7611FC2}"/>
            </a:ext>
          </a:extLst>
        </xdr:cNvPr>
        <xdr:cNvSpPr/>
      </xdr:nvSpPr>
      <xdr:spPr>
        <a:xfrm>
          <a:off x="13266511" y="16280039"/>
          <a:ext cx="1371600" cy="25536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39" name="正方形/長方形 738">
          <a:extLst>
            <a:ext uri="{FF2B5EF4-FFF2-40B4-BE49-F238E27FC236}">
              <a16:creationId xmlns:a16="http://schemas.microsoft.com/office/drawing/2014/main" id="{E880EA81-AF67-4E0A-9F1A-1F800C6A0108}"/>
            </a:ext>
          </a:extLst>
        </xdr:cNvPr>
        <xdr:cNvSpPr/>
      </xdr:nvSpPr>
      <xdr:spPr>
        <a:xfrm>
          <a:off x="13266511" y="16485961"/>
          <a:ext cx="1371600"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0" name="正方形/長方形 739">
          <a:extLst>
            <a:ext uri="{FF2B5EF4-FFF2-40B4-BE49-F238E27FC236}">
              <a16:creationId xmlns:a16="http://schemas.microsoft.com/office/drawing/2014/main" id="{DF3D5E6A-AB18-4E2B-BC60-D13221A834C1}"/>
            </a:ext>
          </a:extLst>
        </xdr:cNvPr>
        <xdr:cNvSpPr/>
      </xdr:nvSpPr>
      <xdr:spPr>
        <a:xfrm>
          <a:off x="11209111" y="16761279"/>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1" name="テキスト ボックス 740">
          <a:extLst>
            <a:ext uri="{FF2B5EF4-FFF2-40B4-BE49-F238E27FC236}">
              <a16:creationId xmlns:a16="http://schemas.microsoft.com/office/drawing/2014/main" id="{8406634A-0CF0-4A5E-9C0E-B65BDFE2F0AE}"/>
            </a:ext>
          </a:extLst>
        </xdr:cNvPr>
        <xdr:cNvSpPr txBox="1"/>
      </xdr:nvSpPr>
      <xdr:spPr>
        <a:xfrm>
          <a:off x="11171011"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2" name="直線コネクタ 741">
          <a:extLst>
            <a:ext uri="{FF2B5EF4-FFF2-40B4-BE49-F238E27FC236}">
              <a16:creationId xmlns:a16="http://schemas.microsoft.com/office/drawing/2014/main" id="{3B8B999E-1F66-410E-9C50-2EBDBB706085}"/>
            </a:ext>
          </a:extLst>
        </xdr:cNvPr>
        <xdr:cNvCxnSpPr/>
      </xdr:nvCxnSpPr>
      <xdr:spPr>
        <a:xfrm>
          <a:off x="11209111" y="1904727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3" name="テキスト ボックス 742">
          <a:extLst>
            <a:ext uri="{FF2B5EF4-FFF2-40B4-BE49-F238E27FC236}">
              <a16:creationId xmlns:a16="http://schemas.microsoft.com/office/drawing/2014/main" id="{380C495E-18F7-4510-B181-CEC9399112CC}"/>
            </a:ext>
          </a:extLst>
        </xdr:cNvPr>
        <xdr:cNvSpPr txBox="1"/>
      </xdr:nvSpPr>
      <xdr:spPr>
        <a:xfrm>
          <a:off x="10800442" y="189064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44" name="直線コネクタ 743">
          <a:extLst>
            <a:ext uri="{FF2B5EF4-FFF2-40B4-BE49-F238E27FC236}">
              <a16:creationId xmlns:a16="http://schemas.microsoft.com/office/drawing/2014/main" id="{26F78C5A-8B29-4ED7-802B-6869194E6087}"/>
            </a:ext>
          </a:extLst>
        </xdr:cNvPr>
        <xdr:cNvCxnSpPr/>
      </xdr:nvCxnSpPr>
      <xdr:spPr>
        <a:xfrm>
          <a:off x="11209111" y="18669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745" name="テキスト ボックス 744">
          <a:extLst>
            <a:ext uri="{FF2B5EF4-FFF2-40B4-BE49-F238E27FC236}">
              <a16:creationId xmlns:a16="http://schemas.microsoft.com/office/drawing/2014/main" id="{72977F96-001D-4F8C-AB93-1D5B23669CF8}"/>
            </a:ext>
          </a:extLst>
        </xdr:cNvPr>
        <xdr:cNvSpPr txBox="1"/>
      </xdr:nvSpPr>
      <xdr:spPr>
        <a:xfrm>
          <a:off x="10800442" y="185254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46" name="直線コネクタ 745">
          <a:extLst>
            <a:ext uri="{FF2B5EF4-FFF2-40B4-BE49-F238E27FC236}">
              <a16:creationId xmlns:a16="http://schemas.microsoft.com/office/drawing/2014/main" id="{ED3ADAA8-E689-4AE4-AC18-A0CEEFF68ADE}"/>
            </a:ext>
          </a:extLst>
        </xdr:cNvPr>
        <xdr:cNvCxnSpPr/>
      </xdr:nvCxnSpPr>
      <xdr:spPr>
        <a:xfrm>
          <a:off x="11209111" y="18288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47" name="テキスト ボックス 746">
          <a:extLst>
            <a:ext uri="{FF2B5EF4-FFF2-40B4-BE49-F238E27FC236}">
              <a16:creationId xmlns:a16="http://schemas.microsoft.com/office/drawing/2014/main" id="{D8D9DF98-9A81-417A-B7D4-5B91F0835068}"/>
            </a:ext>
          </a:extLst>
        </xdr:cNvPr>
        <xdr:cNvSpPr txBox="1"/>
      </xdr:nvSpPr>
      <xdr:spPr>
        <a:xfrm>
          <a:off x="10846873" y="181471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48" name="直線コネクタ 747">
          <a:extLst>
            <a:ext uri="{FF2B5EF4-FFF2-40B4-BE49-F238E27FC236}">
              <a16:creationId xmlns:a16="http://schemas.microsoft.com/office/drawing/2014/main" id="{D9B7CCD4-9BB3-47AF-AACE-4ED3AB341AAA}"/>
            </a:ext>
          </a:extLst>
        </xdr:cNvPr>
        <xdr:cNvCxnSpPr/>
      </xdr:nvCxnSpPr>
      <xdr:spPr>
        <a:xfrm>
          <a:off x="11209111" y="1790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49" name="テキスト ボックス 748">
          <a:extLst>
            <a:ext uri="{FF2B5EF4-FFF2-40B4-BE49-F238E27FC236}">
              <a16:creationId xmlns:a16="http://schemas.microsoft.com/office/drawing/2014/main" id="{AE3AADCC-3562-47AC-AA29-053961910A41}"/>
            </a:ext>
          </a:extLst>
        </xdr:cNvPr>
        <xdr:cNvSpPr txBox="1"/>
      </xdr:nvSpPr>
      <xdr:spPr>
        <a:xfrm>
          <a:off x="10846873" y="177661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50" name="直線コネクタ 749">
          <a:extLst>
            <a:ext uri="{FF2B5EF4-FFF2-40B4-BE49-F238E27FC236}">
              <a16:creationId xmlns:a16="http://schemas.microsoft.com/office/drawing/2014/main" id="{6E43BE5A-70EF-4831-B2F2-62DBE109ED1D}"/>
            </a:ext>
          </a:extLst>
        </xdr:cNvPr>
        <xdr:cNvCxnSpPr/>
      </xdr:nvCxnSpPr>
      <xdr:spPr>
        <a:xfrm>
          <a:off x="11209111" y="17526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51" name="テキスト ボックス 750">
          <a:extLst>
            <a:ext uri="{FF2B5EF4-FFF2-40B4-BE49-F238E27FC236}">
              <a16:creationId xmlns:a16="http://schemas.microsoft.com/office/drawing/2014/main" id="{FFB95A01-0213-4D34-BCE9-7B162C9DDBE7}"/>
            </a:ext>
          </a:extLst>
        </xdr:cNvPr>
        <xdr:cNvSpPr txBox="1"/>
      </xdr:nvSpPr>
      <xdr:spPr>
        <a:xfrm>
          <a:off x="10846873" y="173851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52" name="直線コネクタ 751">
          <a:extLst>
            <a:ext uri="{FF2B5EF4-FFF2-40B4-BE49-F238E27FC236}">
              <a16:creationId xmlns:a16="http://schemas.microsoft.com/office/drawing/2014/main" id="{35CFE0AB-C3EF-41ED-885C-A83F0B738407}"/>
            </a:ext>
          </a:extLst>
        </xdr:cNvPr>
        <xdr:cNvCxnSpPr/>
      </xdr:nvCxnSpPr>
      <xdr:spPr>
        <a:xfrm>
          <a:off x="11209111" y="17145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753" name="テキスト ボックス 752">
          <a:extLst>
            <a:ext uri="{FF2B5EF4-FFF2-40B4-BE49-F238E27FC236}">
              <a16:creationId xmlns:a16="http://schemas.microsoft.com/office/drawing/2014/main" id="{78D80D60-4EAA-40E4-B62C-2E1304553502}"/>
            </a:ext>
          </a:extLst>
        </xdr:cNvPr>
        <xdr:cNvSpPr txBox="1"/>
      </xdr:nvSpPr>
      <xdr:spPr>
        <a:xfrm>
          <a:off x="10846873" y="170041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4" name="直線コネクタ 753">
          <a:extLst>
            <a:ext uri="{FF2B5EF4-FFF2-40B4-BE49-F238E27FC236}">
              <a16:creationId xmlns:a16="http://schemas.microsoft.com/office/drawing/2014/main" id="{4E6BE6AA-2A80-491A-9A65-663D78D9BF14}"/>
            </a:ext>
          </a:extLst>
        </xdr:cNvPr>
        <xdr:cNvCxnSpPr/>
      </xdr:nvCxnSpPr>
      <xdr:spPr>
        <a:xfrm>
          <a:off x="11209111" y="1676127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5" name="テキスト ボックス 754">
          <a:extLst>
            <a:ext uri="{FF2B5EF4-FFF2-40B4-BE49-F238E27FC236}">
              <a16:creationId xmlns:a16="http://schemas.microsoft.com/office/drawing/2014/main" id="{B01022AA-5AFF-46EC-96E7-796A9B119CD1}"/>
            </a:ext>
          </a:extLst>
        </xdr:cNvPr>
        <xdr:cNvSpPr txBox="1"/>
      </xdr:nvSpPr>
      <xdr:spPr>
        <a:xfrm>
          <a:off x="10908272" y="1662041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6" name="【公民館】&#10;有形固定資産減価償却率グラフ枠">
          <a:extLst>
            <a:ext uri="{FF2B5EF4-FFF2-40B4-BE49-F238E27FC236}">
              <a16:creationId xmlns:a16="http://schemas.microsoft.com/office/drawing/2014/main" id="{51F57FFC-BCF8-4867-9198-276A1F3A3358}"/>
            </a:ext>
          </a:extLst>
        </xdr:cNvPr>
        <xdr:cNvSpPr/>
      </xdr:nvSpPr>
      <xdr:spPr>
        <a:xfrm>
          <a:off x="11209111" y="16761279"/>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60961</xdr:rowOff>
    </xdr:from>
    <xdr:to>
      <xdr:col>85</xdr:col>
      <xdr:colOff>126364</xdr:colOff>
      <xdr:row>108</xdr:row>
      <xdr:rowOff>5714</xdr:rowOff>
    </xdr:to>
    <xdr:cxnSp macro="">
      <xdr:nvCxnSpPr>
        <xdr:cNvPr id="757" name="直線コネクタ 756">
          <a:extLst>
            <a:ext uri="{FF2B5EF4-FFF2-40B4-BE49-F238E27FC236}">
              <a16:creationId xmlns:a16="http://schemas.microsoft.com/office/drawing/2014/main" id="{71B2D602-526B-4A77-91CA-A77814506FF7}"/>
            </a:ext>
          </a:extLst>
        </xdr:cNvPr>
        <xdr:cNvCxnSpPr/>
      </xdr:nvCxnSpPr>
      <xdr:spPr>
        <a:xfrm flipV="1">
          <a:off x="14698253" y="17031790"/>
          <a:ext cx="0" cy="14946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9541</xdr:rowOff>
    </xdr:from>
    <xdr:ext cx="405111" cy="259045"/>
    <xdr:sp macro="" textlink="">
      <xdr:nvSpPr>
        <xdr:cNvPr id="758" name="【公民館】&#10;有形固定資産減価償却率最小値テキスト">
          <a:extLst>
            <a:ext uri="{FF2B5EF4-FFF2-40B4-BE49-F238E27FC236}">
              <a16:creationId xmlns:a16="http://schemas.microsoft.com/office/drawing/2014/main" id="{1D175EC9-F4EA-479C-B1FE-116A85D32941}"/>
            </a:ext>
          </a:extLst>
        </xdr:cNvPr>
        <xdr:cNvSpPr txBox="1"/>
      </xdr:nvSpPr>
      <xdr:spPr>
        <a:xfrm>
          <a:off x="14736989" y="18524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5714</xdr:rowOff>
    </xdr:from>
    <xdr:to>
      <xdr:col>86</xdr:col>
      <xdr:colOff>25400</xdr:colOff>
      <xdr:row>108</xdr:row>
      <xdr:rowOff>5714</xdr:rowOff>
    </xdr:to>
    <xdr:cxnSp macro="">
      <xdr:nvCxnSpPr>
        <xdr:cNvPr id="759" name="直線コネクタ 758">
          <a:extLst>
            <a:ext uri="{FF2B5EF4-FFF2-40B4-BE49-F238E27FC236}">
              <a16:creationId xmlns:a16="http://schemas.microsoft.com/office/drawing/2014/main" id="{1937B6F1-DA5A-4454-B4C3-E38AC2B66EBC}"/>
            </a:ext>
          </a:extLst>
        </xdr:cNvPr>
        <xdr:cNvCxnSpPr/>
      </xdr:nvCxnSpPr>
      <xdr:spPr>
        <a:xfrm>
          <a:off x="14611350" y="18526396"/>
          <a:ext cx="16011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7638</xdr:rowOff>
    </xdr:from>
    <xdr:ext cx="405111" cy="259045"/>
    <xdr:sp macro="" textlink="">
      <xdr:nvSpPr>
        <xdr:cNvPr id="760" name="【公民館】&#10;有形固定資産減価償却率最大値テキスト">
          <a:extLst>
            <a:ext uri="{FF2B5EF4-FFF2-40B4-BE49-F238E27FC236}">
              <a16:creationId xmlns:a16="http://schemas.microsoft.com/office/drawing/2014/main" id="{36C15B36-A478-464A-815E-ED69071AA9AC}"/>
            </a:ext>
          </a:extLst>
        </xdr:cNvPr>
        <xdr:cNvSpPr txBox="1"/>
      </xdr:nvSpPr>
      <xdr:spPr>
        <a:xfrm>
          <a:off x="14736989" y="16813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60961</xdr:rowOff>
    </xdr:from>
    <xdr:to>
      <xdr:col>86</xdr:col>
      <xdr:colOff>25400</xdr:colOff>
      <xdr:row>99</xdr:row>
      <xdr:rowOff>60961</xdr:rowOff>
    </xdr:to>
    <xdr:cxnSp macro="">
      <xdr:nvCxnSpPr>
        <xdr:cNvPr id="761" name="直線コネクタ 760">
          <a:extLst>
            <a:ext uri="{FF2B5EF4-FFF2-40B4-BE49-F238E27FC236}">
              <a16:creationId xmlns:a16="http://schemas.microsoft.com/office/drawing/2014/main" id="{04222822-03E6-4F50-A30B-A552FC1DC95B}"/>
            </a:ext>
          </a:extLst>
        </xdr:cNvPr>
        <xdr:cNvCxnSpPr/>
      </xdr:nvCxnSpPr>
      <xdr:spPr>
        <a:xfrm>
          <a:off x="14611350" y="17031790"/>
          <a:ext cx="16011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93997</xdr:rowOff>
    </xdr:from>
    <xdr:ext cx="405111" cy="259045"/>
    <xdr:sp macro="" textlink="">
      <xdr:nvSpPr>
        <xdr:cNvPr id="762" name="【公民館】&#10;有形固定資産減価償却率平均値テキスト">
          <a:extLst>
            <a:ext uri="{FF2B5EF4-FFF2-40B4-BE49-F238E27FC236}">
              <a16:creationId xmlns:a16="http://schemas.microsoft.com/office/drawing/2014/main" id="{A2C767B7-CA31-499A-ACE4-6A3BA8E221EA}"/>
            </a:ext>
          </a:extLst>
        </xdr:cNvPr>
        <xdr:cNvSpPr txBox="1"/>
      </xdr:nvSpPr>
      <xdr:spPr>
        <a:xfrm>
          <a:off x="14736989" y="177560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71120</xdr:rowOff>
    </xdr:from>
    <xdr:to>
      <xdr:col>85</xdr:col>
      <xdr:colOff>177800</xdr:colOff>
      <xdr:row>105</xdr:row>
      <xdr:rowOff>1270</xdr:rowOff>
    </xdr:to>
    <xdr:sp macro="" textlink="">
      <xdr:nvSpPr>
        <xdr:cNvPr id="763" name="フローチャート: 判断 762">
          <a:extLst>
            <a:ext uri="{FF2B5EF4-FFF2-40B4-BE49-F238E27FC236}">
              <a16:creationId xmlns:a16="http://schemas.microsoft.com/office/drawing/2014/main" id="{B70A3016-75FE-4699-A743-04609080AD6C}"/>
            </a:ext>
          </a:extLst>
        </xdr:cNvPr>
        <xdr:cNvSpPr/>
      </xdr:nvSpPr>
      <xdr:spPr>
        <a:xfrm>
          <a:off x="14649450" y="17897838"/>
          <a:ext cx="93436" cy="10568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42545</xdr:rowOff>
    </xdr:from>
    <xdr:to>
      <xdr:col>81</xdr:col>
      <xdr:colOff>101600</xdr:colOff>
      <xdr:row>104</xdr:row>
      <xdr:rowOff>144145</xdr:rowOff>
    </xdr:to>
    <xdr:sp macro="" textlink="">
      <xdr:nvSpPr>
        <xdr:cNvPr id="764" name="フローチャート: 判断 763">
          <a:extLst>
            <a:ext uri="{FF2B5EF4-FFF2-40B4-BE49-F238E27FC236}">
              <a16:creationId xmlns:a16="http://schemas.microsoft.com/office/drawing/2014/main" id="{7AD593AC-45E5-4C2B-AE69-D6B34EE4F360}"/>
            </a:ext>
          </a:extLst>
        </xdr:cNvPr>
        <xdr:cNvSpPr/>
      </xdr:nvSpPr>
      <xdr:spPr>
        <a:xfrm>
          <a:off x="13887450" y="17877427"/>
          <a:ext cx="102961" cy="988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29211</xdr:rowOff>
    </xdr:from>
    <xdr:to>
      <xdr:col>76</xdr:col>
      <xdr:colOff>165100</xdr:colOff>
      <xdr:row>104</xdr:row>
      <xdr:rowOff>130811</xdr:rowOff>
    </xdr:to>
    <xdr:sp macro="" textlink="">
      <xdr:nvSpPr>
        <xdr:cNvPr id="765" name="フローチャート: 判断 764">
          <a:extLst>
            <a:ext uri="{FF2B5EF4-FFF2-40B4-BE49-F238E27FC236}">
              <a16:creationId xmlns:a16="http://schemas.microsoft.com/office/drawing/2014/main" id="{88EFEF5D-1F2F-4C4B-9F11-35C5DD2DBFCA}"/>
            </a:ext>
          </a:extLst>
        </xdr:cNvPr>
        <xdr:cNvSpPr/>
      </xdr:nvSpPr>
      <xdr:spPr>
        <a:xfrm>
          <a:off x="13095061" y="17861372"/>
          <a:ext cx="98878" cy="1029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xdr:rowOff>
    </xdr:from>
    <xdr:to>
      <xdr:col>72</xdr:col>
      <xdr:colOff>38100</xdr:colOff>
      <xdr:row>104</xdr:row>
      <xdr:rowOff>109855</xdr:rowOff>
    </xdr:to>
    <xdr:sp macro="" textlink="">
      <xdr:nvSpPr>
        <xdr:cNvPr id="766" name="フローチャート: 判断 765">
          <a:extLst>
            <a:ext uri="{FF2B5EF4-FFF2-40B4-BE49-F238E27FC236}">
              <a16:creationId xmlns:a16="http://schemas.microsoft.com/office/drawing/2014/main" id="{D01E388B-F636-4BCC-94D3-0C096D2AED8A}"/>
            </a:ext>
          </a:extLst>
        </xdr:cNvPr>
        <xdr:cNvSpPr/>
      </xdr:nvSpPr>
      <xdr:spPr>
        <a:xfrm>
          <a:off x="12298589" y="17837694"/>
          <a:ext cx="83911" cy="988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154939</xdr:rowOff>
    </xdr:from>
    <xdr:to>
      <xdr:col>67</xdr:col>
      <xdr:colOff>101600</xdr:colOff>
      <xdr:row>104</xdr:row>
      <xdr:rowOff>85089</xdr:rowOff>
    </xdr:to>
    <xdr:sp macro="" textlink="">
      <xdr:nvSpPr>
        <xdr:cNvPr id="767" name="フローチャート: 判断 766">
          <a:extLst>
            <a:ext uri="{FF2B5EF4-FFF2-40B4-BE49-F238E27FC236}">
              <a16:creationId xmlns:a16="http://schemas.microsoft.com/office/drawing/2014/main" id="{7C3EE9A0-E076-40B5-98D9-8823F42D7B27}"/>
            </a:ext>
          </a:extLst>
        </xdr:cNvPr>
        <xdr:cNvSpPr/>
      </xdr:nvSpPr>
      <xdr:spPr>
        <a:xfrm>
          <a:off x="11487150" y="17814289"/>
          <a:ext cx="102961" cy="10023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8" name="テキスト ボックス 767">
          <a:extLst>
            <a:ext uri="{FF2B5EF4-FFF2-40B4-BE49-F238E27FC236}">
              <a16:creationId xmlns:a16="http://schemas.microsoft.com/office/drawing/2014/main" id="{545CCB98-15D1-47DE-A523-B9F3394D9B48}"/>
            </a:ext>
          </a:extLst>
        </xdr:cNvPr>
        <xdr:cNvSpPr txBox="1"/>
      </xdr:nvSpPr>
      <xdr:spPr>
        <a:xfrm>
          <a:off x="14527439" y="19050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9" name="テキスト ボックス 768">
          <a:extLst>
            <a:ext uri="{FF2B5EF4-FFF2-40B4-BE49-F238E27FC236}">
              <a16:creationId xmlns:a16="http://schemas.microsoft.com/office/drawing/2014/main" id="{C9685817-A60D-420A-8D99-1A2CD88EE5AA}"/>
            </a:ext>
          </a:extLst>
        </xdr:cNvPr>
        <xdr:cNvSpPr txBox="1"/>
      </xdr:nvSpPr>
      <xdr:spPr>
        <a:xfrm>
          <a:off x="13765439" y="19050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0" name="テキスト ボックス 769">
          <a:extLst>
            <a:ext uri="{FF2B5EF4-FFF2-40B4-BE49-F238E27FC236}">
              <a16:creationId xmlns:a16="http://schemas.microsoft.com/office/drawing/2014/main" id="{C601E641-E6D3-47C7-AA84-1872B0C13622}"/>
            </a:ext>
          </a:extLst>
        </xdr:cNvPr>
        <xdr:cNvSpPr txBox="1"/>
      </xdr:nvSpPr>
      <xdr:spPr>
        <a:xfrm>
          <a:off x="12973050" y="19050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1" name="テキスト ボックス 770">
          <a:extLst>
            <a:ext uri="{FF2B5EF4-FFF2-40B4-BE49-F238E27FC236}">
              <a16:creationId xmlns:a16="http://schemas.microsoft.com/office/drawing/2014/main" id="{F2BB589F-8D8E-4B1E-A172-B443C9C8D29E}"/>
            </a:ext>
          </a:extLst>
        </xdr:cNvPr>
        <xdr:cNvSpPr txBox="1"/>
      </xdr:nvSpPr>
      <xdr:spPr>
        <a:xfrm>
          <a:off x="12171136" y="19050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2" name="テキスト ボックス 771">
          <a:extLst>
            <a:ext uri="{FF2B5EF4-FFF2-40B4-BE49-F238E27FC236}">
              <a16:creationId xmlns:a16="http://schemas.microsoft.com/office/drawing/2014/main" id="{436381BF-B2BF-4EA1-A914-A4224BEE9224}"/>
            </a:ext>
          </a:extLst>
        </xdr:cNvPr>
        <xdr:cNvSpPr txBox="1"/>
      </xdr:nvSpPr>
      <xdr:spPr>
        <a:xfrm>
          <a:off x="11365139" y="19050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111125</xdr:rowOff>
    </xdr:from>
    <xdr:to>
      <xdr:col>85</xdr:col>
      <xdr:colOff>177800</xdr:colOff>
      <xdr:row>106</xdr:row>
      <xdr:rowOff>41275</xdr:rowOff>
    </xdr:to>
    <xdr:sp macro="" textlink="">
      <xdr:nvSpPr>
        <xdr:cNvPr id="773" name="楕円 772">
          <a:extLst>
            <a:ext uri="{FF2B5EF4-FFF2-40B4-BE49-F238E27FC236}">
              <a16:creationId xmlns:a16="http://schemas.microsoft.com/office/drawing/2014/main" id="{DF6D189E-A719-4F9C-A511-A0D20BC354A3}"/>
            </a:ext>
          </a:extLst>
        </xdr:cNvPr>
        <xdr:cNvSpPr/>
      </xdr:nvSpPr>
      <xdr:spPr>
        <a:xfrm>
          <a:off x="14649450" y="18109293"/>
          <a:ext cx="93436" cy="10976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89552</xdr:rowOff>
    </xdr:from>
    <xdr:ext cx="405111" cy="259045"/>
    <xdr:sp macro="" textlink="">
      <xdr:nvSpPr>
        <xdr:cNvPr id="774" name="【公民館】&#10;有形固定資産減価償却率該当値テキスト">
          <a:extLst>
            <a:ext uri="{FF2B5EF4-FFF2-40B4-BE49-F238E27FC236}">
              <a16:creationId xmlns:a16="http://schemas.microsoft.com/office/drawing/2014/main" id="{0DF98C8D-D8B8-4B56-B6F2-02AC6AD0E9FD}"/>
            </a:ext>
          </a:extLst>
        </xdr:cNvPr>
        <xdr:cNvSpPr txBox="1"/>
      </xdr:nvSpPr>
      <xdr:spPr>
        <a:xfrm>
          <a:off x="14736989" y="1809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71120</xdr:rowOff>
    </xdr:from>
    <xdr:to>
      <xdr:col>81</xdr:col>
      <xdr:colOff>101600</xdr:colOff>
      <xdr:row>106</xdr:row>
      <xdr:rowOff>1270</xdr:rowOff>
    </xdr:to>
    <xdr:sp macro="" textlink="">
      <xdr:nvSpPr>
        <xdr:cNvPr id="775" name="楕円 774">
          <a:extLst>
            <a:ext uri="{FF2B5EF4-FFF2-40B4-BE49-F238E27FC236}">
              <a16:creationId xmlns:a16="http://schemas.microsoft.com/office/drawing/2014/main" id="{13C5EB81-8507-41D6-BA10-1F673EF81DB5}"/>
            </a:ext>
          </a:extLst>
        </xdr:cNvPr>
        <xdr:cNvSpPr/>
      </xdr:nvSpPr>
      <xdr:spPr>
        <a:xfrm>
          <a:off x="13887450" y="18069288"/>
          <a:ext cx="102961" cy="10568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121920</xdr:rowOff>
    </xdr:from>
    <xdr:to>
      <xdr:col>85</xdr:col>
      <xdr:colOff>127000</xdr:colOff>
      <xdr:row>105</xdr:row>
      <xdr:rowOff>161925</xdr:rowOff>
    </xdr:to>
    <xdr:cxnSp macro="">
      <xdr:nvCxnSpPr>
        <xdr:cNvPr id="776" name="直線コネクタ 775">
          <a:extLst>
            <a:ext uri="{FF2B5EF4-FFF2-40B4-BE49-F238E27FC236}">
              <a16:creationId xmlns:a16="http://schemas.microsoft.com/office/drawing/2014/main" id="{3C6C9F34-9CFF-49AD-AA02-8098F8972F83}"/>
            </a:ext>
          </a:extLst>
        </xdr:cNvPr>
        <xdr:cNvCxnSpPr/>
      </xdr:nvCxnSpPr>
      <xdr:spPr>
        <a:xfrm>
          <a:off x="13936889" y="18128252"/>
          <a:ext cx="762000" cy="3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99695</xdr:rowOff>
    </xdr:from>
    <xdr:to>
      <xdr:col>76</xdr:col>
      <xdr:colOff>165100</xdr:colOff>
      <xdr:row>106</xdr:row>
      <xdr:rowOff>29845</xdr:rowOff>
    </xdr:to>
    <xdr:sp macro="" textlink="">
      <xdr:nvSpPr>
        <xdr:cNvPr id="777" name="楕円 776">
          <a:extLst>
            <a:ext uri="{FF2B5EF4-FFF2-40B4-BE49-F238E27FC236}">
              <a16:creationId xmlns:a16="http://schemas.microsoft.com/office/drawing/2014/main" id="{8DFDAEF9-02EA-401D-A6D7-075D81D69278}"/>
            </a:ext>
          </a:extLst>
        </xdr:cNvPr>
        <xdr:cNvSpPr/>
      </xdr:nvSpPr>
      <xdr:spPr>
        <a:xfrm>
          <a:off x="13095061" y="18099224"/>
          <a:ext cx="98878" cy="10568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121920</xdr:rowOff>
    </xdr:from>
    <xdr:to>
      <xdr:col>81</xdr:col>
      <xdr:colOff>50800</xdr:colOff>
      <xdr:row>105</xdr:row>
      <xdr:rowOff>150495</xdr:rowOff>
    </xdr:to>
    <xdr:cxnSp macro="">
      <xdr:nvCxnSpPr>
        <xdr:cNvPr id="778" name="直線コネクタ 777">
          <a:extLst>
            <a:ext uri="{FF2B5EF4-FFF2-40B4-BE49-F238E27FC236}">
              <a16:creationId xmlns:a16="http://schemas.microsoft.com/office/drawing/2014/main" id="{94C68317-8DFF-4C28-9245-33BE98692F17}"/>
            </a:ext>
          </a:extLst>
        </xdr:cNvPr>
        <xdr:cNvCxnSpPr/>
      </xdr:nvCxnSpPr>
      <xdr:spPr>
        <a:xfrm flipV="1">
          <a:off x="13144500" y="18128252"/>
          <a:ext cx="792389"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67311</xdr:rowOff>
    </xdr:from>
    <xdr:to>
      <xdr:col>72</xdr:col>
      <xdr:colOff>38100</xdr:colOff>
      <xdr:row>105</xdr:row>
      <xdr:rowOff>168911</xdr:rowOff>
    </xdr:to>
    <xdr:sp macro="" textlink="">
      <xdr:nvSpPr>
        <xdr:cNvPr id="779" name="楕円 778">
          <a:extLst>
            <a:ext uri="{FF2B5EF4-FFF2-40B4-BE49-F238E27FC236}">
              <a16:creationId xmlns:a16="http://schemas.microsoft.com/office/drawing/2014/main" id="{61381816-54A6-4807-818C-E15251BEA930}"/>
            </a:ext>
          </a:extLst>
        </xdr:cNvPr>
        <xdr:cNvSpPr/>
      </xdr:nvSpPr>
      <xdr:spPr>
        <a:xfrm>
          <a:off x="12298589" y="18070922"/>
          <a:ext cx="83911" cy="1029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118111</xdr:rowOff>
    </xdr:from>
    <xdr:to>
      <xdr:col>76</xdr:col>
      <xdr:colOff>114300</xdr:colOff>
      <xdr:row>105</xdr:row>
      <xdr:rowOff>150495</xdr:rowOff>
    </xdr:to>
    <xdr:cxnSp macro="">
      <xdr:nvCxnSpPr>
        <xdr:cNvPr id="780" name="直線コネクタ 779">
          <a:extLst>
            <a:ext uri="{FF2B5EF4-FFF2-40B4-BE49-F238E27FC236}">
              <a16:creationId xmlns:a16="http://schemas.microsoft.com/office/drawing/2014/main" id="{77AA790C-07FA-4F4C-8758-EB7A46C39915}"/>
            </a:ext>
          </a:extLst>
        </xdr:cNvPr>
        <xdr:cNvCxnSpPr/>
      </xdr:nvCxnSpPr>
      <xdr:spPr>
        <a:xfrm>
          <a:off x="12342586" y="18124443"/>
          <a:ext cx="801914" cy="28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23495</xdr:rowOff>
    </xdr:from>
    <xdr:to>
      <xdr:col>67</xdr:col>
      <xdr:colOff>101600</xdr:colOff>
      <xdr:row>105</xdr:row>
      <xdr:rowOff>125095</xdr:rowOff>
    </xdr:to>
    <xdr:sp macro="" textlink="">
      <xdr:nvSpPr>
        <xdr:cNvPr id="781" name="楕円 780">
          <a:extLst>
            <a:ext uri="{FF2B5EF4-FFF2-40B4-BE49-F238E27FC236}">
              <a16:creationId xmlns:a16="http://schemas.microsoft.com/office/drawing/2014/main" id="{221FF91E-DDAD-40E6-921D-67EA542653F0}"/>
            </a:ext>
          </a:extLst>
        </xdr:cNvPr>
        <xdr:cNvSpPr/>
      </xdr:nvSpPr>
      <xdr:spPr>
        <a:xfrm>
          <a:off x="11487150" y="18023024"/>
          <a:ext cx="102961" cy="1029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74295</xdr:rowOff>
    </xdr:from>
    <xdr:to>
      <xdr:col>71</xdr:col>
      <xdr:colOff>177800</xdr:colOff>
      <xdr:row>105</xdr:row>
      <xdr:rowOff>118111</xdr:rowOff>
    </xdr:to>
    <xdr:cxnSp macro="">
      <xdr:nvCxnSpPr>
        <xdr:cNvPr id="782" name="直線コネクタ 781">
          <a:extLst>
            <a:ext uri="{FF2B5EF4-FFF2-40B4-BE49-F238E27FC236}">
              <a16:creationId xmlns:a16="http://schemas.microsoft.com/office/drawing/2014/main" id="{CCA55339-429F-4F61-BD0E-82EA71F63546}"/>
            </a:ext>
          </a:extLst>
        </xdr:cNvPr>
        <xdr:cNvCxnSpPr/>
      </xdr:nvCxnSpPr>
      <xdr:spPr>
        <a:xfrm>
          <a:off x="11536589" y="18076545"/>
          <a:ext cx="805997" cy="47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160672</xdr:rowOff>
    </xdr:from>
    <xdr:ext cx="405111" cy="259045"/>
    <xdr:sp macro="" textlink="">
      <xdr:nvSpPr>
        <xdr:cNvPr id="783" name="n_1aveValue【公民館】&#10;有形固定資産減価償却率">
          <a:extLst>
            <a:ext uri="{FF2B5EF4-FFF2-40B4-BE49-F238E27FC236}">
              <a16:creationId xmlns:a16="http://schemas.microsoft.com/office/drawing/2014/main" id="{3E9E4956-98ED-471B-8F35-88EF842E5B02}"/>
            </a:ext>
          </a:extLst>
        </xdr:cNvPr>
        <xdr:cNvSpPr txBox="1"/>
      </xdr:nvSpPr>
      <xdr:spPr>
        <a:xfrm>
          <a:off x="13743405" y="176472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147338</xdr:rowOff>
    </xdr:from>
    <xdr:ext cx="405111" cy="259045"/>
    <xdr:sp macro="" textlink="">
      <xdr:nvSpPr>
        <xdr:cNvPr id="784" name="n_2aveValue【公民館】&#10;有形固定資産減価償却率">
          <a:extLst>
            <a:ext uri="{FF2B5EF4-FFF2-40B4-BE49-F238E27FC236}">
              <a16:creationId xmlns:a16="http://schemas.microsoft.com/office/drawing/2014/main" id="{25888556-DE39-4D34-8882-49606D85868F}"/>
            </a:ext>
          </a:extLst>
        </xdr:cNvPr>
        <xdr:cNvSpPr txBox="1"/>
      </xdr:nvSpPr>
      <xdr:spPr>
        <a:xfrm>
          <a:off x="12962355" y="176311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126382</xdr:rowOff>
    </xdr:from>
    <xdr:ext cx="405111" cy="259045"/>
    <xdr:sp macro="" textlink="">
      <xdr:nvSpPr>
        <xdr:cNvPr id="785" name="n_3aveValue【公民館】&#10;有形固定資産減価償却率">
          <a:extLst>
            <a:ext uri="{FF2B5EF4-FFF2-40B4-BE49-F238E27FC236}">
              <a16:creationId xmlns:a16="http://schemas.microsoft.com/office/drawing/2014/main" id="{AF2A4AB9-2321-4955-8DD1-3F3E25E6646A}"/>
            </a:ext>
          </a:extLst>
        </xdr:cNvPr>
        <xdr:cNvSpPr txBox="1"/>
      </xdr:nvSpPr>
      <xdr:spPr>
        <a:xfrm>
          <a:off x="12165883" y="176129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101616</xdr:rowOff>
    </xdr:from>
    <xdr:ext cx="405111" cy="259045"/>
    <xdr:sp macro="" textlink="">
      <xdr:nvSpPr>
        <xdr:cNvPr id="786" name="n_4aveValue【公民館】&#10;有形固定資産減価償却率">
          <a:extLst>
            <a:ext uri="{FF2B5EF4-FFF2-40B4-BE49-F238E27FC236}">
              <a16:creationId xmlns:a16="http://schemas.microsoft.com/office/drawing/2014/main" id="{88EA814E-A467-4A51-B6F7-339B995AAEAE}"/>
            </a:ext>
          </a:extLst>
        </xdr:cNvPr>
        <xdr:cNvSpPr txBox="1"/>
      </xdr:nvSpPr>
      <xdr:spPr>
        <a:xfrm>
          <a:off x="11354444" y="1759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163847</xdr:rowOff>
    </xdr:from>
    <xdr:ext cx="405111" cy="259045"/>
    <xdr:sp macro="" textlink="">
      <xdr:nvSpPr>
        <xdr:cNvPr id="787" name="n_1mainValue【公民館】&#10;有形固定資産減価償却率">
          <a:extLst>
            <a:ext uri="{FF2B5EF4-FFF2-40B4-BE49-F238E27FC236}">
              <a16:creationId xmlns:a16="http://schemas.microsoft.com/office/drawing/2014/main" id="{E1B305E5-14AF-48E7-A60D-B251D6585E8C}"/>
            </a:ext>
          </a:extLst>
        </xdr:cNvPr>
        <xdr:cNvSpPr txBox="1"/>
      </xdr:nvSpPr>
      <xdr:spPr>
        <a:xfrm>
          <a:off x="13743405" y="18164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20972</xdr:rowOff>
    </xdr:from>
    <xdr:ext cx="405111" cy="259045"/>
    <xdr:sp macro="" textlink="">
      <xdr:nvSpPr>
        <xdr:cNvPr id="788" name="n_2mainValue【公民館】&#10;有形固定資産減価償却率">
          <a:extLst>
            <a:ext uri="{FF2B5EF4-FFF2-40B4-BE49-F238E27FC236}">
              <a16:creationId xmlns:a16="http://schemas.microsoft.com/office/drawing/2014/main" id="{AE43308F-AB7D-48D0-A647-D7768F9A6A45}"/>
            </a:ext>
          </a:extLst>
        </xdr:cNvPr>
        <xdr:cNvSpPr txBox="1"/>
      </xdr:nvSpPr>
      <xdr:spPr>
        <a:xfrm>
          <a:off x="12962355" y="18191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160038</xdr:rowOff>
    </xdr:from>
    <xdr:ext cx="405111" cy="259045"/>
    <xdr:sp macro="" textlink="">
      <xdr:nvSpPr>
        <xdr:cNvPr id="789" name="n_3mainValue【公民館】&#10;有形固定資産減価償却率">
          <a:extLst>
            <a:ext uri="{FF2B5EF4-FFF2-40B4-BE49-F238E27FC236}">
              <a16:creationId xmlns:a16="http://schemas.microsoft.com/office/drawing/2014/main" id="{9563D66B-7FE3-4EA7-9EA5-97F0356EEBB6}"/>
            </a:ext>
          </a:extLst>
        </xdr:cNvPr>
        <xdr:cNvSpPr txBox="1"/>
      </xdr:nvSpPr>
      <xdr:spPr>
        <a:xfrm>
          <a:off x="12165883" y="18166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116222</xdr:rowOff>
    </xdr:from>
    <xdr:ext cx="405111" cy="259045"/>
    <xdr:sp macro="" textlink="">
      <xdr:nvSpPr>
        <xdr:cNvPr id="790" name="n_4mainValue【公民館】&#10;有形固定資産減価償却率">
          <a:extLst>
            <a:ext uri="{FF2B5EF4-FFF2-40B4-BE49-F238E27FC236}">
              <a16:creationId xmlns:a16="http://schemas.microsoft.com/office/drawing/2014/main" id="{BC815071-5863-4FF2-92AF-2A01DC86E294}"/>
            </a:ext>
          </a:extLst>
        </xdr:cNvPr>
        <xdr:cNvSpPr txBox="1"/>
      </xdr:nvSpPr>
      <xdr:spPr>
        <a:xfrm>
          <a:off x="11354444" y="18118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1" name="正方形/長方形 790">
          <a:extLst>
            <a:ext uri="{FF2B5EF4-FFF2-40B4-BE49-F238E27FC236}">
              <a16:creationId xmlns:a16="http://schemas.microsoft.com/office/drawing/2014/main" id="{CF1298D2-941E-4075-8E59-57B4EE55578B}"/>
            </a:ext>
          </a:extLst>
        </xdr:cNvPr>
        <xdr:cNvSpPr/>
      </xdr:nvSpPr>
      <xdr:spPr>
        <a:xfrm>
          <a:off x="16459200" y="15618279"/>
          <a:ext cx="4267200" cy="63908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2" name="正方形/長方形 791">
          <a:extLst>
            <a:ext uri="{FF2B5EF4-FFF2-40B4-BE49-F238E27FC236}">
              <a16:creationId xmlns:a16="http://schemas.microsoft.com/office/drawing/2014/main" id="{CCCA08E4-A831-44EA-9108-274718BBD3E9}"/>
            </a:ext>
          </a:extLst>
        </xdr:cNvPr>
        <xdr:cNvSpPr/>
      </xdr:nvSpPr>
      <xdr:spPr>
        <a:xfrm>
          <a:off x="16584839" y="16280039"/>
          <a:ext cx="1371600" cy="25536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3" name="正方形/長方形 792">
          <a:extLst>
            <a:ext uri="{FF2B5EF4-FFF2-40B4-BE49-F238E27FC236}">
              <a16:creationId xmlns:a16="http://schemas.microsoft.com/office/drawing/2014/main" id="{E1CA1A56-6C88-408D-96AA-B94EF2CB9DA8}"/>
            </a:ext>
          </a:extLst>
        </xdr:cNvPr>
        <xdr:cNvSpPr/>
      </xdr:nvSpPr>
      <xdr:spPr>
        <a:xfrm>
          <a:off x="16584839" y="16485961"/>
          <a:ext cx="1371600"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4" name="正方形/長方形 793">
          <a:extLst>
            <a:ext uri="{FF2B5EF4-FFF2-40B4-BE49-F238E27FC236}">
              <a16:creationId xmlns:a16="http://schemas.microsoft.com/office/drawing/2014/main" id="{BAFD22AE-C38C-4696-9F01-DD1938CEEE5F}"/>
            </a:ext>
          </a:extLst>
        </xdr:cNvPr>
        <xdr:cNvSpPr/>
      </xdr:nvSpPr>
      <xdr:spPr>
        <a:xfrm>
          <a:off x="17487900" y="16280039"/>
          <a:ext cx="1371600" cy="25536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5" name="正方形/長方形 794">
          <a:extLst>
            <a:ext uri="{FF2B5EF4-FFF2-40B4-BE49-F238E27FC236}">
              <a16:creationId xmlns:a16="http://schemas.microsoft.com/office/drawing/2014/main" id="{ABA68524-CC32-4324-9C9F-27264758D40E}"/>
            </a:ext>
          </a:extLst>
        </xdr:cNvPr>
        <xdr:cNvSpPr/>
      </xdr:nvSpPr>
      <xdr:spPr>
        <a:xfrm>
          <a:off x="17487900" y="16485961"/>
          <a:ext cx="1371600"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6" name="正方形/長方形 795">
          <a:extLst>
            <a:ext uri="{FF2B5EF4-FFF2-40B4-BE49-F238E27FC236}">
              <a16:creationId xmlns:a16="http://schemas.microsoft.com/office/drawing/2014/main" id="{746435F7-E41F-49AE-A21E-4835196F2D75}"/>
            </a:ext>
          </a:extLst>
        </xdr:cNvPr>
        <xdr:cNvSpPr/>
      </xdr:nvSpPr>
      <xdr:spPr>
        <a:xfrm>
          <a:off x="18516600" y="16280039"/>
          <a:ext cx="1371600" cy="25536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7" name="正方形/長方形 796">
          <a:extLst>
            <a:ext uri="{FF2B5EF4-FFF2-40B4-BE49-F238E27FC236}">
              <a16:creationId xmlns:a16="http://schemas.microsoft.com/office/drawing/2014/main" id="{F2797C6F-9D4C-4EFD-B7A7-4C383D0F1C71}"/>
            </a:ext>
          </a:extLst>
        </xdr:cNvPr>
        <xdr:cNvSpPr/>
      </xdr:nvSpPr>
      <xdr:spPr>
        <a:xfrm>
          <a:off x="18516600" y="16485961"/>
          <a:ext cx="1371600"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8" name="正方形/長方形 797">
          <a:extLst>
            <a:ext uri="{FF2B5EF4-FFF2-40B4-BE49-F238E27FC236}">
              <a16:creationId xmlns:a16="http://schemas.microsoft.com/office/drawing/2014/main" id="{62F6DB05-B132-4738-83C5-ECC51FC99363}"/>
            </a:ext>
          </a:extLst>
        </xdr:cNvPr>
        <xdr:cNvSpPr/>
      </xdr:nvSpPr>
      <xdr:spPr>
        <a:xfrm>
          <a:off x="16459200" y="16761279"/>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9" name="テキスト ボックス 798">
          <a:extLst>
            <a:ext uri="{FF2B5EF4-FFF2-40B4-BE49-F238E27FC236}">
              <a16:creationId xmlns:a16="http://schemas.microsoft.com/office/drawing/2014/main" id="{D044E18C-8FD6-4F81-9827-783EFE787EDF}"/>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0" name="直線コネクタ 799">
          <a:extLst>
            <a:ext uri="{FF2B5EF4-FFF2-40B4-BE49-F238E27FC236}">
              <a16:creationId xmlns:a16="http://schemas.microsoft.com/office/drawing/2014/main" id="{03C1F254-DB22-41C4-8EB8-F3E2FE35EE45}"/>
            </a:ext>
          </a:extLst>
        </xdr:cNvPr>
        <xdr:cNvCxnSpPr/>
      </xdr:nvCxnSpPr>
      <xdr:spPr>
        <a:xfrm>
          <a:off x="16459200" y="19047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801" name="直線コネクタ 800">
          <a:extLst>
            <a:ext uri="{FF2B5EF4-FFF2-40B4-BE49-F238E27FC236}">
              <a16:creationId xmlns:a16="http://schemas.microsoft.com/office/drawing/2014/main" id="{3091BB3E-15A6-4800-B124-DD4860E48455}"/>
            </a:ext>
          </a:extLst>
        </xdr:cNvPr>
        <xdr:cNvCxnSpPr/>
      </xdr:nvCxnSpPr>
      <xdr:spPr>
        <a:xfrm>
          <a:off x="16459200" y="185928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802" name="テキスト ボックス 801">
          <a:extLst>
            <a:ext uri="{FF2B5EF4-FFF2-40B4-BE49-F238E27FC236}">
              <a16:creationId xmlns:a16="http://schemas.microsoft.com/office/drawing/2014/main" id="{3F76F30B-0039-4414-B617-50B46AACD97F}"/>
            </a:ext>
          </a:extLst>
        </xdr:cNvPr>
        <xdr:cNvSpPr txBox="1"/>
      </xdr:nvSpPr>
      <xdr:spPr>
        <a:xfrm>
          <a:off x="16050532" y="184519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803" name="直線コネクタ 802">
          <a:extLst>
            <a:ext uri="{FF2B5EF4-FFF2-40B4-BE49-F238E27FC236}">
              <a16:creationId xmlns:a16="http://schemas.microsoft.com/office/drawing/2014/main" id="{023CAD28-814E-4C35-BC65-046AFADCA54B}"/>
            </a:ext>
          </a:extLst>
        </xdr:cNvPr>
        <xdr:cNvCxnSpPr/>
      </xdr:nvCxnSpPr>
      <xdr:spPr>
        <a:xfrm>
          <a:off x="16459200" y="181328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804" name="テキスト ボックス 803">
          <a:extLst>
            <a:ext uri="{FF2B5EF4-FFF2-40B4-BE49-F238E27FC236}">
              <a16:creationId xmlns:a16="http://schemas.microsoft.com/office/drawing/2014/main" id="{4284EDFD-6C2A-4B1E-B54F-08CAE733208B}"/>
            </a:ext>
          </a:extLst>
        </xdr:cNvPr>
        <xdr:cNvSpPr txBox="1"/>
      </xdr:nvSpPr>
      <xdr:spPr>
        <a:xfrm>
          <a:off x="16050532" y="179920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805" name="直線コネクタ 804">
          <a:extLst>
            <a:ext uri="{FF2B5EF4-FFF2-40B4-BE49-F238E27FC236}">
              <a16:creationId xmlns:a16="http://schemas.microsoft.com/office/drawing/2014/main" id="{80B29BE9-C241-4009-80AD-598F03DFA771}"/>
            </a:ext>
          </a:extLst>
        </xdr:cNvPr>
        <xdr:cNvCxnSpPr/>
      </xdr:nvCxnSpPr>
      <xdr:spPr>
        <a:xfrm>
          <a:off x="16459200" y="176756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806" name="テキスト ボックス 805">
          <a:extLst>
            <a:ext uri="{FF2B5EF4-FFF2-40B4-BE49-F238E27FC236}">
              <a16:creationId xmlns:a16="http://schemas.microsoft.com/office/drawing/2014/main" id="{7DE2F93F-F526-4FCF-BA91-443F402DDF44}"/>
            </a:ext>
          </a:extLst>
        </xdr:cNvPr>
        <xdr:cNvSpPr txBox="1"/>
      </xdr:nvSpPr>
      <xdr:spPr>
        <a:xfrm>
          <a:off x="16050532" y="175348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807" name="直線コネクタ 806">
          <a:extLst>
            <a:ext uri="{FF2B5EF4-FFF2-40B4-BE49-F238E27FC236}">
              <a16:creationId xmlns:a16="http://schemas.microsoft.com/office/drawing/2014/main" id="{60D26556-2AE0-4344-BD96-3A8E9E2174FC}"/>
            </a:ext>
          </a:extLst>
        </xdr:cNvPr>
        <xdr:cNvCxnSpPr/>
      </xdr:nvCxnSpPr>
      <xdr:spPr>
        <a:xfrm>
          <a:off x="16459200" y="172212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808" name="テキスト ボックス 807">
          <a:extLst>
            <a:ext uri="{FF2B5EF4-FFF2-40B4-BE49-F238E27FC236}">
              <a16:creationId xmlns:a16="http://schemas.microsoft.com/office/drawing/2014/main" id="{1BEF9F1C-BD91-4C47-A6E7-1C2EEFEE77DA}"/>
            </a:ext>
          </a:extLst>
        </xdr:cNvPr>
        <xdr:cNvSpPr txBox="1"/>
      </xdr:nvSpPr>
      <xdr:spPr>
        <a:xfrm>
          <a:off x="16050532" y="170803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09" name="直線コネクタ 808">
          <a:extLst>
            <a:ext uri="{FF2B5EF4-FFF2-40B4-BE49-F238E27FC236}">
              <a16:creationId xmlns:a16="http://schemas.microsoft.com/office/drawing/2014/main" id="{E50A0A1C-3603-43F6-8734-741364E24584}"/>
            </a:ext>
          </a:extLst>
        </xdr:cNvPr>
        <xdr:cNvCxnSpPr/>
      </xdr:nvCxnSpPr>
      <xdr:spPr>
        <a:xfrm>
          <a:off x="16459200" y="16761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0" name="テキスト ボックス 809">
          <a:extLst>
            <a:ext uri="{FF2B5EF4-FFF2-40B4-BE49-F238E27FC236}">
              <a16:creationId xmlns:a16="http://schemas.microsoft.com/office/drawing/2014/main" id="{79D601A1-BC52-4BF8-B102-746816CAECC7}"/>
            </a:ext>
          </a:extLst>
        </xdr:cNvPr>
        <xdr:cNvSpPr txBox="1"/>
      </xdr:nvSpPr>
      <xdr:spPr>
        <a:xfrm>
          <a:off x="16050532" y="166204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1" name="【公民館】&#10;一人当たり面積グラフ枠">
          <a:extLst>
            <a:ext uri="{FF2B5EF4-FFF2-40B4-BE49-F238E27FC236}">
              <a16:creationId xmlns:a16="http://schemas.microsoft.com/office/drawing/2014/main" id="{0531E225-C60A-4E3B-9A30-3930C2A797F6}"/>
            </a:ext>
          </a:extLst>
        </xdr:cNvPr>
        <xdr:cNvSpPr/>
      </xdr:nvSpPr>
      <xdr:spPr>
        <a:xfrm>
          <a:off x="16459200" y="16761279"/>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30480</xdr:rowOff>
    </xdr:from>
    <xdr:to>
      <xdr:col>116</xdr:col>
      <xdr:colOff>62864</xdr:colOff>
      <xdr:row>108</xdr:row>
      <xdr:rowOff>62485</xdr:rowOff>
    </xdr:to>
    <xdr:cxnSp macro="">
      <xdr:nvCxnSpPr>
        <xdr:cNvPr id="812" name="直線コネクタ 811">
          <a:extLst>
            <a:ext uri="{FF2B5EF4-FFF2-40B4-BE49-F238E27FC236}">
              <a16:creationId xmlns:a16="http://schemas.microsoft.com/office/drawing/2014/main" id="{99945014-9ABA-4C37-B529-CA782E6C71CA}"/>
            </a:ext>
          </a:extLst>
        </xdr:cNvPr>
        <xdr:cNvCxnSpPr/>
      </xdr:nvCxnSpPr>
      <xdr:spPr>
        <a:xfrm flipV="1">
          <a:off x="19952425" y="17171398"/>
          <a:ext cx="0" cy="1404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66312</xdr:rowOff>
    </xdr:from>
    <xdr:ext cx="469744" cy="259045"/>
    <xdr:sp macro="" textlink="">
      <xdr:nvSpPr>
        <xdr:cNvPr id="813" name="【公民館】&#10;一人当たり面積最小値テキスト">
          <a:extLst>
            <a:ext uri="{FF2B5EF4-FFF2-40B4-BE49-F238E27FC236}">
              <a16:creationId xmlns:a16="http://schemas.microsoft.com/office/drawing/2014/main" id="{E34712FC-D48C-440F-B819-7626D75AD3C7}"/>
            </a:ext>
          </a:extLst>
        </xdr:cNvPr>
        <xdr:cNvSpPr txBox="1"/>
      </xdr:nvSpPr>
      <xdr:spPr>
        <a:xfrm>
          <a:off x="19991161" y="18584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62485</xdr:rowOff>
    </xdr:from>
    <xdr:to>
      <xdr:col>116</xdr:col>
      <xdr:colOff>152400</xdr:colOff>
      <xdr:row>108</xdr:row>
      <xdr:rowOff>62485</xdr:rowOff>
    </xdr:to>
    <xdr:cxnSp macro="">
      <xdr:nvCxnSpPr>
        <xdr:cNvPr id="814" name="直線コネクタ 813">
          <a:extLst>
            <a:ext uri="{FF2B5EF4-FFF2-40B4-BE49-F238E27FC236}">
              <a16:creationId xmlns:a16="http://schemas.microsoft.com/office/drawing/2014/main" id="{0B819680-EEEF-4A40-9896-8D643D49B10D}"/>
            </a:ext>
          </a:extLst>
        </xdr:cNvPr>
        <xdr:cNvCxnSpPr/>
      </xdr:nvCxnSpPr>
      <xdr:spPr>
        <a:xfrm>
          <a:off x="19880489" y="18576364"/>
          <a:ext cx="16011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148607</xdr:rowOff>
    </xdr:from>
    <xdr:ext cx="469744" cy="259045"/>
    <xdr:sp macro="" textlink="">
      <xdr:nvSpPr>
        <xdr:cNvPr id="815" name="【公民館】&#10;一人当たり面積最大値テキスト">
          <a:extLst>
            <a:ext uri="{FF2B5EF4-FFF2-40B4-BE49-F238E27FC236}">
              <a16:creationId xmlns:a16="http://schemas.microsoft.com/office/drawing/2014/main" id="{BB55CDD6-E0EA-4E15-BB35-D545CB1D4957}"/>
            </a:ext>
          </a:extLst>
        </xdr:cNvPr>
        <xdr:cNvSpPr txBox="1"/>
      </xdr:nvSpPr>
      <xdr:spPr>
        <a:xfrm>
          <a:off x="19991161" y="16946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30480</xdr:rowOff>
    </xdr:from>
    <xdr:to>
      <xdr:col>116</xdr:col>
      <xdr:colOff>152400</xdr:colOff>
      <xdr:row>100</xdr:row>
      <xdr:rowOff>30480</xdr:rowOff>
    </xdr:to>
    <xdr:cxnSp macro="">
      <xdr:nvCxnSpPr>
        <xdr:cNvPr id="816" name="直線コネクタ 815">
          <a:extLst>
            <a:ext uri="{FF2B5EF4-FFF2-40B4-BE49-F238E27FC236}">
              <a16:creationId xmlns:a16="http://schemas.microsoft.com/office/drawing/2014/main" id="{0EDA6340-5263-4A47-B8EB-D3ABBE0047D5}"/>
            </a:ext>
          </a:extLst>
        </xdr:cNvPr>
        <xdr:cNvCxnSpPr/>
      </xdr:nvCxnSpPr>
      <xdr:spPr>
        <a:xfrm>
          <a:off x="19880489" y="17171398"/>
          <a:ext cx="16011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156990</xdr:rowOff>
    </xdr:from>
    <xdr:ext cx="469744" cy="259045"/>
    <xdr:sp macro="" textlink="">
      <xdr:nvSpPr>
        <xdr:cNvPr id="817" name="【公民館】&#10;一人当たり面積平均値テキスト">
          <a:extLst>
            <a:ext uri="{FF2B5EF4-FFF2-40B4-BE49-F238E27FC236}">
              <a16:creationId xmlns:a16="http://schemas.microsoft.com/office/drawing/2014/main" id="{F9C096E3-7041-4C66-9E7F-142588172402}"/>
            </a:ext>
          </a:extLst>
        </xdr:cNvPr>
        <xdr:cNvSpPr txBox="1"/>
      </xdr:nvSpPr>
      <xdr:spPr>
        <a:xfrm>
          <a:off x="19991161" y="181633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7113</xdr:rowOff>
    </xdr:from>
    <xdr:to>
      <xdr:col>116</xdr:col>
      <xdr:colOff>114300</xdr:colOff>
      <xdr:row>106</xdr:row>
      <xdr:rowOff>108713</xdr:rowOff>
    </xdr:to>
    <xdr:sp macro="" textlink="">
      <xdr:nvSpPr>
        <xdr:cNvPr id="818" name="フローチャート: 判断 817">
          <a:extLst>
            <a:ext uri="{FF2B5EF4-FFF2-40B4-BE49-F238E27FC236}">
              <a16:creationId xmlns:a16="http://schemas.microsoft.com/office/drawing/2014/main" id="{9500D83F-C022-4114-9DAC-FF9592911DC2}"/>
            </a:ext>
          </a:extLst>
        </xdr:cNvPr>
        <xdr:cNvSpPr/>
      </xdr:nvSpPr>
      <xdr:spPr>
        <a:xfrm>
          <a:off x="19899539" y="18184895"/>
          <a:ext cx="102961" cy="9343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11685</xdr:rowOff>
    </xdr:from>
    <xdr:to>
      <xdr:col>112</xdr:col>
      <xdr:colOff>38100</xdr:colOff>
      <xdr:row>106</xdr:row>
      <xdr:rowOff>113285</xdr:rowOff>
    </xdr:to>
    <xdr:sp macro="" textlink="">
      <xdr:nvSpPr>
        <xdr:cNvPr id="819" name="フローチャート: 判断 818">
          <a:extLst>
            <a:ext uri="{FF2B5EF4-FFF2-40B4-BE49-F238E27FC236}">
              <a16:creationId xmlns:a16="http://schemas.microsoft.com/office/drawing/2014/main" id="{A0540F49-0130-4FBE-B02B-9E535D56E6B6}"/>
            </a:ext>
          </a:extLst>
        </xdr:cNvPr>
        <xdr:cNvSpPr/>
      </xdr:nvSpPr>
      <xdr:spPr>
        <a:xfrm>
          <a:off x="19156589" y="18184024"/>
          <a:ext cx="83911" cy="10296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48261</xdr:rowOff>
    </xdr:from>
    <xdr:to>
      <xdr:col>107</xdr:col>
      <xdr:colOff>101600</xdr:colOff>
      <xdr:row>106</xdr:row>
      <xdr:rowOff>149861</xdr:rowOff>
    </xdr:to>
    <xdr:sp macro="" textlink="">
      <xdr:nvSpPr>
        <xdr:cNvPr id="820" name="フローチャート: 判断 819">
          <a:extLst>
            <a:ext uri="{FF2B5EF4-FFF2-40B4-BE49-F238E27FC236}">
              <a16:creationId xmlns:a16="http://schemas.microsoft.com/office/drawing/2014/main" id="{E6F82608-F9A0-4FA2-81DF-C4A4A63560C9}"/>
            </a:ext>
          </a:extLst>
        </xdr:cNvPr>
        <xdr:cNvSpPr/>
      </xdr:nvSpPr>
      <xdr:spPr>
        <a:xfrm>
          <a:off x="18345150" y="18220600"/>
          <a:ext cx="102961" cy="10296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59689</xdr:rowOff>
    </xdr:from>
    <xdr:to>
      <xdr:col>102</xdr:col>
      <xdr:colOff>165100</xdr:colOff>
      <xdr:row>106</xdr:row>
      <xdr:rowOff>161289</xdr:rowOff>
    </xdr:to>
    <xdr:sp macro="" textlink="">
      <xdr:nvSpPr>
        <xdr:cNvPr id="821" name="フローチャート: 判断 820">
          <a:extLst>
            <a:ext uri="{FF2B5EF4-FFF2-40B4-BE49-F238E27FC236}">
              <a16:creationId xmlns:a16="http://schemas.microsoft.com/office/drawing/2014/main" id="{80EA1768-1AAA-4E59-AFA6-DCE4F8FF803A}"/>
            </a:ext>
          </a:extLst>
        </xdr:cNvPr>
        <xdr:cNvSpPr/>
      </xdr:nvSpPr>
      <xdr:spPr>
        <a:xfrm>
          <a:off x="17552761" y="18230668"/>
          <a:ext cx="98878" cy="1029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61976</xdr:rowOff>
    </xdr:from>
    <xdr:to>
      <xdr:col>98</xdr:col>
      <xdr:colOff>38100</xdr:colOff>
      <xdr:row>106</xdr:row>
      <xdr:rowOff>163576</xdr:rowOff>
    </xdr:to>
    <xdr:sp macro="" textlink="">
      <xdr:nvSpPr>
        <xdr:cNvPr id="822" name="フローチャート: 判断 821">
          <a:extLst>
            <a:ext uri="{FF2B5EF4-FFF2-40B4-BE49-F238E27FC236}">
              <a16:creationId xmlns:a16="http://schemas.microsoft.com/office/drawing/2014/main" id="{96D14A85-430E-4FEC-BF23-4C8BF38AECF2}"/>
            </a:ext>
          </a:extLst>
        </xdr:cNvPr>
        <xdr:cNvSpPr/>
      </xdr:nvSpPr>
      <xdr:spPr>
        <a:xfrm>
          <a:off x="16756289" y="18232955"/>
          <a:ext cx="83911" cy="1029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3" name="テキスト ボックス 822">
          <a:extLst>
            <a:ext uri="{FF2B5EF4-FFF2-40B4-BE49-F238E27FC236}">
              <a16:creationId xmlns:a16="http://schemas.microsoft.com/office/drawing/2014/main" id="{01B77F78-2A02-45F0-8695-CC9123D5397C}"/>
            </a:ext>
          </a:extLst>
        </xdr:cNvPr>
        <xdr:cNvSpPr txBox="1"/>
      </xdr:nvSpPr>
      <xdr:spPr>
        <a:xfrm>
          <a:off x="19781611" y="19050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4" name="テキスト ボックス 823">
          <a:extLst>
            <a:ext uri="{FF2B5EF4-FFF2-40B4-BE49-F238E27FC236}">
              <a16:creationId xmlns:a16="http://schemas.microsoft.com/office/drawing/2014/main" id="{220D5F54-3F12-4129-B3B9-465B515044F4}"/>
            </a:ext>
          </a:extLst>
        </xdr:cNvPr>
        <xdr:cNvSpPr txBox="1"/>
      </xdr:nvSpPr>
      <xdr:spPr>
        <a:xfrm>
          <a:off x="19029136" y="19050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5" name="テキスト ボックス 824">
          <a:extLst>
            <a:ext uri="{FF2B5EF4-FFF2-40B4-BE49-F238E27FC236}">
              <a16:creationId xmlns:a16="http://schemas.microsoft.com/office/drawing/2014/main" id="{F01795E8-BDA2-4CCC-B326-3A48933F6406}"/>
            </a:ext>
          </a:extLst>
        </xdr:cNvPr>
        <xdr:cNvSpPr txBox="1"/>
      </xdr:nvSpPr>
      <xdr:spPr>
        <a:xfrm>
          <a:off x="18223139" y="19050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26" name="テキスト ボックス 825">
          <a:extLst>
            <a:ext uri="{FF2B5EF4-FFF2-40B4-BE49-F238E27FC236}">
              <a16:creationId xmlns:a16="http://schemas.microsoft.com/office/drawing/2014/main" id="{A434AB74-F0B6-402A-BB3B-51705877DDAC}"/>
            </a:ext>
          </a:extLst>
        </xdr:cNvPr>
        <xdr:cNvSpPr txBox="1"/>
      </xdr:nvSpPr>
      <xdr:spPr>
        <a:xfrm>
          <a:off x="17430750" y="19050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27" name="テキスト ボックス 826">
          <a:extLst>
            <a:ext uri="{FF2B5EF4-FFF2-40B4-BE49-F238E27FC236}">
              <a16:creationId xmlns:a16="http://schemas.microsoft.com/office/drawing/2014/main" id="{AB6A552C-7AAA-4AFA-8890-CBCF56557933}"/>
            </a:ext>
          </a:extLst>
        </xdr:cNvPr>
        <xdr:cNvSpPr txBox="1"/>
      </xdr:nvSpPr>
      <xdr:spPr>
        <a:xfrm>
          <a:off x="16628836" y="19050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151130</xdr:rowOff>
    </xdr:from>
    <xdr:to>
      <xdr:col>116</xdr:col>
      <xdr:colOff>114300</xdr:colOff>
      <xdr:row>100</xdr:row>
      <xdr:rowOff>81280</xdr:rowOff>
    </xdr:to>
    <xdr:sp macro="" textlink="">
      <xdr:nvSpPr>
        <xdr:cNvPr id="828" name="楕円 827">
          <a:extLst>
            <a:ext uri="{FF2B5EF4-FFF2-40B4-BE49-F238E27FC236}">
              <a16:creationId xmlns:a16="http://schemas.microsoft.com/office/drawing/2014/main" id="{F2DDB30B-1CBB-41CA-B366-FCB30F2F0664}"/>
            </a:ext>
          </a:extLst>
        </xdr:cNvPr>
        <xdr:cNvSpPr/>
      </xdr:nvSpPr>
      <xdr:spPr>
        <a:xfrm>
          <a:off x="19899539" y="17124680"/>
          <a:ext cx="102961" cy="10568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104157</xdr:rowOff>
    </xdr:from>
    <xdr:ext cx="469744" cy="259045"/>
    <xdr:sp macro="" textlink="">
      <xdr:nvSpPr>
        <xdr:cNvPr id="829" name="【公民館】&#10;一人当たり面積該当値テキスト">
          <a:extLst>
            <a:ext uri="{FF2B5EF4-FFF2-40B4-BE49-F238E27FC236}">
              <a16:creationId xmlns:a16="http://schemas.microsoft.com/office/drawing/2014/main" id="{C4DA6ECD-CC18-41EE-B48B-B747A67B2F60}"/>
            </a:ext>
          </a:extLst>
        </xdr:cNvPr>
        <xdr:cNvSpPr txBox="1"/>
      </xdr:nvSpPr>
      <xdr:spPr>
        <a:xfrm>
          <a:off x="19991161" y="17079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169418</xdr:rowOff>
    </xdr:from>
    <xdr:to>
      <xdr:col>112</xdr:col>
      <xdr:colOff>38100</xdr:colOff>
      <xdr:row>100</xdr:row>
      <xdr:rowOff>99568</xdr:rowOff>
    </xdr:to>
    <xdr:sp macro="" textlink="">
      <xdr:nvSpPr>
        <xdr:cNvPr id="830" name="楕円 829">
          <a:extLst>
            <a:ext uri="{FF2B5EF4-FFF2-40B4-BE49-F238E27FC236}">
              <a16:creationId xmlns:a16="http://schemas.microsoft.com/office/drawing/2014/main" id="{75EB60E6-8F89-45FF-80F2-41B92B503FEE}"/>
            </a:ext>
          </a:extLst>
        </xdr:cNvPr>
        <xdr:cNvSpPr/>
      </xdr:nvSpPr>
      <xdr:spPr>
        <a:xfrm>
          <a:off x="19156589" y="17145689"/>
          <a:ext cx="83911" cy="9615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100</xdr:row>
      <xdr:rowOff>30480</xdr:rowOff>
    </xdr:from>
    <xdr:to>
      <xdr:col>116</xdr:col>
      <xdr:colOff>63500</xdr:colOff>
      <xdr:row>100</xdr:row>
      <xdr:rowOff>48768</xdr:rowOff>
    </xdr:to>
    <xdr:cxnSp macro="">
      <xdr:nvCxnSpPr>
        <xdr:cNvPr id="831" name="直線コネクタ 830">
          <a:extLst>
            <a:ext uri="{FF2B5EF4-FFF2-40B4-BE49-F238E27FC236}">
              <a16:creationId xmlns:a16="http://schemas.microsoft.com/office/drawing/2014/main" id="{860C0BF1-FA08-49CD-8572-6516C80F842C}"/>
            </a:ext>
          </a:extLst>
        </xdr:cNvPr>
        <xdr:cNvCxnSpPr/>
      </xdr:nvCxnSpPr>
      <xdr:spPr>
        <a:xfrm flipV="1">
          <a:off x="19200586" y="17171398"/>
          <a:ext cx="752475" cy="21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100</xdr:row>
      <xdr:rowOff>16256</xdr:rowOff>
    </xdr:from>
    <xdr:to>
      <xdr:col>107</xdr:col>
      <xdr:colOff>101600</xdr:colOff>
      <xdr:row>100</xdr:row>
      <xdr:rowOff>117856</xdr:rowOff>
    </xdr:to>
    <xdr:sp macro="" textlink="">
      <xdr:nvSpPr>
        <xdr:cNvPr id="832" name="楕円 831">
          <a:extLst>
            <a:ext uri="{FF2B5EF4-FFF2-40B4-BE49-F238E27FC236}">
              <a16:creationId xmlns:a16="http://schemas.microsoft.com/office/drawing/2014/main" id="{B29FF177-7429-4125-92B8-64A592D9716A}"/>
            </a:ext>
          </a:extLst>
        </xdr:cNvPr>
        <xdr:cNvSpPr/>
      </xdr:nvSpPr>
      <xdr:spPr>
        <a:xfrm>
          <a:off x="18345150" y="17163977"/>
          <a:ext cx="102961" cy="10296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48768</xdr:rowOff>
    </xdr:from>
    <xdr:to>
      <xdr:col>111</xdr:col>
      <xdr:colOff>177800</xdr:colOff>
      <xdr:row>100</xdr:row>
      <xdr:rowOff>67056</xdr:rowOff>
    </xdr:to>
    <xdr:cxnSp macro="">
      <xdr:nvCxnSpPr>
        <xdr:cNvPr id="833" name="直線コネクタ 832">
          <a:extLst>
            <a:ext uri="{FF2B5EF4-FFF2-40B4-BE49-F238E27FC236}">
              <a16:creationId xmlns:a16="http://schemas.microsoft.com/office/drawing/2014/main" id="{B42FDB23-C3B4-4256-94D6-C90CBECF4726}"/>
            </a:ext>
          </a:extLst>
        </xdr:cNvPr>
        <xdr:cNvCxnSpPr/>
      </xdr:nvCxnSpPr>
      <xdr:spPr>
        <a:xfrm flipV="1">
          <a:off x="18394589" y="17192407"/>
          <a:ext cx="805997" cy="21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32258</xdr:rowOff>
    </xdr:from>
    <xdr:to>
      <xdr:col>102</xdr:col>
      <xdr:colOff>165100</xdr:colOff>
      <xdr:row>100</xdr:row>
      <xdr:rowOff>133858</xdr:rowOff>
    </xdr:to>
    <xdr:sp macro="" textlink="">
      <xdr:nvSpPr>
        <xdr:cNvPr id="834" name="楕円 833">
          <a:extLst>
            <a:ext uri="{FF2B5EF4-FFF2-40B4-BE49-F238E27FC236}">
              <a16:creationId xmlns:a16="http://schemas.microsoft.com/office/drawing/2014/main" id="{68FF6BBC-2129-4A01-B6A4-21C02B9E6208}"/>
            </a:ext>
          </a:extLst>
        </xdr:cNvPr>
        <xdr:cNvSpPr/>
      </xdr:nvSpPr>
      <xdr:spPr>
        <a:xfrm>
          <a:off x="17552761" y="17173176"/>
          <a:ext cx="98878" cy="10296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67056</xdr:rowOff>
    </xdr:from>
    <xdr:to>
      <xdr:col>107</xdr:col>
      <xdr:colOff>50800</xdr:colOff>
      <xdr:row>100</xdr:row>
      <xdr:rowOff>83058</xdr:rowOff>
    </xdr:to>
    <xdr:cxnSp macro="">
      <xdr:nvCxnSpPr>
        <xdr:cNvPr id="835" name="直線コネクタ 834">
          <a:extLst>
            <a:ext uri="{FF2B5EF4-FFF2-40B4-BE49-F238E27FC236}">
              <a16:creationId xmlns:a16="http://schemas.microsoft.com/office/drawing/2014/main" id="{96F36DB8-74DD-4283-B94E-1AB30089B3E1}"/>
            </a:ext>
          </a:extLst>
        </xdr:cNvPr>
        <xdr:cNvCxnSpPr/>
      </xdr:nvCxnSpPr>
      <xdr:spPr>
        <a:xfrm flipV="1">
          <a:off x="17602200" y="17213417"/>
          <a:ext cx="792389" cy="18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139700</xdr:rowOff>
    </xdr:from>
    <xdr:to>
      <xdr:col>98</xdr:col>
      <xdr:colOff>38100</xdr:colOff>
      <xdr:row>104</xdr:row>
      <xdr:rowOff>69850</xdr:rowOff>
    </xdr:to>
    <xdr:sp macro="" textlink="">
      <xdr:nvSpPr>
        <xdr:cNvPr id="836" name="楕円 835">
          <a:extLst>
            <a:ext uri="{FF2B5EF4-FFF2-40B4-BE49-F238E27FC236}">
              <a16:creationId xmlns:a16="http://schemas.microsoft.com/office/drawing/2014/main" id="{567E5F05-873E-4E8A-B5EE-A2CDA13D6113}"/>
            </a:ext>
          </a:extLst>
        </xdr:cNvPr>
        <xdr:cNvSpPr/>
      </xdr:nvSpPr>
      <xdr:spPr>
        <a:xfrm>
          <a:off x="16756289" y="17800411"/>
          <a:ext cx="83911" cy="9615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83058</xdr:rowOff>
    </xdr:from>
    <xdr:to>
      <xdr:col>102</xdr:col>
      <xdr:colOff>114300</xdr:colOff>
      <xdr:row>104</xdr:row>
      <xdr:rowOff>19050</xdr:rowOff>
    </xdr:to>
    <xdr:cxnSp macro="">
      <xdr:nvCxnSpPr>
        <xdr:cNvPr id="837" name="直線コネクタ 836">
          <a:extLst>
            <a:ext uri="{FF2B5EF4-FFF2-40B4-BE49-F238E27FC236}">
              <a16:creationId xmlns:a16="http://schemas.microsoft.com/office/drawing/2014/main" id="{E47039DB-05DA-401C-8961-88E2958B9043}"/>
            </a:ext>
          </a:extLst>
        </xdr:cNvPr>
        <xdr:cNvCxnSpPr/>
      </xdr:nvCxnSpPr>
      <xdr:spPr>
        <a:xfrm flipV="1">
          <a:off x="16800286" y="17232140"/>
          <a:ext cx="801914" cy="614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104412</xdr:rowOff>
    </xdr:from>
    <xdr:ext cx="469744" cy="259045"/>
    <xdr:sp macro="" textlink="">
      <xdr:nvSpPr>
        <xdr:cNvPr id="838" name="n_1aveValue【公民館】&#10;一人当たり面積">
          <a:extLst>
            <a:ext uri="{FF2B5EF4-FFF2-40B4-BE49-F238E27FC236}">
              <a16:creationId xmlns:a16="http://schemas.microsoft.com/office/drawing/2014/main" id="{D8F143B1-A5CE-4421-B1EF-966AB8709F40}"/>
            </a:ext>
          </a:extLst>
        </xdr:cNvPr>
        <xdr:cNvSpPr txBox="1"/>
      </xdr:nvSpPr>
      <xdr:spPr>
        <a:xfrm>
          <a:off x="18984309" y="18279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140988</xdr:rowOff>
    </xdr:from>
    <xdr:ext cx="469744" cy="259045"/>
    <xdr:sp macro="" textlink="">
      <xdr:nvSpPr>
        <xdr:cNvPr id="839" name="n_2aveValue【公民館】&#10;一人当たり面積">
          <a:extLst>
            <a:ext uri="{FF2B5EF4-FFF2-40B4-BE49-F238E27FC236}">
              <a16:creationId xmlns:a16="http://schemas.microsoft.com/office/drawing/2014/main" id="{8EA777CA-1A40-4B4C-B0ED-A426FB13A6E1}"/>
            </a:ext>
          </a:extLst>
        </xdr:cNvPr>
        <xdr:cNvSpPr txBox="1"/>
      </xdr:nvSpPr>
      <xdr:spPr>
        <a:xfrm>
          <a:off x="18184209" y="1831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152416</xdr:rowOff>
    </xdr:from>
    <xdr:ext cx="469744" cy="259045"/>
    <xdr:sp macro="" textlink="">
      <xdr:nvSpPr>
        <xdr:cNvPr id="840" name="n_3aveValue【公民館】&#10;一人当たり面積">
          <a:extLst>
            <a:ext uri="{FF2B5EF4-FFF2-40B4-BE49-F238E27FC236}">
              <a16:creationId xmlns:a16="http://schemas.microsoft.com/office/drawing/2014/main" id="{378EAD77-E9D0-42DF-BFD5-640C2C0EAEEE}"/>
            </a:ext>
          </a:extLst>
        </xdr:cNvPr>
        <xdr:cNvSpPr txBox="1"/>
      </xdr:nvSpPr>
      <xdr:spPr>
        <a:xfrm>
          <a:off x="17382295" y="1832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154703</xdr:rowOff>
    </xdr:from>
    <xdr:ext cx="469744" cy="259045"/>
    <xdr:sp macro="" textlink="">
      <xdr:nvSpPr>
        <xdr:cNvPr id="841" name="n_4aveValue【公民館】&#10;一人当たり面積">
          <a:extLst>
            <a:ext uri="{FF2B5EF4-FFF2-40B4-BE49-F238E27FC236}">
              <a16:creationId xmlns:a16="http://schemas.microsoft.com/office/drawing/2014/main" id="{826CCED8-8853-4586-8834-2DA82A4DDAA1}"/>
            </a:ext>
          </a:extLst>
        </xdr:cNvPr>
        <xdr:cNvSpPr txBox="1"/>
      </xdr:nvSpPr>
      <xdr:spPr>
        <a:xfrm>
          <a:off x="16589906" y="1832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116095</xdr:rowOff>
    </xdr:from>
    <xdr:ext cx="469744" cy="259045"/>
    <xdr:sp macro="" textlink="">
      <xdr:nvSpPr>
        <xdr:cNvPr id="842" name="n_1mainValue【公民館】&#10;一人当たり面積">
          <a:extLst>
            <a:ext uri="{FF2B5EF4-FFF2-40B4-BE49-F238E27FC236}">
              <a16:creationId xmlns:a16="http://schemas.microsoft.com/office/drawing/2014/main" id="{C1D7464C-BB04-4DD4-9A7D-8A641D8A98B1}"/>
            </a:ext>
          </a:extLst>
        </xdr:cNvPr>
        <xdr:cNvSpPr txBox="1"/>
      </xdr:nvSpPr>
      <xdr:spPr>
        <a:xfrm>
          <a:off x="18984309" y="16918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134383</xdr:rowOff>
    </xdr:from>
    <xdr:ext cx="469744" cy="259045"/>
    <xdr:sp macro="" textlink="">
      <xdr:nvSpPr>
        <xdr:cNvPr id="843" name="n_2mainValue【公民館】&#10;一人当たり面積">
          <a:extLst>
            <a:ext uri="{FF2B5EF4-FFF2-40B4-BE49-F238E27FC236}">
              <a16:creationId xmlns:a16="http://schemas.microsoft.com/office/drawing/2014/main" id="{6B524B21-7AD6-438C-B912-CED073976629}"/>
            </a:ext>
          </a:extLst>
        </xdr:cNvPr>
        <xdr:cNvSpPr txBox="1"/>
      </xdr:nvSpPr>
      <xdr:spPr>
        <a:xfrm>
          <a:off x="18184209" y="16933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150385</xdr:rowOff>
    </xdr:from>
    <xdr:ext cx="469744" cy="259045"/>
    <xdr:sp macro="" textlink="">
      <xdr:nvSpPr>
        <xdr:cNvPr id="844" name="n_3mainValue【公民館】&#10;一人当たり面積">
          <a:extLst>
            <a:ext uri="{FF2B5EF4-FFF2-40B4-BE49-F238E27FC236}">
              <a16:creationId xmlns:a16="http://schemas.microsoft.com/office/drawing/2014/main" id="{218AEA5A-3B22-4773-BA6B-0D054840DDD0}"/>
            </a:ext>
          </a:extLst>
        </xdr:cNvPr>
        <xdr:cNvSpPr txBox="1"/>
      </xdr:nvSpPr>
      <xdr:spPr>
        <a:xfrm>
          <a:off x="17382295" y="16952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86377</xdr:rowOff>
    </xdr:from>
    <xdr:ext cx="469744" cy="259045"/>
    <xdr:sp macro="" textlink="">
      <xdr:nvSpPr>
        <xdr:cNvPr id="845" name="n_4mainValue【公民館】&#10;一人当たり面積">
          <a:extLst>
            <a:ext uri="{FF2B5EF4-FFF2-40B4-BE49-F238E27FC236}">
              <a16:creationId xmlns:a16="http://schemas.microsoft.com/office/drawing/2014/main" id="{264836E0-DD7E-4BDF-8EDF-30F980282B9E}"/>
            </a:ext>
          </a:extLst>
        </xdr:cNvPr>
        <xdr:cNvSpPr txBox="1"/>
      </xdr:nvSpPr>
      <xdr:spPr>
        <a:xfrm>
          <a:off x="16589906" y="17572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46" name="正方形/長方形 845">
          <a:extLst>
            <a:ext uri="{FF2B5EF4-FFF2-40B4-BE49-F238E27FC236}">
              <a16:creationId xmlns:a16="http://schemas.microsoft.com/office/drawing/2014/main" id="{127201D5-B91C-4090-95BD-A8013A9FEC9A}"/>
            </a:ext>
          </a:extLst>
        </xdr:cNvPr>
        <xdr:cNvSpPr/>
      </xdr:nvSpPr>
      <xdr:spPr>
        <a:xfrm>
          <a:off x="685800" y="19428279"/>
          <a:ext cx="20040600" cy="190772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47" name="正方形/長方形 846">
          <a:extLst>
            <a:ext uri="{FF2B5EF4-FFF2-40B4-BE49-F238E27FC236}">
              <a16:creationId xmlns:a16="http://schemas.microsoft.com/office/drawing/2014/main" id="{0247E85D-1EEC-4670-BA0A-BBBB419FBECE}"/>
            </a:ext>
          </a:extLst>
        </xdr:cNvPr>
        <xdr:cNvSpPr/>
      </xdr:nvSpPr>
      <xdr:spPr>
        <a:xfrm>
          <a:off x="685800" y="19498582"/>
          <a:ext cx="3467100" cy="24583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48" name="テキスト ボックス 847">
          <a:extLst>
            <a:ext uri="{FF2B5EF4-FFF2-40B4-BE49-F238E27FC236}">
              <a16:creationId xmlns:a16="http://schemas.microsoft.com/office/drawing/2014/main" id="{6D51F577-E489-47F9-9F74-F114289C73B3}"/>
            </a:ext>
          </a:extLst>
        </xdr:cNvPr>
        <xdr:cNvSpPr txBox="1"/>
      </xdr:nvSpPr>
      <xdr:spPr>
        <a:xfrm>
          <a:off x="762000" y="19744418"/>
          <a:ext cx="19876861"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類似団体と比較して特に有形固定資産減価償却率が高くなっている施設は、公営住宅、児童館、公民館であり、特に低くなっている施設は、認定こども園・幼稚園・保育所である。</a:t>
          </a:r>
        </a:p>
        <a:p>
          <a:r>
            <a:rPr kumimoji="1" lang="ja-JP" altLang="en-US" sz="1300">
              <a:latin typeface="ＭＳ Ｐゴシック" panose="020B0600070205080204" pitchFamily="50" charset="-128"/>
              <a:ea typeface="ＭＳ Ｐゴシック" panose="020B0600070205080204" pitchFamily="50" charset="-128"/>
            </a:rPr>
            <a:t>特に公営住宅は殆どの施設が築</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年を経過しているため、老朽化した施設の解体工事を実施しており、今後も公共施設等総合管理計画に基づき計画的に廃止をしていく。</a:t>
          </a:r>
        </a:p>
        <a:p>
          <a:r>
            <a:rPr kumimoji="1" lang="ja-JP" altLang="en-US" sz="1300">
              <a:latin typeface="ＭＳ Ｐゴシック" panose="020B0600070205080204" pitchFamily="50" charset="-128"/>
              <a:ea typeface="ＭＳ Ｐゴシック" panose="020B0600070205080204" pitchFamily="50" charset="-128"/>
            </a:rPr>
            <a:t>認定こども園・幼稚園・保育所は、平成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園を</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園に統合、令和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園のこども園化に伴う園舎の新設と旧園舎の解体を実施、今後もこども園化と集約化を進めていくため、有形固定資産減価償却率は低下する見込みである。</a:t>
          </a:r>
        </a:p>
        <a:p>
          <a:r>
            <a:rPr kumimoji="1" lang="ja-JP" altLang="en-US" sz="1300">
              <a:latin typeface="ＭＳ Ｐゴシック" panose="020B0600070205080204" pitchFamily="50" charset="-128"/>
              <a:ea typeface="ＭＳ Ｐゴシック" panose="020B0600070205080204" pitchFamily="50" charset="-128"/>
            </a:rPr>
            <a:t>今後も引き続き、公共施設等総合管理計画及び個別施設計画に基づき、維持管理に係る費用の増加に留意しつつ、統廃合や複合化を含めた施設の在り方も含め検討していく。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82B74554-4C21-45CC-9A5B-76375AD2842D}"/>
            </a:ext>
          </a:extLst>
        </xdr:cNvPr>
        <xdr:cNvSpPr/>
      </xdr:nvSpPr>
      <xdr:spPr>
        <a:xfrm>
          <a:off x="579211" y="125639"/>
          <a:ext cx="11422289" cy="63636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67BDF51-5334-46EF-A418-FBCC72309410}"/>
            </a:ext>
          </a:extLst>
        </xdr:cNvPr>
        <xdr:cNvSpPr/>
      </xdr:nvSpPr>
      <xdr:spPr>
        <a:xfrm>
          <a:off x="17145000" y="187779"/>
          <a:ext cx="3581400" cy="562882"/>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087F2AC-C6FF-488C-B601-C12348998ACA}"/>
            </a:ext>
          </a:extLst>
        </xdr:cNvPr>
        <xdr:cNvSpPr/>
      </xdr:nvSpPr>
      <xdr:spPr>
        <a:xfrm>
          <a:off x="17161329" y="219982"/>
          <a:ext cx="3538310" cy="503918"/>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E9C74AF-26A1-4838-B503-BA69D7A9F2F3}"/>
            </a:ext>
          </a:extLst>
        </xdr:cNvPr>
        <xdr:cNvSpPr/>
      </xdr:nvSpPr>
      <xdr:spPr>
        <a:xfrm>
          <a:off x="17193532" y="237218"/>
          <a:ext cx="3472997" cy="448582"/>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岐阜県土岐市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12A984F7-CF91-4A45-863F-3F6ECB36E75D}"/>
            </a:ext>
          </a:extLst>
        </xdr:cNvPr>
        <xdr:cNvSpPr/>
      </xdr:nvSpPr>
      <xdr:spPr>
        <a:xfrm>
          <a:off x="14638111" y="187779"/>
          <a:ext cx="2389868" cy="562882"/>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922315D8-1404-4216-8CE1-7A5C638FB75D}"/>
            </a:ext>
          </a:extLst>
        </xdr:cNvPr>
        <xdr:cNvSpPr/>
      </xdr:nvSpPr>
      <xdr:spPr>
        <a:xfrm>
          <a:off x="14660789" y="219982"/>
          <a:ext cx="2350861" cy="503918"/>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153B2498-6FFB-4938-BE70-2FA8EC3F8D25}"/>
            </a:ext>
          </a:extLst>
        </xdr:cNvPr>
        <xdr:cNvSpPr/>
      </xdr:nvSpPr>
      <xdr:spPr>
        <a:xfrm>
          <a:off x="14687550" y="237218"/>
          <a:ext cx="2296432" cy="459921"/>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33DC3820-967C-4495-AB21-66701CC84FB6}"/>
            </a:ext>
          </a:extLst>
        </xdr:cNvPr>
        <xdr:cNvSpPr/>
      </xdr:nvSpPr>
      <xdr:spPr>
        <a:xfrm>
          <a:off x="685800" y="884918"/>
          <a:ext cx="9086850" cy="1779361"/>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23A5E195-8B22-4C8E-A64E-2FC68167D2B8}"/>
            </a:ext>
          </a:extLst>
        </xdr:cNvPr>
        <xdr:cNvSpPr/>
      </xdr:nvSpPr>
      <xdr:spPr>
        <a:xfrm>
          <a:off x="811439" y="922111"/>
          <a:ext cx="1245961"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8E742B39-7AC1-491C-96CC-79739B6CCD13}"/>
            </a:ext>
          </a:extLst>
        </xdr:cNvPr>
        <xdr:cNvSpPr/>
      </xdr:nvSpPr>
      <xdr:spPr>
        <a:xfrm>
          <a:off x="2011589" y="922111"/>
          <a:ext cx="120015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55,842
53,852
116.02
25,928,103
25,390,534
420,110
13,457,793
18,072,711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AB089D68-E129-4E35-8201-C397B7484F6A}"/>
            </a:ext>
          </a:extLst>
        </xdr:cNvPr>
        <xdr:cNvSpPr/>
      </xdr:nvSpPr>
      <xdr:spPr>
        <a:xfrm>
          <a:off x="3211739" y="922111"/>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4BEEE1D-8BC9-480A-B450-29FD993EB69B}"/>
            </a:ext>
          </a:extLst>
        </xdr:cNvPr>
        <xdr:cNvSpPr/>
      </xdr:nvSpPr>
      <xdr:spPr>
        <a:xfrm>
          <a:off x="4583339" y="943882"/>
          <a:ext cx="1825172" cy="9343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40E5504-7BB1-4149-953C-0BB120AA8619}"/>
            </a:ext>
          </a:extLst>
        </xdr:cNvPr>
        <xdr:cNvSpPr/>
      </xdr:nvSpPr>
      <xdr:spPr>
        <a:xfrm>
          <a:off x="6408511" y="943882"/>
          <a:ext cx="1135289" cy="9343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B8AC91D7-2018-4948-B0D9-E089E773235F}"/>
            </a:ext>
          </a:extLst>
        </xdr:cNvPr>
        <xdr:cNvSpPr/>
      </xdr:nvSpPr>
      <xdr:spPr>
        <a:xfrm>
          <a:off x="7608661" y="949779"/>
          <a:ext cx="575128" cy="9466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F8A58330-55E9-4B1A-B28D-D2B353079371}"/>
            </a:ext>
          </a:extLst>
        </xdr:cNvPr>
        <xdr:cNvSpPr/>
      </xdr:nvSpPr>
      <xdr:spPr>
        <a:xfrm>
          <a:off x="4583339" y="1714500"/>
          <a:ext cx="1825172" cy="63908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C7895DB4-079C-411E-99FC-91AD1F19A35B}"/>
            </a:ext>
          </a:extLst>
        </xdr:cNvPr>
        <xdr:cNvSpPr/>
      </xdr:nvSpPr>
      <xdr:spPr>
        <a:xfrm>
          <a:off x="6469289" y="1714500"/>
          <a:ext cx="3086100" cy="63908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9316E833-9DE3-446A-B804-9B71062B4C69}"/>
            </a:ext>
          </a:extLst>
        </xdr:cNvPr>
        <xdr:cNvSpPr/>
      </xdr:nvSpPr>
      <xdr:spPr>
        <a:xfrm>
          <a:off x="9970861" y="884918"/>
          <a:ext cx="1371600" cy="1275443"/>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9212751C-CB04-4919-A5A7-5A78368A6462}"/>
            </a:ext>
          </a:extLst>
        </xdr:cNvPr>
        <xdr:cNvSpPr/>
      </xdr:nvSpPr>
      <xdr:spPr>
        <a:xfrm>
          <a:off x="10208079" y="949779"/>
          <a:ext cx="1200150" cy="260803"/>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5F0A0C76-8524-4AD6-8979-DB691133AFA9}"/>
            </a:ext>
          </a:extLst>
        </xdr:cNvPr>
        <xdr:cNvSpPr/>
      </xdr:nvSpPr>
      <xdr:spPr>
        <a:xfrm>
          <a:off x="10208079" y="1216479"/>
          <a:ext cx="1200150" cy="258082"/>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244DCA2-4A86-4ED4-8268-C99254C659AE}"/>
            </a:ext>
          </a:extLst>
        </xdr:cNvPr>
        <xdr:cNvSpPr/>
      </xdr:nvSpPr>
      <xdr:spPr>
        <a:xfrm>
          <a:off x="10208079" y="1553482"/>
          <a:ext cx="1306739" cy="629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88C2B54B-5FB7-4A4E-83C3-59E5EB55E63E}"/>
            </a:ext>
          </a:extLst>
        </xdr:cNvPr>
        <xdr:cNvCxnSpPr/>
      </xdr:nvCxnSpPr>
      <xdr:spPr>
        <a:xfrm flipH="1">
          <a:off x="10047968" y="1040039"/>
          <a:ext cx="193221"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02990DD-BC44-46D3-8180-599EC487769D}"/>
            </a:ext>
          </a:extLst>
        </xdr:cNvPr>
        <xdr:cNvSpPr/>
      </xdr:nvSpPr>
      <xdr:spPr>
        <a:xfrm>
          <a:off x="10104664" y="987879"/>
          <a:ext cx="79829" cy="10568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8868B8F7-E248-40B1-A6DF-158BF09D3A67}"/>
            </a:ext>
          </a:extLst>
        </xdr:cNvPr>
        <xdr:cNvSpPr/>
      </xdr:nvSpPr>
      <xdr:spPr>
        <a:xfrm>
          <a:off x="10104664" y="1254579"/>
          <a:ext cx="79829" cy="108403"/>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858A9445-7B92-4C9B-AEC1-512692DA4C9F}"/>
            </a:ext>
          </a:extLst>
        </xdr:cNvPr>
        <xdr:cNvCxnSpPr/>
      </xdr:nvCxnSpPr>
      <xdr:spPr>
        <a:xfrm>
          <a:off x="10134146" y="1524000"/>
          <a:ext cx="0" cy="143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C2F68E7B-FDA2-40B5-B655-CD7FC7F158A0}"/>
            </a:ext>
          </a:extLst>
        </xdr:cNvPr>
        <xdr:cNvCxnSpPr/>
      </xdr:nvCxnSpPr>
      <xdr:spPr>
        <a:xfrm>
          <a:off x="10069739" y="1524000"/>
          <a:ext cx="149679"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5BD541CA-3EF7-4470-A696-8008944FAF2E}"/>
            </a:ext>
          </a:extLst>
        </xdr:cNvPr>
        <xdr:cNvCxnSpPr/>
      </xdr:nvCxnSpPr>
      <xdr:spPr>
        <a:xfrm flipV="1">
          <a:off x="10134146" y="1760764"/>
          <a:ext cx="0" cy="1437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5D48656-98B1-4922-A25E-D9BF3B5BBA6D}"/>
            </a:ext>
          </a:extLst>
        </xdr:cNvPr>
        <xdr:cNvCxnSpPr/>
      </xdr:nvCxnSpPr>
      <xdr:spPr>
        <a:xfrm>
          <a:off x="10069739" y="1902279"/>
          <a:ext cx="149679"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F62FB1B5-BB22-440B-AE03-43C30B338811}"/>
            </a:ext>
          </a:extLst>
        </xdr:cNvPr>
        <xdr:cNvSpPr txBox="1"/>
      </xdr:nvSpPr>
      <xdr:spPr>
        <a:xfrm>
          <a:off x="639989" y="2792639"/>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E0F322F3-8D18-4CF3-B4C5-E609069D2D6A}"/>
            </a:ext>
          </a:extLst>
        </xdr:cNvPr>
        <xdr:cNvSpPr txBox="1"/>
      </xdr:nvSpPr>
      <xdr:spPr>
        <a:xfrm>
          <a:off x="639989" y="3112861"/>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15406647-78FE-4BB5-AD8D-1174EAC227C9}"/>
            </a:ext>
          </a:extLst>
        </xdr:cNvPr>
        <xdr:cNvSpPr txBox="1"/>
      </xdr:nvSpPr>
      <xdr:spPr>
        <a:xfrm>
          <a:off x="639989"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AA58D390-AC9A-41BE-BA13-39D4DF3BB3FA}"/>
            </a:ext>
          </a:extLst>
        </xdr:cNvPr>
        <xdr:cNvSpPr txBox="1"/>
      </xdr:nvSpPr>
      <xdr:spPr>
        <a:xfrm>
          <a:off x="639989" y="3742418"/>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E1449FA0-D5DE-4BA7-A480-47C711D3FCEF}"/>
            </a:ext>
          </a:extLst>
        </xdr:cNvPr>
        <xdr:cNvSpPr/>
      </xdr:nvSpPr>
      <xdr:spPr>
        <a:xfrm>
          <a:off x="685800" y="4191000"/>
          <a:ext cx="4267200" cy="63636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F31434D5-35AC-42B3-90DC-241118C9F0B8}"/>
            </a:ext>
          </a:extLst>
        </xdr:cNvPr>
        <xdr:cNvSpPr/>
      </xdr:nvSpPr>
      <xdr:spPr>
        <a:xfrm>
          <a:off x="811439" y="4850039"/>
          <a:ext cx="1371600" cy="2526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447C08F7-980D-4706-90C8-387FDE3B7CE0}"/>
            </a:ext>
          </a:extLst>
        </xdr:cNvPr>
        <xdr:cNvSpPr/>
      </xdr:nvSpPr>
      <xdr:spPr>
        <a:xfrm>
          <a:off x="811439" y="5058682"/>
          <a:ext cx="1371600"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C542878F-778B-4D1F-A333-C61CD0C62DE5}"/>
            </a:ext>
          </a:extLst>
        </xdr:cNvPr>
        <xdr:cNvSpPr/>
      </xdr:nvSpPr>
      <xdr:spPr>
        <a:xfrm>
          <a:off x="1714500" y="4850039"/>
          <a:ext cx="1371600" cy="2526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D4E19EE-2575-48A8-BE69-6C0D41104882}"/>
            </a:ext>
          </a:extLst>
        </xdr:cNvPr>
        <xdr:cNvSpPr/>
      </xdr:nvSpPr>
      <xdr:spPr>
        <a:xfrm>
          <a:off x="1714500" y="5058682"/>
          <a:ext cx="1371600"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7DDB225C-05A3-4C25-9CD4-CB47483B4EE2}"/>
            </a:ext>
          </a:extLst>
        </xdr:cNvPr>
        <xdr:cNvSpPr/>
      </xdr:nvSpPr>
      <xdr:spPr>
        <a:xfrm>
          <a:off x="2743200" y="4850039"/>
          <a:ext cx="1371600" cy="2526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236CE29F-761D-4140-8C91-F87D40EADC0E}"/>
            </a:ext>
          </a:extLst>
        </xdr:cNvPr>
        <xdr:cNvSpPr/>
      </xdr:nvSpPr>
      <xdr:spPr>
        <a:xfrm>
          <a:off x="2743200" y="5058682"/>
          <a:ext cx="1371600"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2D717356-3595-44B2-A05B-2532F6C4CA89}"/>
            </a:ext>
          </a:extLst>
        </xdr:cNvPr>
        <xdr:cNvSpPr/>
      </xdr:nvSpPr>
      <xdr:spPr>
        <a:xfrm>
          <a:off x="685800" y="5331279"/>
          <a:ext cx="4267200" cy="228872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AD8B86D4-2E06-48E8-B1EE-A66FFB57EDB9}"/>
            </a:ext>
          </a:extLst>
        </xdr:cNvPr>
        <xdr:cNvSpPr txBox="1"/>
      </xdr:nvSpPr>
      <xdr:spPr>
        <a:xfrm>
          <a:off x="66675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AF2CD6BE-8597-408B-BDF3-B97CD6A12B0A}"/>
            </a:ext>
          </a:extLst>
        </xdr:cNvPr>
        <xdr:cNvCxnSpPr/>
      </xdr:nvCxnSpPr>
      <xdr:spPr>
        <a:xfrm>
          <a:off x="6858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76080C26-739D-4CF7-ACE1-83CDC9261D62}"/>
            </a:ext>
          </a:extLst>
        </xdr:cNvPr>
        <xdr:cNvSpPr txBox="1"/>
      </xdr:nvSpPr>
      <xdr:spPr>
        <a:xfrm>
          <a:off x="277132" y="74791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45497D75-5F6D-4FB2-A747-4FB0DE61AF9B}"/>
            </a:ext>
          </a:extLst>
        </xdr:cNvPr>
        <xdr:cNvCxnSpPr/>
      </xdr:nvCxnSpPr>
      <xdr:spPr>
        <a:xfrm>
          <a:off x="6858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CEB817B-C94D-49AF-92B9-E507AD88C04E}"/>
            </a:ext>
          </a:extLst>
        </xdr:cNvPr>
        <xdr:cNvSpPr txBox="1"/>
      </xdr:nvSpPr>
      <xdr:spPr>
        <a:xfrm>
          <a:off x="277132" y="70981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250EE047-FF37-4744-89A5-8747C2EF2512}"/>
            </a:ext>
          </a:extLst>
        </xdr:cNvPr>
        <xdr:cNvCxnSpPr/>
      </xdr:nvCxnSpPr>
      <xdr:spPr>
        <a:xfrm>
          <a:off x="6858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FB402F19-D74A-413D-A300-A93D18CA1E28}"/>
            </a:ext>
          </a:extLst>
        </xdr:cNvPr>
        <xdr:cNvSpPr txBox="1"/>
      </xdr:nvSpPr>
      <xdr:spPr>
        <a:xfrm>
          <a:off x="342612" y="67171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233C8317-D19C-4677-B34F-42961192A1CB}"/>
            </a:ext>
          </a:extLst>
        </xdr:cNvPr>
        <xdr:cNvCxnSpPr/>
      </xdr:nvCxnSpPr>
      <xdr:spPr>
        <a:xfrm>
          <a:off x="685800" y="6474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9C0FC9DE-8EDF-434B-8DC6-3EDD61C06CC5}"/>
            </a:ext>
          </a:extLst>
        </xdr:cNvPr>
        <xdr:cNvSpPr txBox="1"/>
      </xdr:nvSpPr>
      <xdr:spPr>
        <a:xfrm>
          <a:off x="342612" y="63334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66D7FE23-58E2-4D18-A787-34285EB15653}"/>
            </a:ext>
          </a:extLst>
        </xdr:cNvPr>
        <xdr:cNvCxnSpPr/>
      </xdr:nvCxnSpPr>
      <xdr:spPr>
        <a:xfrm>
          <a:off x="685800" y="6093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B41ED30C-200E-4DFD-B9E4-AAE813269AA8}"/>
            </a:ext>
          </a:extLst>
        </xdr:cNvPr>
        <xdr:cNvSpPr txBox="1"/>
      </xdr:nvSpPr>
      <xdr:spPr>
        <a:xfrm>
          <a:off x="342612" y="59524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2162839B-96D8-4513-9F98-62B1BB9EDC17}"/>
            </a:ext>
          </a:extLst>
        </xdr:cNvPr>
        <xdr:cNvCxnSpPr/>
      </xdr:nvCxnSpPr>
      <xdr:spPr>
        <a:xfrm>
          <a:off x="685800" y="5712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CAD20890-DEA2-4CE1-805B-6CBF57E6F36B}"/>
            </a:ext>
          </a:extLst>
        </xdr:cNvPr>
        <xdr:cNvSpPr txBox="1"/>
      </xdr:nvSpPr>
      <xdr:spPr>
        <a:xfrm>
          <a:off x="342612" y="55714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AA8C748E-522E-457C-9D4C-249823296F28}"/>
            </a:ext>
          </a:extLst>
        </xdr:cNvPr>
        <xdr:cNvCxnSpPr/>
      </xdr:nvCxnSpPr>
      <xdr:spPr>
        <a:xfrm>
          <a:off x="685800" y="5331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EF1E3851-3E70-4070-90AD-4256552C8172}"/>
            </a:ext>
          </a:extLst>
        </xdr:cNvPr>
        <xdr:cNvSpPr txBox="1"/>
      </xdr:nvSpPr>
      <xdr:spPr>
        <a:xfrm>
          <a:off x="389043" y="519041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a:extLst>
            <a:ext uri="{FF2B5EF4-FFF2-40B4-BE49-F238E27FC236}">
              <a16:creationId xmlns:a16="http://schemas.microsoft.com/office/drawing/2014/main" id="{363B4BC5-5391-4C38-9DFD-802E5F5258C6}"/>
            </a:ext>
          </a:extLst>
        </xdr:cNvPr>
        <xdr:cNvSpPr/>
      </xdr:nvSpPr>
      <xdr:spPr>
        <a:xfrm>
          <a:off x="685800" y="5331279"/>
          <a:ext cx="4267200" cy="228872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32</xdr:row>
      <xdr:rowOff>154305</xdr:rowOff>
    </xdr:from>
    <xdr:to>
      <xdr:col>24</xdr:col>
      <xdr:colOff>62865</xdr:colOff>
      <xdr:row>41</xdr:row>
      <xdr:rowOff>129540</xdr:rowOff>
    </xdr:to>
    <xdr:cxnSp macro="">
      <xdr:nvCxnSpPr>
        <xdr:cNvPr id="57" name="直線コネクタ 56">
          <a:extLst>
            <a:ext uri="{FF2B5EF4-FFF2-40B4-BE49-F238E27FC236}">
              <a16:creationId xmlns:a16="http://schemas.microsoft.com/office/drawing/2014/main" id="{5544084B-07CB-4BB9-8F60-5E504B5DC633}"/>
            </a:ext>
          </a:extLst>
        </xdr:cNvPr>
        <xdr:cNvCxnSpPr/>
      </xdr:nvCxnSpPr>
      <xdr:spPr>
        <a:xfrm flipV="1">
          <a:off x="4179026" y="5640705"/>
          <a:ext cx="0" cy="1521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133367</xdr:rowOff>
    </xdr:from>
    <xdr:ext cx="405111" cy="259045"/>
    <xdr:sp macro="" textlink="">
      <xdr:nvSpPr>
        <xdr:cNvPr id="58" name="【図書館】&#10;有形固定資産減価償却率最小値テキスト">
          <a:extLst>
            <a:ext uri="{FF2B5EF4-FFF2-40B4-BE49-F238E27FC236}">
              <a16:creationId xmlns:a16="http://schemas.microsoft.com/office/drawing/2014/main" id="{265A871B-0BAB-4AEE-A17F-6CE62A20AA90}"/>
            </a:ext>
          </a:extLst>
        </xdr:cNvPr>
        <xdr:cNvSpPr txBox="1"/>
      </xdr:nvSpPr>
      <xdr:spPr>
        <a:xfrm>
          <a:off x="4217761" y="7160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129540</xdr:rowOff>
    </xdr:from>
    <xdr:to>
      <xdr:col>24</xdr:col>
      <xdr:colOff>152400</xdr:colOff>
      <xdr:row>41</xdr:row>
      <xdr:rowOff>129540</xdr:rowOff>
    </xdr:to>
    <xdr:cxnSp macro="">
      <xdr:nvCxnSpPr>
        <xdr:cNvPr id="59" name="直線コネクタ 58">
          <a:extLst>
            <a:ext uri="{FF2B5EF4-FFF2-40B4-BE49-F238E27FC236}">
              <a16:creationId xmlns:a16="http://schemas.microsoft.com/office/drawing/2014/main" id="{E4AB3B92-8329-438F-9492-F8485A817A1F}"/>
            </a:ext>
          </a:extLst>
        </xdr:cNvPr>
        <xdr:cNvCxnSpPr/>
      </xdr:nvCxnSpPr>
      <xdr:spPr>
        <a:xfrm>
          <a:off x="4107089" y="7161711"/>
          <a:ext cx="16011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100982</xdr:rowOff>
    </xdr:from>
    <xdr:ext cx="405111" cy="259045"/>
    <xdr:sp macro="" textlink="">
      <xdr:nvSpPr>
        <xdr:cNvPr id="60" name="【図書館】&#10;有形固定資産減価償却率最大値テキスト">
          <a:extLst>
            <a:ext uri="{FF2B5EF4-FFF2-40B4-BE49-F238E27FC236}">
              <a16:creationId xmlns:a16="http://schemas.microsoft.com/office/drawing/2014/main" id="{FC70621E-1B1F-4E23-B417-62870D7E904A}"/>
            </a:ext>
          </a:extLst>
        </xdr:cNvPr>
        <xdr:cNvSpPr txBox="1"/>
      </xdr:nvSpPr>
      <xdr:spPr>
        <a:xfrm>
          <a:off x="4217761" y="5417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154305</xdr:rowOff>
    </xdr:from>
    <xdr:to>
      <xdr:col>24</xdr:col>
      <xdr:colOff>152400</xdr:colOff>
      <xdr:row>32</xdr:row>
      <xdr:rowOff>154305</xdr:rowOff>
    </xdr:to>
    <xdr:cxnSp macro="">
      <xdr:nvCxnSpPr>
        <xdr:cNvPr id="61" name="直線コネクタ 60">
          <a:extLst>
            <a:ext uri="{FF2B5EF4-FFF2-40B4-BE49-F238E27FC236}">
              <a16:creationId xmlns:a16="http://schemas.microsoft.com/office/drawing/2014/main" id="{4125F392-A7E4-4BC8-8C2C-5700F984176D}"/>
            </a:ext>
          </a:extLst>
        </xdr:cNvPr>
        <xdr:cNvCxnSpPr/>
      </xdr:nvCxnSpPr>
      <xdr:spPr>
        <a:xfrm>
          <a:off x="4107089" y="5640705"/>
          <a:ext cx="16011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67327</xdr:rowOff>
    </xdr:from>
    <xdr:ext cx="405111" cy="259045"/>
    <xdr:sp macro="" textlink="">
      <xdr:nvSpPr>
        <xdr:cNvPr id="62" name="【図書館】&#10;有形固定資産減価償却率平均値テキスト">
          <a:extLst>
            <a:ext uri="{FF2B5EF4-FFF2-40B4-BE49-F238E27FC236}">
              <a16:creationId xmlns:a16="http://schemas.microsoft.com/office/drawing/2014/main" id="{AA064B61-0FAA-42B3-860B-2A26E2342413}"/>
            </a:ext>
          </a:extLst>
        </xdr:cNvPr>
        <xdr:cNvSpPr txBox="1"/>
      </xdr:nvSpPr>
      <xdr:spPr>
        <a:xfrm>
          <a:off x="4217761" y="6069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44450</xdr:rowOff>
    </xdr:from>
    <xdr:to>
      <xdr:col>24</xdr:col>
      <xdr:colOff>114300</xdr:colOff>
      <xdr:row>36</xdr:row>
      <xdr:rowOff>146050</xdr:rowOff>
    </xdr:to>
    <xdr:sp macro="" textlink="">
      <xdr:nvSpPr>
        <xdr:cNvPr id="63" name="フローチャート: 判断 62">
          <a:extLst>
            <a:ext uri="{FF2B5EF4-FFF2-40B4-BE49-F238E27FC236}">
              <a16:creationId xmlns:a16="http://schemas.microsoft.com/office/drawing/2014/main" id="{B8970057-A666-446E-8763-1B9166247B5E}"/>
            </a:ext>
          </a:extLst>
        </xdr:cNvPr>
        <xdr:cNvSpPr/>
      </xdr:nvSpPr>
      <xdr:spPr>
        <a:xfrm>
          <a:off x="4126139" y="6220732"/>
          <a:ext cx="102961" cy="9343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12065</xdr:rowOff>
    </xdr:from>
    <xdr:to>
      <xdr:col>20</xdr:col>
      <xdr:colOff>38100</xdr:colOff>
      <xdr:row>36</xdr:row>
      <xdr:rowOff>113665</xdr:rowOff>
    </xdr:to>
    <xdr:sp macro="" textlink="">
      <xdr:nvSpPr>
        <xdr:cNvPr id="64" name="フローチャート: 判断 63">
          <a:extLst>
            <a:ext uri="{FF2B5EF4-FFF2-40B4-BE49-F238E27FC236}">
              <a16:creationId xmlns:a16="http://schemas.microsoft.com/office/drawing/2014/main" id="{60E849B9-4CC8-43F9-A90D-DD59D87BAF6C}"/>
            </a:ext>
          </a:extLst>
        </xdr:cNvPr>
        <xdr:cNvSpPr/>
      </xdr:nvSpPr>
      <xdr:spPr>
        <a:xfrm>
          <a:off x="3383189" y="6182904"/>
          <a:ext cx="83911" cy="10296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35</xdr:row>
      <xdr:rowOff>166370</xdr:rowOff>
    </xdr:from>
    <xdr:to>
      <xdr:col>15</xdr:col>
      <xdr:colOff>101600</xdr:colOff>
      <xdr:row>36</xdr:row>
      <xdr:rowOff>96520</xdr:rowOff>
    </xdr:to>
    <xdr:sp macro="" textlink="">
      <xdr:nvSpPr>
        <xdr:cNvPr id="65" name="フローチャート: 判断 64">
          <a:extLst>
            <a:ext uri="{FF2B5EF4-FFF2-40B4-BE49-F238E27FC236}">
              <a16:creationId xmlns:a16="http://schemas.microsoft.com/office/drawing/2014/main" id="{8C56CB9B-6435-4A4A-8E72-02E484399802}"/>
            </a:ext>
          </a:extLst>
        </xdr:cNvPr>
        <xdr:cNvSpPr/>
      </xdr:nvSpPr>
      <xdr:spPr>
        <a:xfrm>
          <a:off x="2571750" y="6169841"/>
          <a:ext cx="102961" cy="9615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35</xdr:row>
      <xdr:rowOff>156845</xdr:rowOff>
    </xdr:from>
    <xdr:to>
      <xdr:col>10</xdr:col>
      <xdr:colOff>165100</xdr:colOff>
      <xdr:row>36</xdr:row>
      <xdr:rowOff>86995</xdr:rowOff>
    </xdr:to>
    <xdr:sp macro="" textlink="">
      <xdr:nvSpPr>
        <xdr:cNvPr id="66" name="フローチャート: 判断 65">
          <a:extLst>
            <a:ext uri="{FF2B5EF4-FFF2-40B4-BE49-F238E27FC236}">
              <a16:creationId xmlns:a16="http://schemas.microsoft.com/office/drawing/2014/main" id="{85238398-2F83-4091-8C76-1B75BE20B544}"/>
            </a:ext>
          </a:extLst>
        </xdr:cNvPr>
        <xdr:cNvSpPr/>
      </xdr:nvSpPr>
      <xdr:spPr>
        <a:xfrm>
          <a:off x="1779361" y="6161677"/>
          <a:ext cx="98878" cy="9615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35</xdr:row>
      <xdr:rowOff>130175</xdr:rowOff>
    </xdr:from>
    <xdr:to>
      <xdr:col>6</xdr:col>
      <xdr:colOff>38100</xdr:colOff>
      <xdr:row>36</xdr:row>
      <xdr:rowOff>60325</xdr:rowOff>
    </xdr:to>
    <xdr:sp macro="" textlink="">
      <xdr:nvSpPr>
        <xdr:cNvPr id="67" name="フローチャート: 判断 66">
          <a:extLst>
            <a:ext uri="{FF2B5EF4-FFF2-40B4-BE49-F238E27FC236}">
              <a16:creationId xmlns:a16="http://schemas.microsoft.com/office/drawing/2014/main" id="{0913D3D8-9503-4D9F-B461-F56972EC15A4}"/>
            </a:ext>
          </a:extLst>
        </xdr:cNvPr>
        <xdr:cNvSpPr/>
      </xdr:nvSpPr>
      <xdr:spPr>
        <a:xfrm>
          <a:off x="982889" y="6133646"/>
          <a:ext cx="83911" cy="9615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2E20B482-8D28-4189-A90B-2757D3DF81D4}"/>
            </a:ext>
          </a:extLst>
        </xdr:cNvPr>
        <xdr:cNvSpPr txBox="1"/>
      </xdr:nvSpPr>
      <xdr:spPr>
        <a:xfrm>
          <a:off x="4008211"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E1C382C-AF14-489C-94DF-90C451070B48}"/>
            </a:ext>
          </a:extLst>
        </xdr:cNvPr>
        <xdr:cNvSpPr txBox="1"/>
      </xdr:nvSpPr>
      <xdr:spPr>
        <a:xfrm>
          <a:off x="3255736"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79B8DB28-3D5C-4A73-A035-2287C89223A4}"/>
            </a:ext>
          </a:extLst>
        </xdr:cNvPr>
        <xdr:cNvSpPr txBox="1"/>
      </xdr:nvSpPr>
      <xdr:spPr>
        <a:xfrm>
          <a:off x="2449739"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5A325CE8-D67F-40ED-9524-D76C15C83F67}"/>
            </a:ext>
          </a:extLst>
        </xdr:cNvPr>
        <xdr:cNvSpPr txBox="1"/>
      </xdr:nvSpPr>
      <xdr:spPr>
        <a:xfrm>
          <a:off x="1657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E9E88651-EC6F-4960-A561-7AE080C2DE08}"/>
            </a:ext>
          </a:extLst>
        </xdr:cNvPr>
        <xdr:cNvSpPr txBox="1"/>
      </xdr:nvSpPr>
      <xdr:spPr>
        <a:xfrm>
          <a:off x="855436"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168275</xdr:rowOff>
    </xdr:from>
    <xdr:to>
      <xdr:col>24</xdr:col>
      <xdr:colOff>114300</xdr:colOff>
      <xdr:row>38</xdr:row>
      <xdr:rowOff>98425</xdr:rowOff>
    </xdr:to>
    <xdr:sp macro="" textlink="">
      <xdr:nvSpPr>
        <xdr:cNvPr id="73" name="楕円 72">
          <a:extLst>
            <a:ext uri="{FF2B5EF4-FFF2-40B4-BE49-F238E27FC236}">
              <a16:creationId xmlns:a16="http://schemas.microsoft.com/office/drawing/2014/main" id="{297A972E-AFA2-4C3B-82BE-1D8D93AE2684}"/>
            </a:ext>
          </a:extLst>
        </xdr:cNvPr>
        <xdr:cNvSpPr/>
      </xdr:nvSpPr>
      <xdr:spPr>
        <a:xfrm>
          <a:off x="4126139" y="6514646"/>
          <a:ext cx="102961" cy="9615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146702</xdr:rowOff>
    </xdr:from>
    <xdr:ext cx="405111" cy="259045"/>
    <xdr:sp macro="" textlink="">
      <xdr:nvSpPr>
        <xdr:cNvPr id="74" name="【図書館】&#10;有形固定資産減価償却率該当値テキスト">
          <a:extLst>
            <a:ext uri="{FF2B5EF4-FFF2-40B4-BE49-F238E27FC236}">
              <a16:creationId xmlns:a16="http://schemas.microsoft.com/office/drawing/2014/main" id="{A95AE139-805A-4940-84D9-B8B1ECC16850}"/>
            </a:ext>
          </a:extLst>
        </xdr:cNvPr>
        <xdr:cNvSpPr txBox="1"/>
      </xdr:nvSpPr>
      <xdr:spPr>
        <a:xfrm>
          <a:off x="4217761" y="64862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93980</xdr:rowOff>
    </xdr:from>
    <xdr:to>
      <xdr:col>20</xdr:col>
      <xdr:colOff>38100</xdr:colOff>
      <xdr:row>39</xdr:row>
      <xdr:rowOff>24130</xdr:rowOff>
    </xdr:to>
    <xdr:sp macro="" textlink="">
      <xdr:nvSpPr>
        <xdr:cNvPr id="75" name="楕円 74">
          <a:extLst>
            <a:ext uri="{FF2B5EF4-FFF2-40B4-BE49-F238E27FC236}">
              <a16:creationId xmlns:a16="http://schemas.microsoft.com/office/drawing/2014/main" id="{069E9972-6A01-45D4-9518-7BD9E27F61AB}"/>
            </a:ext>
          </a:extLst>
        </xdr:cNvPr>
        <xdr:cNvSpPr/>
      </xdr:nvSpPr>
      <xdr:spPr>
        <a:xfrm>
          <a:off x="3383189" y="6611801"/>
          <a:ext cx="83911" cy="9615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47625</xdr:rowOff>
    </xdr:from>
    <xdr:to>
      <xdr:col>24</xdr:col>
      <xdr:colOff>63500</xdr:colOff>
      <xdr:row>38</xdr:row>
      <xdr:rowOff>144780</xdr:rowOff>
    </xdr:to>
    <xdr:cxnSp macro="">
      <xdr:nvCxnSpPr>
        <xdr:cNvPr id="76" name="直線コネクタ 75">
          <a:extLst>
            <a:ext uri="{FF2B5EF4-FFF2-40B4-BE49-F238E27FC236}">
              <a16:creationId xmlns:a16="http://schemas.microsoft.com/office/drawing/2014/main" id="{D621292D-2391-4AF5-A980-1C0E65B43A3A}"/>
            </a:ext>
          </a:extLst>
        </xdr:cNvPr>
        <xdr:cNvCxnSpPr/>
      </xdr:nvCxnSpPr>
      <xdr:spPr>
        <a:xfrm flipV="1">
          <a:off x="3427186" y="6561364"/>
          <a:ext cx="752475" cy="94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53975</xdr:rowOff>
    </xdr:from>
    <xdr:to>
      <xdr:col>15</xdr:col>
      <xdr:colOff>101600</xdr:colOff>
      <xdr:row>38</xdr:row>
      <xdr:rowOff>155575</xdr:rowOff>
    </xdr:to>
    <xdr:sp macro="" textlink="">
      <xdr:nvSpPr>
        <xdr:cNvPr id="77" name="楕円 76">
          <a:extLst>
            <a:ext uri="{FF2B5EF4-FFF2-40B4-BE49-F238E27FC236}">
              <a16:creationId xmlns:a16="http://schemas.microsoft.com/office/drawing/2014/main" id="{27C1195F-066B-40D4-B43C-62BFFA9AD694}"/>
            </a:ext>
          </a:extLst>
        </xdr:cNvPr>
        <xdr:cNvSpPr/>
      </xdr:nvSpPr>
      <xdr:spPr>
        <a:xfrm>
          <a:off x="2571750" y="6571796"/>
          <a:ext cx="102961" cy="10296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104775</xdr:rowOff>
    </xdr:from>
    <xdr:to>
      <xdr:col>19</xdr:col>
      <xdr:colOff>177800</xdr:colOff>
      <xdr:row>38</xdr:row>
      <xdr:rowOff>144780</xdr:rowOff>
    </xdr:to>
    <xdr:cxnSp macro="">
      <xdr:nvCxnSpPr>
        <xdr:cNvPr id="78" name="直線コネクタ 77">
          <a:extLst>
            <a:ext uri="{FF2B5EF4-FFF2-40B4-BE49-F238E27FC236}">
              <a16:creationId xmlns:a16="http://schemas.microsoft.com/office/drawing/2014/main" id="{CDE7DA59-E306-4E03-BFF7-5FA9D61DE71E}"/>
            </a:ext>
          </a:extLst>
        </xdr:cNvPr>
        <xdr:cNvCxnSpPr/>
      </xdr:nvCxnSpPr>
      <xdr:spPr>
        <a:xfrm>
          <a:off x="2621189" y="6621236"/>
          <a:ext cx="805997" cy="34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34925</xdr:rowOff>
    </xdr:from>
    <xdr:to>
      <xdr:col>10</xdr:col>
      <xdr:colOff>165100</xdr:colOff>
      <xdr:row>38</xdr:row>
      <xdr:rowOff>136525</xdr:rowOff>
    </xdr:to>
    <xdr:sp macro="" textlink="">
      <xdr:nvSpPr>
        <xdr:cNvPr id="79" name="楕円 78">
          <a:extLst>
            <a:ext uri="{FF2B5EF4-FFF2-40B4-BE49-F238E27FC236}">
              <a16:creationId xmlns:a16="http://schemas.microsoft.com/office/drawing/2014/main" id="{62535958-5DB8-4BDB-9976-947479040BE1}"/>
            </a:ext>
          </a:extLst>
        </xdr:cNvPr>
        <xdr:cNvSpPr/>
      </xdr:nvSpPr>
      <xdr:spPr>
        <a:xfrm>
          <a:off x="1779361" y="6545943"/>
          <a:ext cx="98878" cy="10296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85725</xdr:rowOff>
    </xdr:from>
    <xdr:to>
      <xdr:col>15</xdr:col>
      <xdr:colOff>50800</xdr:colOff>
      <xdr:row>38</xdr:row>
      <xdr:rowOff>104775</xdr:rowOff>
    </xdr:to>
    <xdr:cxnSp macro="">
      <xdr:nvCxnSpPr>
        <xdr:cNvPr id="80" name="直線コネクタ 79">
          <a:extLst>
            <a:ext uri="{FF2B5EF4-FFF2-40B4-BE49-F238E27FC236}">
              <a16:creationId xmlns:a16="http://schemas.microsoft.com/office/drawing/2014/main" id="{B6A30D7B-C48D-4CFB-8878-EE39349C04F0}"/>
            </a:ext>
          </a:extLst>
        </xdr:cNvPr>
        <xdr:cNvCxnSpPr/>
      </xdr:nvCxnSpPr>
      <xdr:spPr>
        <a:xfrm>
          <a:off x="1828800" y="6599464"/>
          <a:ext cx="792389" cy="21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168275</xdr:rowOff>
    </xdr:from>
    <xdr:to>
      <xdr:col>6</xdr:col>
      <xdr:colOff>38100</xdr:colOff>
      <xdr:row>38</xdr:row>
      <xdr:rowOff>98425</xdr:rowOff>
    </xdr:to>
    <xdr:sp macro="" textlink="">
      <xdr:nvSpPr>
        <xdr:cNvPr id="81" name="楕円 80">
          <a:extLst>
            <a:ext uri="{FF2B5EF4-FFF2-40B4-BE49-F238E27FC236}">
              <a16:creationId xmlns:a16="http://schemas.microsoft.com/office/drawing/2014/main" id="{922A2914-DF0D-4C78-A402-27D1FE73BE6F}"/>
            </a:ext>
          </a:extLst>
        </xdr:cNvPr>
        <xdr:cNvSpPr/>
      </xdr:nvSpPr>
      <xdr:spPr>
        <a:xfrm>
          <a:off x="982889" y="6514646"/>
          <a:ext cx="83911" cy="9615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47625</xdr:rowOff>
    </xdr:from>
    <xdr:to>
      <xdr:col>10</xdr:col>
      <xdr:colOff>114300</xdr:colOff>
      <xdr:row>38</xdr:row>
      <xdr:rowOff>85725</xdr:rowOff>
    </xdr:to>
    <xdr:cxnSp macro="">
      <xdr:nvCxnSpPr>
        <xdr:cNvPr id="82" name="直線コネクタ 81">
          <a:extLst>
            <a:ext uri="{FF2B5EF4-FFF2-40B4-BE49-F238E27FC236}">
              <a16:creationId xmlns:a16="http://schemas.microsoft.com/office/drawing/2014/main" id="{8EA8BC7A-5D3A-414A-9B5C-D1D85060AA00}"/>
            </a:ext>
          </a:extLst>
        </xdr:cNvPr>
        <xdr:cNvCxnSpPr/>
      </xdr:nvCxnSpPr>
      <xdr:spPr>
        <a:xfrm>
          <a:off x="1026886" y="6561364"/>
          <a:ext cx="801914"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34</xdr:row>
      <xdr:rowOff>130192</xdr:rowOff>
    </xdr:from>
    <xdr:ext cx="405111" cy="259045"/>
    <xdr:sp macro="" textlink="">
      <xdr:nvSpPr>
        <xdr:cNvPr id="83" name="n_1aveValue【図書館】&#10;有形固定資産減価償却率">
          <a:extLst>
            <a:ext uri="{FF2B5EF4-FFF2-40B4-BE49-F238E27FC236}">
              <a16:creationId xmlns:a16="http://schemas.microsoft.com/office/drawing/2014/main" id="{A0BAA2EB-EB42-4231-AF81-A55A681A24DD}"/>
            </a:ext>
          </a:extLst>
        </xdr:cNvPr>
        <xdr:cNvSpPr txBox="1"/>
      </xdr:nvSpPr>
      <xdr:spPr>
        <a:xfrm>
          <a:off x="3239144" y="5962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113047</xdr:rowOff>
    </xdr:from>
    <xdr:ext cx="405111" cy="259045"/>
    <xdr:sp macro="" textlink="">
      <xdr:nvSpPr>
        <xdr:cNvPr id="84" name="n_2aveValue【図書館】&#10;有形固定資産減価償却率">
          <a:extLst>
            <a:ext uri="{FF2B5EF4-FFF2-40B4-BE49-F238E27FC236}">
              <a16:creationId xmlns:a16="http://schemas.microsoft.com/office/drawing/2014/main" id="{509F0F06-69D7-4DFA-806D-E4DD4647DA6F}"/>
            </a:ext>
          </a:extLst>
        </xdr:cNvPr>
        <xdr:cNvSpPr txBox="1"/>
      </xdr:nvSpPr>
      <xdr:spPr>
        <a:xfrm>
          <a:off x="24390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103522</xdr:rowOff>
    </xdr:from>
    <xdr:ext cx="405111" cy="259045"/>
    <xdr:sp macro="" textlink="">
      <xdr:nvSpPr>
        <xdr:cNvPr id="85" name="n_3aveValue【図書館】&#10;有形固定資産減価償却率">
          <a:extLst>
            <a:ext uri="{FF2B5EF4-FFF2-40B4-BE49-F238E27FC236}">
              <a16:creationId xmlns:a16="http://schemas.microsoft.com/office/drawing/2014/main" id="{139950FB-F38C-4127-B407-5519CD09DC3B}"/>
            </a:ext>
          </a:extLst>
        </xdr:cNvPr>
        <xdr:cNvSpPr txBox="1"/>
      </xdr:nvSpPr>
      <xdr:spPr>
        <a:xfrm>
          <a:off x="1646655" y="5934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76852</xdr:rowOff>
    </xdr:from>
    <xdr:ext cx="405111" cy="259045"/>
    <xdr:sp macro="" textlink="">
      <xdr:nvSpPr>
        <xdr:cNvPr id="86" name="n_4aveValue【図書館】&#10;有形固定資産減価償却率">
          <a:extLst>
            <a:ext uri="{FF2B5EF4-FFF2-40B4-BE49-F238E27FC236}">
              <a16:creationId xmlns:a16="http://schemas.microsoft.com/office/drawing/2014/main" id="{EE5F76E9-92DC-46E4-BC2D-F46AD28901B3}"/>
            </a:ext>
          </a:extLst>
        </xdr:cNvPr>
        <xdr:cNvSpPr txBox="1"/>
      </xdr:nvSpPr>
      <xdr:spPr>
        <a:xfrm>
          <a:off x="850183" y="590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15257</xdr:rowOff>
    </xdr:from>
    <xdr:ext cx="405111" cy="259045"/>
    <xdr:sp macro="" textlink="">
      <xdr:nvSpPr>
        <xdr:cNvPr id="87" name="n_1mainValue【図書館】&#10;有形固定資産減価償却率">
          <a:extLst>
            <a:ext uri="{FF2B5EF4-FFF2-40B4-BE49-F238E27FC236}">
              <a16:creationId xmlns:a16="http://schemas.microsoft.com/office/drawing/2014/main" id="{2BC22699-BF61-4D24-81F7-351A8A9FA6EF}"/>
            </a:ext>
          </a:extLst>
        </xdr:cNvPr>
        <xdr:cNvSpPr txBox="1"/>
      </xdr:nvSpPr>
      <xdr:spPr>
        <a:xfrm>
          <a:off x="3239144" y="6704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146702</xdr:rowOff>
    </xdr:from>
    <xdr:ext cx="405111" cy="259045"/>
    <xdr:sp macro="" textlink="">
      <xdr:nvSpPr>
        <xdr:cNvPr id="88" name="n_2mainValue【図書館】&#10;有形固定資産減価償却率">
          <a:extLst>
            <a:ext uri="{FF2B5EF4-FFF2-40B4-BE49-F238E27FC236}">
              <a16:creationId xmlns:a16="http://schemas.microsoft.com/office/drawing/2014/main" id="{8752BBB6-8D29-4052-ADC6-36E08965FF3F}"/>
            </a:ext>
          </a:extLst>
        </xdr:cNvPr>
        <xdr:cNvSpPr txBox="1"/>
      </xdr:nvSpPr>
      <xdr:spPr>
        <a:xfrm>
          <a:off x="2439044"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127652</xdr:rowOff>
    </xdr:from>
    <xdr:ext cx="405111" cy="259045"/>
    <xdr:sp macro="" textlink="">
      <xdr:nvSpPr>
        <xdr:cNvPr id="89" name="n_3mainValue【図書館】&#10;有形固定資産減価償却率">
          <a:extLst>
            <a:ext uri="{FF2B5EF4-FFF2-40B4-BE49-F238E27FC236}">
              <a16:creationId xmlns:a16="http://schemas.microsoft.com/office/drawing/2014/main" id="{7799792C-8C0C-44F9-B999-E3C55D91A241}"/>
            </a:ext>
          </a:extLst>
        </xdr:cNvPr>
        <xdr:cNvSpPr txBox="1"/>
      </xdr:nvSpPr>
      <xdr:spPr>
        <a:xfrm>
          <a:off x="1646655" y="664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89552</xdr:rowOff>
    </xdr:from>
    <xdr:ext cx="405111" cy="259045"/>
    <xdr:sp macro="" textlink="">
      <xdr:nvSpPr>
        <xdr:cNvPr id="90" name="n_4mainValue【図書館】&#10;有形固定資産減価償却率">
          <a:extLst>
            <a:ext uri="{FF2B5EF4-FFF2-40B4-BE49-F238E27FC236}">
              <a16:creationId xmlns:a16="http://schemas.microsoft.com/office/drawing/2014/main" id="{5CF53CA3-F86F-4115-947E-8F1D063A320C}"/>
            </a:ext>
          </a:extLst>
        </xdr:cNvPr>
        <xdr:cNvSpPr txBox="1"/>
      </xdr:nvSpPr>
      <xdr:spPr>
        <a:xfrm>
          <a:off x="850183" y="66032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DFB5DBDC-7727-4C29-AE07-887377FB30E1}"/>
            </a:ext>
          </a:extLst>
        </xdr:cNvPr>
        <xdr:cNvSpPr/>
      </xdr:nvSpPr>
      <xdr:spPr>
        <a:xfrm>
          <a:off x="5954939" y="4191000"/>
          <a:ext cx="4248150" cy="63636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8F597596-461C-4520-8706-E771E7A976A4}"/>
            </a:ext>
          </a:extLst>
        </xdr:cNvPr>
        <xdr:cNvSpPr/>
      </xdr:nvSpPr>
      <xdr:spPr>
        <a:xfrm>
          <a:off x="6065611" y="4850039"/>
          <a:ext cx="1371600" cy="2526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C188CA3A-609A-4223-A367-88B7AD029962}"/>
            </a:ext>
          </a:extLst>
        </xdr:cNvPr>
        <xdr:cNvSpPr/>
      </xdr:nvSpPr>
      <xdr:spPr>
        <a:xfrm>
          <a:off x="6065611" y="5058682"/>
          <a:ext cx="1371600"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2DFA56A1-A0D1-4F97-B9E3-321C96874178}"/>
            </a:ext>
          </a:extLst>
        </xdr:cNvPr>
        <xdr:cNvSpPr/>
      </xdr:nvSpPr>
      <xdr:spPr>
        <a:xfrm>
          <a:off x="6983639" y="4850039"/>
          <a:ext cx="1371600" cy="2526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77287470-D33B-4EA2-B351-3BB4430FBC1E}"/>
            </a:ext>
          </a:extLst>
        </xdr:cNvPr>
        <xdr:cNvSpPr/>
      </xdr:nvSpPr>
      <xdr:spPr>
        <a:xfrm>
          <a:off x="6983639" y="5058682"/>
          <a:ext cx="1371600"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DB609D30-390F-44AD-BF8C-B8A6C604BB7A}"/>
            </a:ext>
          </a:extLst>
        </xdr:cNvPr>
        <xdr:cNvSpPr/>
      </xdr:nvSpPr>
      <xdr:spPr>
        <a:xfrm>
          <a:off x="8012339" y="4850039"/>
          <a:ext cx="1371600" cy="2526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61F522F5-4BD6-4947-B960-3C585F23385A}"/>
            </a:ext>
          </a:extLst>
        </xdr:cNvPr>
        <xdr:cNvSpPr/>
      </xdr:nvSpPr>
      <xdr:spPr>
        <a:xfrm>
          <a:off x="8012339" y="5058682"/>
          <a:ext cx="1371600"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7DDD9289-58B9-4082-A4AA-3FE6A35F62D1}"/>
            </a:ext>
          </a:extLst>
        </xdr:cNvPr>
        <xdr:cNvSpPr/>
      </xdr:nvSpPr>
      <xdr:spPr>
        <a:xfrm>
          <a:off x="5954939" y="5331279"/>
          <a:ext cx="4248150" cy="228872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a:extLst>
            <a:ext uri="{FF2B5EF4-FFF2-40B4-BE49-F238E27FC236}">
              <a16:creationId xmlns:a16="http://schemas.microsoft.com/office/drawing/2014/main" id="{631DFE67-0E9F-41F9-BC0C-EF8C3A84AF8D}"/>
            </a:ext>
          </a:extLst>
        </xdr:cNvPr>
        <xdr:cNvSpPr txBox="1"/>
      </xdr:nvSpPr>
      <xdr:spPr>
        <a:xfrm>
          <a:off x="5916839"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5CF6837-E960-4269-8709-184FDBCC6D9D}"/>
            </a:ext>
          </a:extLst>
        </xdr:cNvPr>
        <xdr:cNvCxnSpPr/>
      </xdr:nvCxnSpPr>
      <xdr:spPr>
        <a:xfrm>
          <a:off x="5954939" y="762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6A9E145B-184A-4E9C-B241-4AF05819DBA5}"/>
            </a:ext>
          </a:extLst>
        </xdr:cNvPr>
        <xdr:cNvCxnSpPr/>
      </xdr:nvCxnSpPr>
      <xdr:spPr>
        <a:xfrm>
          <a:off x="5954939" y="723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16672ED7-7CED-41E1-B2EF-12FAE72CE446}"/>
            </a:ext>
          </a:extLst>
        </xdr:cNvPr>
        <xdr:cNvSpPr txBox="1"/>
      </xdr:nvSpPr>
      <xdr:spPr>
        <a:xfrm>
          <a:off x="5527221" y="70981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55E5251-68BE-4CEF-81CD-0A0BFB96FC17}"/>
            </a:ext>
          </a:extLst>
        </xdr:cNvPr>
        <xdr:cNvCxnSpPr/>
      </xdr:nvCxnSpPr>
      <xdr:spPr>
        <a:xfrm>
          <a:off x="5954939" y="685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a:extLst>
            <a:ext uri="{FF2B5EF4-FFF2-40B4-BE49-F238E27FC236}">
              <a16:creationId xmlns:a16="http://schemas.microsoft.com/office/drawing/2014/main" id="{10007522-E158-455B-B38F-55E0EE27AA54}"/>
            </a:ext>
          </a:extLst>
        </xdr:cNvPr>
        <xdr:cNvSpPr txBox="1"/>
      </xdr:nvSpPr>
      <xdr:spPr>
        <a:xfrm>
          <a:off x="5527221" y="67171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AF6DC734-E1A0-48A7-9251-F6C76B9AC080}"/>
            </a:ext>
          </a:extLst>
        </xdr:cNvPr>
        <xdr:cNvCxnSpPr/>
      </xdr:nvCxnSpPr>
      <xdr:spPr>
        <a:xfrm>
          <a:off x="5954939" y="647427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a:extLst>
            <a:ext uri="{FF2B5EF4-FFF2-40B4-BE49-F238E27FC236}">
              <a16:creationId xmlns:a16="http://schemas.microsoft.com/office/drawing/2014/main" id="{2320F89E-2F8E-487F-A327-452359DB2FEB}"/>
            </a:ext>
          </a:extLst>
        </xdr:cNvPr>
        <xdr:cNvSpPr txBox="1"/>
      </xdr:nvSpPr>
      <xdr:spPr>
        <a:xfrm>
          <a:off x="5527221" y="63334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ED5C5762-E9D6-43C6-897E-30CFABF3318C}"/>
            </a:ext>
          </a:extLst>
        </xdr:cNvPr>
        <xdr:cNvCxnSpPr/>
      </xdr:nvCxnSpPr>
      <xdr:spPr>
        <a:xfrm>
          <a:off x="5954939" y="609327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a:extLst>
            <a:ext uri="{FF2B5EF4-FFF2-40B4-BE49-F238E27FC236}">
              <a16:creationId xmlns:a16="http://schemas.microsoft.com/office/drawing/2014/main" id="{4D69E549-048E-425F-88D3-660A024F8B65}"/>
            </a:ext>
          </a:extLst>
        </xdr:cNvPr>
        <xdr:cNvSpPr txBox="1"/>
      </xdr:nvSpPr>
      <xdr:spPr>
        <a:xfrm>
          <a:off x="5527221" y="59524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C26943A1-E464-4FBE-8839-3B9AACED0C4C}"/>
            </a:ext>
          </a:extLst>
        </xdr:cNvPr>
        <xdr:cNvCxnSpPr/>
      </xdr:nvCxnSpPr>
      <xdr:spPr>
        <a:xfrm>
          <a:off x="5954939" y="571227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a:extLst>
            <a:ext uri="{FF2B5EF4-FFF2-40B4-BE49-F238E27FC236}">
              <a16:creationId xmlns:a16="http://schemas.microsoft.com/office/drawing/2014/main" id="{20AC2576-D54B-4404-8483-5C3E6F77A084}"/>
            </a:ext>
          </a:extLst>
        </xdr:cNvPr>
        <xdr:cNvSpPr txBox="1"/>
      </xdr:nvSpPr>
      <xdr:spPr>
        <a:xfrm>
          <a:off x="5527221" y="55714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6B79D4A7-B983-4A8C-A8E6-E9BDE47EF563}"/>
            </a:ext>
          </a:extLst>
        </xdr:cNvPr>
        <xdr:cNvCxnSpPr/>
      </xdr:nvCxnSpPr>
      <xdr:spPr>
        <a:xfrm>
          <a:off x="5954939" y="533127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a:extLst>
            <a:ext uri="{FF2B5EF4-FFF2-40B4-BE49-F238E27FC236}">
              <a16:creationId xmlns:a16="http://schemas.microsoft.com/office/drawing/2014/main" id="{26873526-BEF6-46B0-ADAE-623B8240240F}"/>
            </a:ext>
          </a:extLst>
        </xdr:cNvPr>
        <xdr:cNvSpPr txBox="1"/>
      </xdr:nvSpPr>
      <xdr:spPr>
        <a:xfrm>
          <a:off x="5527221" y="51904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a:extLst>
            <a:ext uri="{FF2B5EF4-FFF2-40B4-BE49-F238E27FC236}">
              <a16:creationId xmlns:a16="http://schemas.microsoft.com/office/drawing/2014/main" id="{72C9BB0A-2F14-4C2B-A138-405C5E0ED81F}"/>
            </a:ext>
          </a:extLst>
        </xdr:cNvPr>
        <xdr:cNvSpPr/>
      </xdr:nvSpPr>
      <xdr:spPr>
        <a:xfrm>
          <a:off x="5954939" y="5331279"/>
          <a:ext cx="4248150" cy="228872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107950</xdr:rowOff>
    </xdr:from>
    <xdr:to>
      <xdr:col>54</xdr:col>
      <xdr:colOff>189865</xdr:colOff>
      <xdr:row>41</xdr:row>
      <xdr:rowOff>107950</xdr:rowOff>
    </xdr:to>
    <xdr:cxnSp macro="">
      <xdr:nvCxnSpPr>
        <xdr:cNvPr id="114" name="直線コネクタ 113">
          <a:extLst>
            <a:ext uri="{FF2B5EF4-FFF2-40B4-BE49-F238E27FC236}">
              <a16:creationId xmlns:a16="http://schemas.microsoft.com/office/drawing/2014/main" id="{09B4916B-086C-4289-8594-941F224221F2}"/>
            </a:ext>
          </a:extLst>
        </xdr:cNvPr>
        <xdr:cNvCxnSpPr/>
      </xdr:nvCxnSpPr>
      <xdr:spPr>
        <a:xfrm flipV="1">
          <a:off x="9429115" y="5761718"/>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111777</xdr:rowOff>
    </xdr:from>
    <xdr:ext cx="469744" cy="259045"/>
    <xdr:sp macro="" textlink="">
      <xdr:nvSpPr>
        <xdr:cNvPr id="115" name="【図書館】&#10;一人当たり面積最小値テキスト">
          <a:extLst>
            <a:ext uri="{FF2B5EF4-FFF2-40B4-BE49-F238E27FC236}">
              <a16:creationId xmlns:a16="http://schemas.microsoft.com/office/drawing/2014/main" id="{B40E8583-2959-4740-995D-14BDF055F177}"/>
            </a:ext>
          </a:extLst>
        </xdr:cNvPr>
        <xdr:cNvSpPr txBox="1"/>
      </xdr:nvSpPr>
      <xdr:spPr>
        <a:xfrm>
          <a:off x="9467850" y="714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107950</xdr:rowOff>
    </xdr:from>
    <xdr:to>
      <xdr:col>55</xdr:col>
      <xdr:colOff>88900</xdr:colOff>
      <xdr:row>41</xdr:row>
      <xdr:rowOff>107950</xdr:rowOff>
    </xdr:to>
    <xdr:cxnSp macro="">
      <xdr:nvCxnSpPr>
        <xdr:cNvPr id="116" name="直線コネクタ 115">
          <a:extLst>
            <a:ext uri="{FF2B5EF4-FFF2-40B4-BE49-F238E27FC236}">
              <a16:creationId xmlns:a16="http://schemas.microsoft.com/office/drawing/2014/main" id="{E6E37254-D209-499E-9358-92CE4147C9D1}"/>
            </a:ext>
          </a:extLst>
        </xdr:cNvPr>
        <xdr:cNvCxnSpPr/>
      </xdr:nvCxnSpPr>
      <xdr:spPr>
        <a:xfrm>
          <a:off x="9361261" y="7133318"/>
          <a:ext cx="1560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54627</xdr:rowOff>
    </xdr:from>
    <xdr:ext cx="469744" cy="259045"/>
    <xdr:sp macro="" textlink="">
      <xdr:nvSpPr>
        <xdr:cNvPr id="117" name="【図書館】&#10;一人当たり面積最大値テキスト">
          <a:extLst>
            <a:ext uri="{FF2B5EF4-FFF2-40B4-BE49-F238E27FC236}">
              <a16:creationId xmlns:a16="http://schemas.microsoft.com/office/drawing/2014/main" id="{350CDA4A-297E-4708-B671-E1C04E22C8EF}"/>
            </a:ext>
          </a:extLst>
        </xdr:cNvPr>
        <xdr:cNvSpPr txBox="1"/>
      </xdr:nvSpPr>
      <xdr:spPr>
        <a:xfrm>
          <a:off x="9467850" y="5543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107950</xdr:rowOff>
    </xdr:from>
    <xdr:to>
      <xdr:col>55</xdr:col>
      <xdr:colOff>88900</xdr:colOff>
      <xdr:row>33</xdr:row>
      <xdr:rowOff>107950</xdr:rowOff>
    </xdr:to>
    <xdr:cxnSp macro="">
      <xdr:nvCxnSpPr>
        <xdr:cNvPr id="118" name="直線コネクタ 117">
          <a:extLst>
            <a:ext uri="{FF2B5EF4-FFF2-40B4-BE49-F238E27FC236}">
              <a16:creationId xmlns:a16="http://schemas.microsoft.com/office/drawing/2014/main" id="{4A6CB97B-FCE7-4F05-A549-49245F1CC52C}"/>
            </a:ext>
          </a:extLst>
        </xdr:cNvPr>
        <xdr:cNvCxnSpPr/>
      </xdr:nvCxnSpPr>
      <xdr:spPr>
        <a:xfrm>
          <a:off x="9361261" y="5761718"/>
          <a:ext cx="1560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73677</xdr:rowOff>
    </xdr:from>
    <xdr:ext cx="469744" cy="259045"/>
    <xdr:sp macro="" textlink="">
      <xdr:nvSpPr>
        <xdr:cNvPr id="119" name="【図書館】&#10;一人当たり面積平均値テキスト">
          <a:extLst>
            <a:ext uri="{FF2B5EF4-FFF2-40B4-BE49-F238E27FC236}">
              <a16:creationId xmlns:a16="http://schemas.microsoft.com/office/drawing/2014/main" id="{71117E31-6108-47AB-B003-8EDDCEB2232D}"/>
            </a:ext>
          </a:extLst>
        </xdr:cNvPr>
        <xdr:cNvSpPr txBox="1"/>
      </xdr:nvSpPr>
      <xdr:spPr>
        <a:xfrm>
          <a:off x="9467850" y="6417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50800</xdr:rowOff>
    </xdr:from>
    <xdr:to>
      <xdr:col>55</xdr:col>
      <xdr:colOff>50800</xdr:colOff>
      <xdr:row>38</xdr:row>
      <xdr:rowOff>152400</xdr:rowOff>
    </xdr:to>
    <xdr:sp macro="" textlink="">
      <xdr:nvSpPr>
        <xdr:cNvPr id="120" name="フローチャート: 判断 119">
          <a:extLst>
            <a:ext uri="{FF2B5EF4-FFF2-40B4-BE49-F238E27FC236}">
              <a16:creationId xmlns:a16="http://schemas.microsoft.com/office/drawing/2014/main" id="{28003E53-A060-48EE-8AF4-60F6240BFE7D}"/>
            </a:ext>
          </a:extLst>
        </xdr:cNvPr>
        <xdr:cNvSpPr/>
      </xdr:nvSpPr>
      <xdr:spPr>
        <a:xfrm>
          <a:off x="9399361" y="6564539"/>
          <a:ext cx="79828" cy="10296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38</xdr:row>
      <xdr:rowOff>63500</xdr:rowOff>
    </xdr:from>
    <xdr:to>
      <xdr:col>50</xdr:col>
      <xdr:colOff>165100</xdr:colOff>
      <xdr:row>38</xdr:row>
      <xdr:rowOff>165100</xdr:rowOff>
    </xdr:to>
    <xdr:sp macro="" textlink="">
      <xdr:nvSpPr>
        <xdr:cNvPr id="121" name="フローチャート: 判断 120">
          <a:extLst>
            <a:ext uri="{FF2B5EF4-FFF2-40B4-BE49-F238E27FC236}">
              <a16:creationId xmlns:a16="http://schemas.microsoft.com/office/drawing/2014/main" id="{93DB82D9-97AA-4880-8E5C-FDD565D40DF1}"/>
            </a:ext>
          </a:extLst>
        </xdr:cNvPr>
        <xdr:cNvSpPr/>
      </xdr:nvSpPr>
      <xdr:spPr>
        <a:xfrm>
          <a:off x="8637361" y="6579961"/>
          <a:ext cx="98878" cy="988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38</xdr:row>
      <xdr:rowOff>63500</xdr:rowOff>
    </xdr:from>
    <xdr:to>
      <xdr:col>46</xdr:col>
      <xdr:colOff>38100</xdr:colOff>
      <xdr:row>38</xdr:row>
      <xdr:rowOff>165100</xdr:rowOff>
    </xdr:to>
    <xdr:sp macro="" textlink="">
      <xdr:nvSpPr>
        <xdr:cNvPr id="122" name="フローチャート: 判断 121">
          <a:extLst>
            <a:ext uri="{FF2B5EF4-FFF2-40B4-BE49-F238E27FC236}">
              <a16:creationId xmlns:a16="http://schemas.microsoft.com/office/drawing/2014/main" id="{3B601F5B-BFCD-4012-81E0-30DE09FFDFCF}"/>
            </a:ext>
          </a:extLst>
        </xdr:cNvPr>
        <xdr:cNvSpPr/>
      </xdr:nvSpPr>
      <xdr:spPr>
        <a:xfrm>
          <a:off x="7840889" y="6579961"/>
          <a:ext cx="83911" cy="988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38</xdr:row>
      <xdr:rowOff>63500</xdr:rowOff>
    </xdr:from>
    <xdr:to>
      <xdr:col>41</xdr:col>
      <xdr:colOff>101600</xdr:colOff>
      <xdr:row>38</xdr:row>
      <xdr:rowOff>165100</xdr:rowOff>
    </xdr:to>
    <xdr:sp macro="" textlink="">
      <xdr:nvSpPr>
        <xdr:cNvPr id="123" name="フローチャート: 判断 122">
          <a:extLst>
            <a:ext uri="{FF2B5EF4-FFF2-40B4-BE49-F238E27FC236}">
              <a16:creationId xmlns:a16="http://schemas.microsoft.com/office/drawing/2014/main" id="{BA1FD9A2-9492-4238-ABD0-2FC2BF2F8B46}"/>
            </a:ext>
          </a:extLst>
        </xdr:cNvPr>
        <xdr:cNvSpPr/>
      </xdr:nvSpPr>
      <xdr:spPr>
        <a:xfrm>
          <a:off x="7029450" y="6579961"/>
          <a:ext cx="102961" cy="988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63500</xdr:rowOff>
    </xdr:from>
    <xdr:to>
      <xdr:col>36</xdr:col>
      <xdr:colOff>165100</xdr:colOff>
      <xdr:row>38</xdr:row>
      <xdr:rowOff>165100</xdr:rowOff>
    </xdr:to>
    <xdr:sp macro="" textlink="">
      <xdr:nvSpPr>
        <xdr:cNvPr id="124" name="フローチャート: 判断 123">
          <a:extLst>
            <a:ext uri="{FF2B5EF4-FFF2-40B4-BE49-F238E27FC236}">
              <a16:creationId xmlns:a16="http://schemas.microsoft.com/office/drawing/2014/main" id="{F796F66D-9F89-4ADC-9F75-A78494B0A5EE}"/>
            </a:ext>
          </a:extLst>
        </xdr:cNvPr>
        <xdr:cNvSpPr/>
      </xdr:nvSpPr>
      <xdr:spPr>
        <a:xfrm>
          <a:off x="6237061" y="6579961"/>
          <a:ext cx="98878" cy="988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E2C61D9B-5330-4734-93F7-1181393ADCAF}"/>
            </a:ext>
          </a:extLst>
        </xdr:cNvPr>
        <xdr:cNvSpPr txBox="1"/>
      </xdr:nvSpPr>
      <xdr:spPr>
        <a:xfrm>
          <a:off x="92583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15055DFB-7CA5-4E41-AC1B-1E541F8DA1EF}"/>
            </a:ext>
          </a:extLst>
        </xdr:cNvPr>
        <xdr:cNvSpPr txBox="1"/>
      </xdr:nvSpPr>
      <xdr:spPr>
        <a:xfrm>
          <a:off x="85153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50291B25-2B1E-44F6-8513-C474AE6DF82D}"/>
            </a:ext>
          </a:extLst>
        </xdr:cNvPr>
        <xdr:cNvSpPr txBox="1"/>
      </xdr:nvSpPr>
      <xdr:spPr>
        <a:xfrm>
          <a:off x="7713436"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44A159D1-D6B3-48F4-8671-DCE6B2FF09A3}"/>
            </a:ext>
          </a:extLst>
        </xdr:cNvPr>
        <xdr:cNvSpPr txBox="1"/>
      </xdr:nvSpPr>
      <xdr:spPr>
        <a:xfrm>
          <a:off x="6907439"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DCBFE73A-152C-49C0-9FE3-9503677E3C94}"/>
            </a:ext>
          </a:extLst>
        </xdr:cNvPr>
        <xdr:cNvSpPr txBox="1"/>
      </xdr:nvSpPr>
      <xdr:spPr>
        <a:xfrm>
          <a:off x="6115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127000</xdr:rowOff>
    </xdr:from>
    <xdr:to>
      <xdr:col>55</xdr:col>
      <xdr:colOff>50800</xdr:colOff>
      <xdr:row>39</xdr:row>
      <xdr:rowOff>57150</xdr:rowOff>
    </xdr:to>
    <xdr:sp macro="" textlink="">
      <xdr:nvSpPr>
        <xdr:cNvPr id="130" name="楕円 129">
          <a:extLst>
            <a:ext uri="{FF2B5EF4-FFF2-40B4-BE49-F238E27FC236}">
              <a16:creationId xmlns:a16="http://schemas.microsoft.com/office/drawing/2014/main" id="{AA5571B4-0D4F-4F98-B897-8391ED1F29A7}"/>
            </a:ext>
          </a:extLst>
        </xdr:cNvPr>
        <xdr:cNvSpPr/>
      </xdr:nvSpPr>
      <xdr:spPr>
        <a:xfrm>
          <a:off x="9399361" y="6640739"/>
          <a:ext cx="79828" cy="1002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105427</xdr:rowOff>
    </xdr:from>
    <xdr:ext cx="469744" cy="259045"/>
    <xdr:sp macro="" textlink="">
      <xdr:nvSpPr>
        <xdr:cNvPr id="131" name="【図書館】&#10;一人当たり面積該当値テキスト">
          <a:extLst>
            <a:ext uri="{FF2B5EF4-FFF2-40B4-BE49-F238E27FC236}">
              <a16:creationId xmlns:a16="http://schemas.microsoft.com/office/drawing/2014/main" id="{942CBF06-1C46-4B04-850A-DDE4BB21ECE4}"/>
            </a:ext>
          </a:extLst>
        </xdr:cNvPr>
        <xdr:cNvSpPr txBox="1"/>
      </xdr:nvSpPr>
      <xdr:spPr>
        <a:xfrm>
          <a:off x="9467850" y="662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139700</xdr:rowOff>
    </xdr:from>
    <xdr:to>
      <xdr:col>50</xdr:col>
      <xdr:colOff>165100</xdr:colOff>
      <xdr:row>39</xdr:row>
      <xdr:rowOff>69850</xdr:rowOff>
    </xdr:to>
    <xdr:sp macro="" textlink="">
      <xdr:nvSpPr>
        <xdr:cNvPr id="132" name="楕円 131">
          <a:extLst>
            <a:ext uri="{FF2B5EF4-FFF2-40B4-BE49-F238E27FC236}">
              <a16:creationId xmlns:a16="http://schemas.microsoft.com/office/drawing/2014/main" id="{66EA70E3-A4E2-45EC-8B37-DF8434EC220D}"/>
            </a:ext>
          </a:extLst>
        </xdr:cNvPr>
        <xdr:cNvSpPr/>
      </xdr:nvSpPr>
      <xdr:spPr>
        <a:xfrm>
          <a:off x="8637361" y="6656161"/>
          <a:ext cx="98878" cy="9615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6350</xdr:rowOff>
    </xdr:from>
    <xdr:to>
      <xdr:col>55</xdr:col>
      <xdr:colOff>0</xdr:colOff>
      <xdr:row>39</xdr:row>
      <xdr:rowOff>19050</xdr:rowOff>
    </xdr:to>
    <xdr:cxnSp macro="">
      <xdr:nvCxnSpPr>
        <xdr:cNvPr id="133" name="直線コネクタ 132">
          <a:extLst>
            <a:ext uri="{FF2B5EF4-FFF2-40B4-BE49-F238E27FC236}">
              <a16:creationId xmlns:a16="http://schemas.microsoft.com/office/drawing/2014/main" id="{9D0E82A7-3338-411C-AE99-CFC18F33AFCA}"/>
            </a:ext>
          </a:extLst>
        </xdr:cNvPr>
        <xdr:cNvCxnSpPr/>
      </xdr:nvCxnSpPr>
      <xdr:spPr>
        <a:xfrm flipV="1">
          <a:off x="8686800" y="6696982"/>
          <a:ext cx="742950" cy="58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139700</xdr:rowOff>
    </xdr:from>
    <xdr:to>
      <xdr:col>46</xdr:col>
      <xdr:colOff>38100</xdr:colOff>
      <xdr:row>39</xdr:row>
      <xdr:rowOff>69850</xdr:rowOff>
    </xdr:to>
    <xdr:sp macro="" textlink="">
      <xdr:nvSpPr>
        <xdr:cNvPr id="134" name="楕円 133">
          <a:extLst>
            <a:ext uri="{FF2B5EF4-FFF2-40B4-BE49-F238E27FC236}">
              <a16:creationId xmlns:a16="http://schemas.microsoft.com/office/drawing/2014/main" id="{8E14D312-51CA-4021-A302-2EDAEA08330E}"/>
            </a:ext>
          </a:extLst>
        </xdr:cNvPr>
        <xdr:cNvSpPr/>
      </xdr:nvSpPr>
      <xdr:spPr>
        <a:xfrm>
          <a:off x="7840889" y="6656161"/>
          <a:ext cx="83911" cy="9615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19050</xdr:rowOff>
    </xdr:from>
    <xdr:to>
      <xdr:col>50</xdr:col>
      <xdr:colOff>114300</xdr:colOff>
      <xdr:row>39</xdr:row>
      <xdr:rowOff>19050</xdr:rowOff>
    </xdr:to>
    <xdr:cxnSp macro="">
      <xdr:nvCxnSpPr>
        <xdr:cNvPr id="135" name="直線コネクタ 134">
          <a:extLst>
            <a:ext uri="{FF2B5EF4-FFF2-40B4-BE49-F238E27FC236}">
              <a16:creationId xmlns:a16="http://schemas.microsoft.com/office/drawing/2014/main" id="{75E80310-9C0B-4B27-82AA-4A8FF8C33B04}"/>
            </a:ext>
          </a:extLst>
        </xdr:cNvPr>
        <xdr:cNvCxnSpPr/>
      </xdr:nvCxnSpPr>
      <xdr:spPr>
        <a:xfrm>
          <a:off x="7884886" y="6702879"/>
          <a:ext cx="801914"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152400</xdr:rowOff>
    </xdr:from>
    <xdr:to>
      <xdr:col>41</xdr:col>
      <xdr:colOff>101600</xdr:colOff>
      <xdr:row>39</xdr:row>
      <xdr:rowOff>82550</xdr:rowOff>
    </xdr:to>
    <xdr:sp macro="" textlink="">
      <xdr:nvSpPr>
        <xdr:cNvPr id="136" name="楕円 135">
          <a:extLst>
            <a:ext uri="{FF2B5EF4-FFF2-40B4-BE49-F238E27FC236}">
              <a16:creationId xmlns:a16="http://schemas.microsoft.com/office/drawing/2014/main" id="{F41DEA64-B1ED-4E4C-90E0-B30064E58A76}"/>
            </a:ext>
          </a:extLst>
        </xdr:cNvPr>
        <xdr:cNvSpPr/>
      </xdr:nvSpPr>
      <xdr:spPr>
        <a:xfrm>
          <a:off x="7029450" y="6667500"/>
          <a:ext cx="102961" cy="10568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19050</xdr:rowOff>
    </xdr:from>
    <xdr:to>
      <xdr:col>45</xdr:col>
      <xdr:colOff>177800</xdr:colOff>
      <xdr:row>39</xdr:row>
      <xdr:rowOff>31750</xdr:rowOff>
    </xdr:to>
    <xdr:cxnSp macro="">
      <xdr:nvCxnSpPr>
        <xdr:cNvPr id="137" name="直線コネクタ 136">
          <a:extLst>
            <a:ext uri="{FF2B5EF4-FFF2-40B4-BE49-F238E27FC236}">
              <a16:creationId xmlns:a16="http://schemas.microsoft.com/office/drawing/2014/main" id="{27CD2C60-4652-4BBF-96FF-B09DC91062C3}"/>
            </a:ext>
          </a:extLst>
        </xdr:cNvPr>
        <xdr:cNvCxnSpPr/>
      </xdr:nvCxnSpPr>
      <xdr:spPr>
        <a:xfrm flipV="1">
          <a:off x="7078889" y="6702879"/>
          <a:ext cx="805997" cy="11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0</xdr:rowOff>
    </xdr:from>
    <xdr:to>
      <xdr:col>36</xdr:col>
      <xdr:colOff>165100</xdr:colOff>
      <xdr:row>40</xdr:row>
      <xdr:rowOff>101600</xdr:rowOff>
    </xdr:to>
    <xdr:sp macro="" textlink="">
      <xdr:nvSpPr>
        <xdr:cNvPr id="138" name="楕円 137">
          <a:extLst>
            <a:ext uri="{FF2B5EF4-FFF2-40B4-BE49-F238E27FC236}">
              <a16:creationId xmlns:a16="http://schemas.microsoft.com/office/drawing/2014/main" id="{C6DDF43E-F7E3-4E54-A8DD-14DD48DA9A59}"/>
            </a:ext>
          </a:extLst>
        </xdr:cNvPr>
        <xdr:cNvSpPr/>
      </xdr:nvSpPr>
      <xdr:spPr>
        <a:xfrm>
          <a:off x="6237061" y="6858000"/>
          <a:ext cx="98878" cy="10296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31750</xdr:rowOff>
    </xdr:from>
    <xdr:to>
      <xdr:col>41</xdr:col>
      <xdr:colOff>50800</xdr:colOff>
      <xdr:row>40</xdr:row>
      <xdr:rowOff>50800</xdr:rowOff>
    </xdr:to>
    <xdr:cxnSp macro="">
      <xdr:nvCxnSpPr>
        <xdr:cNvPr id="139" name="直線コネクタ 138">
          <a:extLst>
            <a:ext uri="{FF2B5EF4-FFF2-40B4-BE49-F238E27FC236}">
              <a16:creationId xmlns:a16="http://schemas.microsoft.com/office/drawing/2014/main" id="{DE9C11E1-37E0-4DA3-AD03-DC1B5FA632E9}"/>
            </a:ext>
          </a:extLst>
        </xdr:cNvPr>
        <xdr:cNvCxnSpPr/>
      </xdr:nvCxnSpPr>
      <xdr:spPr>
        <a:xfrm flipV="1">
          <a:off x="6286500" y="6714218"/>
          <a:ext cx="792389" cy="193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10177</xdr:rowOff>
    </xdr:from>
    <xdr:ext cx="469744" cy="259045"/>
    <xdr:sp macro="" textlink="">
      <xdr:nvSpPr>
        <xdr:cNvPr id="140" name="n_1aveValue【図書館】&#10;一人当たり面積">
          <a:extLst>
            <a:ext uri="{FF2B5EF4-FFF2-40B4-BE49-F238E27FC236}">
              <a16:creationId xmlns:a16="http://schemas.microsoft.com/office/drawing/2014/main" id="{236581A4-EE61-4DD4-84F4-D7B3E47D44CD}"/>
            </a:ext>
          </a:extLst>
        </xdr:cNvPr>
        <xdr:cNvSpPr txBox="1"/>
      </xdr:nvSpPr>
      <xdr:spPr>
        <a:xfrm>
          <a:off x="8455556" y="635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10177</xdr:rowOff>
    </xdr:from>
    <xdr:ext cx="469744" cy="259045"/>
    <xdr:sp macro="" textlink="">
      <xdr:nvSpPr>
        <xdr:cNvPr id="141" name="n_2aveValue【図書館】&#10;一人当たり面積">
          <a:extLst>
            <a:ext uri="{FF2B5EF4-FFF2-40B4-BE49-F238E27FC236}">
              <a16:creationId xmlns:a16="http://schemas.microsoft.com/office/drawing/2014/main" id="{99B6DB2B-616E-4879-A5C1-5495DA886694}"/>
            </a:ext>
          </a:extLst>
        </xdr:cNvPr>
        <xdr:cNvSpPr txBox="1"/>
      </xdr:nvSpPr>
      <xdr:spPr>
        <a:xfrm>
          <a:off x="7674506" y="635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10177</xdr:rowOff>
    </xdr:from>
    <xdr:ext cx="469744" cy="259045"/>
    <xdr:sp macro="" textlink="">
      <xdr:nvSpPr>
        <xdr:cNvPr id="142" name="n_3aveValue【図書館】&#10;一人当たり面積">
          <a:extLst>
            <a:ext uri="{FF2B5EF4-FFF2-40B4-BE49-F238E27FC236}">
              <a16:creationId xmlns:a16="http://schemas.microsoft.com/office/drawing/2014/main" id="{0EE45B0B-31C2-4CCF-AEFB-BA8FD83D2D24}"/>
            </a:ext>
          </a:extLst>
        </xdr:cNvPr>
        <xdr:cNvSpPr txBox="1"/>
      </xdr:nvSpPr>
      <xdr:spPr>
        <a:xfrm>
          <a:off x="6868509" y="635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10177</xdr:rowOff>
    </xdr:from>
    <xdr:ext cx="469744" cy="259045"/>
    <xdr:sp macro="" textlink="">
      <xdr:nvSpPr>
        <xdr:cNvPr id="143" name="n_4aveValue【図書館】&#10;一人当たり面積">
          <a:extLst>
            <a:ext uri="{FF2B5EF4-FFF2-40B4-BE49-F238E27FC236}">
              <a16:creationId xmlns:a16="http://schemas.microsoft.com/office/drawing/2014/main" id="{2C12FA24-2E72-41E3-B103-E2D7CCA977AC}"/>
            </a:ext>
          </a:extLst>
        </xdr:cNvPr>
        <xdr:cNvSpPr txBox="1"/>
      </xdr:nvSpPr>
      <xdr:spPr>
        <a:xfrm>
          <a:off x="6066595" y="6352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60977</xdr:rowOff>
    </xdr:from>
    <xdr:ext cx="469744" cy="259045"/>
    <xdr:sp macro="" textlink="">
      <xdr:nvSpPr>
        <xdr:cNvPr id="144" name="n_1mainValue【図書館】&#10;一人当たり面積">
          <a:extLst>
            <a:ext uri="{FF2B5EF4-FFF2-40B4-BE49-F238E27FC236}">
              <a16:creationId xmlns:a16="http://schemas.microsoft.com/office/drawing/2014/main" id="{43FAFCD2-EC28-4AB5-AB9F-8620C6DA647C}"/>
            </a:ext>
          </a:extLst>
        </xdr:cNvPr>
        <xdr:cNvSpPr txBox="1"/>
      </xdr:nvSpPr>
      <xdr:spPr>
        <a:xfrm>
          <a:off x="8455556" y="674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60977</xdr:rowOff>
    </xdr:from>
    <xdr:ext cx="469744" cy="259045"/>
    <xdr:sp macro="" textlink="">
      <xdr:nvSpPr>
        <xdr:cNvPr id="145" name="n_2mainValue【図書館】&#10;一人当たり面積">
          <a:extLst>
            <a:ext uri="{FF2B5EF4-FFF2-40B4-BE49-F238E27FC236}">
              <a16:creationId xmlns:a16="http://schemas.microsoft.com/office/drawing/2014/main" id="{106A7ACF-243D-4735-B453-8B5668EC670E}"/>
            </a:ext>
          </a:extLst>
        </xdr:cNvPr>
        <xdr:cNvSpPr txBox="1"/>
      </xdr:nvSpPr>
      <xdr:spPr>
        <a:xfrm>
          <a:off x="7674506" y="6744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73677</xdr:rowOff>
    </xdr:from>
    <xdr:ext cx="469744" cy="259045"/>
    <xdr:sp macro="" textlink="">
      <xdr:nvSpPr>
        <xdr:cNvPr id="146" name="n_3mainValue【図書館】&#10;一人当たり面積">
          <a:extLst>
            <a:ext uri="{FF2B5EF4-FFF2-40B4-BE49-F238E27FC236}">
              <a16:creationId xmlns:a16="http://schemas.microsoft.com/office/drawing/2014/main" id="{6D810322-CE14-46F0-BFC4-95E4701D3BF7}"/>
            </a:ext>
          </a:extLst>
        </xdr:cNvPr>
        <xdr:cNvSpPr txBox="1"/>
      </xdr:nvSpPr>
      <xdr:spPr>
        <a:xfrm>
          <a:off x="6868509" y="676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92727</xdr:rowOff>
    </xdr:from>
    <xdr:ext cx="469744" cy="259045"/>
    <xdr:sp macro="" textlink="">
      <xdr:nvSpPr>
        <xdr:cNvPr id="147" name="n_4mainValue【図書館】&#10;一人当たり面積">
          <a:extLst>
            <a:ext uri="{FF2B5EF4-FFF2-40B4-BE49-F238E27FC236}">
              <a16:creationId xmlns:a16="http://schemas.microsoft.com/office/drawing/2014/main" id="{246B68FE-C130-4AF2-A652-5465EE4BAA59}"/>
            </a:ext>
          </a:extLst>
        </xdr:cNvPr>
        <xdr:cNvSpPr txBox="1"/>
      </xdr:nvSpPr>
      <xdr:spPr>
        <a:xfrm>
          <a:off x="6066595" y="69534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81F4C396-FE39-47F6-A226-F318C30A7240}"/>
            </a:ext>
          </a:extLst>
        </xdr:cNvPr>
        <xdr:cNvSpPr/>
      </xdr:nvSpPr>
      <xdr:spPr>
        <a:xfrm>
          <a:off x="685800" y="8001000"/>
          <a:ext cx="4267200" cy="63636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84A79E55-7EC8-4713-BF0D-7EC7493C88B6}"/>
            </a:ext>
          </a:extLst>
        </xdr:cNvPr>
        <xdr:cNvSpPr/>
      </xdr:nvSpPr>
      <xdr:spPr>
        <a:xfrm>
          <a:off x="811439" y="8660039"/>
          <a:ext cx="1371600" cy="25536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97569531-3BF2-47C6-8C8A-B86B63C0BD3F}"/>
            </a:ext>
          </a:extLst>
        </xdr:cNvPr>
        <xdr:cNvSpPr/>
      </xdr:nvSpPr>
      <xdr:spPr>
        <a:xfrm>
          <a:off x="811439" y="8868682"/>
          <a:ext cx="1371600" cy="24583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8E2EC21F-83F3-46DB-BB67-94DFC7D5C734}"/>
            </a:ext>
          </a:extLst>
        </xdr:cNvPr>
        <xdr:cNvSpPr/>
      </xdr:nvSpPr>
      <xdr:spPr>
        <a:xfrm>
          <a:off x="1714500" y="8660039"/>
          <a:ext cx="1371600" cy="25536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91B8D74D-3CD5-4D8C-BE2A-4CC949CCCD6F}"/>
            </a:ext>
          </a:extLst>
        </xdr:cNvPr>
        <xdr:cNvSpPr/>
      </xdr:nvSpPr>
      <xdr:spPr>
        <a:xfrm>
          <a:off x="1714500" y="8868682"/>
          <a:ext cx="1371600" cy="24583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BDA01FCF-55DA-4396-808E-311C838E37B6}"/>
            </a:ext>
          </a:extLst>
        </xdr:cNvPr>
        <xdr:cNvSpPr/>
      </xdr:nvSpPr>
      <xdr:spPr>
        <a:xfrm>
          <a:off x="2743200" y="8660039"/>
          <a:ext cx="1371600" cy="25536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A7B81922-68DE-44A6-A733-FD8975ACAA23}"/>
            </a:ext>
          </a:extLst>
        </xdr:cNvPr>
        <xdr:cNvSpPr/>
      </xdr:nvSpPr>
      <xdr:spPr>
        <a:xfrm>
          <a:off x="2743200" y="8868682"/>
          <a:ext cx="1371600" cy="24583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E78C251D-1A47-4C4C-925B-3735D4DA71EC}"/>
            </a:ext>
          </a:extLst>
        </xdr:cNvPr>
        <xdr:cNvSpPr/>
      </xdr:nvSpPr>
      <xdr:spPr>
        <a:xfrm>
          <a:off x="685800" y="9141279"/>
          <a:ext cx="4267200" cy="228872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a:extLst>
            <a:ext uri="{FF2B5EF4-FFF2-40B4-BE49-F238E27FC236}">
              <a16:creationId xmlns:a16="http://schemas.microsoft.com/office/drawing/2014/main" id="{DF4CF49D-49D6-4177-A676-2CBA027C4F08}"/>
            </a:ext>
          </a:extLst>
        </xdr:cNvPr>
        <xdr:cNvSpPr txBox="1"/>
      </xdr:nvSpPr>
      <xdr:spPr>
        <a:xfrm>
          <a:off x="66675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a:extLst>
            <a:ext uri="{FF2B5EF4-FFF2-40B4-BE49-F238E27FC236}">
              <a16:creationId xmlns:a16="http://schemas.microsoft.com/office/drawing/2014/main" id="{7ECE8386-490A-40BC-B70D-8A18692CA519}"/>
            </a:ext>
          </a:extLst>
        </xdr:cNvPr>
        <xdr:cNvCxnSpPr/>
      </xdr:nvCxnSpPr>
      <xdr:spPr>
        <a:xfrm>
          <a:off x="6858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a:extLst>
            <a:ext uri="{FF2B5EF4-FFF2-40B4-BE49-F238E27FC236}">
              <a16:creationId xmlns:a16="http://schemas.microsoft.com/office/drawing/2014/main" id="{11E93D5F-3F06-4FDE-BD56-EF4A3E6FB47B}"/>
            </a:ext>
          </a:extLst>
        </xdr:cNvPr>
        <xdr:cNvSpPr txBox="1"/>
      </xdr:nvSpPr>
      <xdr:spPr>
        <a:xfrm>
          <a:off x="277132" y="112891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a:extLst>
            <a:ext uri="{FF2B5EF4-FFF2-40B4-BE49-F238E27FC236}">
              <a16:creationId xmlns:a16="http://schemas.microsoft.com/office/drawing/2014/main" id="{5B7FCD7C-C8A1-4A1F-86DD-F905A8A4D2E7}"/>
            </a:ext>
          </a:extLst>
        </xdr:cNvPr>
        <xdr:cNvCxnSpPr/>
      </xdr:nvCxnSpPr>
      <xdr:spPr>
        <a:xfrm>
          <a:off x="685800" y="1104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a:extLst>
            <a:ext uri="{FF2B5EF4-FFF2-40B4-BE49-F238E27FC236}">
              <a16:creationId xmlns:a16="http://schemas.microsoft.com/office/drawing/2014/main" id="{F2AFAACE-C40B-4891-A88A-0D3FD685C87B}"/>
            </a:ext>
          </a:extLst>
        </xdr:cNvPr>
        <xdr:cNvSpPr txBox="1"/>
      </xdr:nvSpPr>
      <xdr:spPr>
        <a:xfrm>
          <a:off x="277132" y="109081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a:extLst>
            <a:ext uri="{FF2B5EF4-FFF2-40B4-BE49-F238E27FC236}">
              <a16:creationId xmlns:a16="http://schemas.microsoft.com/office/drawing/2014/main" id="{5B322549-5736-411F-857F-AB50518EEE72}"/>
            </a:ext>
          </a:extLst>
        </xdr:cNvPr>
        <xdr:cNvCxnSpPr/>
      </xdr:nvCxnSpPr>
      <xdr:spPr>
        <a:xfrm>
          <a:off x="685800" y="1066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a:extLst>
            <a:ext uri="{FF2B5EF4-FFF2-40B4-BE49-F238E27FC236}">
              <a16:creationId xmlns:a16="http://schemas.microsoft.com/office/drawing/2014/main" id="{12548AF9-0BC7-4934-81D9-FA708D1E7389}"/>
            </a:ext>
          </a:extLst>
        </xdr:cNvPr>
        <xdr:cNvSpPr txBox="1"/>
      </xdr:nvSpPr>
      <xdr:spPr>
        <a:xfrm>
          <a:off x="342612" y="105271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a:extLst>
            <a:ext uri="{FF2B5EF4-FFF2-40B4-BE49-F238E27FC236}">
              <a16:creationId xmlns:a16="http://schemas.microsoft.com/office/drawing/2014/main" id="{2CFEE1B5-7E06-4537-AA94-A8787E9C0F4F}"/>
            </a:ext>
          </a:extLst>
        </xdr:cNvPr>
        <xdr:cNvCxnSpPr/>
      </xdr:nvCxnSpPr>
      <xdr:spPr>
        <a:xfrm>
          <a:off x="685800" y="1028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a:extLst>
            <a:ext uri="{FF2B5EF4-FFF2-40B4-BE49-F238E27FC236}">
              <a16:creationId xmlns:a16="http://schemas.microsoft.com/office/drawing/2014/main" id="{A920B54F-5707-466C-9752-D539387E8220}"/>
            </a:ext>
          </a:extLst>
        </xdr:cNvPr>
        <xdr:cNvSpPr txBox="1"/>
      </xdr:nvSpPr>
      <xdr:spPr>
        <a:xfrm>
          <a:off x="342612" y="101461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a:extLst>
            <a:ext uri="{FF2B5EF4-FFF2-40B4-BE49-F238E27FC236}">
              <a16:creationId xmlns:a16="http://schemas.microsoft.com/office/drawing/2014/main" id="{0234B996-1C91-4836-A9A4-7CD6D759C5F1}"/>
            </a:ext>
          </a:extLst>
        </xdr:cNvPr>
        <xdr:cNvCxnSpPr/>
      </xdr:nvCxnSpPr>
      <xdr:spPr>
        <a:xfrm>
          <a:off x="685800" y="9903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a:extLst>
            <a:ext uri="{FF2B5EF4-FFF2-40B4-BE49-F238E27FC236}">
              <a16:creationId xmlns:a16="http://schemas.microsoft.com/office/drawing/2014/main" id="{48129AF7-498E-4CA3-B2FF-A0FDADD91F6D}"/>
            </a:ext>
          </a:extLst>
        </xdr:cNvPr>
        <xdr:cNvSpPr txBox="1"/>
      </xdr:nvSpPr>
      <xdr:spPr>
        <a:xfrm>
          <a:off x="342612" y="97624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a:extLst>
            <a:ext uri="{FF2B5EF4-FFF2-40B4-BE49-F238E27FC236}">
              <a16:creationId xmlns:a16="http://schemas.microsoft.com/office/drawing/2014/main" id="{34F85600-0FBA-4070-ABE8-04F998328C2B}"/>
            </a:ext>
          </a:extLst>
        </xdr:cNvPr>
        <xdr:cNvCxnSpPr/>
      </xdr:nvCxnSpPr>
      <xdr:spPr>
        <a:xfrm>
          <a:off x="685800" y="9522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a:extLst>
            <a:ext uri="{FF2B5EF4-FFF2-40B4-BE49-F238E27FC236}">
              <a16:creationId xmlns:a16="http://schemas.microsoft.com/office/drawing/2014/main" id="{1D64739C-80C1-4CC4-84D2-164D0CD1CB1F}"/>
            </a:ext>
          </a:extLst>
        </xdr:cNvPr>
        <xdr:cNvSpPr txBox="1"/>
      </xdr:nvSpPr>
      <xdr:spPr>
        <a:xfrm>
          <a:off x="342612" y="93814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id="{C95331C2-5861-4811-B636-97494365B5E7}"/>
            </a:ext>
          </a:extLst>
        </xdr:cNvPr>
        <xdr:cNvCxnSpPr/>
      </xdr:nvCxnSpPr>
      <xdr:spPr>
        <a:xfrm>
          <a:off x="685800" y="9141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a:extLst>
            <a:ext uri="{FF2B5EF4-FFF2-40B4-BE49-F238E27FC236}">
              <a16:creationId xmlns:a16="http://schemas.microsoft.com/office/drawing/2014/main" id="{8563190C-B8FB-4464-91EB-7FABD95FEF4E}"/>
            </a:ext>
          </a:extLst>
        </xdr:cNvPr>
        <xdr:cNvSpPr txBox="1"/>
      </xdr:nvSpPr>
      <xdr:spPr>
        <a:xfrm>
          <a:off x="389043" y="900041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a:extLst>
            <a:ext uri="{FF2B5EF4-FFF2-40B4-BE49-F238E27FC236}">
              <a16:creationId xmlns:a16="http://schemas.microsoft.com/office/drawing/2014/main" id="{7CAAE80B-B426-4F57-B876-F9FB73823FD6}"/>
            </a:ext>
          </a:extLst>
        </xdr:cNvPr>
        <xdr:cNvSpPr/>
      </xdr:nvSpPr>
      <xdr:spPr>
        <a:xfrm>
          <a:off x="685800" y="9141279"/>
          <a:ext cx="4267200" cy="228872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28575</xdr:rowOff>
    </xdr:from>
    <xdr:to>
      <xdr:col>24</xdr:col>
      <xdr:colOff>62865</xdr:colOff>
      <xdr:row>64</xdr:row>
      <xdr:rowOff>49530</xdr:rowOff>
    </xdr:to>
    <xdr:cxnSp macro="">
      <xdr:nvCxnSpPr>
        <xdr:cNvPr id="172" name="直線コネクタ 171">
          <a:extLst>
            <a:ext uri="{FF2B5EF4-FFF2-40B4-BE49-F238E27FC236}">
              <a16:creationId xmlns:a16="http://schemas.microsoft.com/office/drawing/2014/main" id="{F468281E-1873-4B6C-8BCE-7C9EA983B04D}"/>
            </a:ext>
          </a:extLst>
        </xdr:cNvPr>
        <xdr:cNvCxnSpPr/>
      </xdr:nvCxnSpPr>
      <xdr:spPr>
        <a:xfrm flipV="1">
          <a:off x="4179026" y="9459686"/>
          <a:ext cx="0" cy="1561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53357</xdr:rowOff>
    </xdr:from>
    <xdr:ext cx="405111" cy="259045"/>
    <xdr:sp macro="" textlink="">
      <xdr:nvSpPr>
        <xdr:cNvPr id="173" name="【体育館・プール】&#10;有形固定資産減価償却率最小値テキスト">
          <a:extLst>
            <a:ext uri="{FF2B5EF4-FFF2-40B4-BE49-F238E27FC236}">
              <a16:creationId xmlns:a16="http://schemas.microsoft.com/office/drawing/2014/main" id="{A7EFBC60-CC48-4B55-8A97-3188197BE744}"/>
            </a:ext>
          </a:extLst>
        </xdr:cNvPr>
        <xdr:cNvSpPr txBox="1"/>
      </xdr:nvSpPr>
      <xdr:spPr>
        <a:xfrm>
          <a:off x="4217761" y="11028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49530</xdr:rowOff>
    </xdr:from>
    <xdr:to>
      <xdr:col>24</xdr:col>
      <xdr:colOff>152400</xdr:colOff>
      <xdr:row>64</xdr:row>
      <xdr:rowOff>49530</xdr:rowOff>
    </xdr:to>
    <xdr:cxnSp macro="">
      <xdr:nvCxnSpPr>
        <xdr:cNvPr id="174" name="直線コネクタ 173">
          <a:extLst>
            <a:ext uri="{FF2B5EF4-FFF2-40B4-BE49-F238E27FC236}">
              <a16:creationId xmlns:a16="http://schemas.microsoft.com/office/drawing/2014/main" id="{4773B735-27A4-4557-9B05-0A277BD9C363}"/>
            </a:ext>
          </a:extLst>
        </xdr:cNvPr>
        <xdr:cNvCxnSpPr/>
      </xdr:nvCxnSpPr>
      <xdr:spPr>
        <a:xfrm>
          <a:off x="4107089" y="11020969"/>
          <a:ext cx="16011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146702</xdr:rowOff>
    </xdr:from>
    <xdr:ext cx="405111" cy="259045"/>
    <xdr:sp macro="" textlink="">
      <xdr:nvSpPr>
        <xdr:cNvPr id="175" name="【体育館・プール】&#10;有形固定資産減価償却率最大値テキスト">
          <a:extLst>
            <a:ext uri="{FF2B5EF4-FFF2-40B4-BE49-F238E27FC236}">
              <a16:creationId xmlns:a16="http://schemas.microsoft.com/office/drawing/2014/main" id="{B920AB0E-182E-42D7-97D4-C362B885A2B8}"/>
            </a:ext>
          </a:extLst>
        </xdr:cNvPr>
        <xdr:cNvSpPr txBox="1"/>
      </xdr:nvSpPr>
      <xdr:spPr>
        <a:xfrm>
          <a:off x="4217761" y="9229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28575</xdr:rowOff>
    </xdr:from>
    <xdr:to>
      <xdr:col>24</xdr:col>
      <xdr:colOff>152400</xdr:colOff>
      <xdr:row>55</xdr:row>
      <xdr:rowOff>28575</xdr:rowOff>
    </xdr:to>
    <xdr:cxnSp macro="">
      <xdr:nvCxnSpPr>
        <xdr:cNvPr id="176" name="直線コネクタ 175">
          <a:extLst>
            <a:ext uri="{FF2B5EF4-FFF2-40B4-BE49-F238E27FC236}">
              <a16:creationId xmlns:a16="http://schemas.microsoft.com/office/drawing/2014/main" id="{548372E3-32FB-481B-9ADE-FB557422FE59}"/>
            </a:ext>
          </a:extLst>
        </xdr:cNvPr>
        <xdr:cNvCxnSpPr/>
      </xdr:nvCxnSpPr>
      <xdr:spPr>
        <a:xfrm>
          <a:off x="4107089" y="9459686"/>
          <a:ext cx="16011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5732</xdr:rowOff>
    </xdr:from>
    <xdr:ext cx="405111" cy="259045"/>
    <xdr:sp macro="" textlink="">
      <xdr:nvSpPr>
        <xdr:cNvPr id="177" name="【体育館・プール】&#10;有形固定資産減価償却率平均値テキスト">
          <a:extLst>
            <a:ext uri="{FF2B5EF4-FFF2-40B4-BE49-F238E27FC236}">
              <a16:creationId xmlns:a16="http://schemas.microsoft.com/office/drawing/2014/main" id="{9591917F-69E1-435B-B951-EEA917EEFCCC}"/>
            </a:ext>
          </a:extLst>
        </xdr:cNvPr>
        <xdr:cNvSpPr txBox="1"/>
      </xdr:nvSpPr>
      <xdr:spPr>
        <a:xfrm>
          <a:off x="4217761" y="102968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27305</xdr:rowOff>
    </xdr:from>
    <xdr:to>
      <xdr:col>24</xdr:col>
      <xdr:colOff>114300</xdr:colOff>
      <xdr:row>60</xdr:row>
      <xdr:rowOff>128905</xdr:rowOff>
    </xdr:to>
    <xdr:sp macro="" textlink="">
      <xdr:nvSpPr>
        <xdr:cNvPr id="178" name="フローチャート: 判断 177">
          <a:extLst>
            <a:ext uri="{FF2B5EF4-FFF2-40B4-BE49-F238E27FC236}">
              <a16:creationId xmlns:a16="http://schemas.microsoft.com/office/drawing/2014/main" id="{08B6DB5C-DC6F-49A9-9E0E-A30F667B50D8}"/>
            </a:ext>
          </a:extLst>
        </xdr:cNvPr>
        <xdr:cNvSpPr/>
      </xdr:nvSpPr>
      <xdr:spPr>
        <a:xfrm>
          <a:off x="4126139" y="10315666"/>
          <a:ext cx="102961" cy="1029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10160</xdr:rowOff>
    </xdr:from>
    <xdr:to>
      <xdr:col>20</xdr:col>
      <xdr:colOff>38100</xdr:colOff>
      <xdr:row>60</xdr:row>
      <xdr:rowOff>111760</xdr:rowOff>
    </xdr:to>
    <xdr:sp macro="" textlink="">
      <xdr:nvSpPr>
        <xdr:cNvPr id="179" name="フローチャート: 判断 178">
          <a:extLst>
            <a:ext uri="{FF2B5EF4-FFF2-40B4-BE49-F238E27FC236}">
              <a16:creationId xmlns:a16="http://schemas.microsoft.com/office/drawing/2014/main" id="{48F65845-1E6A-496E-BB58-29054EB868AE}"/>
            </a:ext>
          </a:extLst>
        </xdr:cNvPr>
        <xdr:cNvSpPr/>
      </xdr:nvSpPr>
      <xdr:spPr>
        <a:xfrm>
          <a:off x="3383189" y="10295799"/>
          <a:ext cx="83911" cy="10296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164465</xdr:rowOff>
    </xdr:from>
    <xdr:to>
      <xdr:col>15</xdr:col>
      <xdr:colOff>101600</xdr:colOff>
      <xdr:row>60</xdr:row>
      <xdr:rowOff>94615</xdr:rowOff>
    </xdr:to>
    <xdr:sp macro="" textlink="">
      <xdr:nvSpPr>
        <xdr:cNvPr id="180" name="フローチャート: 判断 179">
          <a:extLst>
            <a:ext uri="{FF2B5EF4-FFF2-40B4-BE49-F238E27FC236}">
              <a16:creationId xmlns:a16="http://schemas.microsoft.com/office/drawing/2014/main" id="{DE8E6681-8B8F-4AE5-AAE0-C1DDBB1B9347}"/>
            </a:ext>
          </a:extLst>
        </xdr:cNvPr>
        <xdr:cNvSpPr/>
      </xdr:nvSpPr>
      <xdr:spPr>
        <a:xfrm>
          <a:off x="2571750" y="10278654"/>
          <a:ext cx="102961" cy="10568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81" name="フローチャート: 判断 180">
          <a:extLst>
            <a:ext uri="{FF2B5EF4-FFF2-40B4-BE49-F238E27FC236}">
              <a16:creationId xmlns:a16="http://schemas.microsoft.com/office/drawing/2014/main" id="{55E807C4-1331-4B50-87A5-57D7562E43FB}"/>
            </a:ext>
          </a:extLst>
        </xdr:cNvPr>
        <xdr:cNvSpPr/>
      </xdr:nvSpPr>
      <xdr:spPr>
        <a:xfrm>
          <a:off x="1779361" y="10270490"/>
          <a:ext cx="98878" cy="10023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164465</xdr:rowOff>
    </xdr:from>
    <xdr:to>
      <xdr:col>6</xdr:col>
      <xdr:colOff>38100</xdr:colOff>
      <xdr:row>60</xdr:row>
      <xdr:rowOff>94615</xdr:rowOff>
    </xdr:to>
    <xdr:sp macro="" textlink="">
      <xdr:nvSpPr>
        <xdr:cNvPr id="182" name="フローチャート: 判断 181">
          <a:extLst>
            <a:ext uri="{FF2B5EF4-FFF2-40B4-BE49-F238E27FC236}">
              <a16:creationId xmlns:a16="http://schemas.microsoft.com/office/drawing/2014/main" id="{5305B4A6-D78F-477D-9563-0CEFDCA83F35}"/>
            </a:ext>
          </a:extLst>
        </xdr:cNvPr>
        <xdr:cNvSpPr/>
      </xdr:nvSpPr>
      <xdr:spPr>
        <a:xfrm>
          <a:off x="982889" y="10278654"/>
          <a:ext cx="83911" cy="10568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id="{7253E34C-9E00-4AFE-8F06-66140AFC0F3C}"/>
            </a:ext>
          </a:extLst>
        </xdr:cNvPr>
        <xdr:cNvSpPr txBox="1"/>
      </xdr:nvSpPr>
      <xdr:spPr>
        <a:xfrm>
          <a:off x="4008211"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id="{E4338E73-F221-40C7-A44F-ED6692159755}"/>
            </a:ext>
          </a:extLst>
        </xdr:cNvPr>
        <xdr:cNvSpPr txBox="1"/>
      </xdr:nvSpPr>
      <xdr:spPr>
        <a:xfrm>
          <a:off x="3255736"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C59F1485-532D-491C-9DDB-145272AAD374}"/>
            </a:ext>
          </a:extLst>
        </xdr:cNvPr>
        <xdr:cNvSpPr txBox="1"/>
      </xdr:nvSpPr>
      <xdr:spPr>
        <a:xfrm>
          <a:off x="2449739"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E7FC9BAA-EE82-4CAA-B8BC-0D74B379D18B}"/>
            </a:ext>
          </a:extLst>
        </xdr:cNvPr>
        <xdr:cNvSpPr txBox="1"/>
      </xdr:nvSpPr>
      <xdr:spPr>
        <a:xfrm>
          <a:off x="1657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6D668AE7-4AC2-484D-91FD-7E45CDC3479C}"/>
            </a:ext>
          </a:extLst>
        </xdr:cNvPr>
        <xdr:cNvSpPr txBox="1"/>
      </xdr:nvSpPr>
      <xdr:spPr>
        <a:xfrm>
          <a:off x="855436"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76835</xdr:rowOff>
    </xdr:from>
    <xdr:to>
      <xdr:col>24</xdr:col>
      <xdr:colOff>114300</xdr:colOff>
      <xdr:row>60</xdr:row>
      <xdr:rowOff>6985</xdr:rowOff>
    </xdr:to>
    <xdr:sp macro="" textlink="">
      <xdr:nvSpPr>
        <xdr:cNvPr id="188" name="楕円 187">
          <a:extLst>
            <a:ext uri="{FF2B5EF4-FFF2-40B4-BE49-F238E27FC236}">
              <a16:creationId xmlns:a16="http://schemas.microsoft.com/office/drawing/2014/main" id="{44474D7A-3006-4516-8F8A-B555BA1F7BD6}"/>
            </a:ext>
          </a:extLst>
        </xdr:cNvPr>
        <xdr:cNvSpPr/>
      </xdr:nvSpPr>
      <xdr:spPr>
        <a:xfrm>
          <a:off x="4126139" y="10192385"/>
          <a:ext cx="102961" cy="10568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58</xdr:row>
      <xdr:rowOff>99712</xdr:rowOff>
    </xdr:from>
    <xdr:ext cx="405111" cy="259045"/>
    <xdr:sp macro="" textlink="">
      <xdr:nvSpPr>
        <xdr:cNvPr id="189" name="【体育館・プール】&#10;有形固定資産減価償却率該当値テキスト">
          <a:extLst>
            <a:ext uri="{FF2B5EF4-FFF2-40B4-BE49-F238E27FC236}">
              <a16:creationId xmlns:a16="http://schemas.microsoft.com/office/drawing/2014/main" id="{6E67EF26-0C67-4222-9ADB-5746184B3C01}"/>
            </a:ext>
          </a:extLst>
        </xdr:cNvPr>
        <xdr:cNvSpPr txBox="1"/>
      </xdr:nvSpPr>
      <xdr:spPr>
        <a:xfrm>
          <a:off x="4217761" y="10041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46355</xdr:rowOff>
    </xdr:from>
    <xdr:to>
      <xdr:col>20</xdr:col>
      <xdr:colOff>38100</xdr:colOff>
      <xdr:row>59</xdr:row>
      <xdr:rowOff>147955</xdr:rowOff>
    </xdr:to>
    <xdr:sp macro="" textlink="">
      <xdr:nvSpPr>
        <xdr:cNvPr id="190" name="楕円 189">
          <a:extLst>
            <a:ext uri="{FF2B5EF4-FFF2-40B4-BE49-F238E27FC236}">
              <a16:creationId xmlns:a16="http://schemas.microsoft.com/office/drawing/2014/main" id="{4B228BAB-8D12-4356-945E-723582B44078}"/>
            </a:ext>
          </a:extLst>
        </xdr:cNvPr>
        <xdr:cNvSpPr/>
      </xdr:nvSpPr>
      <xdr:spPr>
        <a:xfrm>
          <a:off x="3383189" y="10160544"/>
          <a:ext cx="83911" cy="988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97155</xdr:rowOff>
    </xdr:from>
    <xdr:to>
      <xdr:col>24</xdr:col>
      <xdr:colOff>63500</xdr:colOff>
      <xdr:row>59</xdr:row>
      <xdr:rowOff>127635</xdr:rowOff>
    </xdr:to>
    <xdr:cxnSp macro="">
      <xdr:nvCxnSpPr>
        <xdr:cNvPr id="191" name="直線コネクタ 190">
          <a:extLst>
            <a:ext uri="{FF2B5EF4-FFF2-40B4-BE49-F238E27FC236}">
              <a16:creationId xmlns:a16="http://schemas.microsoft.com/office/drawing/2014/main" id="{83765F63-EF21-40CD-B0B0-0BCACB79B0FD}"/>
            </a:ext>
          </a:extLst>
        </xdr:cNvPr>
        <xdr:cNvCxnSpPr/>
      </xdr:nvCxnSpPr>
      <xdr:spPr>
        <a:xfrm>
          <a:off x="3427186" y="10209984"/>
          <a:ext cx="752475" cy="31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114935</xdr:rowOff>
    </xdr:from>
    <xdr:to>
      <xdr:col>15</xdr:col>
      <xdr:colOff>101600</xdr:colOff>
      <xdr:row>60</xdr:row>
      <xdr:rowOff>45085</xdr:rowOff>
    </xdr:to>
    <xdr:sp macro="" textlink="">
      <xdr:nvSpPr>
        <xdr:cNvPr id="192" name="楕円 191">
          <a:extLst>
            <a:ext uri="{FF2B5EF4-FFF2-40B4-BE49-F238E27FC236}">
              <a16:creationId xmlns:a16="http://schemas.microsoft.com/office/drawing/2014/main" id="{621A4470-B50F-4B36-A1F5-4B677B1C4BD9}"/>
            </a:ext>
          </a:extLst>
        </xdr:cNvPr>
        <xdr:cNvSpPr/>
      </xdr:nvSpPr>
      <xdr:spPr>
        <a:xfrm>
          <a:off x="2571750" y="10230485"/>
          <a:ext cx="102961" cy="10568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97155</xdr:rowOff>
    </xdr:from>
    <xdr:to>
      <xdr:col>19</xdr:col>
      <xdr:colOff>177800</xdr:colOff>
      <xdr:row>59</xdr:row>
      <xdr:rowOff>165735</xdr:rowOff>
    </xdr:to>
    <xdr:cxnSp macro="">
      <xdr:nvCxnSpPr>
        <xdr:cNvPr id="193" name="直線コネクタ 192">
          <a:extLst>
            <a:ext uri="{FF2B5EF4-FFF2-40B4-BE49-F238E27FC236}">
              <a16:creationId xmlns:a16="http://schemas.microsoft.com/office/drawing/2014/main" id="{6CA8D862-0C4F-4DDA-9C8C-BD2F72EB8F43}"/>
            </a:ext>
          </a:extLst>
        </xdr:cNvPr>
        <xdr:cNvCxnSpPr/>
      </xdr:nvCxnSpPr>
      <xdr:spPr>
        <a:xfrm flipV="1">
          <a:off x="2621189" y="10209984"/>
          <a:ext cx="805997" cy="69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86360</xdr:rowOff>
    </xdr:from>
    <xdr:to>
      <xdr:col>10</xdr:col>
      <xdr:colOff>165100</xdr:colOff>
      <xdr:row>60</xdr:row>
      <xdr:rowOff>16510</xdr:rowOff>
    </xdr:to>
    <xdr:sp macro="" textlink="">
      <xdr:nvSpPr>
        <xdr:cNvPr id="194" name="楕円 193">
          <a:extLst>
            <a:ext uri="{FF2B5EF4-FFF2-40B4-BE49-F238E27FC236}">
              <a16:creationId xmlns:a16="http://schemas.microsoft.com/office/drawing/2014/main" id="{1BB0A819-5535-4A30-879C-DCA8723881A1}"/>
            </a:ext>
          </a:extLst>
        </xdr:cNvPr>
        <xdr:cNvSpPr/>
      </xdr:nvSpPr>
      <xdr:spPr>
        <a:xfrm>
          <a:off x="1779361" y="10200549"/>
          <a:ext cx="98878" cy="10568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137160</xdr:rowOff>
    </xdr:from>
    <xdr:to>
      <xdr:col>15</xdr:col>
      <xdr:colOff>50800</xdr:colOff>
      <xdr:row>59</xdr:row>
      <xdr:rowOff>165735</xdr:rowOff>
    </xdr:to>
    <xdr:cxnSp macro="">
      <xdr:nvCxnSpPr>
        <xdr:cNvPr id="195" name="直線コネクタ 194">
          <a:extLst>
            <a:ext uri="{FF2B5EF4-FFF2-40B4-BE49-F238E27FC236}">
              <a16:creationId xmlns:a16="http://schemas.microsoft.com/office/drawing/2014/main" id="{0B1DC98D-3F60-45D5-9ED8-7675B22192D4}"/>
            </a:ext>
          </a:extLst>
        </xdr:cNvPr>
        <xdr:cNvCxnSpPr/>
      </xdr:nvCxnSpPr>
      <xdr:spPr>
        <a:xfrm>
          <a:off x="1828800" y="10249989"/>
          <a:ext cx="792389" cy="29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58</xdr:row>
      <xdr:rowOff>25400</xdr:rowOff>
    </xdr:from>
    <xdr:to>
      <xdr:col>6</xdr:col>
      <xdr:colOff>38100</xdr:colOff>
      <xdr:row>58</xdr:row>
      <xdr:rowOff>127000</xdr:rowOff>
    </xdr:to>
    <xdr:sp macro="" textlink="">
      <xdr:nvSpPr>
        <xdr:cNvPr id="196" name="楕円 195">
          <a:extLst>
            <a:ext uri="{FF2B5EF4-FFF2-40B4-BE49-F238E27FC236}">
              <a16:creationId xmlns:a16="http://schemas.microsoft.com/office/drawing/2014/main" id="{0AF383CD-58EC-4B0F-A7E9-0D8925CFE977}"/>
            </a:ext>
          </a:extLst>
        </xdr:cNvPr>
        <xdr:cNvSpPr/>
      </xdr:nvSpPr>
      <xdr:spPr>
        <a:xfrm>
          <a:off x="982889" y="9970861"/>
          <a:ext cx="83911" cy="9887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76200</xdr:rowOff>
    </xdr:from>
    <xdr:to>
      <xdr:col>10</xdr:col>
      <xdr:colOff>114300</xdr:colOff>
      <xdr:row>59</xdr:row>
      <xdr:rowOff>137160</xdr:rowOff>
    </xdr:to>
    <xdr:cxnSp macro="">
      <xdr:nvCxnSpPr>
        <xdr:cNvPr id="197" name="直線コネクタ 196">
          <a:extLst>
            <a:ext uri="{FF2B5EF4-FFF2-40B4-BE49-F238E27FC236}">
              <a16:creationId xmlns:a16="http://schemas.microsoft.com/office/drawing/2014/main" id="{2FB7F9FC-E54D-4ABC-B3EF-0027CB0D9C8F}"/>
            </a:ext>
          </a:extLst>
        </xdr:cNvPr>
        <xdr:cNvCxnSpPr/>
      </xdr:nvCxnSpPr>
      <xdr:spPr>
        <a:xfrm>
          <a:off x="1026886" y="10020300"/>
          <a:ext cx="801914" cy="2296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102887</xdr:rowOff>
    </xdr:from>
    <xdr:ext cx="405111" cy="259045"/>
    <xdr:sp macro="" textlink="">
      <xdr:nvSpPr>
        <xdr:cNvPr id="198" name="n_1aveValue【体育館・プール】&#10;有形固定資産減価償却率">
          <a:extLst>
            <a:ext uri="{FF2B5EF4-FFF2-40B4-BE49-F238E27FC236}">
              <a16:creationId xmlns:a16="http://schemas.microsoft.com/office/drawing/2014/main" id="{05C1986F-31C7-40D6-8A7B-DD8E60F38DC5}"/>
            </a:ext>
          </a:extLst>
        </xdr:cNvPr>
        <xdr:cNvSpPr txBox="1"/>
      </xdr:nvSpPr>
      <xdr:spPr>
        <a:xfrm>
          <a:off x="3239144" y="10391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85742</xdr:rowOff>
    </xdr:from>
    <xdr:ext cx="405111" cy="259045"/>
    <xdr:sp macro="" textlink="">
      <xdr:nvSpPr>
        <xdr:cNvPr id="199" name="n_2aveValue【体育館・プール】&#10;有形固定資産減価償却率">
          <a:extLst>
            <a:ext uri="{FF2B5EF4-FFF2-40B4-BE49-F238E27FC236}">
              <a16:creationId xmlns:a16="http://schemas.microsoft.com/office/drawing/2014/main" id="{1B0F4180-FF62-4AB8-80D1-AF8ED43A447D}"/>
            </a:ext>
          </a:extLst>
        </xdr:cNvPr>
        <xdr:cNvSpPr txBox="1"/>
      </xdr:nvSpPr>
      <xdr:spPr>
        <a:xfrm>
          <a:off x="2439044"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76217</xdr:rowOff>
    </xdr:from>
    <xdr:ext cx="405111" cy="259045"/>
    <xdr:sp macro="" textlink="">
      <xdr:nvSpPr>
        <xdr:cNvPr id="200" name="n_3aveValue【体育館・プール】&#10;有形固定資産減価償却率">
          <a:extLst>
            <a:ext uri="{FF2B5EF4-FFF2-40B4-BE49-F238E27FC236}">
              <a16:creationId xmlns:a16="http://schemas.microsoft.com/office/drawing/2014/main" id="{47D76B1C-CD08-45D4-9A90-5046D00F4235}"/>
            </a:ext>
          </a:extLst>
        </xdr:cNvPr>
        <xdr:cNvSpPr txBox="1"/>
      </xdr:nvSpPr>
      <xdr:spPr>
        <a:xfrm>
          <a:off x="1646655"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85742</xdr:rowOff>
    </xdr:from>
    <xdr:ext cx="405111" cy="259045"/>
    <xdr:sp macro="" textlink="">
      <xdr:nvSpPr>
        <xdr:cNvPr id="201" name="n_4aveValue【体育館・プール】&#10;有形固定資産減価償却率">
          <a:extLst>
            <a:ext uri="{FF2B5EF4-FFF2-40B4-BE49-F238E27FC236}">
              <a16:creationId xmlns:a16="http://schemas.microsoft.com/office/drawing/2014/main" id="{6A04E05E-666A-4D9F-AA0D-C46639AD22AF}"/>
            </a:ext>
          </a:extLst>
        </xdr:cNvPr>
        <xdr:cNvSpPr txBox="1"/>
      </xdr:nvSpPr>
      <xdr:spPr>
        <a:xfrm>
          <a:off x="850183" y="10371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164482</xdr:rowOff>
    </xdr:from>
    <xdr:ext cx="405111" cy="259045"/>
    <xdr:sp macro="" textlink="">
      <xdr:nvSpPr>
        <xdr:cNvPr id="202" name="n_1mainValue【体育館・プール】&#10;有形固定資産減価償却率">
          <a:extLst>
            <a:ext uri="{FF2B5EF4-FFF2-40B4-BE49-F238E27FC236}">
              <a16:creationId xmlns:a16="http://schemas.microsoft.com/office/drawing/2014/main" id="{70FC83A7-BD24-4D33-A684-D2B46D2408AD}"/>
            </a:ext>
          </a:extLst>
        </xdr:cNvPr>
        <xdr:cNvSpPr txBox="1"/>
      </xdr:nvSpPr>
      <xdr:spPr>
        <a:xfrm>
          <a:off x="3239144" y="993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61612</xdr:rowOff>
    </xdr:from>
    <xdr:ext cx="405111" cy="259045"/>
    <xdr:sp macro="" textlink="">
      <xdr:nvSpPr>
        <xdr:cNvPr id="203" name="n_2mainValue【体育館・プール】&#10;有形固定資産減価償却率">
          <a:extLst>
            <a:ext uri="{FF2B5EF4-FFF2-40B4-BE49-F238E27FC236}">
              <a16:creationId xmlns:a16="http://schemas.microsoft.com/office/drawing/2014/main" id="{1B7BFE1C-797F-42A7-9AB2-AD427C65038C}"/>
            </a:ext>
          </a:extLst>
        </xdr:cNvPr>
        <xdr:cNvSpPr txBox="1"/>
      </xdr:nvSpPr>
      <xdr:spPr>
        <a:xfrm>
          <a:off x="2439044" y="10002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33037</xdr:rowOff>
    </xdr:from>
    <xdr:ext cx="405111" cy="259045"/>
    <xdr:sp macro="" textlink="">
      <xdr:nvSpPr>
        <xdr:cNvPr id="204" name="n_3mainValue【体育館・プール】&#10;有形固定資産減価償却率">
          <a:extLst>
            <a:ext uri="{FF2B5EF4-FFF2-40B4-BE49-F238E27FC236}">
              <a16:creationId xmlns:a16="http://schemas.microsoft.com/office/drawing/2014/main" id="{D5840F44-414C-496F-85BD-2898487C593C}"/>
            </a:ext>
          </a:extLst>
        </xdr:cNvPr>
        <xdr:cNvSpPr txBox="1"/>
      </xdr:nvSpPr>
      <xdr:spPr>
        <a:xfrm>
          <a:off x="1646655" y="9973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143527</xdr:rowOff>
    </xdr:from>
    <xdr:ext cx="405111" cy="259045"/>
    <xdr:sp macro="" textlink="">
      <xdr:nvSpPr>
        <xdr:cNvPr id="205" name="n_4mainValue【体育館・プール】&#10;有形固定資産減価償却率">
          <a:extLst>
            <a:ext uri="{FF2B5EF4-FFF2-40B4-BE49-F238E27FC236}">
              <a16:creationId xmlns:a16="http://schemas.microsoft.com/office/drawing/2014/main" id="{B1319378-1C32-45B9-9137-285A7A2D14CB}"/>
            </a:ext>
          </a:extLst>
        </xdr:cNvPr>
        <xdr:cNvSpPr txBox="1"/>
      </xdr:nvSpPr>
      <xdr:spPr>
        <a:xfrm>
          <a:off x="850183" y="974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a:extLst>
            <a:ext uri="{FF2B5EF4-FFF2-40B4-BE49-F238E27FC236}">
              <a16:creationId xmlns:a16="http://schemas.microsoft.com/office/drawing/2014/main" id="{DB144B05-FA99-49AA-AE10-4B1EFC1357C3}"/>
            </a:ext>
          </a:extLst>
        </xdr:cNvPr>
        <xdr:cNvSpPr/>
      </xdr:nvSpPr>
      <xdr:spPr>
        <a:xfrm>
          <a:off x="5954939" y="8001000"/>
          <a:ext cx="4248150" cy="63636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a:extLst>
            <a:ext uri="{FF2B5EF4-FFF2-40B4-BE49-F238E27FC236}">
              <a16:creationId xmlns:a16="http://schemas.microsoft.com/office/drawing/2014/main" id="{73FCC40D-9548-4B5C-BA21-755AC2CA2EC3}"/>
            </a:ext>
          </a:extLst>
        </xdr:cNvPr>
        <xdr:cNvSpPr/>
      </xdr:nvSpPr>
      <xdr:spPr>
        <a:xfrm>
          <a:off x="6065611" y="8660039"/>
          <a:ext cx="1371600" cy="25536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a:extLst>
            <a:ext uri="{FF2B5EF4-FFF2-40B4-BE49-F238E27FC236}">
              <a16:creationId xmlns:a16="http://schemas.microsoft.com/office/drawing/2014/main" id="{8727C39D-2BB4-4DFD-813E-25EF61C9951A}"/>
            </a:ext>
          </a:extLst>
        </xdr:cNvPr>
        <xdr:cNvSpPr/>
      </xdr:nvSpPr>
      <xdr:spPr>
        <a:xfrm>
          <a:off x="6065611" y="8868682"/>
          <a:ext cx="1371600" cy="24583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a:extLst>
            <a:ext uri="{FF2B5EF4-FFF2-40B4-BE49-F238E27FC236}">
              <a16:creationId xmlns:a16="http://schemas.microsoft.com/office/drawing/2014/main" id="{E9C6B543-BBEF-4362-AC47-79C75C1956FB}"/>
            </a:ext>
          </a:extLst>
        </xdr:cNvPr>
        <xdr:cNvSpPr/>
      </xdr:nvSpPr>
      <xdr:spPr>
        <a:xfrm>
          <a:off x="6983639" y="8660039"/>
          <a:ext cx="1371600" cy="25536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a:extLst>
            <a:ext uri="{FF2B5EF4-FFF2-40B4-BE49-F238E27FC236}">
              <a16:creationId xmlns:a16="http://schemas.microsoft.com/office/drawing/2014/main" id="{1B583757-7B7A-4589-A263-108081957FDC}"/>
            </a:ext>
          </a:extLst>
        </xdr:cNvPr>
        <xdr:cNvSpPr/>
      </xdr:nvSpPr>
      <xdr:spPr>
        <a:xfrm>
          <a:off x="6983639" y="8868682"/>
          <a:ext cx="1371600" cy="24583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a:extLst>
            <a:ext uri="{FF2B5EF4-FFF2-40B4-BE49-F238E27FC236}">
              <a16:creationId xmlns:a16="http://schemas.microsoft.com/office/drawing/2014/main" id="{DBDC7965-ACAA-488A-B4AC-F68FC551214A}"/>
            </a:ext>
          </a:extLst>
        </xdr:cNvPr>
        <xdr:cNvSpPr/>
      </xdr:nvSpPr>
      <xdr:spPr>
        <a:xfrm>
          <a:off x="8012339" y="8660039"/>
          <a:ext cx="1371600" cy="25536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a:extLst>
            <a:ext uri="{FF2B5EF4-FFF2-40B4-BE49-F238E27FC236}">
              <a16:creationId xmlns:a16="http://schemas.microsoft.com/office/drawing/2014/main" id="{A57FE7AE-BE67-45BF-95F9-7AC818AFA7E9}"/>
            </a:ext>
          </a:extLst>
        </xdr:cNvPr>
        <xdr:cNvSpPr/>
      </xdr:nvSpPr>
      <xdr:spPr>
        <a:xfrm>
          <a:off x="8012339" y="8868682"/>
          <a:ext cx="1371600" cy="24583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a:extLst>
            <a:ext uri="{FF2B5EF4-FFF2-40B4-BE49-F238E27FC236}">
              <a16:creationId xmlns:a16="http://schemas.microsoft.com/office/drawing/2014/main" id="{2D701DE7-2058-44EA-A155-32CA0BB6B2D8}"/>
            </a:ext>
          </a:extLst>
        </xdr:cNvPr>
        <xdr:cNvSpPr/>
      </xdr:nvSpPr>
      <xdr:spPr>
        <a:xfrm>
          <a:off x="5954939" y="9141279"/>
          <a:ext cx="4248150" cy="228872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a:extLst>
            <a:ext uri="{FF2B5EF4-FFF2-40B4-BE49-F238E27FC236}">
              <a16:creationId xmlns:a16="http://schemas.microsoft.com/office/drawing/2014/main" id="{EE76DC70-69BB-4AFA-9812-D35C8D3B491A}"/>
            </a:ext>
          </a:extLst>
        </xdr:cNvPr>
        <xdr:cNvSpPr txBox="1"/>
      </xdr:nvSpPr>
      <xdr:spPr>
        <a:xfrm>
          <a:off x="5916839"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a:extLst>
            <a:ext uri="{FF2B5EF4-FFF2-40B4-BE49-F238E27FC236}">
              <a16:creationId xmlns:a16="http://schemas.microsoft.com/office/drawing/2014/main" id="{A108D26C-6EB3-492E-9464-BB2ACA112376}"/>
            </a:ext>
          </a:extLst>
        </xdr:cNvPr>
        <xdr:cNvCxnSpPr/>
      </xdr:nvCxnSpPr>
      <xdr:spPr>
        <a:xfrm>
          <a:off x="5954939" y="1143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6" name="直線コネクタ 215">
          <a:extLst>
            <a:ext uri="{FF2B5EF4-FFF2-40B4-BE49-F238E27FC236}">
              <a16:creationId xmlns:a16="http://schemas.microsoft.com/office/drawing/2014/main" id="{632F8E58-9A0E-4383-ACD1-8B6EB421A52D}"/>
            </a:ext>
          </a:extLst>
        </xdr:cNvPr>
        <xdr:cNvCxnSpPr/>
      </xdr:nvCxnSpPr>
      <xdr:spPr>
        <a:xfrm>
          <a:off x="5954939" y="1104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7" name="テキスト ボックス 216">
          <a:extLst>
            <a:ext uri="{FF2B5EF4-FFF2-40B4-BE49-F238E27FC236}">
              <a16:creationId xmlns:a16="http://schemas.microsoft.com/office/drawing/2014/main" id="{5A7ECACF-8E58-46A5-B2F8-34CC3EE3FE73}"/>
            </a:ext>
          </a:extLst>
        </xdr:cNvPr>
        <xdr:cNvSpPr txBox="1"/>
      </xdr:nvSpPr>
      <xdr:spPr>
        <a:xfrm>
          <a:off x="5527221" y="109081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8" name="直線コネクタ 217">
          <a:extLst>
            <a:ext uri="{FF2B5EF4-FFF2-40B4-BE49-F238E27FC236}">
              <a16:creationId xmlns:a16="http://schemas.microsoft.com/office/drawing/2014/main" id="{3E3C88C0-3F8A-4573-837D-A62A648FBFE0}"/>
            </a:ext>
          </a:extLst>
        </xdr:cNvPr>
        <xdr:cNvCxnSpPr/>
      </xdr:nvCxnSpPr>
      <xdr:spPr>
        <a:xfrm>
          <a:off x="5954939" y="1066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9" name="テキスト ボックス 218">
          <a:extLst>
            <a:ext uri="{FF2B5EF4-FFF2-40B4-BE49-F238E27FC236}">
              <a16:creationId xmlns:a16="http://schemas.microsoft.com/office/drawing/2014/main" id="{C4BA2A5E-4F60-4082-B698-8770935A2417}"/>
            </a:ext>
          </a:extLst>
        </xdr:cNvPr>
        <xdr:cNvSpPr txBox="1"/>
      </xdr:nvSpPr>
      <xdr:spPr>
        <a:xfrm>
          <a:off x="5527221" y="105271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0" name="直線コネクタ 219">
          <a:extLst>
            <a:ext uri="{FF2B5EF4-FFF2-40B4-BE49-F238E27FC236}">
              <a16:creationId xmlns:a16="http://schemas.microsoft.com/office/drawing/2014/main" id="{DBF3E4EA-0852-4EE7-AC15-AC348AE68E1F}"/>
            </a:ext>
          </a:extLst>
        </xdr:cNvPr>
        <xdr:cNvCxnSpPr/>
      </xdr:nvCxnSpPr>
      <xdr:spPr>
        <a:xfrm>
          <a:off x="5954939" y="1028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1" name="テキスト ボックス 220">
          <a:extLst>
            <a:ext uri="{FF2B5EF4-FFF2-40B4-BE49-F238E27FC236}">
              <a16:creationId xmlns:a16="http://schemas.microsoft.com/office/drawing/2014/main" id="{74B25654-5C15-483B-8A4C-AF4DCAA1C7AC}"/>
            </a:ext>
          </a:extLst>
        </xdr:cNvPr>
        <xdr:cNvSpPr txBox="1"/>
      </xdr:nvSpPr>
      <xdr:spPr>
        <a:xfrm>
          <a:off x="5527221" y="101461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2" name="直線コネクタ 221">
          <a:extLst>
            <a:ext uri="{FF2B5EF4-FFF2-40B4-BE49-F238E27FC236}">
              <a16:creationId xmlns:a16="http://schemas.microsoft.com/office/drawing/2014/main" id="{5221EC35-0D85-467A-BCD2-E21D82DB723C}"/>
            </a:ext>
          </a:extLst>
        </xdr:cNvPr>
        <xdr:cNvCxnSpPr/>
      </xdr:nvCxnSpPr>
      <xdr:spPr>
        <a:xfrm>
          <a:off x="5954939" y="990327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3" name="テキスト ボックス 222">
          <a:extLst>
            <a:ext uri="{FF2B5EF4-FFF2-40B4-BE49-F238E27FC236}">
              <a16:creationId xmlns:a16="http://schemas.microsoft.com/office/drawing/2014/main" id="{9DC609AC-3694-4F88-8F8E-42D290150786}"/>
            </a:ext>
          </a:extLst>
        </xdr:cNvPr>
        <xdr:cNvSpPr txBox="1"/>
      </xdr:nvSpPr>
      <xdr:spPr>
        <a:xfrm>
          <a:off x="5527221" y="97624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4" name="直線コネクタ 223">
          <a:extLst>
            <a:ext uri="{FF2B5EF4-FFF2-40B4-BE49-F238E27FC236}">
              <a16:creationId xmlns:a16="http://schemas.microsoft.com/office/drawing/2014/main" id="{085AADD8-8A2E-4B2A-A342-EB12E35D8976}"/>
            </a:ext>
          </a:extLst>
        </xdr:cNvPr>
        <xdr:cNvCxnSpPr/>
      </xdr:nvCxnSpPr>
      <xdr:spPr>
        <a:xfrm>
          <a:off x="5954939" y="952227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5" name="テキスト ボックス 224">
          <a:extLst>
            <a:ext uri="{FF2B5EF4-FFF2-40B4-BE49-F238E27FC236}">
              <a16:creationId xmlns:a16="http://schemas.microsoft.com/office/drawing/2014/main" id="{4E765B9C-A84A-4CB5-B870-025C615E4E73}"/>
            </a:ext>
          </a:extLst>
        </xdr:cNvPr>
        <xdr:cNvSpPr txBox="1"/>
      </xdr:nvSpPr>
      <xdr:spPr>
        <a:xfrm>
          <a:off x="5527221" y="93814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6" name="直線コネクタ 225">
          <a:extLst>
            <a:ext uri="{FF2B5EF4-FFF2-40B4-BE49-F238E27FC236}">
              <a16:creationId xmlns:a16="http://schemas.microsoft.com/office/drawing/2014/main" id="{DC545AD7-B151-4137-B623-64832B199291}"/>
            </a:ext>
          </a:extLst>
        </xdr:cNvPr>
        <xdr:cNvCxnSpPr/>
      </xdr:nvCxnSpPr>
      <xdr:spPr>
        <a:xfrm>
          <a:off x="5954939" y="914127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7" name="テキスト ボックス 226">
          <a:extLst>
            <a:ext uri="{FF2B5EF4-FFF2-40B4-BE49-F238E27FC236}">
              <a16:creationId xmlns:a16="http://schemas.microsoft.com/office/drawing/2014/main" id="{21AE3342-CC1A-41AF-AB20-C7141E5F62C8}"/>
            </a:ext>
          </a:extLst>
        </xdr:cNvPr>
        <xdr:cNvSpPr txBox="1"/>
      </xdr:nvSpPr>
      <xdr:spPr>
        <a:xfrm>
          <a:off x="5527221" y="90004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8" name="【体育館・プール】&#10;一人当たり面積グラフ枠">
          <a:extLst>
            <a:ext uri="{FF2B5EF4-FFF2-40B4-BE49-F238E27FC236}">
              <a16:creationId xmlns:a16="http://schemas.microsoft.com/office/drawing/2014/main" id="{00EC900E-AE51-4BE4-9482-7ACC3BAB8ADF}"/>
            </a:ext>
          </a:extLst>
        </xdr:cNvPr>
        <xdr:cNvSpPr/>
      </xdr:nvSpPr>
      <xdr:spPr>
        <a:xfrm>
          <a:off x="5954939" y="9141279"/>
          <a:ext cx="4248150" cy="228872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148590</xdr:rowOff>
    </xdr:from>
    <xdr:to>
      <xdr:col>54</xdr:col>
      <xdr:colOff>189865</xdr:colOff>
      <xdr:row>64</xdr:row>
      <xdr:rowOff>60960</xdr:rowOff>
    </xdr:to>
    <xdr:cxnSp macro="">
      <xdr:nvCxnSpPr>
        <xdr:cNvPr id="229" name="直線コネクタ 228">
          <a:extLst>
            <a:ext uri="{FF2B5EF4-FFF2-40B4-BE49-F238E27FC236}">
              <a16:creationId xmlns:a16="http://schemas.microsoft.com/office/drawing/2014/main" id="{2DF427B6-18B4-4EB8-A4F1-4B382ED0E37A}"/>
            </a:ext>
          </a:extLst>
        </xdr:cNvPr>
        <xdr:cNvCxnSpPr/>
      </xdr:nvCxnSpPr>
      <xdr:spPr>
        <a:xfrm flipV="1">
          <a:off x="9429115" y="9574258"/>
          <a:ext cx="0" cy="14567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64787</xdr:rowOff>
    </xdr:from>
    <xdr:ext cx="469744" cy="259045"/>
    <xdr:sp macro="" textlink="">
      <xdr:nvSpPr>
        <xdr:cNvPr id="230" name="【体育館・プール】&#10;一人当たり面積最小値テキスト">
          <a:extLst>
            <a:ext uri="{FF2B5EF4-FFF2-40B4-BE49-F238E27FC236}">
              <a16:creationId xmlns:a16="http://schemas.microsoft.com/office/drawing/2014/main" id="{EA9E19A8-0E4C-4239-B637-FCDD13429B2E}"/>
            </a:ext>
          </a:extLst>
        </xdr:cNvPr>
        <xdr:cNvSpPr txBox="1"/>
      </xdr:nvSpPr>
      <xdr:spPr>
        <a:xfrm>
          <a:off x="9467850" y="11038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60960</xdr:rowOff>
    </xdr:from>
    <xdr:to>
      <xdr:col>55</xdr:col>
      <xdr:colOff>88900</xdr:colOff>
      <xdr:row>64</xdr:row>
      <xdr:rowOff>60960</xdr:rowOff>
    </xdr:to>
    <xdr:cxnSp macro="">
      <xdr:nvCxnSpPr>
        <xdr:cNvPr id="231" name="直線コネクタ 230">
          <a:extLst>
            <a:ext uri="{FF2B5EF4-FFF2-40B4-BE49-F238E27FC236}">
              <a16:creationId xmlns:a16="http://schemas.microsoft.com/office/drawing/2014/main" id="{BF4C8ECD-2DAD-4D38-AF61-81B3710477EC}"/>
            </a:ext>
          </a:extLst>
        </xdr:cNvPr>
        <xdr:cNvCxnSpPr/>
      </xdr:nvCxnSpPr>
      <xdr:spPr>
        <a:xfrm>
          <a:off x="9361261" y="11031039"/>
          <a:ext cx="1560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95267</xdr:rowOff>
    </xdr:from>
    <xdr:ext cx="469744" cy="259045"/>
    <xdr:sp macro="" textlink="">
      <xdr:nvSpPr>
        <xdr:cNvPr id="232" name="【体育館・プール】&#10;一人当たり面積最大値テキスト">
          <a:extLst>
            <a:ext uri="{FF2B5EF4-FFF2-40B4-BE49-F238E27FC236}">
              <a16:creationId xmlns:a16="http://schemas.microsoft.com/office/drawing/2014/main" id="{83AE2CAA-ED91-45A0-8E81-5303A882E765}"/>
            </a:ext>
          </a:extLst>
        </xdr:cNvPr>
        <xdr:cNvSpPr txBox="1"/>
      </xdr:nvSpPr>
      <xdr:spPr>
        <a:xfrm>
          <a:off x="9467850" y="935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148590</xdr:rowOff>
    </xdr:from>
    <xdr:to>
      <xdr:col>55</xdr:col>
      <xdr:colOff>88900</xdr:colOff>
      <xdr:row>55</xdr:row>
      <xdr:rowOff>148590</xdr:rowOff>
    </xdr:to>
    <xdr:cxnSp macro="">
      <xdr:nvCxnSpPr>
        <xdr:cNvPr id="233" name="直線コネクタ 232">
          <a:extLst>
            <a:ext uri="{FF2B5EF4-FFF2-40B4-BE49-F238E27FC236}">
              <a16:creationId xmlns:a16="http://schemas.microsoft.com/office/drawing/2014/main" id="{0E11B5A1-E3DE-4FB8-9948-E2CF4EC3B2B8}"/>
            </a:ext>
          </a:extLst>
        </xdr:cNvPr>
        <xdr:cNvCxnSpPr/>
      </xdr:nvCxnSpPr>
      <xdr:spPr>
        <a:xfrm>
          <a:off x="9361261" y="9574258"/>
          <a:ext cx="1560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6367</xdr:rowOff>
    </xdr:from>
    <xdr:ext cx="469744" cy="259045"/>
    <xdr:sp macro="" textlink="">
      <xdr:nvSpPr>
        <xdr:cNvPr id="234" name="【体育館・プール】&#10;一人当たり面積平均値テキスト">
          <a:extLst>
            <a:ext uri="{FF2B5EF4-FFF2-40B4-BE49-F238E27FC236}">
              <a16:creationId xmlns:a16="http://schemas.microsoft.com/office/drawing/2014/main" id="{1A551146-8AC0-44AE-9D3C-402614872548}"/>
            </a:ext>
          </a:extLst>
        </xdr:cNvPr>
        <xdr:cNvSpPr txBox="1"/>
      </xdr:nvSpPr>
      <xdr:spPr>
        <a:xfrm>
          <a:off x="9467850" y="104688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154940</xdr:rowOff>
    </xdr:from>
    <xdr:to>
      <xdr:col>55</xdr:col>
      <xdr:colOff>50800</xdr:colOff>
      <xdr:row>62</xdr:row>
      <xdr:rowOff>85090</xdr:rowOff>
    </xdr:to>
    <xdr:sp macro="" textlink="">
      <xdr:nvSpPr>
        <xdr:cNvPr id="235" name="フローチャート: 判断 234">
          <a:extLst>
            <a:ext uri="{FF2B5EF4-FFF2-40B4-BE49-F238E27FC236}">
              <a16:creationId xmlns:a16="http://schemas.microsoft.com/office/drawing/2014/main" id="{72A8C864-AADA-4CE1-A948-B4153223EBB6}"/>
            </a:ext>
          </a:extLst>
        </xdr:cNvPr>
        <xdr:cNvSpPr/>
      </xdr:nvSpPr>
      <xdr:spPr>
        <a:xfrm>
          <a:off x="9399361" y="10613390"/>
          <a:ext cx="79828" cy="10023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151130</xdr:rowOff>
    </xdr:from>
    <xdr:to>
      <xdr:col>50</xdr:col>
      <xdr:colOff>165100</xdr:colOff>
      <xdr:row>62</xdr:row>
      <xdr:rowOff>81280</xdr:rowOff>
    </xdr:to>
    <xdr:sp macro="" textlink="">
      <xdr:nvSpPr>
        <xdr:cNvPr id="236" name="フローチャート: 判断 235">
          <a:extLst>
            <a:ext uri="{FF2B5EF4-FFF2-40B4-BE49-F238E27FC236}">
              <a16:creationId xmlns:a16="http://schemas.microsoft.com/office/drawing/2014/main" id="{32882339-0653-4481-A1D8-F446B01317FC}"/>
            </a:ext>
          </a:extLst>
        </xdr:cNvPr>
        <xdr:cNvSpPr/>
      </xdr:nvSpPr>
      <xdr:spPr>
        <a:xfrm>
          <a:off x="8637361" y="10609580"/>
          <a:ext cx="98878" cy="10568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23495</xdr:rowOff>
    </xdr:from>
    <xdr:to>
      <xdr:col>46</xdr:col>
      <xdr:colOff>38100</xdr:colOff>
      <xdr:row>62</xdr:row>
      <xdr:rowOff>125095</xdr:rowOff>
    </xdr:to>
    <xdr:sp macro="" textlink="">
      <xdr:nvSpPr>
        <xdr:cNvPr id="237" name="フローチャート: 判断 236">
          <a:extLst>
            <a:ext uri="{FF2B5EF4-FFF2-40B4-BE49-F238E27FC236}">
              <a16:creationId xmlns:a16="http://schemas.microsoft.com/office/drawing/2014/main" id="{B4C794EC-4FDD-4853-8A0B-315AFEDE2F6E}"/>
            </a:ext>
          </a:extLst>
        </xdr:cNvPr>
        <xdr:cNvSpPr/>
      </xdr:nvSpPr>
      <xdr:spPr>
        <a:xfrm>
          <a:off x="7840889" y="10650674"/>
          <a:ext cx="83911" cy="1029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12065</xdr:rowOff>
    </xdr:from>
    <xdr:to>
      <xdr:col>41</xdr:col>
      <xdr:colOff>101600</xdr:colOff>
      <xdr:row>62</xdr:row>
      <xdr:rowOff>113665</xdr:rowOff>
    </xdr:to>
    <xdr:sp macro="" textlink="">
      <xdr:nvSpPr>
        <xdr:cNvPr id="238" name="フローチャート: 判断 237">
          <a:extLst>
            <a:ext uri="{FF2B5EF4-FFF2-40B4-BE49-F238E27FC236}">
              <a16:creationId xmlns:a16="http://schemas.microsoft.com/office/drawing/2014/main" id="{8BC47D1E-D793-419B-9866-A8BB87EE7E9F}"/>
            </a:ext>
          </a:extLst>
        </xdr:cNvPr>
        <xdr:cNvSpPr/>
      </xdr:nvSpPr>
      <xdr:spPr>
        <a:xfrm>
          <a:off x="7029450" y="10640604"/>
          <a:ext cx="102961" cy="10296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107315</xdr:rowOff>
    </xdr:from>
    <xdr:to>
      <xdr:col>36</xdr:col>
      <xdr:colOff>165100</xdr:colOff>
      <xdr:row>62</xdr:row>
      <xdr:rowOff>37465</xdr:rowOff>
    </xdr:to>
    <xdr:sp macro="" textlink="">
      <xdr:nvSpPr>
        <xdr:cNvPr id="239" name="フローチャート: 判断 238">
          <a:extLst>
            <a:ext uri="{FF2B5EF4-FFF2-40B4-BE49-F238E27FC236}">
              <a16:creationId xmlns:a16="http://schemas.microsoft.com/office/drawing/2014/main" id="{8227D0E9-D280-4462-AFDA-25C50EE67542}"/>
            </a:ext>
          </a:extLst>
        </xdr:cNvPr>
        <xdr:cNvSpPr/>
      </xdr:nvSpPr>
      <xdr:spPr>
        <a:xfrm>
          <a:off x="6237061" y="10561683"/>
          <a:ext cx="98878" cy="10568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id="{E32E2834-BDC9-4A89-B41B-333399BC024E}"/>
            </a:ext>
          </a:extLst>
        </xdr:cNvPr>
        <xdr:cNvSpPr txBox="1"/>
      </xdr:nvSpPr>
      <xdr:spPr>
        <a:xfrm>
          <a:off x="92583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id="{044323C7-8600-42F5-B820-2397830A4A9A}"/>
            </a:ext>
          </a:extLst>
        </xdr:cNvPr>
        <xdr:cNvSpPr txBox="1"/>
      </xdr:nvSpPr>
      <xdr:spPr>
        <a:xfrm>
          <a:off x="85153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1C4DAF2B-DB36-4486-A048-D3AAAE9FF4BE}"/>
            </a:ext>
          </a:extLst>
        </xdr:cNvPr>
        <xdr:cNvSpPr txBox="1"/>
      </xdr:nvSpPr>
      <xdr:spPr>
        <a:xfrm>
          <a:off x="7713436"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CCD59EA1-3D60-4CFE-AF10-AE52E08749E0}"/>
            </a:ext>
          </a:extLst>
        </xdr:cNvPr>
        <xdr:cNvSpPr txBox="1"/>
      </xdr:nvSpPr>
      <xdr:spPr>
        <a:xfrm>
          <a:off x="6907439"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5507C8D2-9558-4E78-85BB-9514C91EC94B}"/>
            </a:ext>
          </a:extLst>
        </xdr:cNvPr>
        <xdr:cNvSpPr txBox="1"/>
      </xdr:nvSpPr>
      <xdr:spPr>
        <a:xfrm>
          <a:off x="6115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65405</xdr:rowOff>
    </xdr:from>
    <xdr:to>
      <xdr:col>55</xdr:col>
      <xdr:colOff>50800</xdr:colOff>
      <xdr:row>63</xdr:row>
      <xdr:rowOff>167005</xdr:rowOff>
    </xdr:to>
    <xdr:sp macro="" textlink="">
      <xdr:nvSpPr>
        <xdr:cNvPr id="245" name="楕円 244">
          <a:extLst>
            <a:ext uri="{FF2B5EF4-FFF2-40B4-BE49-F238E27FC236}">
              <a16:creationId xmlns:a16="http://schemas.microsoft.com/office/drawing/2014/main" id="{D61251C9-A868-4ADA-87E0-480454EAF190}"/>
            </a:ext>
          </a:extLst>
        </xdr:cNvPr>
        <xdr:cNvSpPr/>
      </xdr:nvSpPr>
      <xdr:spPr>
        <a:xfrm>
          <a:off x="9399361" y="10868116"/>
          <a:ext cx="79828" cy="1029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151782</xdr:rowOff>
    </xdr:from>
    <xdr:ext cx="469744" cy="259045"/>
    <xdr:sp macro="" textlink="">
      <xdr:nvSpPr>
        <xdr:cNvPr id="246" name="【体育館・プール】&#10;一人当たり面積該当値テキスト">
          <a:extLst>
            <a:ext uri="{FF2B5EF4-FFF2-40B4-BE49-F238E27FC236}">
              <a16:creationId xmlns:a16="http://schemas.microsoft.com/office/drawing/2014/main" id="{D5CB201F-7C46-49A4-A7C2-F3D8871CB2EE}"/>
            </a:ext>
          </a:extLst>
        </xdr:cNvPr>
        <xdr:cNvSpPr txBox="1"/>
      </xdr:nvSpPr>
      <xdr:spPr>
        <a:xfrm>
          <a:off x="9467850" y="10781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65405</xdr:rowOff>
    </xdr:from>
    <xdr:to>
      <xdr:col>50</xdr:col>
      <xdr:colOff>165100</xdr:colOff>
      <xdr:row>63</xdr:row>
      <xdr:rowOff>167005</xdr:rowOff>
    </xdr:to>
    <xdr:sp macro="" textlink="">
      <xdr:nvSpPr>
        <xdr:cNvPr id="247" name="楕円 246">
          <a:extLst>
            <a:ext uri="{FF2B5EF4-FFF2-40B4-BE49-F238E27FC236}">
              <a16:creationId xmlns:a16="http://schemas.microsoft.com/office/drawing/2014/main" id="{E651A466-D0E9-4D1F-92C7-3582862685FC}"/>
            </a:ext>
          </a:extLst>
        </xdr:cNvPr>
        <xdr:cNvSpPr/>
      </xdr:nvSpPr>
      <xdr:spPr>
        <a:xfrm>
          <a:off x="8637361" y="10868116"/>
          <a:ext cx="98878" cy="1029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116205</xdr:rowOff>
    </xdr:from>
    <xdr:to>
      <xdr:col>55</xdr:col>
      <xdr:colOff>0</xdr:colOff>
      <xdr:row>63</xdr:row>
      <xdr:rowOff>116205</xdr:rowOff>
    </xdr:to>
    <xdr:cxnSp macro="">
      <xdr:nvCxnSpPr>
        <xdr:cNvPr id="248" name="直線コネクタ 247">
          <a:extLst>
            <a:ext uri="{FF2B5EF4-FFF2-40B4-BE49-F238E27FC236}">
              <a16:creationId xmlns:a16="http://schemas.microsoft.com/office/drawing/2014/main" id="{72899293-6B3D-4BA6-95FB-2C0760473E18}"/>
            </a:ext>
          </a:extLst>
        </xdr:cNvPr>
        <xdr:cNvCxnSpPr/>
      </xdr:nvCxnSpPr>
      <xdr:spPr>
        <a:xfrm>
          <a:off x="8686800" y="10917555"/>
          <a:ext cx="7429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44450</xdr:rowOff>
    </xdr:from>
    <xdr:to>
      <xdr:col>46</xdr:col>
      <xdr:colOff>38100</xdr:colOff>
      <xdr:row>63</xdr:row>
      <xdr:rowOff>146050</xdr:rowOff>
    </xdr:to>
    <xdr:sp macro="" textlink="">
      <xdr:nvSpPr>
        <xdr:cNvPr id="249" name="楕円 248">
          <a:extLst>
            <a:ext uri="{FF2B5EF4-FFF2-40B4-BE49-F238E27FC236}">
              <a16:creationId xmlns:a16="http://schemas.microsoft.com/office/drawing/2014/main" id="{F16A1A30-EF0F-42E4-8E06-69F3CA8F6654}"/>
            </a:ext>
          </a:extLst>
        </xdr:cNvPr>
        <xdr:cNvSpPr/>
      </xdr:nvSpPr>
      <xdr:spPr>
        <a:xfrm>
          <a:off x="7840889" y="10849882"/>
          <a:ext cx="83911" cy="9343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95250</xdr:rowOff>
    </xdr:from>
    <xdr:to>
      <xdr:col>50</xdr:col>
      <xdr:colOff>114300</xdr:colOff>
      <xdr:row>63</xdr:row>
      <xdr:rowOff>116205</xdr:rowOff>
    </xdr:to>
    <xdr:cxnSp macro="">
      <xdr:nvCxnSpPr>
        <xdr:cNvPr id="250" name="直線コネクタ 249">
          <a:extLst>
            <a:ext uri="{FF2B5EF4-FFF2-40B4-BE49-F238E27FC236}">
              <a16:creationId xmlns:a16="http://schemas.microsoft.com/office/drawing/2014/main" id="{0ACAEE57-0D47-46EF-AE44-4C586311A720}"/>
            </a:ext>
          </a:extLst>
        </xdr:cNvPr>
        <xdr:cNvCxnSpPr/>
      </xdr:nvCxnSpPr>
      <xdr:spPr>
        <a:xfrm>
          <a:off x="7884886" y="10893879"/>
          <a:ext cx="801914" cy="236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46355</xdr:rowOff>
    </xdr:from>
    <xdr:to>
      <xdr:col>41</xdr:col>
      <xdr:colOff>101600</xdr:colOff>
      <xdr:row>63</xdr:row>
      <xdr:rowOff>147955</xdr:rowOff>
    </xdr:to>
    <xdr:sp macro="" textlink="">
      <xdr:nvSpPr>
        <xdr:cNvPr id="251" name="楕円 250">
          <a:extLst>
            <a:ext uri="{FF2B5EF4-FFF2-40B4-BE49-F238E27FC236}">
              <a16:creationId xmlns:a16="http://schemas.microsoft.com/office/drawing/2014/main" id="{D0FF9454-A958-4094-9047-8793354F0622}"/>
            </a:ext>
          </a:extLst>
        </xdr:cNvPr>
        <xdr:cNvSpPr/>
      </xdr:nvSpPr>
      <xdr:spPr>
        <a:xfrm>
          <a:off x="7029450" y="10846344"/>
          <a:ext cx="102961" cy="988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95250</xdr:rowOff>
    </xdr:from>
    <xdr:to>
      <xdr:col>45</xdr:col>
      <xdr:colOff>177800</xdr:colOff>
      <xdr:row>63</xdr:row>
      <xdr:rowOff>97155</xdr:rowOff>
    </xdr:to>
    <xdr:cxnSp macro="">
      <xdr:nvCxnSpPr>
        <xdr:cNvPr id="252" name="直線コネクタ 251">
          <a:extLst>
            <a:ext uri="{FF2B5EF4-FFF2-40B4-BE49-F238E27FC236}">
              <a16:creationId xmlns:a16="http://schemas.microsoft.com/office/drawing/2014/main" id="{97BFBA98-A388-4700-8DC2-0B5A5FC95062}"/>
            </a:ext>
          </a:extLst>
        </xdr:cNvPr>
        <xdr:cNvCxnSpPr/>
      </xdr:nvCxnSpPr>
      <xdr:spPr>
        <a:xfrm flipV="1">
          <a:off x="7078889" y="10893879"/>
          <a:ext cx="805997"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8255</xdr:rowOff>
    </xdr:from>
    <xdr:to>
      <xdr:col>36</xdr:col>
      <xdr:colOff>165100</xdr:colOff>
      <xdr:row>63</xdr:row>
      <xdr:rowOff>109855</xdr:rowOff>
    </xdr:to>
    <xdr:sp macro="" textlink="">
      <xdr:nvSpPr>
        <xdr:cNvPr id="253" name="楕円 252">
          <a:extLst>
            <a:ext uri="{FF2B5EF4-FFF2-40B4-BE49-F238E27FC236}">
              <a16:creationId xmlns:a16="http://schemas.microsoft.com/office/drawing/2014/main" id="{192D5ADE-2685-4B3E-A572-5B1C37F32909}"/>
            </a:ext>
          </a:extLst>
        </xdr:cNvPr>
        <xdr:cNvSpPr/>
      </xdr:nvSpPr>
      <xdr:spPr>
        <a:xfrm>
          <a:off x="6237061" y="10808244"/>
          <a:ext cx="98878" cy="988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59055</xdr:rowOff>
    </xdr:from>
    <xdr:to>
      <xdr:col>41</xdr:col>
      <xdr:colOff>50800</xdr:colOff>
      <xdr:row>63</xdr:row>
      <xdr:rowOff>97155</xdr:rowOff>
    </xdr:to>
    <xdr:cxnSp macro="">
      <xdr:nvCxnSpPr>
        <xdr:cNvPr id="254" name="直線コネクタ 253">
          <a:extLst>
            <a:ext uri="{FF2B5EF4-FFF2-40B4-BE49-F238E27FC236}">
              <a16:creationId xmlns:a16="http://schemas.microsoft.com/office/drawing/2014/main" id="{93BC9720-1B2D-4206-8576-63E5089F957D}"/>
            </a:ext>
          </a:extLst>
        </xdr:cNvPr>
        <xdr:cNvCxnSpPr/>
      </xdr:nvCxnSpPr>
      <xdr:spPr>
        <a:xfrm>
          <a:off x="6286500" y="10857684"/>
          <a:ext cx="792389"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97807</xdr:rowOff>
    </xdr:from>
    <xdr:ext cx="469744" cy="259045"/>
    <xdr:sp macro="" textlink="">
      <xdr:nvSpPr>
        <xdr:cNvPr id="255" name="n_1aveValue【体育館・プール】&#10;一人当たり面積">
          <a:extLst>
            <a:ext uri="{FF2B5EF4-FFF2-40B4-BE49-F238E27FC236}">
              <a16:creationId xmlns:a16="http://schemas.microsoft.com/office/drawing/2014/main" id="{396AD95A-349F-4B75-8BB4-11B2EDC92BFA}"/>
            </a:ext>
          </a:extLst>
        </xdr:cNvPr>
        <xdr:cNvSpPr txBox="1"/>
      </xdr:nvSpPr>
      <xdr:spPr>
        <a:xfrm>
          <a:off x="8455556" y="103820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141622</xdr:rowOff>
    </xdr:from>
    <xdr:ext cx="469744" cy="259045"/>
    <xdr:sp macro="" textlink="">
      <xdr:nvSpPr>
        <xdr:cNvPr id="256" name="n_2aveValue【体育館・プール】&#10;一人当たり面積">
          <a:extLst>
            <a:ext uri="{FF2B5EF4-FFF2-40B4-BE49-F238E27FC236}">
              <a16:creationId xmlns:a16="http://schemas.microsoft.com/office/drawing/2014/main" id="{33F08860-EFE9-4523-A735-A00460B898D4}"/>
            </a:ext>
          </a:extLst>
        </xdr:cNvPr>
        <xdr:cNvSpPr txBox="1"/>
      </xdr:nvSpPr>
      <xdr:spPr>
        <a:xfrm>
          <a:off x="7674506" y="10429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130192</xdr:rowOff>
    </xdr:from>
    <xdr:ext cx="469744" cy="259045"/>
    <xdr:sp macro="" textlink="">
      <xdr:nvSpPr>
        <xdr:cNvPr id="257" name="n_3aveValue【体育館・プール】&#10;一人当たり面積">
          <a:extLst>
            <a:ext uri="{FF2B5EF4-FFF2-40B4-BE49-F238E27FC236}">
              <a16:creationId xmlns:a16="http://schemas.microsoft.com/office/drawing/2014/main" id="{23B816AB-D071-45DE-B4C8-86A09B97478F}"/>
            </a:ext>
          </a:extLst>
        </xdr:cNvPr>
        <xdr:cNvSpPr txBox="1"/>
      </xdr:nvSpPr>
      <xdr:spPr>
        <a:xfrm>
          <a:off x="6868509" y="104199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53992</xdr:rowOff>
    </xdr:from>
    <xdr:ext cx="469744" cy="259045"/>
    <xdr:sp macro="" textlink="">
      <xdr:nvSpPr>
        <xdr:cNvPr id="258" name="n_4aveValue【体育館・プール】&#10;一人当たり面積">
          <a:extLst>
            <a:ext uri="{FF2B5EF4-FFF2-40B4-BE49-F238E27FC236}">
              <a16:creationId xmlns:a16="http://schemas.microsoft.com/office/drawing/2014/main" id="{B8D84FC7-AC99-4C2F-B7F8-38974022F791}"/>
            </a:ext>
          </a:extLst>
        </xdr:cNvPr>
        <xdr:cNvSpPr txBox="1"/>
      </xdr:nvSpPr>
      <xdr:spPr>
        <a:xfrm>
          <a:off x="6066595" y="10343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158132</xdr:rowOff>
    </xdr:from>
    <xdr:ext cx="469744" cy="259045"/>
    <xdr:sp macro="" textlink="">
      <xdr:nvSpPr>
        <xdr:cNvPr id="259" name="n_1mainValue【体育館・プール】&#10;一人当たり面積">
          <a:extLst>
            <a:ext uri="{FF2B5EF4-FFF2-40B4-BE49-F238E27FC236}">
              <a16:creationId xmlns:a16="http://schemas.microsoft.com/office/drawing/2014/main" id="{51310986-C40F-44C2-8220-6510D94D1D75}"/>
            </a:ext>
          </a:extLst>
        </xdr:cNvPr>
        <xdr:cNvSpPr txBox="1"/>
      </xdr:nvSpPr>
      <xdr:spPr>
        <a:xfrm>
          <a:off x="8455556" y="1096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137177</xdr:rowOff>
    </xdr:from>
    <xdr:ext cx="469744" cy="259045"/>
    <xdr:sp macro="" textlink="">
      <xdr:nvSpPr>
        <xdr:cNvPr id="260" name="n_2mainValue【体育館・プール】&#10;一人当たり面積">
          <a:extLst>
            <a:ext uri="{FF2B5EF4-FFF2-40B4-BE49-F238E27FC236}">
              <a16:creationId xmlns:a16="http://schemas.microsoft.com/office/drawing/2014/main" id="{42B3BF67-ED82-4135-AFA3-977C3E0EC389}"/>
            </a:ext>
          </a:extLst>
        </xdr:cNvPr>
        <xdr:cNvSpPr txBox="1"/>
      </xdr:nvSpPr>
      <xdr:spPr>
        <a:xfrm>
          <a:off x="7674506" y="109358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139082</xdr:rowOff>
    </xdr:from>
    <xdr:ext cx="469744" cy="259045"/>
    <xdr:sp macro="" textlink="">
      <xdr:nvSpPr>
        <xdr:cNvPr id="261" name="n_3mainValue【体育館・プール】&#10;一人当たり面積">
          <a:extLst>
            <a:ext uri="{FF2B5EF4-FFF2-40B4-BE49-F238E27FC236}">
              <a16:creationId xmlns:a16="http://schemas.microsoft.com/office/drawing/2014/main" id="{135B5C26-162C-487E-B5FC-3EE2A2A7A09B}"/>
            </a:ext>
          </a:extLst>
        </xdr:cNvPr>
        <xdr:cNvSpPr txBox="1"/>
      </xdr:nvSpPr>
      <xdr:spPr>
        <a:xfrm>
          <a:off x="6868509" y="10941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100982</xdr:rowOff>
    </xdr:from>
    <xdr:ext cx="469744" cy="259045"/>
    <xdr:sp macro="" textlink="">
      <xdr:nvSpPr>
        <xdr:cNvPr id="262" name="n_4mainValue【体育館・プール】&#10;一人当たり面積">
          <a:extLst>
            <a:ext uri="{FF2B5EF4-FFF2-40B4-BE49-F238E27FC236}">
              <a16:creationId xmlns:a16="http://schemas.microsoft.com/office/drawing/2014/main" id="{2859A4E0-8045-4C3A-A986-7B717EA95841}"/>
            </a:ext>
          </a:extLst>
        </xdr:cNvPr>
        <xdr:cNvSpPr txBox="1"/>
      </xdr:nvSpPr>
      <xdr:spPr>
        <a:xfrm>
          <a:off x="6066595" y="109036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3" name="正方形/長方形 262">
          <a:extLst>
            <a:ext uri="{FF2B5EF4-FFF2-40B4-BE49-F238E27FC236}">
              <a16:creationId xmlns:a16="http://schemas.microsoft.com/office/drawing/2014/main" id="{8258C262-437B-4C12-9422-B9C9C7EAA3E9}"/>
            </a:ext>
          </a:extLst>
        </xdr:cNvPr>
        <xdr:cNvSpPr/>
      </xdr:nvSpPr>
      <xdr:spPr>
        <a:xfrm>
          <a:off x="685800" y="11811000"/>
          <a:ext cx="4267200" cy="63636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4" name="正方形/長方形 263">
          <a:extLst>
            <a:ext uri="{FF2B5EF4-FFF2-40B4-BE49-F238E27FC236}">
              <a16:creationId xmlns:a16="http://schemas.microsoft.com/office/drawing/2014/main" id="{1C33CD59-E6B5-4565-84A2-DC7A11BC10F5}"/>
            </a:ext>
          </a:extLst>
        </xdr:cNvPr>
        <xdr:cNvSpPr/>
      </xdr:nvSpPr>
      <xdr:spPr>
        <a:xfrm>
          <a:off x="811439" y="12470039"/>
          <a:ext cx="1371600" cy="25536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5" name="正方形/長方形 264">
          <a:extLst>
            <a:ext uri="{FF2B5EF4-FFF2-40B4-BE49-F238E27FC236}">
              <a16:creationId xmlns:a16="http://schemas.microsoft.com/office/drawing/2014/main" id="{558C0215-5ABB-47C6-B666-35CAAABDB61A}"/>
            </a:ext>
          </a:extLst>
        </xdr:cNvPr>
        <xdr:cNvSpPr/>
      </xdr:nvSpPr>
      <xdr:spPr>
        <a:xfrm>
          <a:off x="811439" y="12678682"/>
          <a:ext cx="1371600" cy="24583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6" name="正方形/長方形 265">
          <a:extLst>
            <a:ext uri="{FF2B5EF4-FFF2-40B4-BE49-F238E27FC236}">
              <a16:creationId xmlns:a16="http://schemas.microsoft.com/office/drawing/2014/main" id="{0F9DA2B5-2914-4ACA-A0A3-DE765AC0466F}"/>
            </a:ext>
          </a:extLst>
        </xdr:cNvPr>
        <xdr:cNvSpPr/>
      </xdr:nvSpPr>
      <xdr:spPr>
        <a:xfrm>
          <a:off x="1714500" y="12470039"/>
          <a:ext cx="1371600" cy="25536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7" name="正方形/長方形 266">
          <a:extLst>
            <a:ext uri="{FF2B5EF4-FFF2-40B4-BE49-F238E27FC236}">
              <a16:creationId xmlns:a16="http://schemas.microsoft.com/office/drawing/2014/main" id="{D296E4FD-C1D5-4E4D-AC73-AE576155BFD1}"/>
            </a:ext>
          </a:extLst>
        </xdr:cNvPr>
        <xdr:cNvSpPr/>
      </xdr:nvSpPr>
      <xdr:spPr>
        <a:xfrm>
          <a:off x="1714500" y="12678682"/>
          <a:ext cx="1371600" cy="24583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8" name="正方形/長方形 267">
          <a:extLst>
            <a:ext uri="{FF2B5EF4-FFF2-40B4-BE49-F238E27FC236}">
              <a16:creationId xmlns:a16="http://schemas.microsoft.com/office/drawing/2014/main" id="{E9BE0501-773C-40F3-B833-8FD3043F2806}"/>
            </a:ext>
          </a:extLst>
        </xdr:cNvPr>
        <xdr:cNvSpPr/>
      </xdr:nvSpPr>
      <xdr:spPr>
        <a:xfrm>
          <a:off x="2743200" y="12470039"/>
          <a:ext cx="1371600" cy="25536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9" name="正方形/長方形 268">
          <a:extLst>
            <a:ext uri="{FF2B5EF4-FFF2-40B4-BE49-F238E27FC236}">
              <a16:creationId xmlns:a16="http://schemas.microsoft.com/office/drawing/2014/main" id="{3CD26440-F225-43F4-A72C-898290E37BD5}"/>
            </a:ext>
          </a:extLst>
        </xdr:cNvPr>
        <xdr:cNvSpPr/>
      </xdr:nvSpPr>
      <xdr:spPr>
        <a:xfrm>
          <a:off x="2743200" y="12678682"/>
          <a:ext cx="1371600" cy="24583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0" name="正方形/長方形 269">
          <a:extLst>
            <a:ext uri="{FF2B5EF4-FFF2-40B4-BE49-F238E27FC236}">
              <a16:creationId xmlns:a16="http://schemas.microsoft.com/office/drawing/2014/main" id="{2C39D2CF-9669-4752-8AA0-D44CACCE5AE0}"/>
            </a:ext>
          </a:extLst>
        </xdr:cNvPr>
        <xdr:cNvSpPr/>
      </xdr:nvSpPr>
      <xdr:spPr>
        <a:xfrm>
          <a:off x="685800" y="12951279"/>
          <a:ext cx="4267200" cy="228872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1" name="テキスト ボックス 270">
          <a:extLst>
            <a:ext uri="{FF2B5EF4-FFF2-40B4-BE49-F238E27FC236}">
              <a16:creationId xmlns:a16="http://schemas.microsoft.com/office/drawing/2014/main" id="{2851AAF6-B340-4175-AF6E-D631BC9A0E34}"/>
            </a:ext>
          </a:extLst>
        </xdr:cNvPr>
        <xdr:cNvSpPr txBox="1"/>
      </xdr:nvSpPr>
      <xdr:spPr>
        <a:xfrm>
          <a:off x="66675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2" name="直線コネクタ 271">
          <a:extLst>
            <a:ext uri="{FF2B5EF4-FFF2-40B4-BE49-F238E27FC236}">
              <a16:creationId xmlns:a16="http://schemas.microsoft.com/office/drawing/2014/main" id="{CE3BC482-0C57-4CC3-8F50-7FC937C0C084}"/>
            </a:ext>
          </a:extLst>
        </xdr:cNvPr>
        <xdr:cNvCxnSpPr/>
      </xdr:nvCxnSpPr>
      <xdr:spPr>
        <a:xfrm>
          <a:off x="6858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3" name="テキスト ボックス 272">
          <a:extLst>
            <a:ext uri="{FF2B5EF4-FFF2-40B4-BE49-F238E27FC236}">
              <a16:creationId xmlns:a16="http://schemas.microsoft.com/office/drawing/2014/main" id="{A4FEA67C-50C2-4AE9-96AF-9C863D8F9ABF}"/>
            </a:ext>
          </a:extLst>
        </xdr:cNvPr>
        <xdr:cNvSpPr txBox="1"/>
      </xdr:nvSpPr>
      <xdr:spPr>
        <a:xfrm>
          <a:off x="277132" y="150964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4" name="直線コネクタ 273">
          <a:extLst>
            <a:ext uri="{FF2B5EF4-FFF2-40B4-BE49-F238E27FC236}">
              <a16:creationId xmlns:a16="http://schemas.microsoft.com/office/drawing/2014/main" id="{A89E899D-3892-444E-9FE9-26D48C408B38}"/>
            </a:ext>
          </a:extLst>
        </xdr:cNvPr>
        <xdr:cNvCxnSpPr/>
      </xdr:nvCxnSpPr>
      <xdr:spPr>
        <a:xfrm>
          <a:off x="685800" y="1485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5" name="テキスト ボックス 274">
          <a:extLst>
            <a:ext uri="{FF2B5EF4-FFF2-40B4-BE49-F238E27FC236}">
              <a16:creationId xmlns:a16="http://schemas.microsoft.com/office/drawing/2014/main" id="{2FC34361-EF6C-434C-8CF1-A0344A68A976}"/>
            </a:ext>
          </a:extLst>
        </xdr:cNvPr>
        <xdr:cNvSpPr txBox="1"/>
      </xdr:nvSpPr>
      <xdr:spPr>
        <a:xfrm>
          <a:off x="277132" y="147181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6" name="直線コネクタ 275">
          <a:extLst>
            <a:ext uri="{FF2B5EF4-FFF2-40B4-BE49-F238E27FC236}">
              <a16:creationId xmlns:a16="http://schemas.microsoft.com/office/drawing/2014/main" id="{9BDA9511-CB09-4578-8D83-322493040C6A}"/>
            </a:ext>
          </a:extLst>
        </xdr:cNvPr>
        <xdr:cNvCxnSpPr/>
      </xdr:nvCxnSpPr>
      <xdr:spPr>
        <a:xfrm>
          <a:off x="685800" y="1447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7" name="テキスト ボックス 276">
          <a:extLst>
            <a:ext uri="{FF2B5EF4-FFF2-40B4-BE49-F238E27FC236}">
              <a16:creationId xmlns:a16="http://schemas.microsoft.com/office/drawing/2014/main" id="{81B59483-CC8E-4538-9B9F-E680F6EE0171}"/>
            </a:ext>
          </a:extLst>
        </xdr:cNvPr>
        <xdr:cNvSpPr txBox="1"/>
      </xdr:nvSpPr>
      <xdr:spPr>
        <a:xfrm>
          <a:off x="342612" y="143371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8" name="直線コネクタ 277">
          <a:extLst>
            <a:ext uri="{FF2B5EF4-FFF2-40B4-BE49-F238E27FC236}">
              <a16:creationId xmlns:a16="http://schemas.microsoft.com/office/drawing/2014/main" id="{40AEB0DD-7937-4F91-BE75-AE41DD55F062}"/>
            </a:ext>
          </a:extLst>
        </xdr:cNvPr>
        <xdr:cNvCxnSpPr/>
      </xdr:nvCxnSpPr>
      <xdr:spPr>
        <a:xfrm>
          <a:off x="6858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9" name="テキスト ボックス 278">
          <a:extLst>
            <a:ext uri="{FF2B5EF4-FFF2-40B4-BE49-F238E27FC236}">
              <a16:creationId xmlns:a16="http://schemas.microsoft.com/office/drawing/2014/main" id="{47D45B99-DC74-410B-930C-802D13F26FBC}"/>
            </a:ext>
          </a:extLst>
        </xdr:cNvPr>
        <xdr:cNvSpPr txBox="1"/>
      </xdr:nvSpPr>
      <xdr:spPr>
        <a:xfrm>
          <a:off x="342612" y="139561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0" name="直線コネクタ 279">
          <a:extLst>
            <a:ext uri="{FF2B5EF4-FFF2-40B4-BE49-F238E27FC236}">
              <a16:creationId xmlns:a16="http://schemas.microsoft.com/office/drawing/2014/main" id="{1482F52A-B50D-4E63-B896-A49C5E16EC08}"/>
            </a:ext>
          </a:extLst>
        </xdr:cNvPr>
        <xdr:cNvCxnSpPr/>
      </xdr:nvCxnSpPr>
      <xdr:spPr>
        <a:xfrm>
          <a:off x="685800" y="13716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1" name="テキスト ボックス 280">
          <a:extLst>
            <a:ext uri="{FF2B5EF4-FFF2-40B4-BE49-F238E27FC236}">
              <a16:creationId xmlns:a16="http://schemas.microsoft.com/office/drawing/2014/main" id="{BB4AA5FC-22FD-41A6-AC0B-246829F5C492}"/>
            </a:ext>
          </a:extLst>
        </xdr:cNvPr>
        <xdr:cNvSpPr txBox="1"/>
      </xdr:nvSpPr>
      <xdr:spPr>
        <a:xfrm>
          <a:off x="342612" y="135751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2" name="直線コネクタ 281">
          <a:extLst>
            <a:ext uri="{FF2B5EF4-FFF2-40B4-BE49-F238E27FC236}">
              <a16:creationId xmlns:a16="http://schemas.microsoft.com/office/drawing/2014/main" id="{0ABB81AD-19EC-49CC-A9BC-039FFB195CB4}"/>
            </a:ext>
          </a:extLst>
        </xdr:cNvPr>
        <xdr:cNvCxnSpPr/>
      </xdr:nvCxnSpPr>
      <xdr:spPr>
        <a:xfrm>
          <a:off x="685800" y="13332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3" name="テキスト ボックス 282">
          <a:extLst>
            <a:ext uri="{FF2B5EF4-FFF2-40B4-BE49-F238E27FC236}">
              <a16:creationId xmlns:a16="http://schemas.microsoft.com/office/drawing/2014/main" id="{EA6E7ABB-4433-4DDC-B0E0-CCA7E0BF88BC}"/>
            </a:ext>
          </a:extLst>
        </xdr:cNvPr>
        <xdr:cNvSpPr txBox="1"/>
      </xdr:nvSpPr>
      <xdr:spPr>
        <a:xfrm>
          <a:off x="342612" y="131914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a:extLst>
            <a:ext uri="{FF2B5EF4-FFF2-40B4-BE49-F238E27FC236}">
              <a16:creationId xmlns:a16="http://schemas.microsoft.com/office/drawing/2014/main" id="{4F09DE54-CED8-4B95-B138-48366D0AF7AD}"/>
            </a:ext>
          </a:extLst>
        </xdr:cNvPr>
        <xdr:cNvCxnSpPr/>
      </xdr:nvCxnSpPr>
      <xdr:spPr>
        <a:xfrm>
          <a:off x="685800" y="12951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5" name="テキスト ボックス 284">
          <a:extLst>
            <a:ext uri="{FF2B5EF4-FFF2-40B4-BE49-F238E27FC236}">
              <a16:creationId xmlns:a16="http://schemas.microsoft.com/office/drawing/2014/main" id="{294C1E1B-9A99-4056-8299-A38B4BDE5816}"/>
            </a:ext>
          </a:extLst>
        </xdr:cNvPr>
        <xdr:cNvSpPr txBox="1"/>
      </xdr:nvSpPr>
      <xdr:spPr>
        <a:xfrm>
          <a:off x="389043" y="1281041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6" name="【福祉施設】&#10;有形固定資産減価償却率グラフ枠">
          <a:extLst>
            <a:ext uri="{FF2B5EF4-FFF2-40B4-BE49-F238E27FC236}">
              <a16:creationId xmlns:a16="http://schemas.microsoft.com/office/drawing/2014/main" id="{DDDADF12-333E-4E85-8141-B5A82D962861}"/>
            </a:ext>
          </a:extLst>
        </xdr:cNvPr>
        <xdr:cNvSpPr/>
      </xdr:nvSpPr>
      <xdr:spPr>
        <a:xfrm>
          <a:off x="685800" y="12951279"/>
          <a:ext cx="4267200" cy="228872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49530</xdr:rowOff>
    </xdr:from>
    <xdr:to>
      <xdr:col>24</xdr:col>
      <xdr:colOff>62865</xdr:colOff>
      <xdr:row>86</xdr:row>
      <xdr:rowOff>108586</xdr:rowOff>
    </xdr:to>
    <xdr:cxnSp macro="">
      <xdr:nvCxnSpPr>
        <xdr:cNvPr id="287" name="直線コネクタ 286">
          <a:extLst>
            <a:ext uri="{FF2B5EF4-FFF2-40B4-BE49-F238E27FC236}">
              <a16:creationId xmlns:a16="http://schemas.microsoft.com/office/drawing/2014/main" id="{47485EF0-32BB-4F77-ACF1-ED85D83552CA}"/>
            </a:ext>
          </a:extLst>
        </xdr:cNvPr>
        <xdr:cNvCxnSpPr/>
      </xdr:nvCxnSpPr>
      <xdr:spPr>
        <a:xfrm flipV="1">
          <a:off x="4179026" y="13592719"/>
          <a:ext cx="0" cy="1256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112413</xdr:rowOff>
    </xdr:from>
    <xdr:ext cx="405111" cy="259045"/>
    <xdr:sp macro="" textlink="">
      <xdr:nvSpPr>
        <xdr:cNvPr id="288" name="【福祉施設】&#10;有形固定資産減価償却率最小値テキスト">
          <a:extLst>
            <a:ext uri="{FF2B5EF4-FFF2-40B4-BE49-F238E27FC236}">
              <a16:creationId xmlns:a16="http://schemas.microsoft.com/office/drawing/2014/main" id="{B19A9142-0B91-4E1B-B077-6BB6F9CA5B46}"/>
            </a:ext>
          </a:extLst>
        </xdr:cNvPr>
        <xdr:cNvSpPr txBox="1"/>
      </xdr:nvSpPr>
      <xdr:spPr>
        <a:xfrm>
          <a:off x="4217761" y="148571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108586</xdr:rowOff>
    </xdr:from>
    <xdr:to>
      <xdr:col>24</xdr:col>
      <xdr:colOff>152400</xdr:colOff>
      <xdr:row>86</xdr:row>
      <xdr:rowOff>108586</xdr:rowOff>
    </xdr:to>
    <xdr:cxnSp macro="">
      <xdr:nvCxnSpPr>
        <xdr:cNvPr id="289" name="直線コネクタ 288">
          <a:extLst>
            <a:ext uri="{FF2B5EF4-FFF2-40B4-BE49-F238E27FC236}">
              <a16:creationId xmlns:a16="http://schemas.microsoft.com/office/drawing/2014/main" id="{D1A58713-46C9-4F7B-AD8F-4CC736DA9E96}"/>
            </a:ext>
          </a:extLst>
        </xdr:cNvPr>
        <xdr:cNvCxnSpPr/>
      </xdr:nvCxnSpPr>
      <xdr:spPr>
        <a:xfrm>
          <a:off x="4107089" y="14849204"/>
          <a:ext cx="16011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167657</xdr:rowOff>
    </xdr:from>
    <xdr:ext cx="405111" cy="259045"/>
    <xdr:sp macro="" textlink="">
      <xdr:nvSpPr>
        <xdr:cNvPr id="290" name="【福祉施設】&#10;有形固定資産減価償却率最大値テキスト">
          <a:extLst>
            <a:ext uri="{FF2B5EF4-FFF2-40B4-BE49-F238E27FC236}">
              <a16:creationId xmlns:a16="http://schemas.microsoft.com/office/drawing/2014/main" id="{1C9870BF-A19A-4F15-9FB2-93CFEE173271}"/>
            </a:ext>
          </a:extLst>
        </xdr:cNvPr>
        <xdr:cNvSpPr txBox="1"/>
      </xdr:nvSpPr>
      <xdr:spPr>
        <a:xfrm>
          <a:off x="4217761" y="133720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49530</xdr:rowOff>
    </xdr:from>
    <xdr:to>
      <xdr:col>24</xdr:col>
      <xdr:colOff>152400</xdr:colOff>
      <xdr:row>79</xdr:row>
      <xdr:rowOff>49530</xdr:rowOff>
    </xdr:to>
    <xdr:cxnSp macro="">
      <xdr:nvCxnSpPr>
        <xdr:cNvPr id="291" name="直線コネクタ 290">
          <a:extLst>
            <a:ext uri="{FF2B5EF4-FFF2-40B4-BE49-F238E27FC236}">
              <a16:creationId xmlns:a16="http://schemas.microsoft.com/office/drawing/2014/main" id="{1ECA78B5-1BEA-4906-9A9E-795A41E59FEE}"/>
            </a:ext>
          </a:extLst>
        </xdr:cNvPr>
        <xdr:cNvCxnSpPr/>
      </xdr:nvCxnSpPr>
      <xdr:spPr>
        <a:xfrm>
          <a:off x="4107089" y="13592719"/>
          <a:ext cx="16011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38116</xdr:rowOff>
    </xdr:from>
    <xdr:ext cx="405111" cy="259045"/>
    <xdr:sp macro="" textlink="">
      <xdr:nvSpPr>
        <xdr:cNvPr id="292" name="【福祉施設】&#10;有形固定資産減価償却率平均値テキスト">
          <a:extLst>
            <a:ext uri="{FF2B5EF4-FFF2-40B4-BE49-F238E27FC236}">
              <a16:creationId xmlns:a16="http://schemas.microsoft.com/office/drawing/2014/main" id="{E8C6493F-3B55-4C1C-8567-6A45527B1443}"/>
            </a:ext>
          </a:extLst>
        </xdr:cNvPr>
        <xdr:cNvSpPr txBox="1"/>
      </xdr:nvSpPr>
      <xdr:spPr>
        <a:xfrm>
          <a:off x="4217761" y="140970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59689</xdr:rowOff>
    </xdr:from>
    <xdr:to>
      <xdr:col>24</xdr:col>
      <xdr:colOff>114300</xdr:colOff>
      <xdr:row>82</xdr:row>
      <xdr:rowOff>161289</xdr:rowOff>
    </xdr:to>
    <xdr:sp macro="" textlink="">
      <xdr:nvSpPr>
        <xdr:cNvPr id="293" name="フローチャート: 判断 292">
          <a:extLst>
            <a:ext uri="{FF2B5EF4-FFF2-40B4-BE49-F238E27FC236}">
              <a16:creationId xmlns:a16="http://schemas.microsoft.com/office/drawing/2014/main" id="{7E7E210A-0368-47EB-AB2B-D651681C8BDF}"/>
            </a:ext>
          </a:extLst>
        </xdr:cNvPr>
        <xdr:cNvSpPr/>
      </xdr:nvSpPr>
      <xdr:spPr>
        <a:xfrm>
          <a:off x="4126139" y="14115868"/>
          <a:ext cx="102961" cy="1029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36830</xdr:rowOff>
    </xdr:from>
    <xdr:to>
      <xdr:col>20</xdr:col>
      <xdr:colOff>38100</xdr:colOff>
      <xdr:row>82</xdr:row>
      <xdr:rowOff>138430</xdr:rowOff>
    </xdr:to>
    <xdr:sp macro="" textlink="">
      <xdr:nvSpPr>
        <xdr:cNvPr id="294" name="フローチャート: 判断 293">
          <a:extLst>
            <a:ext uri="{FF2B5EF4-FFF2-40B4-BE49-F238E27FC236}">
              <a16:creationId xmlns:a16="http://schemas.microsoft.com/office/drawing/2014/main" id="{18F54A6A-8DC0-45AB-9A65-820CBDA27B0F}"/>
            </a:ext>
          </a:extLst>
        </xdr:cNvPr>
        <xdr:cNvSpPr/>
      </xdr:nvSpPr>
      <xdr:spPr>
        <a:xfrm>
          <a:off x="3383189" y="14095730"/>
          <a:ext cx="83911" cy="988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12064</xdr:rowOff>
    </xdr:from>
    <xdr:to>
      <xdr:col>15</xdr:col>
      <xdr:colOff>101600</xdr:colOff>
      <xdr:row>82</xdr:row>
      <xdr:rowOff>113664</xdr:rowOff>
    </xdr:to>
    <xdr:sp macro="" textlink="">
      <xdr:nvSpPr>
        <xdr:cNvPr id="295" name="フローチャート: 判断 294">
          <a:extLst>
            <a:ext uri="{FF2B5EF4-FFF2-40B4-BE49-F238E27FC236}">
              <a16:creationId xmlns:a16="http://schemas.microsoft.com/office/drawing/2014/main" id="{CA1B2620-C82D-401F-8B7A-40CB8E92AC4D}"/>
            </a:ext>
          </a:extLst>
        </xdr:cNvPr>
        <xdr:cNvSpPr/>
      </xdr:nvSpPr>
      <xdr:spPr>
        <a:xfrm>
          <a:off x="2571750" y="14069603"/>
          <a:ext cx="102961" cy="10296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120650</xdr:rowOff>
    </xdr:from>
    <xdr:to>
      <xdr:col>10</xdr:col>
      <xdr:colOff>165100</xdr:colOff>
      <xdr:row>82</xdr:row>
      <xdr:rowOff>50800</xdr:rowOff>
    </xdr:to>
    <xdr:sp macro="" textlink="">
      <xdr:nvSpPr>
        <xdr:cNvPr id="296" name="フローチャート: 判断 295">
          <a:extLst>
            <a:ext uri="{FF2B5EF4-FFF2-40B4-BE49-F238E27FC236}">
              <a16:creationId xmlns:a16="http://schemas.microsoft.com/office/drawing/2014/main" id="{6FCA7485-B00B-4D98-8356-47A11040FC4B}"/>
            </a:ext>
          </a:extLst>
        </xdr:cNvPr>
        <xdr:cNvSpPr/>
      </xdr:nvSpPr>
      <xdr:spPr>
        <a:xfrm>
          <a:off x="1779361" y="14012182"/>
          <a:ext cx="98878" cy="9615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86361</xdr:rowOff>
    </xdr:from>
    <xdr:to>
      <xdr:col>6</xdr:col>
      <xdr:colOff>38100</xdr:colOff>
      <xdr:row>82</xdr:row>
      <xdr:rowOff>16511</xdr:rowOff>
    </xdr:to>
    <xdr:sp macro="" textlink="">
      <xdr:nvSpPr>
        <xdr:cNvPr id="297" name="フローチャート: 判断 296">
          <a:extLst>
            <a:ext uri="{FF2B5EF4-FFF2-40B4-BE49-F238E27FC236}">
              <a16:creationId xmlns:a16="http://schemas.microsoft.com/office/drawing/2014/main" id="{D59E2DBD-8DAD-4449-8F61-F189C9035B3B}"/>
            </a:ext>
          </a:extLst>
        </xdr:cNvPr>
        <xdr:cNvSpPr/>
      </xdr:nvSpPr>
      <xdr:spPr>
        <a:xfrm>
          <a:off x="982889" y="13972450"/>
          <a:ext cx="83911" cy="10568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8EFAA18C-D0DA-4EE7-8900-E71391798EF9}"/>
            </a:ext>
          </a:extLst>
        </xdr:cNvPr>
        <xdr:cNvSpPr txBox="1"/>
      </xdr:nvSpPr>
      <xdr:spPr>
        <a:xfrm>
          <a:off x="4008211"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1846A43E-A485-477C-932B-3E90D23854A5}"/>
            </a:ext>
          </a:extLst>
        </xdr:cNvPr>
        <xdr:cNvSpPr txBox="1"/>
      </xdr:nvSpPr>
      <xdr:spPr>
        <a:xfrm>
          <a:off x="3255736"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1F98DB98-62F5-4474-9144-1BCD371FE5C4}"/>
            </a:ext>
          </a:extLst>
        </xdr:cNvPr>
        <xdr:cNvSpPr txBox="1"/>
      </xdr:nvSpPr>
      <xdr:spPr>
        <a:xfrm>
          <a:off x="2449739"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852F57E8-A9E6-4D5B-BE09-FAE6BF97C270}"/>
            </a:ext>
          </a:extLst>
        </xdr:cNvPr>
        <xdr:cNvSpPr txBox="1"/>
      </xdr:nvSpPr>
      <xdr:spPr>
        <a:xfrm>
          <a:off x="1657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46DA2E8B-DADE-4FC6-AB05-06EE4F5CDF46}"/>
            </a:ext>
          </a:extLst>
        </xdr:cNvPr>
        <xdr:cNvSpPr txBox="1"/>
      </xdr:nvSpPr>
      <xdr:spPr>
        <a:xfrm>
          <a:off x="855436"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12064</xdr:rowOff>
    </xdr:from>
    <xdr:to>
      <xdr:col>24</xdr:col>
      <xdr:colOff>114300</xdr:colOff>
      <xdr:row>82</xdr:row>
      <xdr:rowOff>113664</xdr:rowOff>
    </xdr:to>
    <xdr:sp macro="" textlink="">
      <xdr:nvSpPr>
        <xdr:cNvPr id="303" name="楕円 302">
          <a:extLst>
            <a:ext uri="{FF2B5EF4-FFF2-40B4-BE49-F238E27FC236}">
              <a16:creationId xmlns:a16="http://schemas.microsoft.com/office/drawing/2014/main" id="{F125CD33-20F8-4F48-B4E4-06C0EBFF2B4D}"/>
            </a:ext>
          </a:extLst>
        </xdr:cNvPr>
        <xdr:cNvSpPr/>
      </xdr:nvSpPr>
      <xdr:spPr>
        <a:xfrm>
          <a:off x="4126139" y="14069603"/>
          <a:ext cx="102961" cy="10296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34941</xdr:rowOff>
    </xdr:from>
    <xdr:ext cx="405111" cy="259045"/>
    <xdr:sp macro="" textlink="">
      <xdr:nvSpPr>
        <xdr:cNvPr id="304" name="【福祉施設】&#10;有形固定資産減価償却率該当値テキスト">
          <a:extLst>
            <a:ext uri="{FF2B5EF4-FFF2-40B4-BE49-F238E27FC236}">
              <a16:creationId xmlns:a16="http://schemas.microsoft.com/office/drawing/2014/main" id="{462D3599-0544-4AB8-8F62-12AB56FD57A4}"/>
            </a:ext>
          </a:extLst>
        </xdr:cNvPr>
        <xdr:cNvSpPr txBox="1"/>
      </xdr:nvSpPr>
      <xdr:spPr>
        <a:xfrm>
          <a:off x="4217761" y="13918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149225</xdr:rowOff>
    </xdr:from>
    <xdr:to>
      <xdr:col>20</xdr:col>
      <xdr:colOff>38100</xdr:colOff>
      <xdr:row>82</xdr:row>
      <xdr:rowOff>79375</xdr:rowOff>
    </xdr:to>
    <xdr:sp macro="" textlink="">
      <xdr:nvSpPr>
        <xdr:cNvPr id="305" name="楕円 304">
          <a:extLst>
            <a:ext uri="{FF2B5EF4-FFF2-40B4-BE49-F238E27FC236}">
              <a16:creationId xmlns:a16="http://schemas.microsoft.com/office/drawing/2014/main" id="{A99E7DFC-8CDB-4C56-BF2E-CB5BC9264F07}"/>
            </a:ext>
          </a:extLst>
        </xdr:cNvPr>
        <xdr:cNvSpPr/>
      </xdr:nvSpPr>
      <xdr:spPr>
        <a:xfrm>
          <a:off x="3383189" y="14032593"/>
          <a:ext cx="83911" cy="10976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28575</xdr:rowOff>
    </xdr:from>
    <xdr:to>
      <xdr:col>24</xdr:col>
      <xdr:colOff>63500</xdr:colOff>
      <xdr:row>82</xdr:row>
      <xdr:rowOff>62864</xdr:rowOff>
    </xdr:to>
    <xdr:cxnSp macro="">
      <xdr:nvCxnSpPr>
        <xdr:cNvPr id="306" name="直線コネクタ 305">
          <a:extLst>
            <a:ext uri="{FF2B5EF4-FFF2-40B4-BE49-F238E27FC236}">
              <a16:creationId xmlns:a16="http://schemas.microsoft.com/office/drawing/2014/main" id="{95C0FB1D-41CC-476B-8DD2-B94C5C19BBC8}"/>
            </a:ext>
          </a:extLst>
        </xdr:cNvPr>
        <xdr:cNvCxnSpPr/>
      </xdr:nvCxnSpPr>
      <xdr:spPr>
        <a:xfrm>
          <a:off x="3427186" y="14088836"/>
          <a:ext cx="752475"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114936</xdr:rowOff>
    </xdr:from>
    <xdr:to>
      <xdr:col>15</xdr:col>
      <xdr:colOff>101600</xdr:colOff>
      <xdr:row>82</xdr:row>
      <xdr:rowOff>45086</xdr:rowOff>
    </xdr:to>
    <xdr:sp macro="" textlink="">
      <xdr:nvSpPr>
        <xdr:cNvPr id="307" name="楕円 306">
          <a:extLst>
            <a:ext uri="{FF2B5EF4-FFF2-40B4-BE49-F238E27FC236}">
              <a16:creationId xmlns:a16="http://schemas.microsoft.com/office/drawing/2014/main" id="{FC853096-6B5C-4A0B-8D9C-CBF18323241C}"/>
            </a:ext>
          </a:extLst>
        </xdr:cNvPr>
        <xdr:cNvSpPr/>
      </xdr:nvSpPr>
      <xdr:spPr>
        <a:xfrm>
          <a:off x="2571750" y="14002386"/>
          <a:ext cx="102961" cy="10568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165736</xdr:rowOff>
    </xdr:from>
    <xdr:to>
      <xdr:col>19</xdr:col>
      <xdr:colOff>177800</xdr:colOff>
      <xdr:row>82</xdr:row>
      <xdr:rowOff>28575</xdr:rowOff>
    </xdr:to>
    <xdr:cxnSp macro="">
      <xdr:nvCxnSpPr>
        <xdr:cNvPr id="308" name="直線コネクタ 307">
          <a:extLst>
            <a:ext uri="{FF2B5EF4-FFF2-40B4-BE49-F238E27FC236}">
              <a16:creationId xmlns:a16="http://schemas.microsoft.com/office/drawing/2014/main" id="{D8959E39-9A4E-4489-B4DF-92A44D16C784}"/>
            </a:ext>
          </a:extLst>
        </xdr:cNvPr>
        <xdr:cNvCxnSpPr/>
      </xdr:nvCxnSpPr>
      <xdr:spPr>
        <a:xfrm>
          <a:off x="2621189" y="14051825"/>
          <a:ext cx="805997" cy="37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76836</xdr:rowOff>
    </xdr:from>
    <xdr:to>
      <xdr:col>10</xdr:col>
      <xdr:colOff>165100</xdr:colOff>
      <xdr:row>82</xdr:row>
      <xdr:rowOff>6986</xdr:rowOff>
    </xdr:to>
    <xdr:sp macro="" textlink="">
      <xdr:nvSpPr>
        <xdr:cNvPr id="309" name="楕円 308">
          <a:extLst>
            <a:ext uri="{FF2B5EF4-FFF2-40B4-BE49-F238E27FC236}">
              <a16:creationId xmlns:a16="http://schemas.microsoft.com/office/drawing/2014/main" id="{058894A4-C5C8-4D5A-9BFF-AEB256DF1CE6}"/>
            </a:ext>
          </a:extLst>
        </xdr:cNvPr>
        <xdr:cNvSpPr/>
      </xdr:nvSpPr>
      <xdr:spPr>
        <a:xfrm>
          <a:off x="1779361" y="13964286"/>
          <a:ext cx="98878" cy="10568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127636</xdr:rowOff>
    </xdr:from>
    <xdr:to>
      <xdr:col>15</xdr:col>
      <xdr:colOff>50800</xdr:colOff>
      <xdr:row>81</xdr:row>
      <xdr:rowOff>165736</xdr:rowOff>
    </xdr:to>
    <xdr:cxnSp macro="">
      <xdr:nvCxnSpPr>
        <xdr:cNvPr id="310" name="直線コネクタ 309">
          <a:extLst>
            <a:ext uri="{FF2B5EF4-FFF2-40B4-BE49-F238E27FC236}">
              <a16:creationId xmlns:a16="http://schemas.microsoft.com/office/drawing/2014/main" id="{FC383F42-2981-4396-ADC3-50E9561731CD}"/>
            </a:ext>
          </a:extLst>
        </xdr:cNvPr>
        <xdr:cNvCxnSpPr/>
      </xdr:nvCxnSpPr>
      <xdr:spPr>
        <a:xfrm>
          <a:off x="1828800" y="14013725"/>
          <a:ext cx="792389"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65405</xdr:rowOff>
    </xdr:from>
    <xdr:to>
      <xdr:col>6</xdr:col>
      <xdr:colOff>38100</xdr:colOff>
      <xdr:row>81</xdr:row>
      <xdr:rowOff>167005</xdr:rowOff>
    </xdr:to>
    <xdr:sp macro="" textlink="">
      <xdr:nvSpPr>
        <xdr:cNvPr id="311" name="楕円 310">
          <a:extLst>
            <a:ext uri="{FF2B5EF4-FFF2-40B4-BE49-F238E27FC236}">
              <a16:creationId xmlns:a16="http://schemas.microsoft.com/office/drawing/2014/main" id="{37E6C402-3D30-4684-8DC5-B5267EA96329}"/>
            </a:ext>
          </a:extLst>
        </xdr:cNvPr>
        <xdr:cNvSpPr/>
      </xdr:nvSpPr>
      <xdr:spPr>
        <a:xfrm>
          <a:off x="982889" y="13954216"/>
          <a:ext cx="83911" cy="1029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116205</xdr:rowOff>
    </xdr:from>
    <xdr:to>
      <xdr:col>10</xdr:col>
      <xdr:colOff>114300</xdr:colOff>
      <xdr:row>81</xdr:row>
      <xdr:rowOff>127636</xdr:rowOff>
    </xdr:to>
    <xdr:cxnSp macro="">
      <xdr:nvCxnSpPr>
        <xdr:cNvPr id="312" name="直線コネクタ 311">
          <a:extLst>
            <a:ext uri="{FF2B5EF4-FFF2-40B4-BE49-F238E27FC236}">
              <a16:creationId xmlns:a16="http://schemas.microsoft.com/office/drawing/2014/main" id="{1D50FB19-12B8-441B-A953-AE257724D4F3}"/>
            </a:ext>
          </a:extLst>
        </xdr:cNvPr>
        <xdr:cNvCxnSpPr/>
      </xdr:nvCxnSpPr>
      <xdr:spPr>
        <a:xfrm>
          <a:off x="1026886" y="14003655"/>
          <a:ext cx="801914" cy="10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129557</xdr:rowOff>
    </xdr:from>
    <xdr:ext cx="405111" cy="259045"/>
    <xdr:sp macro="" textlink="">
      <xdr:nvSpPr>
        <xdr:cNvPr id="313" name="n_1aveValue【福祉施設】&#10;有形固定資産減価償却率">
          <a:extLst>
            <a:ext uri="{FF2B5EF4-FFF2-40B4-BE49-F238E27FC236}">
              <a16:creationId xmlns:a16="http://schemas.microsoft.com/office/drawing/2014/main" id="{7BB45804-B0E4-4124-9ABC-FA977636A92A}"/>
            </a:ext>
          </a:extLst>
        </xdr:cNvPr>
        <xdr:cNvSpPr txBox="1"/>
      </xdr:nvSpPr>
      <xdr:spPr>
        <a:xfrm>
          <a:off x="3239144" y="1419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104791</xdr:rowOff>
    </xdr:from>
    <xdr:ext cx="405111" cy="259045"/>
    <xdr:sp macro="" textlink="">
      <xdr:nvSpPr>
        <xdr:cNvPr id="314" name="n_2aveValue【福祉施設】&#10;有形固定資産減価償却率">
          <a:extLst>
            <a:ext uri="{FF2B5EF4-FFF2-40B4-BE49-F238E27FC236}">
              <a16:creationId xmlns:a16="http://schemas.microsoft.com/office/drawing/2014/main" id="{39CC8EE2-7963-498F-9F23-C4DE18E20A2F}"/>
            </a:ext>
          </a:extLst>
        </xdr:cNvPr>
        <xdr:cNvSpPr txBox="1"/>
      </xdr:nvSpPr>
      <xdr:spPr>
        <a:xfrm>
          <a:off x="2439044" y="14165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41927</xdr:rowOff>
    </xdr:from>
    <xdr:ext cx="405111" cy="259045"/>
    <xdr:sp macro="" textlink="">
      <xdr:nvSpPr>
        <xdr:cNvPr id="315" name="n_3aveValue【福祉施設】&#10;有形固定資産減価償却率">
          <a:extLst>
            <a:ext uri="{FF2B5EF4-FFF2-40B4-BE49-F238E27FC236}">
              <a16:creationId xmlns:a16="http://schemas.microsoft.com/office/drawing/2014/main" id="{028D3C14-E4C5-4E23-B3EB-7FEC1D32309B}"/>
            </a:ext>
          </a:extLst>
        </xdr:cNvPr>
        <xdr:cNvSpPr txBox="1"/>
      </xdr:nvSpPr>
      <xdr:spPr>
        <a:xfrm>
          <a:off x="1646655" y="141049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7638</xdr:rowOff>
    </xdr:from>
    <xdr:ext cx="405111" cy="259045"/>
    <xdr:sp macro="" textlink="">
      <xdr:nvSpPr>
        <xdr:cNvPr id="316" name="n_4aveValue【福祉施設】&#10;有形固定資産減価償却率">
          <a:extLst>
            <a:ext uri="{FF2B5EF4-FFF2-40B4-BE49-F238E27FC236}">
              <a16:creationId xmlns:a16="http://schemas.microsoft.com/office/drawing/2014/main" id="{1F627C05-4FDD-44A3-A4D1-105A3F5EAC53}"/>
            </a:ext>
          </a:extLst>
        </xdr:cNvPr>
        <xdr:cNvSpPr txBox="1"/>
      </xdr:nvSpPr>
      <xdr:spPr>
        <a:xfrm>
          <a:off x="850183" y="140706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80</xdr:row>
      <xdr:rowOff>95902</xdr:rowOff>
    </xdr:from>
    <xdr:ext cx="405111" cy="259045"/>
    <xdr:sp macro="" textlink="">
      <xdr:nvSpPr>
        <xdr:cNvPr id="317" name="n_1mainValue【福祉施設】&#10;有形固定資産減価償却率">
          <a:extLst>
            <a:ext uri="{FF2B5EF4-FFF2-40B4-BE49-F238E27FC236}">
              <a16:creationId xmlns:a16="http://schemas.microsoft.com/office/drawing/2014/main" id="{5E217584-0493-454B-BF8A-368D04061ECD}"/>
            </a:ext>
          </a:extLst>
        </xdr:cNvPr>
        <xdr:cNvSpPr txBox="1"/>
      </xdr:nvSpPr>
      <xdr:spPr>
        <a:xfrm>
          <a:off x="3239144" y="138091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61613</xdr:rowOff>
    </xdr:from>
    <xdr:ext cx="405111" cy="259045"/>
    <xdr:sp macro="" textlink="">
      <xdr:nvSpPr>
        <xdr:cNvPr id="318" name="n_2mainValue【福祉施設】&#10;有形固定資産減価償却率">
          <a:extLst>
            <a:ext uri="{FF2B5EF4-FFF2-40B4-BE49-F238E27FC236}">
              <a16:creationId xmlns:a16="http://schemas.microsoft.com/office/drawing/2014/main" id="{37B9F9B3-652E-45E6-99CC-4488261B43E4}"/>
            </a:ext>
          </a:extLst>
        </xdr:cNvPr>
        <xdr:cNvSpPr txBox="1"/>
      </xdr:nvSpPr>
      <xdr:spPr>
        <a:xfrm>
          <a:off x="2439044" y="13774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23513</xdr:rowOff>
    </xdr:from>
    <xdr:ext cx="405111" cy="259045"/>
    <xdr:sp macro="" textlink="">
      <xdr:nvSpPr>
        <xdr:cNvPr id="319" name="n_3mainValue【福祉施設】&#10;有形固定資産減価償却率">
          <a:extLst>
            <a:ext uri="{FF2B5EF4-FFF2-40B4-BE49-F238E27FC236}">
              <a16:creationId xmlns:a16="http://schemas.microsoft.com/office/drawing/2014/main" id="{8F094803-43E1-4FCC-96F1-CFEEFED1AC82}"/>
            </a:ext>
          </a:extLst>
        </xdr:cNvPr>
        <xdr:cNvSpPr txBox="1"/>
      </xdr:nvSpPr>
      <xdr:spPr>
        <a:xfrm>
          <a:off x="1646655" y="13736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12082</xdr:rowOff>
    </xdr:from>
    <xdr:ext cx="405111" cy="259045"/>
    <xdr:sp macro="" textlink="">
      <xdr:nvSpPr>
        <xdr:cNvPr id="320" name="n_4mainValue【福祉施設】&#10;有形固定資産減価償却率">
          <a:extLst>
            <a:ext uri="{FF2B5EF4-FFF2-40B4-BE49-F238E27FC236}">
              <a16:creationId xmlns:a16="http://schemas.microsoft.com/office/drawing/2014/main" id="{57369AA2-739D-46A6-A26D-0245E67958C7}"/>
            </a:ext>
          </a:extLst>
        </xdr:cNvPr>
        <xdr:cNvSpPr txBox="1"/>
      </xdr:nvSpPr>
      <xdr:spPr>
        <a:xfrm>
          <a:off x="850183" y="13726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1" name="正方形/長方形 320">
          <a:extLst>
            <a:ext uri="{FF2B5EF4-FFF2-40B4-BE49-F238E27FC236}">
              <a16:creationId xmlns:a16="http://schemas.microsoft.com/office/drawing/2014/main" id="{C4F60584-A4C3-4160-B18C-154302A81B5F}"/>
            </a:ext>
          </a:extLst>
        </xdr:cNvPr>
        <xdr:cNvSpPr/>
      </xdr:nvSpPr>
      <xdr:spPr>
        <a:xfrm>
          <a:off x="5954939" y="11811000"/>
          <a:ext cx="4248150" cy="63636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2" name="正方形/長方形 321">
          <a:extLst>
            <a:ext uri="{FF2B5EF4-FFF2-40B4-BE49-F238E27FC236}">
              <a16:creationId xmlns:a16="http://schemas.microsoft.com/office/drawing/2014/main" id="{D21FC92F-6EBD-44CF-A13F-E8E6D478361D}"/>
            </a:ext>
          </a:extLst>
        </xdr:cNvPr>
        <xdr:cNvSpPr/>
      </xdr:nvSpPr>
      <xdr:spPr>
        <a:xfrm>
          <a:off x="6065611" y="12470039"/>
          <a:ext cx="1371600" cy="25536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3" name="正方形/長方形 322">
          <a:extLst>
            <a:ext uri="{FF2B5EF4-FFF2-40B4-BE49-F238E27FC236}">
              <a16:creationId xmlns:a16="http://schemas.microsoft.com/office/drawing/2014/main" id="{611A67A1-C568-42CD-A0BA-033C7C4BA495}"/>
            </a:ext>
          </a:extLst>
        </xdr:cNvPr>
        <xdr:cNvSpPr/>
      </xdr:nvSpPr>
      <xdr:spPr>
        <a:xfrm>
          <a:off x="6065611" y="12678682"/>
          <a:ext cx="1371600" cy="24583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4" name="正方形/長方形 323">
          <a:extLst>
            <a:ext uri="{FF2B5EF4-FFF2-40B4-BE49-F238E27FC236}">
              <a16:creationId xmlns:a16="http://schemas.microsoft.com/office/drawing/2014/main" id="{7887A2E8-7D89-4DEA-B5FF-3F2BE612D729}"/>
            </a:ext>
          </a:extLst>
        </xdr:cNvPr>
        <xdr:cNvSpPr/>
      </xdr:nvSpPr>
      <xdr:spPr>
        <a:xfrm>
          <a:off x="6983639" y="12470039"/>
          <a:ext cx="1371600" cy="25536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5" name="正方形/長方形 324">
          <a:extLst>
            <a:ext uri="{FF2B5EF4-FFF2-40B4-BE49-F238E27FC236}">
              <a16:creationId xmlns:a16="http://schemas.microsoft.com/office/drawing/2014/main" id="{8F5CAA26-4709-4657-AA95-F643458FE807}"/>
            </a:ext>
          </a:extLst>
        </xdr:cNvPr>
        <xdr:cNvSpPr/>
      </xdr:nvSpPr>
      <xdr:spPr>
        <a:xfrm>
          <a:off x="6983639" y="12678682"/>
          <a:ext cx="1371600" cy="24583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6" name="正方形/長方形 325">
          <a:extLst>
            <a:ext uri="{FF2B5EF4-FFF2-40B4-BE49-F238E27FC236}">
              <a16:creationId xmlns:a16="http://schemas.microsoft.com/office/drawing/2014/main" id="{14C501FF-CE62-465B-A1EE-1310F8974C46}"/>
            </a:ext>
          </a:extLst>
        </xdr:cNvPr>
        <xdr:cNvSpPr/>
      </xdr:nvSpPr>
      <xdr:spPr>
        <a:xfrm>
          <a:off x="8012339" y="12470039"/>
          <a:ext cx="1371600" cy="25536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7" name="正方形/長方形 326">
          <a:extLst>
            <a:ext uri="{FF2B5EF4-FFF2-40B4-BE49-F238E27FC236}">
              <a16:creationId xmlns:a16="http://schemas.microsoft.com/office/drawing/2014/main" id="{C8D74D45-AAA5-4293-9EB7-B4C64EF5D4B2}"/>
            </a:ext>
          </a:extLst>
        </xdr:cNvPr>
        <xdr:cNvSpPr/>
      </xdr:nvSpPr>
      <xdr:spPr>
        <a:xfrm>
          <a:off x="8012339" y="12678682"/>
          <a:ext cx="1371600" cy="24583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8" name="正方形/長方形 327">
          <a:extLst>
            <a:ext uri="{FF2B5EF4-FFF2-40B4-BE49-F238E27FC236}">
              <a16:creationId xmlns:a16="http://schemas.microsoft.com/office/drawing/2014/main" id="{DA28F6D2-6289-498F-9143-520B9EA79FBD}"/>
            </a:ext>
          </a:extLst>
        </xdr:cNvPr>
        <xdr:cNvSpPr/>
      </xdr:nvSpPr>
      <xdr:spPr>
        <a:xfrm>
          <a:off x="5954939" y="12951279"/>
          <a:ext cx="4248150" cy="228872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9" name="テキスト ボックス 328">
          <a:extLst>
            <a:ext uri="{FF2B5EF4-FFF2-40B4-BE49-F238E27FC236}">
              <a16:creationId xmlns:a16="http://schemas.microsoft.com/office/drawing/2014/main" id="{F8BAC7FE-227C-43F0-8904-6BFCBCB8B519}"/>
            </a:ext>
          </a:extLst>
        </xdr:cNvPr>
        <xdr:cNvSpPr txBox="1"/>
      </xdr:nvSpPr>
      <xdr:spPr>
        <a:xfrm>
          <a:off x="5916839"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0" name="直線コネクタ 329">
          <a:extLst>
            <a:ext uri="{FF2B5EF4-FFF2-40B4-BE49-F238E27FC236}">
              <a16:creationId xmlns:a16="http://schemas.microsoft.com/office/drawing/2014/main" id="{AFEF873B-C8E4-4A12-A7D3-3B9771018E72}"/>
            </a:ext>
          </a:extLst>
        </xdr:cNvPr>
        <xdr:cNvCxnSpPr/>
      </xdr:nvCxnSpPr>
      <xdr:spPr>
        <a:xfrm>
          <a:off x="5954939" y="15240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1" name="直線コネクタ 330">
          <a:extLst>
            <a:ext uri="{FF2B5EF4-FFF2-40B4-BE49-F238E27FC236}">
              <a16:creationId xmlns:a16="http://schemas.microsoft.com/office/drawing/2014/main" id="{4978A4A3-6BB7-4FDC-BDA9-078AB4FBB461}"/>
            </a:ext>
          </a:extLst>
        </xdr:cNvPr>
        <xdr:cNvCxnSpPr/>
      </xdr:nvCxnSpPr>
      <xdr:spPr>
        <a:xfrm>
          <a:off x="5954939" y="14859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2" name="テキスト ボックス 331">
          <a:extLst>
            <a:ext uri="{FF2B5EF4-FFF2-40B4-BE49-F238E27FC236}">
              <a16:creationId xmlns:a16="http://schemas.microsoft.com/office/drawing/2014/main" id="{F625878F-FAE1-4CC5-8996-77E7F17AAC10}"/>
            </a:ext>
          </a:extLst>
        </xdr:cNvPr>
        <xdr:cNvSpPr txBox="1"/>
      </xdr:nvSpPr>
      <xdr:spPr>
        <a:xfrm>
          <a:off x="5527221" y="147181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3" name="直線コネクタ 332">
          <a:extLst>
            <a:ext uri="{FF2B5EF4-FFF2-40B4-BE49-F238E27FC236}">
              <a16:creationId xmlns:a16="http://schemas.microsoft.com/office/drawing/2014/main" id="{05BE3838-069F-4105-BA5D-4CD706187ACC}"/>
            </a:ext>
          </a:extLst>
        </xdr:cNvPr>
        <xdr:cNvCxnSpPr/>
      </xdr:nvCxnSpPr>
      <xdr:spPr>
        <a:xfrm>
          <a:off x="5954939" y="14478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4" name="テキスト ボックス 333">
          <a:extLst>
            <a:ext uri="{FF2B5EF4-FFF2-40B4-BE49-F238E27FC236}">
              <a16:creationId xmlns:a16="http://schemas.microsoft.com/office/drawing/2014/main" id="{9971A9DA-F371-4A96-9566-75A57E6295EA}"/>
            </a:ext>
          </a:extLst>
        </xdr:cNvPr>
        <xdr:cNvSpPr txBox="1"/>
      </xdr:nvSpPr>
      <xdr:spPr>
        <a:xfrm>
          <a:off x="5527221" y="143371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5" name="直線コネクタ 334">
          <a:extLst>
            <a:ext uri="{FF2B5EF4-FFF2-40B4-BE49-F238E27FC236}">
              <a16:creationId xmlns:a16="http://schemas.microsoft.com/office/drawing/2014/main" id="{030AE931-5F1C-4ACF-9011-E16DBEC17309}"/>
            </a:ext>
          </a:extLst>
        </xdr:cNvPr>
        <xdr:cNvCxnSpPr/>
      </xdr:nvCxnSpPr>
      <xdr:spPr>
        <a:xfrm>
          <a:off x="5954939" y="14097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6" name="テキスト ボックス 335">
          <a:extLst>
            <a:ext uri="{FF2B5EF4-FFF2-40B4-BE49-F238E27FC236}">
              <a16:creationId xmlns:a16="http://schemas.microsoft.com/office/drawing/2014/main" id="{0B0FD3EC-4759-4C44-A29B-6C9F5B6DF434}"/>
            </a:ext>
          </a:extLst>
        </xdr:cNvPr>
        <xdr:cNvSpPr txBox="1"/>
      </xdr:nvSpPr>
      <xdr:spPr>
        <a:xfrm>
          <a:off x="5527221" y="139561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7" name="直線コネクタ 336">
          <a:extLst>
            <a:ext uri="{FF2B5EF4-FFF2-40B4-BE49-F238E27FC236}">
              <a16:creationId xmlns:a16="http://schemas.microsoft.com/office/drawing/2014/main" id="{13A54FA3-25DD-4470-864C-A22FB4ECC82E}"/>
            </a:ext>
          </a:extLst>
        </xdr:cNvPr>
        <xdr:cNvCxnSpPr/>
      </xdr:nvCxnSpPr>
      <xdr:spPr>
        <a:xfrm>
          <a:off x="5954939" y="13716000"/>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8" name="テキスト ボックス 337">
          <a:extLst>
            <a:ext uri="{FF2B5EF4-FFF2-40B4-BE49-F238E27FC236}">
              <a16:creationId xmlns:a16="http://schemas.microsoft.com/office/drawing/2014/main" id="{495350DA-10C9-48CB-85D7-7786B4B0252E}"/>
            </a:ext>
          </a:extLst>
        </xdr:cNvPr>
        <xdr:cNvSpPr txBox="1"/>
      </xdr:nvSpPr>
      <xdr:spPr>
        <a:xfrm>
          <a:off x="5527221" y="135751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9" name="直線コネクタ 338">
          <a:extLst>
            <a:ext uri="{FF2B5EF4-FFF2-40B4-BE49-F238E27FC236}">
              <a16:creationId xmlns:a16="http://schemas.microsoft.com/office/drawing/2014/main" id="{F065684C-0EC3-4C78-94BE-5844FC495F24}"/>
            </a:ext>
          </a:extLst>
        </xdr:cNvPr>
        <xdr:cNvCxnSpPr/>
      </xdr:nvCxnSpPr>
      <xdr:spPr>
        <a:xfrm>
          <a:off x="5954939" y="1333227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0" name="テキスト ボックス 339">
          <a:extLst>
            <a:ext uri="{FF2B5EF4-FFF2-40B4-BE49-F238E27FC236}">
              <a16:creationId xmlns:a16="http://schemas.microsoft.com/office/drawing/2014/main" id="{CFB67105-8A30-429F-935C-76D09F2DC5D9}"/>
            </a:ext>
          </a:extLst>
        </xdr:cNvPr>
        <xdr:cNvSpPr txBox="1"/>
      </xdr:nvSpPr>
      <xdr:spPr>
        <a:xfrm>
          <a:off x="5527221" y="131914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1" name="直線コネクタ 340">
          <a:extLst>
            <a:ext uri="{FF2B5EF4-FFF2-40B4-BE49-F238E27FC236}">
              <a16:creationId xmlns:a16="http://schemas.microsoft.com/office/drawing/2014/main" id="{FCAD6282-C4C7-48DD-8E99-42093ECE9BD2}"/>
            </a:ext>
          </a:extLst>
        </xdr:cNvPr>
        <xdr:cNvCxnSpPr/>
      </xdr:nvCxnSpPr>
      <xdr:spPr>
        <a:xfrm>
          <a:off x="5954939" y="12951279"/>
          <a:ext cx="42100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2" name="テキスト ボックス 341">
          <a:extLst>
            <a:ext uri="{FF2B5EF4-FFF2-40B4-BE49-F238E27FC236}">
              <a16:creationId xmlns:a16="http://schemas.microsoft.com/office/drawing/2014/main" id="{E04C1C44-0A17-4CEF-8E0D-68774F00B371}"/>
            </a:ext>
          </a:extLst>
        </xdr:cNvPr>
        <xdr:cNvSpPr txBox="1"/>
      </xdr:nvSpPr>
      <xdr:spPr>
        <a:xfrm>
          <a:off x="5527221" y="128104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3" name="【福祉施設】&#10;一人当たり面積グラフ枠">
          <a:extLst>
            <a:ext uri="{FF2B5EF4-FFF2-40B4-BE49-F238E27FC236}">
              <a16:creationId xmlns:a16="http://schemas.microsoft.com/office/drawing/2014/main" id="{923CE6C3-D07C-4283-953C-D923A55A4B3C}"/>
            </a:ext>
          </a:extLst>
        </xdr:cNvPr>
        <xdr:cNvSpPr/>
      </xdr:nvSpPr>
      <xdr:spPr>
        <a:xfrm>
          <a:off x="5954939" y="12951279"/>
          <a:ext cx="4248150" cy="228872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41911</xdr:rowOff>
    </xdr:from>
    <xdr:to>
      <xdr:col>54</xdr:col>
      <xdr:colOff>189865</xdr:colOff>
      <xdr:row>86</xdr:row>
      <xdr:rowOff>102870</xdr:rowOff>
    </xdr:to>
    <xdr:cxnSp macro="">
      <xdr:nvCxnSpPr>
        <xdr:cNvPr id="344" name="直線コネクタ 343">
          <a:extLst>
            <a:ext uri="{FF2B5EF4-FFF2-40B4-BE49-F238E27FC236}">
              <a16:creationId xmlns:a16="http://schemas.microsoft.com/office/drawing/2014/main" id="{46EDA442-D9CD-49E7-82F5-0350F5E31BCE}"/>
            </a:ext>
          </a:extLst>
        </xdr:cNvPr>
        <xdr:cNvCxnSpPr/>
      </xdr:nvCxnSpPr>
      <xdr:spPr>
        <a:xfrm flipV="1">
          <a:off x="9429115" y="13590543"/>
          <a:ext cx="0" cy="12583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106697</xdr:rowOff>
    </xdr:from>
    <xdr:ext cx="469744" cy="259045"/>
    <xdr:sp macro="" textlink="">
      <xdr:nvSpPr>
        <xdr:cNvPr id="345" name="【福祉施設】&#10;一人当たり面積最小値テキスト">
          <a:extLst>
            <a:ext uri="{FF2B5EF4-FFF2-40B4-BE49-F238E27FC236}">
              <a16:creationId xmlns:a16="http://schemas.microsoft.com/office/drawing/2014/main" id="{2A94354B-1FA5-4DCE-A39C-7A44511CD59C}"/>
            </a:ext>
          </a:extLst>
        </xdr:cNvPr>
        <xdr:cNvSpPr txBox="1"/>
      </xdr:nvSpPr>
      <xdr:spPr>
        <a:xfrm>
          <a:off x="9467850" y="14847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102870</xdr:rowOff>
    </xdr:from>
    <xdr:to>
      <xdr:col>55</xdr:col>
      <xdr:colOff>88900</xdr:colOff>
      <xdr:row>86</xdr:row>
      <xdr:rowOff>102870</xdr:rowOff>
    </xdr:to>
    <xdr:cxnSp macro="">
      <xdr:nvCxnSpPr>
        <xdr:cNvPr id="346" name="直線コネクタ 345">
          <a:extLst>
            <a:ext uri="{FF2B5EF4-FFF2-40B4-BE49-F238E27FC236}">
              <a16:creationId xmlns:a16="http://schemas.microsoft.com/office/drawing/2014/main" id="{05011D84-3806-4397-A6DE-F0E6B9F93555}"/>
            </a:ext>
          </a:extLst>
        </xdr:cNvPr>
        <xdr:cNvCxnSpPr/>
      </xdr:nvCxnSpPr>
      <xdr:spPr>
        <a:xfrm>
          <a:off x="9361261" y="14848931"/>
          <a:ext cx="1560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160038</xdr:rowOff>
    </xdr:from>
    <xdr:ext cx="469744" cy="259045"/>
    <xdr:sp macro="" textlink="">
      <xdr:nvSpPr>
        <xdr:cNvPr id="347" name="【福祉施設】&#10;一人当たり面積最大値テキスト">
          <a:extLst>
            <a:ext uri="{FF2B5EF4-FFF2-40B4-BE49-F238E27FC236}">
              <a16:creationId xmlns:a16="http://schemas.microsoft.com/office/drawing/2014/main" id="{7C2E881D-C4C8-4DB8-9EEE-67870C9E47C2}"/>
            </a:ext>
          </a:extLst>
        </xdr:cNvPr>
        <xdr:cNvSpPr txBox="1"/>
      </xdr:nvSpPr>
      <xdr:spPr>
        <a:xfrm>
          <a:off x="9467850" y="13365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41911</xdr:rowOff>
    </xdr:from>
    <xdr:to>
      <xdr:col>55</xdr:col>
      <xdr:colOff>88900</xdr:colOff>
      <xdr:row>79</xdr:row>
      <xdr:rowOff>41911</xdr:rowOff>
    </xdr:to>
    <xdr:cxnSp macro="">
      <xdr:nvCxnSpPr>
        <xdr:cNvPr id="348" name="直線コネクタ 347">
          <a:extLst>
            <a:ext uri="{FF2B5EF4-FFF2-40B4-BE49-F238E27FC236}">
              <a16:creationId xmlns:a16="http://schemas.microsoft.com/office/drawing/2014/main" id="{20C2589F-A70B-4C26-B274-785917067180}"/>
            </a:ext>
          </a:extLst>
        </xdr:cNvPr>
        <xdr:cNvCxnSpPr/>
      </xdr:nvCxnSpPr>
      <xdr:spPr>
        <a:xfrm>
          <a:off x="9361261" y="13590543"/>
          <a:ext cx="156028"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72407</xdr:rowOff>
    </xdr:from>
    <xdr:ext cx="469744" cy="259045"/>
    <xdr:sp macro="" textlink="">
      <xdr:nvSpPr>
        <xdr:cNvPr id="349" name="【福祉施設】&#10;一人当たり面積平均値テキスト">
          <a:extLst>
            <a:ext uri="{FF2B5EF4-FFF2-40B4-BE49-F238E27FC236}">
              <a16:creationId xmlns:a16="http://schemas.microsoft.com/office/drawing/2014/main" id="{12E77EBA-70FF-4CC3-82EF-D1358E6123EC}"/>
            </a:ext>
          </a:extLst>
        </xdr:cNvPr>
        <xdr:cNvSpPr txBox="1"/>
      </xdr:nvSpPr>
      <xdr:spPr>
        <a:xfrm>
          <a:off x="9467850" y="14470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93980</xdr:rowOff>
    </xdr:from>
    <xdr:to>
      <xdr:col>55</xdr:col>
      <xdr:colOff>50800</xdr:colOff>
      <xdr:row>85</xdr:row>
      <xdr:rowOff>24130</xdr:rowOff>
    </xdr:to>
    <xdr:sp macro="" textlink="">
      <xdr:nvSpPr>
        <xdr:cNvPr id="350" name="フローチャート: 判断 349">
          <a:extLst>
            <a:ext uri="{FF2B5EF4-FFF2-40B4-BE49-F238E27FC236}">
              <a16:creationId xmlns:a16="http://schemas.microsoft.com/office/drawing/2014/main" id="{A4E80189-DA88-423F-A71A-BDFD8331BD4F}"/>
            </a:ext>
          </a:extLst>
        </xdr:cNvPr>
        <xdr:cNvSpPr/>
      </xdr:nvSpPr>
      <xdr:spPr>
        <a:xfrm>
          <a:off x="9399361" y="14498501"/>
          <a:ext cx="79828" cy="9615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90170</xdr:rowOff>
    </xdr:from>
    <xdr:to>
      <xdr:col>50</xdr:col>
      <xdr:colOff>165100</xdr:colOff>
      <xdr:row>85</xdr:row>
      <xdr:rowOff>20320</xdr:rowOff>
    </xdr:to>
    <xdr:sp macro="" textlink="">
      <xdr:nvSpPr>
        <xdr:cNvPr id="351" name="フローチャート: 判断 350">
          <a:extLst>
            <a:ext uri="{FF2B5EF4-FFF2-40B4-BE49-F238E27FC236}">
              <a16:creationId xmlns:a16="http://schemas.microsoft.com/office/drawing/2014/main" id="{565D9FA5-FA63-4BC6-B9DD-5B438AB4AC50}"/>
            </a:ext>
          </a:extLst>
        </xdr:cNvPr>
        <xdr:cNvSpPr/>
      </xdr:nvSpPr>
      <xdr:spPr>
        <a:xfrm>
          <a:off x="8637361" y="14494691"/>
          <a:ext cx="98878" cy="9615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109220</xdr:rowOff>
    </xdr:from>
    <xdr:to>
      <xdr:col>46</xdr:col>
      <xdr:colOff>38100</xdr:colOff>
      <xdr:row>85</xdr:row>
      <xdr:rowOff>39370</xdr:rowOff>
    </xdr:to>
    <xdr:sp macro="" textlink="">
      <xdr:nvSpPr>
        <xdr:cNvPr id="352" name="フローチャート: 判断 351">
          <a:extLst>
            <a:ext uri="{FF2B5EF4-FFF2-40B4-BE49-F238E27FC236}">
              <a16:creationId xmlns:a16="http://schemas.microsoft.com/office/drawing/2014/main" id="{AB9F3D08-EAC0-4242-8B27-765254F166FD}"/>
            </a:ext>
          </a:extLst>
        </xdr:cNvPr>
        <xdr:cNvSpPr/>
      </xdr:nvSpPr>
      <xdr:spPr>
        <a:xfrm>
          <a:off x="7840889" y="14506938"/>
          <a:ext cx="83911" cy="10568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74930</xdr:rowOff>
    </xdr:from>
    <xdr:to>
      <xdr:col>41</xdr:col>
      <xdr:colOff>101600</xdr:colOff>
      <xdr:row>85</xdr:row>
      <xdr:rowOff>5080</xdr:rowOff>
    </xdr:to>
    <xdr:sp macro="" textlink="">
      <xdr:nvSpPr>
        <xdr:cNvPr id="353" name="フローチャート: 判断 352">
          <a:extLst>
            <a:ext uri="{FF2B5EF4-FFF2-40B4-BE49-F238E27FC236}">
              <a16:creationId xmlns:a16="http://schemas.microsoft.com/office/drawing/2014/main" id="{BDFEC9BA-787E-4A7A-A47F-03F0A5B28E4B}"/>
            </a:ext>
          </a:extLst>
        </xdr:cNvPr>
        <xdr:cNvSpPr/>
      </xdr:nvSpPr>
      <xdr:spPr>
        <a:xfrm>
          <a:off x="7029450" y="14476730"/>
          <a:ext cx="102961" cy="10568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82550</xdr:rowOff>
    </xdr:from>
    <xdr:to>
      <xdr:col>36</xdr:col>
      <xdr:colOff>165100</xdr:colOff>
      <xdr:row>85</xdr:row>
      <xdr:rowOff>12700</xdr:rowOff>
    </xdr:to>
    <xdr:sp macro="" textlink="">
      <xdr:nvSpPr>
        <xdr:cNvPr id="354" name="フローチャート: 判断 353">
          <a:extLst>
            <a:ext uri="{FF2B5EF4-FFF2-40B4-BE49-F238E27FC236}">
              <a16:creationId xmlns:a16="http://schemas.microsoft.com/office/drawing/2014/main" id="{F6178246-5485-4F1F-8BC2-F74561D46A38}"/>
            </a:ext>
          </a:extLst>
        </xdr:cNvPr>
        <xdr:cNvSpPr/>
      </xdr:nvSpPr>
      <xdr:spPr>
        <a:xfrm>
          <a:off x="6237061" y="14488432"/>
          <a:ext cx="98878" cy="9615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id="{2D17A094-D0A9-4E93-AB7A-6226D98B4D11}"/>
            </a:ext>
          </a:extLst>
        </xdr:cNvPr>
        <xdr:cNvSpPr txBox="1"/>
      </xdr:nvSpPr>
      <xdr:spPr>
        <a:xfrm>
          <a:off x="92583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8C604213-6908-4A98-BAD9-D4CF33130FA6}"/>
            </a:ext>
          </a:extLst>
        </xdr:cNvPr>
        <xdr:cNvSpPr txBox="1"/>
      </xdr:nvSpPr>
      <xdr:spPr>
        <a:xfrm>
          <a:off x="85153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F96901A0-EC3E-4105-80FB-E9A29F7FAF19}"/>
            </a:ext>
          </a:extLst>
        </xdr:cNvPr>
        <xdr:cNvSpPr txBox="1"/>
      </xdr:nvSpPr>
      <xdr:spPr>
        <a:xfrm>
          <a:off x="7713436"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46B4AE3F-4CAB-4CAE-BEDD-13CE31253BA0}"/>
            </a:ext>
          </a:extLst>
        </xdr:cNvPr>
        <xdr:cNvSpPr txBox="1"/>
      </xdr:nvSpPr>
      <xdr:spPr>
        <a:xfrm>
          <a:off x="6907439"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D12521B1-BB98-41B2-8A24-A9CF1DE87B86}"/>
            </a:ext>
          </a:extLst>
        </xdr:cNvPr>
        <xdr:cNvSpPr txBox="1"/>
      </xdr:nvSpPr>
      <xdr:spPr>
        <a:xfrm>
          <a:off x="6115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135889</xdr:rowOff>
    </xdr:from>
    <xdr:to>
      <xdr:col>55</xdr:col>
      <xdr:colOff>50800</xdr:colOff>
      <xdr:row>82</xdr:row>
      <xdr:rowOff>66039</xdr:rowOff>
    </xdr:to>
    <xdr:sp macro="" textlink="">
      <xdr:nvSpPr>
        <xdr:cNvPr id="360" name="楕円 359">
          <a:extLst>
            <a:ext uri="{FF2B5EF4-FFF2-40B4-BE49-F238E27FC236}">
              <a16:creationId xmlns:a16="http://schemas.microsoft.com/office/drawing/2014/main" id="{96D3BC8C-00C9-4230-A868-CB4967DD9401}"/>
            </a:ext>
          </a:extLst>
        </xdr:cNvPr>
        <xdr:cNvSpPr/>
      </xdr:nvSpPr>
      <xdr:spPr>
        <a:xfrm>
          <a:off x="9399361" y="14020618"/>
          <a:ext cx="79828" cy="10568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158766</xdr:rowOff>
    </xdr:from>
    <xdr:ext cx="469744" cy="259045"/>
    <xdr:sp macro="" textlink="">
      <xdr:nvSpPr>
        <xdr:cNvPr id="361" name="【福祉施設】&#10;一人当たり面積該当値テキスト">
          <a:extLst>
            <a:ext uri="{FF2B5EF4-FFF2-40B4-BE49-F238E27FC236}">
              <a16:creationId xmlns:a16="http://schemas.microsoft.com/office/drawing/2014/main" id="{6291FF24-F9B1-46E1-B50C-905093F6A109}"/>
            </a:ext>
          </a:extLst>
        </xdr:cNvPr>
        <xdr:cNvSpPr txBox="1"/>
      </xdr:nvSpPr>
      <xdr:spPr>
        <a:xfrm>
          <a:off x="9467850" y="1387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143511</xdr:rowOff>
    </xdr:from>
    <xdr:to>
      <xdr:col>50</xdr:col>
      <xdr:colOff>165100</xdr:colOff>
      <xdr:row>82</xdr:row>
      <xdr:rowOff>73661</xdr:rowOff>
    </xdr:to>
    <xdr:sp macro="" textlink="">
      <xdr:nvSpPr>
        <xdr:cNvPr id="362" name="楕円 361">
          <a:extLst>
            <a:ext uri="{FF2B5EF4-FFF2-40B4-BE49-F238E27FC236}">
              <a16:creationId xmlns:a16="http://schemas.microsoft.com/office/drawing/2014/main" id="{F4BFE634-A972-44A9-A199-BE783A62C680}"/>
            </a:ext>
          </a:extLst>
        </xdr:cNvPr>
        <xdr:cNvSpPr/>
      </xdr:nvSpPr>
      <xdr:spPr>
        <a:xfrm>
          <a:off x="8637361" y="14032322"/>
          <a:ext cx="98878" cy="10023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15239</xdr:rowOff>
    </xdr:from>
    <xdr:to>
      <xdr:col>55</xdr:col>
      <xdr:colOff>0</xdr:colOff>
      <xdr:row>82</xdr:row>
      <xdr:rowOff>22861</xdr:rowOff>
    </xdr:to>
    <xdr:cxnSp macro="">
      <xdr:nvCxnSpPr>
        <xdr:cNvPr id="363" name="直線コネクタ 362">
          <a:extLst>
            <a:ext uri="{FF2B5EF4-FFF2-40B4-BE49-F238E27FC236}">
              <a16:creationId xmlns:a16="http://schemas.microsoft.com/office/drawing/2014/main" id="{F2F0A9E5-8595-4A31-8AA1-E54B6A7B7691}"/>
            </a:ext>
          </a:extLst>
        </xdr:cNvPr>
        <xdr:cNvCxnSpPr/>
      </xdr:nvCxnSpPr>
      <xdr:spPr>
        <a:xfrm flipV="1">
          <a:off x="8686800" y="14076860"/>
          <a:ext cx="742950" cy="2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154939</xdr:rowOff>
    </xdr:from>
    <xdr:to>
      <xdr:col>46</xdr:col>
      <xdr:colOff>38100</xdr:colOff>
      <xdr:row>82</xdr:row>
      <xdr:rowOff>85089</xdr:rowOff>
    </xdr:to>
    <xdr:sp macro="" textlink="">
      <xdr:nvSpPr>
        <xdr:cNvPr id="364" name="楕円 363">
          <a:extLst>
            <a:ext uri="{FF2B5EF4-FFF2-40B4-BE49-F238E27FC236}">
              <a16:creationId xmlns:a16="http://schemas.microsoft.com/office/drawing/2014/main" id="{6B7CBE7D-16CB-4F9B-8EE1-B6D3490F1F7D}"/>
            </a:ext>
          </a:extLst>
        </xdr:cNvPr>
        <xdr:cNvSpPr/>
      </xdr:nvSpPr>
      <xdr:spPr>
        <a:xfrm>
          <a:off x="7840889" y="14042389"/>
          <a:ext cx="83911" cy="10023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22861</xdr:rowOff>
    </xdr:from>
    <xdr:to>
      <xdr:col>50</xdr:col>
      <xdr:colOff>114300</xdr:colOff>
      <xdr:row>82</xdr:row>
      <xdr:rowOff>34289</xdr:rowOff>
    </xdr:to>
    <xdr:cxnSp macro="">
      <xdr:nvCxnSpPr>
        <xdr:cNvPr id="365" name="直線コネクタ 364">
          <a:extLst>
            <a:ext uri="{FF2B5EF4-FFF2-40B4-BE49-F238E27FC236}">
              <a16:creationId xmlns:a16="http://schemas.microsoft.com/office/drawing/2014/main" id="{4507E4C6-0EF9-47E3-BD3C-E94F0DA7BB53}"/>
            </a:ext>
          </a:extLst>
        </xdr:cNvPr>
        <xdr:cNvCxnSpPr/>
      </xdr:nvCxnSpPr>
      <xdr:spPr>
        <a:xfrm flipV="1">
          <a:off x="7884886" y="14079040"/>
          <a:ext cx="801914" cy="10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81</xdr:row>
      <xdr:rowOff>162561</xdr:rowOff>
    </xdr:from>
    <xdr:to>
      <xdr:col>41</xdr:col>
      <xdr:colOff>101600</xdr:colOff>
      <xdr:row>82</xdr:row>
      <xdr:rowOff>92711</xdr:rowOff>
    </xdr:to>
    <xdr:sp macro="" textlink="">
      <xdr:nvSpPr>
        <xdr:cNvPr id="366" name="楕円 365">
          <a:extLst>
            <a:ext uri="{FF2B5EF4-FFF2-40B4-BE49-F238E27FC236}">
              <a16:creationId xmlns:a16="http://schemas.microsoft.com/office/drawing/2014/main" id="{10CC70E1-9E10-4A21-8A6E-C8E8225A2626}"/>
            </a:ext>
          </a:extLst>
        </xdr:cNvPr>
        <xdr:cNvSpPr/>
      </xdr:nvSpPr>
      <xdr:spPr>
        <a:xfrm>
          <a:off x="7029450" y="14048650"/>
          <a:ext cx="102961" cy="10568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34289</xdr:rowOff>
    </xdr:from>
    <xdr:to>
      <xdr:col>45</xdr:col>
      <xdr:colOff>177800</xdr:colOff>
      <xdr:row>82</xdr:row>
      <xdr:rowOff>41911</xdr:rowOff>
    </xdr:to>
    <xdr:cxnSp macro="">
      <xdr:nvCxnSpPr>
        <xdr:cNvPr id="367" name="直線コネクタ 366">
          <a:extLst>
            <a:ext uri="{FF2B5EF4-FFF2-40B4-BE49-F238E27FC236}">
              <a16:creationId xmlns:a16="http://schemas.microsoft.com/office/drawing/2014/main" id="{0459D068-E600-4AA5-BB8F-1BB83AF78E27}"/>
            </a:ext>
          </a:extLst>
        </xdr:cNvPr>
        <xdr:cNvCxnSpPr/>
      </xdr:nvCxnSpPr>
      <xdr:spPr>
        <a:xfrm flipV="1">
          <a:off x="7078889" y="14089107"/>
          <a:ext cx="805997" cy="1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6350</xdr:rowOff>
    </xdr:from>
    <xdr:to>
      <xdr:col>36</xdr:col>
      <xdr:colOff>165100</xdr:colOff>
      <xdr:row>84</xdr:row>
      <xdr:rowOff>107950</xdr:rowOff>
    </xdr:to>
    <xdr:sp macro="" textlink="">
      <xdr:nvSpPr>
        <xdr:cNvPr id="368" name="楕円 367">
          <a:extLst>
            <a:ext uri="{FF2B5EF4-FFF2-40B4-BE49-F238E27FC236}">
              <a16:creationId xmlns:a16="http://schemas.microsoft.com/office/drawing/2014/main" id="{32E150F2-BC25-4148-B258-73D082AA5336}"/>
            </a:ext>
          </a:extLst>
        </xdr:cNvPr>
        <xdr:cNvSpPr/>
      </xdr:nvSpPr>
      <xdr:spPr>
        <a:xfrm>
          <a:off x="6237061" y="14412232"/>
          <a:ext cx="98878" cy="9343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41911</xdr:rowOff>
    </xdr:from>
    <xdr:to>
      <xdr:col>41</xdr:col>
      <xdr:colOff>50800</xdr:colOff>
      <xdr:row>84</xdr:row>
      <xdr:rowOff>57150</xdr:rowOff>
    </xdr:to>
    <xdr:cxnSp macro="">
      <xdr:nvCxnSpPr>
        <xdr:cNvPr id="369" name="直線コネクタ 368">
          <a:extLst>
            <a:ext uri="{FF2B5EF4-FFF2-40B4-BE49-F238E27FC236}">
              <a16:creationId xmlns:a16="http://schemas.microsoft.com/office/drawing/2014/main" id="{45CF78D9-1C84-48C2-BFD2-4E185609BB21}"/>
            </a:ext>
          </a:extLst>
        </xdr:cNvPr>
        <xdr:cNvCxnSpPr/>
      </xdr:nvCxnSpPr>
      <xdr:spPr>
        <a:xfrm flipV="1">
          <a:off x="6286500" y="14104893"/>
          <a:ext cx="792389" cy="3513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85</xdr:row>
      <xdr:rowOff>11447</xdr:rowOff>
    </xdr:from>
    <xdr:ext cx="469744" cy="259045"/>
    <xdr:sp macro="" textlink="">
      <xdr:nvSpPr>
        <xdr:cNvPr id="370" name="n_1aveValue【福祉施設】&#10;一人当たり面積">
          <a:extLst>
            <a:ext uri="{FF2B5EF4-FFF2-40B4-BE49-F238E27FC236}">
              <a16:creationId xmlns:a16="http://schemas.microsoft.com/office/drawing/2014/main" id="{26D47AB7-3886-4B80-937F-F381CC34D62F}"/>
            </a:ext>
          </a:extLst>
        </xdr:cNvPr>
        <xdr:cNvSpPr txBox="1"/>
      </xdr:nvSpPr>
      <xdr:spPr>
        <a:xfrm>
          <a:off x="8455556" y="14583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30497</xdr:rowOff>
    </xdr:from>
    <xdr:ext cx="469744" cy="259045"/>
    <xdr:sp macro="" textlink="">
      <xdr:nvSpPr>
        <xdr:cNvPr id="371" name="n_2aveValue【福祉施設】&#10;一人当たり面積">
          <a:extLst>
            <a:ext uri="{FF2B5EF4-FFF2-40B4-BE49-F238E27FC236}">
              <a16:creationId xmlns:a16="http://schemas.microsoft.com/office/drawing/2014/main" id="{213C6760-D881-4E46-ACDD-B39F7EC639BE}"/>
            </a:ext>
          </a:extLst>
        </xdr:cNvPr>
        <xdr:cNvSpPr txBox="1"/>
      </xdr:nvSpPr>
      <xdr:spPr>
        <a:xfrm>
          <a:off x="7674506" y="1459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167657</xdr:rowOff>
    </xdr:from>
    <xdr:ext cx="469744" cy="259045"/>
    <xdr:sp macro="" textlink="">
      <xdr:nvSpPr>
        <xdr:cNvPr id="372" name="n_3aveValue【福祉施設】&#10;一人当たり面積">
          <a:extLst>
            <a:ext uri="{FF2B5EF4-FFF2-40B4-BE49-F238E27FC236}">
              <a16:creationId xmlns:a16="http://schemas.microsoft.com/office/drawing/2014/main" id="{F5362E57-0DB6-42D4-B215-E7385E107CFE}"/>
            </a:ext>
          </a:extLst>
        </xdr:cNvPr>
        <xdr:cNvSpPr txBox="1"/>
      </xdr:nvSpPr>
      <xdr:spPr>
        <a:xfrm>
          <a:off x="6868509" y="14572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3827</xdr:rowOff>
    </xdr:from>
    <xdr:ext cx="469744" cy="259045"/>
    <xdr:sp macro="" textlink="">
      <xdr:nvSpPr>
        <xdr:cNvPr id="373" name="n_4aveValue【福祉施設】&#10;一人当たり面積">
          <a:extLst>
            <a:ext uri="{FF2B5EF4-FFF2-40B4-BE49-F238E27FC236}">
              <a16:creationId xmlns:a16="http://schemas.microsoft.com/office/drawing/2014/main" id="{A41538A3-F8C3-476F-8346-0AFD76949083}"/>
            </a:ext>
          </a:extLst>
        </xdr:cNvPr>
        <xdr:cNvSpPr txBox="1"/>
      </xdr:nvSpPr>
      <xdr:spPr>
        <a:xfrm>
          <a:off x="6066595" y="14581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90188</xdr:rowOff>
    </xdr:from>
    <xdr:ext cx="469744" cy="259045"/>
    <xdr:sp macro="" textlink="">
      <xdr:nvSpPr>
        <xdr:cNvPr id="374" name="n_1mainValue【福祉施設】&#10;一人当たり面積">
          <a:extLst>
            <a:ext uri="{FF2B5EF4-FFF2-40B4-BE49-F238E27FC236}">
              <a16:creationId xmlns:a16="http://schemas.microsoft.com/office/drawing/2014/main" id="{39445C60-C502-42B2-A7A5-DF47CA8BE54A}"/>
            </a:ext>
          </a:extLst>
        </xdr:cNvPr>
        <xdr:cNvSpPr txBox="1"/>
      </xdr:nvSpPr>
      <xdr:spPr>
        <a:xfrm>
          <a:off x="8455556" y="13808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101616</xdr:rowOff>
    </xdr:from>
    <xdr:ext cx="469744" cy="259045"/>
    <xdr:sp macro="" textlink="">
      <xdr:nvSpPr>
        <xdr:cNvPr id="375" name="n_2mainValue【福祉施設】&#10;一人当たり面積">
          <a:extLst>
            <a:ext uri="{FF2B5EF4-FFF2-40B4-BE49-F238E27FC236}">
              <a16:creationId xmlns:a16="http://schemas.microsoft.com/office/drawing/2014/main" id="{88574BF0-4AD9-4BC8-A8CF-C0239F068F8A}"/>
            </a:ext>
          </a:extLst>
        </xdr:cNvPr>
        <xdr:cNvSpPr txBox="1"/>
      </xdr:nvSpPr>
      <xdr:spPr>
        <a:xfrm>
          <a:off x="7674506" y="138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109238</xdr:rowOff>
    </xdr:from>
    <xdr:ext cx="469744" cy="259045"/>
    <xdr:sp macro="" textlink="">
      <xdr:nvSpPr>
        <xdr:cNvPr id="376" name="n_3mainValue【福祉施設】&#10;一人当たり面積">
          <a:extLst>
            <a:ext uri="{FF2B5EF4-FFF2-40B4-BE49-F238E27FC236}">
              <a16:creationId xmlns:a16="http://schemas.microsoft.com/office/drawing/2014/main" id="{3C052E87-29BB-4CA5-BE84-6066C40BC6F6}"/>
            </a:ext>
          </a:extLst>
        </xdr:cNvPr>
        <xdr:cNvSpPr txBox="1"/>
      </xdr:nvSpPr>
      <xdr:spPr>
        <a:xfrm>
          <a:off x="6868509" y="1382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124477</xdr:rowOff>
    </xdr:from>
    <xdr:ext cx="469744" cy="259045"/>
    <xdr:sp macro="" textlink="">
      <xdr:nvSpPr>
        <xdr:cNvPr id="377" name="n_4mainValue【福祉施設】&#10;一人当たり面積">
          <a:extLst>
            <a:ext uri="{FF2B5EF4-FFF2-40B4-BE49-F238E27FC236}">
              <a16:creationId xmlns:a16="http://schemas.microsoft.com/office/drawing/2014/main" id="{B4E6B7C1-D199-4FD4-BF91-7E1BC616D85C}"/>
            </a:ext>
          </a:extLst>
        </xdr:cNvPr>
        <xdr:cNvSpPr txBox="1"/>
      </xdr:nvSpPr>
      <xdr:spPr>
        <a:xfrm>
          <a:off x="6066595" y="14182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8" name="正方形/長方形 377">
          <a:extLst>
            <a:ext uri="{FF2B5EF4-FFF2-40B4-BE49-F238E27FC236}">
              <a16:creationId xmlns:a16="http://schemas.microsoft.com/office/drawing/2014/main" id="{4CB3BAC8-7C71-414E-9395-62C5C5996D76}"/>
            </a:ext>
          </a:extLst>
        </xdr:cNvPr>
        <xdr:cNvSpPr/>
      </xdr:nvSpPr>
      <xdr:spPr>
        <a:xfrm>
          <a:off x="685800" y="15618279"/>
          <a:ext cx="4267200" cy="63908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9" name="正方形/長方形 378">
          <a:extLst>
            <a:ext uri="{FF2B5EF4-FFF2-40B4-BE49-F238E27FC236}">
              <a16:creationId xmlns:a16="http://schemas.microsoft.com/office/drawing/2014/main" id="{2631850C-7A4F-4F0A-AF24-8E354F235AD2}"/>
            </a:ext>
          </a:extLst>
        </xdr:cNvPr>
        <xdr:cNvSpPr/>
      </xdr:nvSpPr>
      <xdr:spPr>
        <a:xfrm>
          <a:off x="811439" y="16280039"/>
          <a:ext cx="1371600" cy="25536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0" name="正方形/長方形 379">
          <a:extLst>
            <a:ext uri="{FF2B5EF4-FFF2-40B4-BE49-F238E27FC236}">
              <a16:creationId xmlns:a16="http://schemas.microsoft.com/office/drawing/2014/main" id="{7CFAE23C-0622-40ED-8BA0-A01977FE7D36}"/>
            </a:ext>
          </a:extLst>
        </xdr:cNvPr>
        <xdr:cNvSpPr/>
      </xdr:nvSpPr>
      <xdr:spPr>
        <a:xfrm>
          <a:off x="811439" y="16485961"/>
          <a:ext cx="1371600"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1" name="正方形/長方形 380">
          <a:extLst>
            <a:ext uri="{FF2B5EF4-FFF2-40B4-BE49-F238E27FC236}">
              <a16:creationId xmlns:a16="http://schemas.microsoft.com/office/drawing/2014/main" id="{E0451099-AFE1-4E85-99BD-7855332F9A50}"/>
            </a:ext>
          </a:extLst>
        </xdr:cNvPr>
        <xdr:cNvSpPr/>
      </xdr:nvSpPr>
      <xdr:spPr>
        <a:xfrm>
          <a:off x="1714500" y="16280039"/>
          <a:ext cx="1371600" cy="25536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2" name="正方形/長方形 381">
          <a:extLst>
            <a:ext uri="{FF2B5EF4-FFF2-40B4-BE49-F238E27FC236}">
              <a16:creationId xmlns:a16="http://schemas.microsoft.com/office/drawing/2014/main" id="{362AE29F-CE1D-4DBC-8CCA-BA9E218E5CF0}"/>
            </a:ext>
          </a:extLst>
        </xdr:cNvPr>
        <xdr:cNvSpPr/>
      </xdr:nvSpPr>
      <xdr:spPr>
        <a:xfrm>
          <a:off x="1714500" y="16485961"/>
          <a:ext cx="1371600"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3" name="正方形/長方形 382">
          <a:extLst>
            <a:ext uri="{FF2B5EF4-FFF2-40B4-BE49-F238E27FC236}">
              <a16:creationId xmlns:a16="http://schemas.microsoft.com/office/drawing/2014/main" id="{26344ABD-85FD-4EBB-9552-A609F9F43200}"/>
            </a:ext>
          </a:extLst>
        </xdr:cNvPr>
        <xdr:cNvSpPr/>
      </xdr:nvSpPr>
      <xdr:spPr>
        <a:xfrm>
          <a:off x="2743200" y="16280039"/>
          <a:ext cx="1371600" cy="25536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4" name="正方形/長方形 383">
          <a:extLst>
            <a:ext uri="{FF2B5EF4-FFF2-40B4-BE49-F238E27FC236}">
              <a16:creationId xmlns:a16="http://schemas.microsoft.com/office/drawing/2014/main" id="{3979EAE0-1D45-4DD4-9D55-6468FA5106FD}"/>
            </a:ext>
          </a:extLst>
        </xdr:cNvPr>
        <xdr:cNvSpPr/>
      </xdr:nvSpPr>
      <xdr:spPr>
        <a:xfrm>
          <a:off x="2743200" y="16485961"/>
          <a:ext cx="1371600"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5" name="正方形/長方形 384">
          <a:extLst>
            <a:ext uri="{FF2B5EF4-FFF2-40B4-BE49-F238E27FC236}">
              <a16:creationId xmlns:a16="http://schemas.microsoft.com/office/drawing/2014/main" id="{025BBF30-6EDD-4D20-AB45-8CA119DDAB99}"/>
            </a:ext>
          </a:extLst>
        </xdr:cNvPr>
        <xdr:cNvSpPr/>
      </xdr:nvSpPr>
      <xdr:spPr>
        <a:xfrm>
          <a:off x="685800" y="16761279"/>
          <a:ext cx="42672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6" name="正方形/長方形 385">
          <a:extLst>
            <a:ext uri="{FF2B5EF4-FFF2-40B4-BE49-F238E27FC236}">
              <a16:creationId xmlns:a16="http://schemas.microsoft.com/office/drawing/2014/main" id="{E8F29399-6105-4814-9C10-1D6E2EBE2E44}"/>
            </a:ext>
          </a:extLst>
        </xdr:cNvPr>
        <xdr:cNvSpPr/>
      </xdr:nvSpPr>
      <xdr:spPr>
        <a:xfrm>
          <a:off x="5954939" y="15618279"/>
          <a:ext cx="4248150" cy="63908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7" name="正方形/長方形 386">
          <a:extLst>
            <a:ext uri="{FF2B5EF4-FFF2-40B4-BE49-F238E27FC236}">
              <a16:creationId xmlns:a16="http://schemas.microsoft.com/office/drawing/2014/main" id="{B3E746BC-474F-4E6A-A575-B4A1079D1C72}"/>
            </a:ext>
          </a:extLst>
        </xdr:cNvPr>
        <xdr:cNvSpPr/>
      </xdr:nvSpPr>
      <xdr:spPr>
        <a:xfrm>
          <a:off x="6065611" y="16280039"/>
          <a:ext cx="1371600" cy="25536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8" name="正方形/長方形 387">
          <a:extLst>
            <a:ext uri="{FF2B5EF4-FFF2-40B4-BE49-F238E27FC236}">
              <a16:creationId xmlns:a16="http://schemas.microsoft.com/office/drawing/2014/main" id="{3ECE5196-238B-42C9-B339-5F19B7F5CA31}"/>
            </a:ext>
          </a:extLst>
        </xdr:cNvPr>
        <xdr:cNvSpPr/>
      </xdr:nvSpPr>
      <xdr:spPr>
        <a:xfrm>
          <a:off x="6065611" y="16485961"/>
          <a:ext cx="1371600"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9" name="正方形/長方形 388">
          <a:extLst>
            <a:ext uri="{FF2B5EF4-FFF2-40B4-BE49-F238E27FC236}">
              <a16:creationId xmlns:a16="http://schemas.microsoft.com/office/drawing/2014/main" id="{23020BF3-4B94-4C4F-B63A-1697090ABC93}"/>
            </a:ext>
          </a:extLst>
        </xdr:cNvPr>
        <xdr:cNvSpPr/>
      </xdr:nvSpPr>
      <xdr:spPr>
        <a:xfrm>
          <a:off x="6983639" y="16280039"/>
          <a:ext cx="1371600" cy="25536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0" name="正方形/長方形 389">
          <a:extLst>
            <a:ext uri="{FF2B5EF4-FFF2-40B4-BE49-F238E27FC236}">
              <a16:creationId xmlns:a16="http://schemas.microsoft.com/office/drawing/2014/main" id="{8563078C-3359-444B-930B-9E541610C11D}"/>
            </a:ext>
          </a:extLst>
        </xdr:cNvPr>
        <xdr:cNvSpPr/>
      </xdr:nvSpPr>
      <xdr:spPr>
        <a:xfrm>
          <a:off x="6983639" y="16485961"/>
          <a:ext cx="1371600"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1" name="正方形/長方形 390">
          <a:extLst>
            <a:ext uri="{FF2B5EF4-FFF2-40B4-BE49-F238E27FC236}">
              <a16:creationId xmlns:a16="http://schemas.microsoft.com/office/drawing/2014/main" id="{3D0617C8-E953-4960-A1B5-2147B42FDEC1}"/>
            </a:ext>
          </a:extLst>
        </xdr:cNvPr>
        <xdr:cNvSpPr/>
      </xdr:nvSpPr>
      <xdr:spPr>
        <a:xfrm>
          <a:off x="8012339" y="16280039"/>
          <a:ext cx="1371600" cy="25536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2" name="正方形/長方形 391">
          <a:extLst>
            <a:ext uri="{FF2B5EF4-FFF2-40B4-BE49-F238E27FC236}">
              <a16:creationId xmlns:a16="http://schemas.microsoft.com/office/drawing/2014/main" id="{B55A925B-8CAB-4642-92BF-679E10678A9D}"/>
            </a:ext>
          </a:extLst>
        </xdr:cNvPr>
        <xdr:cNvSpPr/>
      </xdr:nvSpPr>
      <xdr:spPr>
        <a:xfrm>
          <a:off x="8012339" y="16485961"/>
          <a:ext cx="1371600"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3" name="正方形/長方形 392">
          <a:extLst>
            <a:ext uri="{FF2B5EF4-FFF2-40B4-BE49-F238E27FC236}">
              <a16:creationId xmlns:a16="http://schemas.microsoft.com/office/drawing/2014/main" id="{099C4EAE-DCB5-4871-9146-6B27053F29C9}"/>
            </a:ext>
          </a:extLst>
        </xdr:cNvPr>
        <xdr:cNvSpPr/>
      </xdr:nvSpPr>
      <xdr:spPr>
        <a:xfrm>
          <a:off x="5954939" y="16761279"/>
          <a:ext cx="424815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4" name="正方形/長方形 393">
          <a:extLst>
            <a:ext uri="{FF2B5EF4-FFF2-40B4-BE49-F238E27FC236}">
              <a16:creationId xmlns:a16="http://schemas.microsoft.com/office/drawing/2014/main" id="{48972501-580A-4112-AE04-FCE3A1FBC76F}"/>
            </a:ext>
          </a:extLst>
        </xdr:cNvPr>
        <xdr:cNvSpPr/>
      </xdr:nvSpPr>
      <xdr:spPr>
        <a:xfrm>
          <a:off x="11209111" y="4191000"/>
          <a:ext cx="4248150" cy="63636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5" name="正方形/長方形 394">
          <a:extLst>
            <a:ext uri="{FF2B5EF4-FFF2-40B4-BE49-F238E27FC236}">
              <a16:creationId xmlns:a16="http://schemas.microsoft.com/office/drawing/2014/main" id="{E0F3C6D4-1C0D-4A24-84CF-7FB2D79CE095}"/>
            </a:ext>
          </a:extLst>
        </xdr:cNvPr>
        <xdr:cNvSpPr/>
      </xdr:nvSpPr>
      <xdr:spPr>
        <a:xfrm>
          <a:off x="11315700" y="4850039"/>
          <a:ext cx="1371600" cy="2526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6" name="正方形/長方形 395">
          <a:extLst>
            <a:ext uri="{FF2B5EF4-FFF2-40B4-BE49-F238E27FC236}">
              <a16:creationId xmlns:a16="http://schemas.microsoft.com/office/drawing/2014/main" id="{066D4155-26C0-42D9-9413-C89F94AF92B6}"/>
            </a:ext>
          </a:extLst>
        </xdr:cNvPr>
        <xdr:cNvSpPr/>
      </xdr:nvSpPr>
      <xdr:spPr>
        <a:xfrm>
          <a:off x="11315700" y="5058682"/>
          <a:ext cx="1371600"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7" name="正方形/長方形 396">
          <a:extLst>
            <a:ext uri="{FF2B5EF4-FFF2-40B4-BE49-F238E27FC236}">
              <a16:creationId xmlns:a16="http://schemas.microsoft.com/office/drawing/2014/main" id="{5BEAC1C6-E831-4ABF-BD5A-C22A151C5599}"/>
            </a:ext>
          </a:extLst>
        </xdr:cNvPr>
        <xdr:cNvSpPr/>
      </xdr:nvSpPr>
      <xdr:spPr>
        <a:xfrm>
          <a:off x="12237811" y="4850039"/>
          <a:ext cx="1371600" cy="2526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8" name="正方形/長方形 397">
          <a:extLst>
            <a:ext uri="{FF2B5EF4-FFF2-40B4-BE49-F238E27FC236}">
              <a16:creationId xmlns:a16="http://schemas.microsoft.com/office/drawing/2014/main" id="{497B627A-0A7D-4D52-88A2-0C15914F379F}"/>
            </a:ext>
          </a:extLst>
        </xdr:cNvPr>
        <xdr:cNvSpPr/>
      </xdr:nvSpPr>
      <xdr:spPr>
        <a:xfrm>
          <a:off x="12237811" y="5058682"/>
          <a:ext cx="1371600"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9" name="正方形/長方形 398">
          <a:extLst>
            <a:ext uri="{FF2B5EF4-FFF2-40B4-BE49-F238E27FC236}">
              <a16:creationId xmlns:a16="http://schemas.microsoft.com/office/drawing/2014/main" id="{61ACEFA2-8631-47A7-AB97-F459B0A23C4A}"/>
            </a:ext>
          </a:extLst>
        </xdr:cNvPr>
        <xdr:cNvSpPr/>
      </xdr:nvSpPr>
      <xdr:spPr>
        <a:xfrm>
          <a:off x="13266511" y="4850039"/>
          <a:ext cx="1371600" cy="2526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0" name="正方形/長方形 399">
          <a:extLst>
            <a:ext uri="{FF2B5EF4-FFF2-40B4-BE49-F238E27FC236}">
              <a16:creationId xmlns:a16="http://schemas.microsoft.com/office/drawing/2014/main" id="{4573EE26-1D03-4305-A2D3-8B9DC9930B5C}"/>
            </a:ext>
          </a:extLst>
        </xdr:cNvPr>
        <xdr:cNvSpPr/>
      </xdr:nvSpPr>
      <xdr:spPr>
        <a:xfrm>
          <a:off x="13266511" y="5058682"/>
          <a:ext cx="1371600"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1" name="正方形/長方形 400">
          <a:extLst>
            <a:ext uri="{FF2B5EF4-FFF2-40B4-BE49-F238E27FC236}">
              <a16:creationId xmlns:a16="http://schemas.microsoft.com/office/drawing/2014/main" id="{D4C880CB-78C6-4E75-9E1C-3FD08AF18F7A}"/>
            </a:ext>
          </a:extLst>
        </xdr:cNvPr>
        <xdr:cNvSpPr/>
      </xdr:nvSpPr>
      <xdr:spPr>
        <a:xfrm>
          <a:off x="11209111" y="5331279"/>
          <a:ext cx="4248150" cy="228872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2" name="テキスト ボックス 401">
          <a:extLst>
            <a:ext uri="{FF2B5EF4-FFF2-40B4-BE49-F238E27FC236}">
              <a16:creationId xmlns:a16="http://schemas.microsoft.com/office/drawing/2014/main" id="{EB4FD099-3BD4-4272-8468-A14C88EA6A0B}"/>
            </a:ext>
          </a:extLst>
        </xdr:cNvPr>
        <xdr:cNvSpPr txBox="1"/>
      </xdr:nvSpPr>
      <xdr:spPr>
        <a:xfrm>
          <a:off x="11171011"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3" name="直線コネクタ 402">
          <a:extLst>
            <a:ext uri="{FF2B5EF4-FFF2-40B4-BE49-F238E27FC236}">
              <a16:creationId xmlns:a16="http://schemas.microsoft.com/office/drawing/2014/main" id="{5C5D63B8-095F-44CB-AB5B-137EB2976E1F}"/>
            </a:ext>
          </a:extLst>
        </xdr:cNvPr>
        <xdr:cNvCxnSpPr/>
      </xdr:nvCxnSpPr>
      <xdr:spPr>
        <a:xfrm>
          <a:off x="11209111" y="7620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4" name="テキスト ボックス 403">
          <a:extLst>
            <a:ext uri="{FF2B5EF4-FFF2-40B4-BE49-F238E27FC236}">
              <a16:creationId xmlns:a16="http://schemas.microsoft.com/office/drawing/2014/main" id="{C172B9FD-152A-41B8-8C72-688388A62A8A}"/>
            </a:ext>
          </a:extLst>
        </xdr:cNvPr>
        <xdr:cNvSpPr txBox="1"/>
      </xdr:nvSpPr>
      <xdr:spPr>
        <a:xfrm>
          <a:off x="10800442" y="74791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5" name="直線コネクタ 404">
          <a:extLst>
            <a:ext uri="{FF2B5EF4-FFF2-40B4-BE49-F238E27FC236}">
              <a16:creationId xmlns:a16="http://schemas.microsoft.com/office/drawing/2014/main" id="{C71B34DD-863A-47ED-BE32-A9DA19C40731}"/>
            </a:ext>
          </a:extLst>
        </xdr:cNvPr>
        <xdr:cNvCxnSpPr/>
      </xdr:nvCxnSpPr>
      <xdr:spPr>
        <a:xfrm>
          <a:off x="11209111" y="729614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6" name="テキスト ボックス 405">
          <a:extLst>
            <a:ext uri="{FF2B5EF4-FFF2-40B4-BE49-F238E27FC236}">
              <a16:creationId xmlns:a16="http://schemas.microsoft.com/office/drawing/2014/main" id="{7BD7CC60-5CB8-46E7-926E-176CAB517796}"/>
            </a:ext>
          </a:extLst>
        </xdr:cNvPr>
        <xdr:cNvSpPr txBox="1"/>
      </xdr:nvSpPr>
      <xdr:spPr>
        <a:xfrm>
          <a:off x="10800442" y="71552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7" name="直線コネクタ 406">
          <a:extLst>
            <a:ext uri="{FF2B5EF4-FFF2-40B4-BE49-F238E27FC236}">
              <a16:creationId xmlns:a16="http://schemas.microsoft.com/office/drawing/2014/main" id="{CB5A8D74-88B4-4E90-8F11-04F52216ACE7}"/>
            </a:ext>
          </a:extLst>
        </xdr:cNvPr>
        <xdr:cNvCxnSpPr/>
      </xdr:nvCxnSpPr>
      <xdr:spPr>
        <a:xfrm>
          <a:off x="11209111" y="69627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8" name="テキスト ボックス 407">
          <a:extLst>
            <a:ext uri="{FF2B5EF4-FFF2-40B4-BE49-F238E27FC236}">
              <a16:creationId xmlns:a16="http://schemas.microsoft.com/office/drawing/2014/main" id="{B3026F2D-1DA9-49AD-9197-71C4CD66797D}"/>
            </a:ext>
          </a:extLst>
        </xdr:cNvPr>
        <xdr:cNvSpPr txBox="1"/>
      </xdr:nvSpPr>
      <xdr:spPr>
        <a:xfrm>
          <a:off x="10846873" y="682191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9" name="直線コネクタ 408">
          <a:extLst>
            <a:ext uri="{FF2B5EF4-FFF2-40B4-BE49-F238E27FC236}">
              <a16:creationId xmlns:a16="http://schemas.microsoft.com/office/drawing/2014/main" id="{0D8F1504-34F1-423A-98EA-F31F99104508}"/>
            </a:ext>
          </a:extLst>
        </xdr:cNvPr>
        <xdr:cNvCxnSpPr/>
      </xdr:nvCxnSpPr>
      <xdr:spPr>
        <a:xfrm>
          <a:off x="11209111" y="663892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0" name="テキスト ボックス 409">
          <a:extLst>
            <a:ext uri="{FF2B5EF4-FFF2-40B4-BE49-F238E27FC236}">
              <a16:creationId xmlns:a16="http://schemas.microsoft.com/office/drawing/2014/main" id="{2B749E1F-9C91-4F4E-9E80-01CC2BC669F2}"/>
            </a:ext>
          </a:extLst>
        </xdr:cNvPr>
        <xdr:cNvSpPr txBox="1"/>
      </xdr:nvSpPr>
      <xdr:spPr>
        <a:xfrm>
          <a:off x="10846873"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1" name="直線コネクタ 410">
          <a:extLst>
            <a:ext uri="{FF2B5EF4-FFF2-40B4-BE49-F238E27FC236}">
              <a16:creationId xmlns:a16="http://schemas.microsoft.com/office/drawing/2014/main" id="{61A19525-31C2-48DB-8AF6-A0CD4D4EB9C6}"/>
            </a:ext>
          </a:extLst>
        </xdr:cNvPr>
        <xdr:cNvCxnSpPr/>
      </xdr:nvCxnSpPr>
      <xdr:spPr>
        <a:xfrm>
          <a:off x="11209111" y="63150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2" name="テキスト ボックス 411">
          <a:extLst>
            <a:ext uri="{FF2B5EF4-FFF2-40B4-BE49-F238E27FC236}">
              <a16:creationId xmlns:a16="http://schemas.microsoft.com/office/drawing/2014/main" id="{D7AD2AB4-ED05-4902-949E-394FD35F48F1}"/>
            </a:ext>
          </a:extLst>
        </xdr:cNvPr>
        <xdr:cNvSpPr txBox="1"/>
      </xdr:nvSpPr>
      <xdr:spPr>
        <a:xfrm>
          <a:off x="10846873" y="617421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3" name="直線コネクタ 412">
          <a:extLst>
            <a:ext uri="{FF2B5EF4-FFF2-40B4-BE49-F238E27FC236}">
              <a16:creationId xmlns:a16="http://schemas.microsoft.com/office/drawing/2014/main" id="{4340642A-8AE3-4727-996B-2662D007C9DD}"/>
            </a:ext>
          </a:extLst>
        </xdr:cNvPr>
        <xdr:cNvCxnSpPr/>
      </xdr:nvCxnSpPr>
      <xdr:spPr>
        <a:xfrm>
          <a:off x="11209111" y="599122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4" name="テキスト ボックス 413">
          <a:extLst>
            <a:ext uri="{FF2B5EF4-FFF2-40B4-BE49-F238E27FC236}">
              <a16:creationId xmlns:a16="http://schemas.microsoft.com/office/drawing/2014/main" id="{69DCAB5F-E4C0-4227-86CA-FC7F8BE41039}"/>
            </a:ext>
          </a:extLst>
        </xdr:cNvPr>
        <xdr:cNvSpPr txBox="1"/>
      </xdr:nvSpPr>
      <xdr:spPr>
        <a:xfrm>
          <a:off x="10846873" y="58476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5" name="直線コネクタ 414">
          <a:extLst>
            <a:ext uri="{FF2B5EF4-FFF2-40B4-BE49-F238E27FC236}">
              <a16:creationId xmlns:a16="http://schemas.microsoft.com/office/drawing/2014/main" id="{91C1AB1C-6902-4872-AEF6-54B7EB0250CF}"/>
            </a:ext>
          </a:extLst>
        </xdr:cNvPr>
        <xdr:cNvCxnSpPr/>
      </xdr:nvCxnSpPr>
      <xdr:spPr>
        <a:xfrm>
          <a:off x="11209111" y="566465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6" name="テキスト ボックス 415">
          <a:extLst>
            <a:ext uri="{FF2B5EF4-FFF2-40B4-BE49-F238E27FC236}">
              <a16:creationId xmlns:a16="http://schemas.microsoft.com/office/drawing/2014/main" id="{D55A1A38-C832-4075-A30C-BDAC87E4DCB8}"/>
            </a:ext>
          </a:extLst>
        </xdr:cNvPr>
        <xdr:cNvSpPr txBox="1"/>
      </xdr:nvSpPr>
      <xdr:spPr>
        <a:xfrm>
          <a:off x="10908272" y="551426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7" name="直線コネクタ 416">
          <a:extLst>
            <a:ext uri="{FF2B5EF4-FFF2-40B4-BE49-F238E27FC236}">
              <a16:creationId xmlns:a16="http://schemas.microsoft.com/office/drawing/2014/main" id="{6B09E1A7-E3CC-4E8D-A641-FA482C79F3EC}"/>
            </a:ext>
          </a:extLst>
        </xdr:cNvPr>
        <xdr:cNvCxnSpPr/>
      </xdr:nvCxnSpPr>
      <xdr:spPr>
        <a:xfrm>
          <a:off x="11209111" y="533127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8" name="【一般廃棄物処理施設】&#10;有形固定資産減価償却率グラフ枠">
          <a:extLst>
            <a:ext uri="{FF2B5EF4-FFF2-40B4-BE49-F238E27FC236}">
              <a16:creationId xmlns:a16="http://schemas.microsoft.com/office/drawing/2014/main" id="{A4DE7D93-8AEC-47E6-AF4F-17844FEFA80C}"/>
            </a:ext>
          </a:extLst>
        </xdr:cNvPr>
        <xdr:cNvSpPr/>
      </xdr:nvSpPr>
      <xdr:spPr>
        <a:xfrm>
          <a:off x="11209111" y="5331279"/>
          <a:ext cx="4248150" cy="228872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143147</xdr:rowOff>
    </xdr:from>
    <xdr:to>
      <xdr:col>85</xdr:col>
      <xdr:colOff>126364</xdr:colOff>
      <xdr:row>41</xdr:row>
      <xdr:rowOff>123553</xdr:rowOff>
    </xdr:to>
    <xdr:cxnSp macro="">
      <xdr:nvCxnSpPr>
        <xdr:cNvPr id="419" name="直線コネクタ 418">
          <a:extLst>
            <a:ext uri="{FF2B5EF4-FFF2-40B4-BE49-F238E27FC236}">
              <a16:creationId xmlns:a16="http://schemas.microsoft.com/office/drawing/2014/main" id="{3B5CA12E-B43E-4528-A57C-C1906AEA04E0}"/>
            </a:ext>
          </a:extLst>
        </xdr:cNvPr>
        <xdr:cNvCxnSpPr/>
      </xdr:nvCxnSpPr>
      <xdr:spPr>
        <a:xfrm flipV="1">
          <a:off x="14698253" y="5802358"/>
          <a:ext cx="0" cy="13492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127380</xdr:rowOff>
    </xdr:from>
    <xdr:ext cx="405111" cy="259045"/>
    <xdr:sp macro="" textlink="">
      <xdr:nvSpPr>
        <xdr:cNvPr id="420" name="【一般廃棄物処理施設】&#10;有形固定資産減価償却率最小値テキスト">
          <a:extLst>
            <a:ext uri="{FF2B5EF4-FFF2-40B4-BE49-F238E27FC236}">
              <a16:creationId xmlns:a16="http://schemas.microsoft.com/office/drawing/2014/main" id="{7F7E91D7-3630-441B-828C-C9D23E40146E}"/>
            </a:ext>
          </a:extLst>
        </xdr:cNvPr>
        <xdr:cNvSpPr txBox="1"/>
      </xdr:nvSpPr>
      <xdr:spPr>
        <a:xfrm>
          <a:off x="14736989" y="71554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123553</xdr:rowOff>
    </xdr:from>
    <xdr:to>
      <xdr:col>86</xdr:col>
      <xdr:colOff>25400</xdr:colOff>
      <xdr:row>41</xdr:row>
      <xdr:rowOff>123553</xdr:rowOff>
    </xdr:to>
    <xdr:cxnSp macro="">
      <xdr:nvCxnSpPr>
        <xdr:cNvPr id="421" name="直線コネクタ 420">
          <a:extLst>
            <a:ext uri="{FF2B5EF4-FFF2-40B4-BE49-F238E27FC236}">
              <a16:creationId xmlns:a16="http://schemas.microsoft.com/office/drawing/2014/main" id="{A84F4139-0554-4A73-9E00-6F3AEE97147B}"/>
            </a:ext>
          </a:extLst>
        </xdr:cNvPr>
        <xdr:cNvCxnSpPr/>
      </xdr:nvCxnSpPr>
      <xdr:spPr>
        <a:xfrm>
          <a:off x="14611350" y="7151642"/>
          <a:ext cx="16011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89824</xdr:rowOff>
    </xdr:from>
    <xdr:ext cx="340478" cy="259045"/>
    <xdr:sp macro="" textlink="">
      <xdr:nvSpPr>
        <xdr:cNvPr id="422" name="【一般廃棄物処理施設】&#10;有形固定資産減価償却率最大値テキスト">
          <a:extLst>
            <a:ext uri="{FF2B5EF4-FFF2-40B4-BE49-F238E27FC236}">
              <a16:creationId xmlns:a16="http://schemas.microsoft.com/office/drawing/2014/main" id="{3F5193EE-5907-4E6B-850E-D5F23D577375}"/>
            </a:ext>
          </a:extLst>
        </xdr:cNvPr>
        <xdr:cNvSpPr txBox="1"/>
      </xdr:nvSpPr>
      <xdr:spPr>
        <a:xfrm>
          <a:off x="14736989" y="557894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143147</xdr:rowOff>
    </xdr:from>
    <xdr:to>
      <xdr:col>86</xdr:col>
      <xdr:colOff>25400</xdr:colOff>
      <xdr:row>33</xdr:row>
      <xdr:rowOff>143147</xdr:rowOff>
    </xdr:to>
    <xdr:cxnSp macro="">
      <xdr:nvCxnSpPr>
        <xdr:cNvPr id="423" name="直線コネクタ 422">
          <a:extLst>
            <a:ext uri="{FF2B5EF4-FFF2-40B4-BE49-F238E27FC236}">
              <a16:creationId xmlns:a16="http://schemas.microsoft.com/office/drawing/2014/main" id="{5D9BA8AF-22F2-423A-8825-51D868A4C054}"/>
            </a:ext>
          </a:extLst>
        </xdr:cNvPr>
        <xdr:cNvCxnSpPr/>
      </xdr:nvCxnSpPr>
      <xdr:spPr>
        <a:xfrm>
          <a:off x="14611350" y="5802358"/>
          <a:ext cx="16011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98896</xdr:rowOff>
    </xdr:from>
    <xdr:ext cx="405111" cy="259045"/>
    <xdr:sp macro="" textlink="">
      <xdr:nvSpPr>
        <xdr:cNvPr id="424" name="【一般廃棄物処理施設】&#10;有形固定資産減価償却率平均値テキスト">
          <a:extLst>
            <a:ext uri="{FF2B5EF4-FFF2-40B4-BE49-F238E27FC236}">
              <a16:creationId xmlns:a16="http://schemas.microsoft.com/office/drawing/2014/main" id="{950DE811-A7A1-401C-9A12-111BBAAF70A6}"/>
            </a:ext>
          </a:extLst>
        </xdr:cNvPr>
        <xdr:cNvSpPr txBox="1"/>
      </xdr:nvSpPr>
      <xdr:spPr>
        <a:xfrm>
          <a:off x="14736989" y="64398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76019</xdr:rowOff>
    </xdr:from>
    <xdr:to>
      <xdr:col>85</xdr:col>
      <xdr:colOff>177800</xdr:colOff>
      <xdr:row>39</xdr:row>
      <xdr:rowOff>6169</xdr:rowOff>
    </xdr:to>
    <xdr:sp macro="" textlink="">
      <xdr:nvSpPr>
        <xdr:cNvPr id="425" name="フローチャート: 判断 424">
          <a:extLst>
            <a:ext uri="{FF2B5EF4-FFF2-40B4-BE49-F238E27FC236}">
              <a16:creationId xmlns:a16="http://schemas.microsoft.com/office/drawing/2014/main" id="{5C4215F9-EC63-4FBC-9459-215E6ADCAAC1}"/>
            </a:ext>
          </a:extLst>
        </xdr:cNvPr>
        <xdr:cNvSpPr/>
      </xdr:nvSpPr>
      <xdr:spPr>
        <a:xfrm>
          <a:off x="14649450" y="6591119"/>
          <a:ext cx="93436" cy="10568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113574</xdr:rowOff>
    </xdr:from>
    <xdr:to>
      <xdr:col>81</xdr:col>
      <xdr:colOff>101600</xdr:colOff>
      <xdr:row>39</xdr:row>
      <xdr:rowOff>43724</xdr:rowOff>
    </xdr:to>
    <xdr:sp macro="" textlink="">
      <xdr:nvSpPr>
        <xdr:cNvPr id="426" name="フローチャート: 判断 425">
          <a:extLst>
            <a:ext uri="{FF2B5EF4-FFF2-40B4-BE49-F238E27FC236}">
              <a16:creationId xmlns:a16="http://schemas.microsoft.com/office/drawing/2014/main" id="{2222F8E5-2719-402D-A8B6-DE712C76B1A1}"/>
            </a:ext>
          </a:extLst>
        </xdr:cNvPr>
        <xdr:cNvSpPr/>
      </xdr:nvSpPr>
      <xdr:spPr>
        <a:xfrm>
          <a:off x="13887450" y="6628674"/>
          <a:ext cx="102961" cy="10568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116840</xdr:rowOff>
    </xdr:from>
    <xdr:to>
      <xdr:col>76</xdr:col>
      <xdr:colOff>165100</xdr:colOff>
      <xdr:row>39</xdr:row>
      <xdr:rowOff>46990</xdr:rowOff>
    </xdr:to>
    <xdr:sp macro="" textlink="">
      <xdr:nvSpPr>
        <xdr:cNvPr id="427" name="フローチャート: 判断 426">
          <a:extLst>
            <a:ext uri="{FF2B5EF4-FFF2-40B4-BE49-F238E27FC236}">
              <a16:creationId xmlns:a16="http://schemas.microsoft.com/office/drawing/2014/main" id="{27013C89-1A69-4877-B17B-6285C8AB0BBD}"/>
            </a:ext>
          </a:extLst>
        </xdr:cNvPr>
        <xdr:cNvSpPr/>
      </xdr:nvSpPr>
      <xdr:spPr>
        <a:xfrm>
          <a:off x="13095061" y="6631940"/>
          <a:ext cx="98878" cy="10023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39</xdr:row>
      <xdr:rowOff>27033</xdr:rowOff>
    </xdr:from>
    <xdr:to>
      <xdr:col>72</xdr:col>
      <xdr:colOff>38100</xdr:colOff>
      <xdr:row>39</xdr:row>
      <xdr:rowOff>128633</xdr:rowOff>
    </xdr:to>
    <xdr:sp macro="" textlink="">
      <xdr:nvSpPr>
        <xdr:cNvPr id="428" name="フローチャート: 判断 427">
          <a:extLst>
            <a:ext uri="{FF2B5EF4-FFF2-40B4-BE49-F238E27FC236}">
              <a16:creationId xmlns:a16="http://schemas.microsoft.com/office/drawing/2014/main" id="{945B7421-BD00-4D0B-94BD-26F57AEC6019}"/>
            </a:ext>
          </a:extLst>
        </xdr:cNvPr>
        <xdr:cNvSpPr/>
      </xdr:nvSpPr>
      <xdr:spPr>
        <a:xfrm>
          <a:off x="12298589" y="6714944"/>
          <a:ext cx="83911" cy="1029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159294</xdr:rowOff>
    </xdr:from>
    <xdr:to>
      <xdr:col>67</xdr:col>
      <xdr:colOff>101600</xdr:colOff>
      <xdr:row>39</xdr:row>
      <xdr:rowOff>89444</xdr:rowOff>
    </xdr:to>
    <xdr:sp macro="" textlink="">
      <xdr:nvSpPr>
        <xdr:cNvPr id="429" name="フローチャート: 判断 428">
          <a:extLst>
            <a:ext uri="{FF2B5EF4-FFF2-40B4-BE49-F238E27FC236}">
              <a16:creationId xmlns:a16="http://schemas.microsoft.com/office/drawing/2014/main" id="{93885567-7077-475B-8A67-856B329B7ED0}"/>
            </a:ext>
          </a:extLst>
        </xdr:cNvPr>
        <xdr:cNvSpPr/>
      </xdr:nvSpPr>
      <xdr:spPr>
        <a:xfrm>
          <a:off x="11487150" y="6678476"/>
          <a:ext cx="102961" cy="9615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id="{C2B2BE15-DF17-4EEF-BEB7-ED4072599529}"/>
            </a:ext>
          </a:extLst>
        </xdr:cNvPr>
        <xdr:cNvSpPr txBox="1"/>
      </xdr:nvSpPr>
      <xdr:spPr>
        <a:xfrm>
          <a:off x="14527439"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id="{4DC6137B-6A93-4C04-8B9D-6BD5A6E0464E}"/>
            </a:ext>
          </a:extLst>
        </xdr:cNvPr>
        <xdr:cNvSpPr txBox="1"/>
      </xdr:nvSpPr>
      <xdr:spPr>
        <a:xfrm>
          <a:off x="13765439"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id="{944005F9-7EA1-44E4-88BF-7E587325A6A7}"/>
            </a:ext>
          </a:extLst>
        </xdr:cNvPr>
        <xdr:cNvSpPr txBox="1"/>
      </xdr:nvSpPr>
      <xdr:spPr>
        <a:xfrm>
          <a:off x="129730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311B075C-38FD-47EA-8057-EB9F571EBFAB}"/>
            </a:ext>
          </a:extLst>
        </xdr:cNvPr>
        <xdr:cNvSpPr txBox="1"/>
      </xdr:nvSpPr>
      <xdr:spPr>
        <a:xfrm>
          <a:off x="12171136"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4C0CFC9C-E32B-460B-95AD-D22465A80D3C}"/>
            </a:ext>
          </a:extLst>
        </xdr:cNvPr>
        <xdr:cNvSpPr txBox="1"/>
      </xdr:nvSpPr>
      <xdr:spPr>
        <a:xfrm>
          <a:off x="11365139"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36830</xdr:rowOff>
    </xdr:from>
    <xdr:to>
      <xdr:col>85</xdr:col>
      <xdr:colOff>177800</xdr:colOff>
      <xdr:row>39</xdr:row>
      <xdr:rowOff>138430</xdr:rowOff>
    </xdr:to>
    <xdr:sp macro="" textlink="">
      <xdr:nvSpPr>
        <xdr:cNvPr id="435" name="楕円 434">
          <a:extLst>
            <a:ext uri="{FF2B5EF4-FFF2-40B4-BE49-F238E27FC236}">
              <a16:creationId xmlns:a16="http://schemas.microsoft.com/office/drawing/2014/main" id="{CB58B380-8431-4DEC-8CC5-DE9F19349F9D}"/>
            </a:ext>
          </a:extLst>
        </xdr:cNvPr>
        <xdr:cNvSpPr/>
      </xdr:nvSpPr>
      <xdr:spPr>
        <a:xfrm>
          <a:off x="14649450" y="6723380"/>
          <a:ext cx="93436" cy="988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15257</xdr:rowOff>
    </xdr:from>
    <xdr:ext cx="405111" cy="259045"/>
    <xdr:sp macro="" textlink="">
      <xdr:nvSpPr>
        <xdr:cNvPr id="436" name="【一般廃棄物処理施設】&#10;有形固定資産減価償却率該当値テキスト">
          <a:extLst>
            <a:ext uri="{FF2B5EF4-FFF2-40B4-BE49-F238E27FC236}">
              <a16:creationId xmlns:a16="http://schemas.microsoft.com/office/drawing/2014/main" id="{3F572194-F86C-466A-9C33-41DBCC60D753}"/>
            </a:ext>
          </a:extLst>
        </xdr:cNvPr>
        <xdr:cNvSpPr txBox="1"/>
      </xdr:nvSpPr>
      <xdr:spPr>
        <a:xfrm>
          <a:off x="14736989" y="6704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170724</xdr:rowOff>
    </xdr:from>
    <xdr:to>
      <xdr:col>81</xdr:col>
      <xdr:colOff>101600</xdr:colOff>
      <xdr:row>39</xdr:row>
      <xdr:rowOff>100874</xdr:rowOff>
    </xdr:to>
    <xdr:sp macro="" textlink="">
      <xdr:nvSpPr>
        <xdr:cNvPr id="437" name="楕円 436">
          <a:extLst>
            <a:ext uri="{FF2B5EF4-FFF2-40B4-BE49-F238E27FC236}">
              <a16:creationId xmlns:a16="http://schemas.microsoft.com/office/drawing/2014/main" id="{0858C3FF-410D-4457-B1FB-466B1726D9F3}"/>
            </a:ext>
          </a:extLst>
        </xdr:cNvPr>
        <xdr:cNvSpPr/>
      </xdr:nvSpPr>
      <xdr:spPr>
        <a:xfrm>
          <a:off x="13887450" y="6688545"/>
          <a:ext cx="102961" cy="1002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50074</xdr:rowOff>
    </xdr:from>
    <xdr:to>
      <xdr:col>85</xdr:col>
      <xdr:colOff>127000</xdr:colOff>
      <xdr:row>39</xdr:row>
      <xdr:rowOff>87630</xdr:rowOff>
    </xdr:to>
    <xdr:cxnSp macro="">
      <xdr:nvCxnSpPr>
        <xdr:cNvPr id="438" name="直線コネクタ 437">
          <a:extLst>
            <a:ext uri="{FF2B5EF4-FFF2-40B4-BE49-F238E27FC236}">
              <a16:creationId xmlns:a16="http://schemas.microsoft.com/office/drawing/2014/main" id="{0D3681FA-22A8-4160-A30F-84AA18534ADD}"/>
            </a:ext>
          </a:extLst>
        </xdr:cNvPr>
        <xdr:cNvCxnSpPr/>
      </xdr:nvCxnSpPr>
      <xdr:spPr>
        <a:xfrm>
          <a:off x="13936889" y="6735263"/>
          <a:ext cx="762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129903</xdr:rowOff>
    </xdr:from>
    <xdr:to>
      <xdr:col>76</xdr:col>
      <xdr:colOff>165100</xdr:colOff>
      <xdr:row>39</xdr:row>
      <xdr:rowOff>60053</xdr:rowOff>
    </xdr:to>
    <xdr:sp macro="" textlink="">
      <xdr:nvSpPr>
        <xdr:cNvPr id="439" name="楕円 438">
          <a:extLst>
            <a:ext uri="{FF2B5EF4-FFF2-40B4-BE49-F238E27FC236}">
              <a16:creationId xmlns:a16="http://schemas.microsoft.com/office/drawing/2014/main" id="{8179FC1B-CB36-4DB0-90AB-7C4F2431033B}"/>
            </a:ext>
          </a:extLst>
        </xdr:cNvPr>
        <xdr:cNvSpPr/>
      </xdr:nvSpPr>
      <xdr:spPr>
        <a:xfrm>
          <a:off x="13095061" y="6647724"/>
          <a:ext cx="98878" cy="9615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9253</xdr:rowOff>
    </xdr:from>
    <xdr:to>
      <xdr:col>81</xdr:col>
      <xdr:colOff>50800</xdr:colOff>
      <xdr:row>39</xdr:row>
      <xdr:rowOff>50074</xdr:rowOff>
    </xdr:to>
    <xdr:cxnSp macro="">
      <xdr:nvCxnSpPr>
        <xdr:cNvPr id="440" name="直線コネクタ 439">
          <a:extLst>
            <a:ext uri="{FF2B5EF4-FFF2-40B4-BE49-F238E27FC236}">
              <a16:creationId xmlns:a16="http://schemas.microsoft.com/office/drawing/2014/main" id="{05B696B6-25AE-47D1-84F8-A72C29BED2E7}"/>
            </a:ext>
          </a:extLst>
        </xdr:cNvPr>
        <xdr:cNvCxnSpPr/>
      </xdr:nvCxnSpPr>
      <xdr:spPr>
        <a:xfrm>
          <a:off x="13144500" y="6694442"/>
          <a:ext cx="792389"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89081</xdr:rowOff>
    </xdr:from>
    <xdr:to>
      <xdr:col>72</xdr:col>
      <xdr:colOff>38100</xdr:colOff>
      <xdr:row>39</xdr:row>
      <xdr:rowOff>19231</xdr:rowOff>
    </xdr:to>
    <xdr:sp macro="" textlink="">
      <xdr:nvSpPr>
        <xdr:cNvPr id="441" name="楕円 440">
          <a:extLst>
            <a:ext uri="{FF2B5EF4-FFF2-40B4-BE49-F238E27FC236}">
              <a16:creationId xmlns:a16="http://schemas.microsoft.com/office/drawing/2014/main" id="{09BE1B43-728C-4CFC-8784-6DBC71F3E92F}"/>
            </a:ext>
          </a:extLst>
        </xdr:cNvPr>
        <xdr:cNvSpPr/>
      </xdr:nvSpPr>
      <xdr:spPr>
        <a:xfrm>
          <a:off x="12298589" y="6602820"/>
          <a:ext cx="83911" cy="10024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139881</xdr:rowOff>
    </xdr:from>
    <xdr:to>
      <xdr:col>76</xdr:col>
      <xdr:colOff>114300</xdr:colOff>
      <xdr:row>39</xdr:row>
      <xdr:rowOff>9253</xdr:rowOff>
    </xdr:to>
    <xdr:cxnSp macro="">
      <xdr:nvCxnSpPr>
        <xdr:cNvPr id="442" name="直線コネクタ 441">
          <a:extLst>
            <a:ext uri="{FF2B5EF4-FFF2-40B4-BE49-F238E27FC236}">
              <a16:creationId xmlns:a16="http://schemas.microsoft.com/office/drawing/2014/main" id="{B675EAD9-DE9A-4D91-8710-C02AF0A44C0A}"/>
            </a:ext>
          </a:extLst>
        </xdr:cNvPr>
        <xdr:cNvCxnSpPr/>
      </xdr:nvCxnSpPr>
      <xdr:spPr>
        <a:xfrm>
          <a:off x="12342586" y="6656342"/>
          <a:ext cx="801914"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79284</xdr:rowOff>
    </xdr:from>
    <xdr:to>
      <xdr:col>67</xdr:col>
      <xdr:colOff>101600</xdr:colOff>
      <xdr:row>39</xdr:row>
      <xdr:rowOff>9434</xdr:rowOff>
    </xdr:to>
    <xdr:sp macro="" textlink="">
      <xdr:nvSpPr>
        <xdr:cNvPr id="443" name="楕円 442">
          <a:extLst>
            <a:ext uri="{FF2B5EF4-FFF2-40B4-BE49-F238E27FC236}">
              <a16:creationId xmlns:a16="http://schemas.microsoft.com/office/drawing/2014/main" id="{F4AE0834-94A1-4984-9008-E67C18D4FE39}"/>
            </a:ext>
          </a:extLst>
        </xdr:cNvPr>
        <xdr:cNvSpPr/>
      </xdr:nvSpPr>
      <xdr:spPr>
        <a:xfrm>
          <a:off x="11487150" y="6598466"/>
          <a:ext cx="102961" cy="9615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130084</xdr:rowOff>
    </xdr:from>
    <xdr:to>
      <xdr:col>71</xdr:col>
      <xdr:colOff>177800</xdr:colOff>
      <xdr:row>38</xdr:row>
      <xdr:rowOff>139881</xdr:rowOff>
    </xdr:to>
    <xdr:cxnSp macro="">
      <xdr:nvCxnSpPr>
        <xdr:cNvPr id="444" name="直線コネクタ 443">
          <a:extLst>
            <a:ext uri="{FF2B5EF4-FFF2-40B4-BE49-F238E27FC236}">
              <a16:creationId xmlns:a16="http://schemas.microsoft.com/office/drawing/2014/main" id="{4104C81B-4209-4902-AC91-7B1776820085}"/>
            </a:ext>
          </a:extLst>
        </xdr:cNvPr>
        <xdr:cNvCxnSpPr/>
      </xdr:nvCxnSpPr>
      <xdr:spPr>
        <a:xfrm>
          <a:off x="11536589" y="6647905"/>
          <a:ext cx="805997" cy="8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37</xdr:row>
      <xdr:rowOff>60251</xdr:rowOff>
    </xdr:from>
    <xdr:ext cx="405111" cy="259045"/>
    <xdr:sp macro="" textlink="">
      <xdr:nvSpPr>
        <xdr:cNvPr id="445" name="n_1aveValue【一般廃棄物処理施設】&#10;有形固定資産減価償却率">
          <a:extLst>
            <a:ext uri="{FF2B5EF4-FFF2-40B4-BE49-F238E27FC236}">
              <a16:creationId xmlns:a16="http://schemas.microsoft.com/office/drawing/2014/main" id="{B458478C-E8D8-4790-9129-BA349BBD948B}"/>
            </a:ext>
          </a:extLst>
        </xdr:cNvPr>
        <xdr:cNvSpPr txBox="1"/>
      </xdr:nvSpPr>
      <xdr:spPr>
        <a:xfrm>
          <a:off x="13743405" y="64011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63517</xdr:rowOff>
    </xdr:from>
    <xdr:ext cx="405111" cy="259045"/>
    <xdr:sp macro="" textlink="">
      <xdr:nvSpPr>
        <xdr:cNvPr id="446" name="n_2aveValue【一般廃棄物処理施設】&#10;有形固定資産減価償却率">
          <a:extLst>
            <a:ext uri="{FF2B5EF4-FFF2-40B4-BE49-F238E27FC236}">
              <a16:creationId xmlns:a16="http://schemas.microsoft.com/office/drawing/2014/main" id="{762BCB7F-7D80-4233-AF11-AC8BC0AAFFD2}"/>
            </a:ext>
          </a:extLst>
        </xdr:cNvPr>
        <xdr:cNvSpPr txBox="1"/>
      </xdr:nvSpPr>
      <xdr:spPr>
        <a:xfrm>
          <a:off x="12962355" y="6408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119760</xdr:rowOff>
    </xdr:from>
    <xdr:ext cx="405111" cy="259045"/>
    <xdr:sp macro="" textlink="">
      <xdr:nvSpPr>
        <xdr:cNvPr id="447" name="n_3aveValue【一般廃棄物処理施設】&#10;有形固定資産減価償却率">
          <a:extLst>
            <a:ext uri="{FF2B5EF4-FFF2-40B4-BE49-F238E27FC236}">
              <a16:creationId xmlns:a16="http://schemas.microsoft.com/office/drawing/2014/main" id="{95DBC3EA-EE44-420E-910D-D1AD71D2FCD7}"/>
            </a:ext>
          </a:extLst>
        </xdr:cNvPr>
        <xdr:cNvSpPr txBox="1"/>
      </xdr:nvSpPr>
      <xdr:spPr>
        <a:xfrm>
          <a:off x="12165883" y="68103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80571</xdr:rowOff>
    </xdr:from>
    <xdr:ext cx="405111" cy="259045"/>
    <xdr:sp macro="" textlink="">
      <xdr:nvSpPr>
        <xdr:cNvPr id="448" name="n_4aveValue【一般廃棄物処理施設】&#10;有形固定資産減価償却率">
          <a:extLst>
            <a:ext uri="{FF2B5EF4-FFF2-40B4-BE49-F238E27FC236}">
              <a16:creationId xmlns:a16="http://schemas.microsoft.com/office/drawing/2014/main" id="{CBEA23D1-F78E-4788-AE28-48B0B7107AD3}"/>
            </a:ext>
          </a:extLst>
        </xdr:cNvPr>
        <xdr:cNvSpPr txBox="1"/>
      </xdr:nvSpPr>
      <xdr:spPr>
        <a:xfrm>
          <a:off x="11354444" y="6771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92001</xdr:rowOff>
    </xdr:from>
    <xdr:ext cx="405111" cy="259045"/>
    <xdr:sp macro="" textlink="">
      <xdr:nvSpPr>
        <xdr:cNvPr id="449" name="n_1mainValue【一般廃棄物処理施設】&#10;有形固定資産減価償却率">
          <a:extLst>
            <a:ext uri="{FF2B5EF4-FFF2-40B4-BE49-F238E27FC236}">
              <a16:creationId xmlns:a16="http://schemas.microsoft.com/office/drawing/2014/main" id="{7F676188-280F-4238-A5EF-CAF6A79F7155}"/>
            </a:ext>
          </a:extLst>
        </xdr:cNvPr>
        <xdr:cNvSpPr txBox="1"/>
      </xdr:nvSpPr>
      <xdr:spPr>
        <a:xfrm>
          <a:off x="13743405" y="6781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51180</xdr:rowOff>
    </xdr:from>
    <xdr:ext cx="405111" cy="259045"/>
    <xdr:sp macro="" textlink="">
      <xdr:nvSpPr>
        <xdr:cNvPr id="450" name="n_2mainValue【一般廃棄物処理施設】&#10;有形固定資産減価償却率">
          <a:extLst>
            <a:ext uri="{FF2B5EF4-FFF2-40B4-BE49-F238E27FC236}">
              <a16:creationId xmlns:a16="http://schemas.microsoft.com/office/drawing/2014/main" id="{98888073-119B-4CB1-988D-F4634D0543D2}"/>
            </a:ext>
          </a:extLst>
        </xdr:cNvPr>
        <xdr:cNvSpPr txBox="1"/>
      </xdr:nvSpPr>
      <xdr:spPr>
        <a:xfrm>
          <a:off x="12962355" y="673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35758</xdr:rowOff>
    </xdr:from>
    <xdr:ext cx="405111" cy="259045"/>
    <xdr:sp macro="" textlink="">
      <xdr:nvSpPr>
        <xdr:cNvPr id="451" name="n_3mainValue【一般廃棄物処理施設】&#10;有形固定資産減価償却率">
          <a:extLst>
            <a:ext uri="{FF2B5EF4-FFF2-40B4-BE49-F238E27FC236}">
              <a16:creationId xmlns:a16="http://schemas.microsoft.com/office/drawing/2014/main" id="{14970F5B-76D6-48DE-BDE6-3E4C240C4C49}"/>
            </a:ext>
          </a:extLst>
        </xdr:cNvPr>
        <xdr:cNvSpPr txBox="1"/>
      </xdr:nvSpPr>
      <xdr:spPr>
        <a:xfrm>
          <a:off x="12165883" y="63794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25961</xdr:rowOff>
    </xdr:from>
    <xdr:ext cx="405111" cy="259045"/>
    <xdr:sp macro="" textlink="">
      <xdr:nvSpPr>
        <xdr:cNvPr id="452" name="n_4mainValue【一般廃棄物処理施設】&#10;有形固定資産減価償却率">
          <a:extLst>
            <a:ext uri="{FF2B5EF4-FFF2-40B4-BE49-F238E27FC236}">
              <a16:creationId xmlns:a16="http://schemas.microsoft.com/office/drawing/2014/main" id="{963CBE7E-0156-429E-B800-3457B17CA3D0}"/>
            </a:ext>
          </a:extLst>
        </xdr:cNvPr>
        <xdr:cNvSpPr txBox="1"/>
      </xdr:nvSpPr>
      <xdr:spPr>
        <a:xfrm>
          <a:off x="11354444" y="6370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3" name="正方形/長方形 452">
          <a:extLst>
            <a:ext uri="{FF2B5EF4-FFF2-40B4-BE49-F238E27FC236}">
              <a16:creationId xmlns:a16="http://schemas.microsoft.com/office/drawing/2014/main" id="{7AAA0FEE-5B3E-4F26-8B46-594C7055241B}"/>
            </a:ext>
          </a:extLst>
        </xdr:cNvPr>
        <xdr:cNvSpPr/>
      </xdr:nvSpPr>
      <xdr:spPr>
        <a:xfrm>
          <a:off x="16459200" y="4191000"/>
          <a:ext cx="4267200" cy="63636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4" name="正方形/長方形 453">
          <a:extLst>
            <a:ext uri="{FF2B5EF4-FFF2-40B4-BE49-F238E27FC236}">
              <a16:creationId xmlns:a16="http://schemas.microsoft.com/office/drawing/2014/main" id="{2AAE2F28-5CE6-4E31-9452-B377D532E0A8}"/>
            </a:ext>
          </a:extLst>
        </xdr:cNvPr>
        <xdr:cNvSpPr/>
      </xdr:nvSpPr>
      <xdr:spPr>
        <a:xfrm>
          <a:off x="16584839" y="4850039"/>
          <a:ext cx="1371600" cy="2526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5" name="正方形/長方形 454">
          <a:extLst>
            <a:ext uri="{FF2B5EF4-FFF2-40B4-BE49-F238E27FC236}">
              <a16:creationId xmlns:a16="http://schemas.microsoft.com/office/drawing/2014/main" id="{E5A7D73A-8BE7-4FBA-858D-7E0B45B514AF}"/>
            </a:ext>
          </a:extLst>
        </xdr:cNvPr>
        <xdr:cNvSpPr/>
      </xdr:nvSpPr>
      <xdr:spPr>
        <a:xfrm>
          <a:off x="16584839" y="5058682"/>
          <a:ext cx="1371600"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6" name="正方形/長方形 455">
          <a:extLst>
            <a:ext uri="{FF2B5EF4-FFF2-40B4-BE49-F238E27FC236}">
              <a16:creationId xmlns:a16="http://schemas.microsoft.com/office/drawing/2014/main" id="{2403D69E-8CD0-4029-840F-9D6949E5D561}"/>
            </a:ext>
          </a:extLst>
        </xdr:cNvPr>
        <xdr:cNvSpPr/>
      </xdr:nvSpPr>
      <xdr:spPr>
        <a:xfrm>
          <a:off x="17487900" y="4850039"/>
          <a:ext cx="1371600" cy="2526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7" name="正方形/長方形 456">
          <a:extLst>
            <a:ext uri="{FF2B5EF4-FFF2-40B4-BE49-F238E27FC236}">
              <a16:creationId xmlns:a16="http://schemas.microsoft.com/office/drawing/2014/main" id="{9102C910-9C2B-4C0E-8BCD-86E2B4D8764D}"/>
            </a:ext>
          </a:extLst>
        </xdr:cNvPr>
        <xdr:cNvSpPr/>
      </xdr:nvSpPr>
      <xdr:spPr>
        <a:xfrm>
          <a:off x="17487900" y="5058682"/>
          <a:ext cx="1371600"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8" name="正方形/長方形 457">
          <a:extLst>
            <a:ext uri="{FF2B5EF4-FFF2-40B4-BE49-F238E27FC236}">
              <a16:creationId xmlns:a16="http://schemas.microsoft.com/office/drawing/2014/main" id="{00F8ECDE-7247-48A5-B0B1-E58C26BE2EC3}"/>
            </a:ext>
          </a:extLst>
        </xdr:cNvPr>
        <xdr:cNvSpPr/>
      </xdr:nvSpPr>
      <xdr:spPr>
        <a:xfrm>
          <a:off x="18516600" y="4850039"/>
          <a:ext cx="1371600" cy="25264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9" name="正方形/長方形 458">
          <a:extLst>
            <a:ext uri="{FF2B5EF4-FFF2-40B4-BE49-F238E27FC236}">
              <a16:creationId xmlns:a16="http://schemas.microsoft.com/office/drawing/2014/main" id="{E45C51A9-CCC7-4AE2-9882-13CBED5606D7}"/>
            </a:ext>
          </a:extLst>
        </xdr:cNvPr>
        <xdr:cNvSpPr/>
      </xdr:nvSpPr>
      <xdr:spPr>
        <a:xfrm>
          <a:off x="18516600" y="5058682"/>
          <a:ext cx="1371600"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0" name="正方形/長方形 459">
          <a:extLst>
            <a:ext uri="{FF2B5EF4-FFF2-40B4-BE49-F238E27FC236}">
              <a16:creationId xmlns:a16="http://schemas.microsoft.com/office/drawing/2014/main" id="{DE13EFBF-EBB1-43FE-B4E1-7149B40B6F2D}"/>
            </a:ext>
          </a:extLst>
        </xdr:cNvPr>
        <xdr:cNvSpPr/>
      </xdr:nvSpPr>
      <xdr:spPr>
        <a:xfrm>
          <a:off x="16459200" y="5331279"/>
          <a:ext cx="4267200" cy="228872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1" name="テキスト ボックス 460">
          <a:extLst>
            <a:ext uri="{FF2B5EF4-FFF2-40B4-BE49-F238E27FC236}">
              <a16:creationId xmlns:a16="http://schemas.microsoft.com/office/drawing/2014/main" id="{3CBCD189-4545-4205-9872-6DE39E68CAF7}"/>
            </a:ext>
          </a:extLst>
        </xdr:cNvPr>
        <xdr:cNvSpPr txBox="1"/>
      </xdr:nvSpPr>
      <xdr:spPr>
        <a:xfrm>
          <a:off x="164401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2" name="直線コネクタ 461">
          <a:extLst>
            <a:ext uri="{FF2B5EF4-FFF2-40B4-BE49-F238E27FC236}">
              <a16:creationId xmlns:a16="http://schemas.microsoft.com/office/drawing/2014/main" id="{32E7E071-DCC8-4C91-BF88-D62302F36F77}"/>
            </a:ext>
          </a:extLst>
        </xdr:cNvPr>
        <xdr:cNvCxnSpPr/>
      </xdr:nvCxnSpPr>
      <xdr:spPr>
        <a:xfrm>
          <a:off x="16459200" y="762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463" name="直線コネクタ 462">
          <a:extLst>
            <a:ext uri="{FF2B5EF4-FFF2-40B4-BE49-F238E27FC236}">
              <a16:creationId xmlns:a16="http://schemas.microsoft.com/office/drawing/2014/main" id="{7A716E0E-DA72-4C83-886F-FA457DADDA03}"/>
            </a:ext>
          </a:extLst>
        </xdr:cNvPr>
        <xdr:cNvCxnSpPr/>
      </xdr:nvCxnSpPr>
      <xdr:spPr>
        <a:xfrm>
          <a:off x="16459200" y="7239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464" name="テキスト ボックス 463">
          <a:extLst>
            <a:ext uri="{FF2B5EF4-FFF2-40B4-BE49-F238E27FC236}">
              <a16:creationId xmlns:a16="http://schemas.microsoft.com/office/drawing/2014/main" id="{A1891F6D-DBF9-44D5-855B-3DB7969AB486}"/>
            </a:ext>
          </a:extLst>
        </xdr:cNvPr>
        <xdr:cNvSpPr txBox="1"/>
      </xdr:nvSpPr>
      <xdr:spPr>
        <a:xfrm>
          <a:off x="16251235" y="7098138"/>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465" name="直線コネクタ 464">
          <a:extLst>
            <a:ext uri="{FF2B5EF4-FFF2-40B4-BE49-F238E27FC236}">
              <a16:creationId xmlns:a16="http://schemas.microsoft.com/office/drawing/2014/main" id="{C27DD10F-13F9-441E-9045-4C33F6ACFD02}"/>
            </a:ext>
          </a:extLst>
        </xdr:cNvPr>
        <xdr:cNvCxnSpPr/>
      </xdr:nvCxnSpPr>
      <xdr:spPr>
        <a:xfrm>
          <a:off x="16459200" y="6858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29227</xdr:rowOff>
    </xdr:from>
    <xdr:ext cx="595419" cy="259045"/>
    <xdr:sp macro="" textlink="">
      <xdr:nvSpPr>
        <xdr:cNvPr id="466" name="テキスト ボックス 465">
          <a:extLst>
            <a:ext uri="{FF2B5EF4-FFF2-40B4-BE49-F238E27FC236}">
              <a16:creationId xmlns:a16="http://schemas.microsoft.com/office/drawing/2014/main" id="{8C7ECB48-8B32-4504-AAC6-0DE60AA8410F}"/>
            </a:ext>
          </a:extLst>
        </xdr:cNvPr>
        <xdr:cNvSpPr txBox="1"/>
      </xdr:nvSpPr>
      <xdr:spPr>
        <a:xfrm>
          <a:off x="15942702" y="671713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467" name="直線コネクタ 466">
          <a:extLst>
            <a:ext uri="{FF2B5EF4-FFF2-40B4-BE49-F238E27FC236}">
              <a16:creationId xmlns:a16="http://schemas.microsoft.com/office/drawing/2014/main" id="{4680FC4F-07E2-4034-801A-B29AEEC0E556}"/>
            </a:ext>
          </a:extLst>
        </xdr:cNvPr>
        <xdr:cNvCxnSpPr/>
      </xdr:nvCxnSpPr>
      <xdr:spPr>
        <a:xfrm>
          <a:off x="16459200" y="6474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468" name="テキスト ボックス 467">
          <a:extLst>
            <a:ext uri="{FF2B5EF4-FFF2-40B4-BE49-F238E27FC236}">
              <a16:creationId xmlns:a16="http://schemas.microsoft.com/office/drawing/2014/main" id="{92576036-52B5-42FA-BAE5-0CF5638A17BB}"/>
            </a:ext>
          </a:extLst>
        </xdr:cNvPr>
        <xdr:cNvSpPr txBox="1"/>
      </xdr:nvSpPr>
      <xdr:spPr>
        <a:xfrm>
          <a:off x="15942702" y="633341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469" name="直線コネクタ 468">
          <a:extLst>
            <a:ext uri="{FF2B5EF4-FFF2-40B4-BE49-F238E27FC236}">
              <a16:creationId xmlns:a16="http://schemas.microsoft.com/office/drawing/2014/main" id="{F75F188B-36C6-4DEF-9188-4C41236C7D44}"/>
            </a:ext>
          </a:extLst>
        </xdr:cNvPr>
        <xdr:cNvCxnSpPr/>
      </xdr:nvCxnSpPr>
      <xdr:spPr>
        <a:xfrm>
          <a:off x="16459200" y="6093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124477</xdr:rowOff>
    </xdr:from>
    <xdr:ext cx="595419" cy="259045"/>
    <xdr:sp macro="" textlink="">
      <xdr:nvSpPr>
        <xdr:cNvPr id="470" name="テキスト ボックス 469">
          <a:extLst>
            <a:ext uri="{FF2B5EF4-FFF2-40B4-BE49-F238E27FC236}">
              <a16:creationId xmlns:a16="http://schemas.microsoft.com/office/drawing/2014/main" id="{F07C3BC3-1449-4921-BF33-0C473A93C858}"/>
            </a:ext>
          </a:extLst>
        </xdr:cNvPr>
        <xdr:cNvSpPr txBox="1"/>
      </xdr:nvSpPr>
      <xdr:spPr>
        <a:xfrm>
          <a:off x="15942702" y="595241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471" name="直線コネクタ 470">
          <a:extLst>
            <a:ext uri="{FF2B5EF4-FFF2-40B4-BE49-F238E27FC236}">
              <a16:creationId xmlns:a16="http://schemas.microsoft.com/office/drawing/2014/main" id="{A41D8BF9-C66F-4639-9191-C0E501A183B6}"/>
            </a:ext>
          </a:extLst>
        </xdr:cNvPr>
        <xdr:cNvCxnSpPr/>
      </xdr:nvCxnSpPr>
      <xdr:spPr>
        <a:xfrm>
          <a:off x="16459200" y="5712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472" name="テキスト ボックス 471">
          <a:extLst>
            <a:ext uri="{FF2B5EF4-FFF2-40B4-BE49-F238E27FC236}">
              <a16:creationId xmlns:a16="http://schemas.microsoft.com/office/drawing/2014/main" id="{391A5980-8991-405D-A7E1-F1762338AC25}"/>
            </a:ext>
          </a:extLst>
        </xdr:cNvPr>
        <xdr:cNvSpPr txBox="1"/>
      </xdr:nvSpPr>
      <xdr:spPr>
        <a:xfrm>
          <a:off x="15942702" y="557141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3" name="直線コネクタ 472">
          <a:extLst>
            <a:ext uri="{FF2B5EF4-FFF2-40B4-BE49-F238E27FC236}">
              <a16:creationId xmlns:a16="http://schemas.microsoft.com/office/drawing/2014/main" id="{9D0E673E-818D-4E63-B2EE-90225D6270F4}"/>
            </a:ext>
          </a:extLst>
        </xdr:cNvPr>
        <xdr:cNvCxnSpPr/>
      </xdr:nvCxnSpPr>
      <xdr:spPr>
        <a:xfrm>
          <a:off x="16459200" y="5331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74" name="テキスト ボックス 473">
          <a:extLst>
            <a:ext uri="{FF2B5EF4-FFF2-40B4-BE49-F238E27FC236}">
              <a16:creationId xmlns:a16="http://schemas.microsoft.com/office/drawing/2014/main" id="{A9F824EB-A50F-4C2F-A105-32B7DB954676}"/>
            </a:ext>
          </a:extLst>
        </xdr:cNvPr>
        <xdr:cNvSpPr txBox="1"/>
      </xdr:nvSpPr>
      <xdr:spPr>
        <a:xfrm>
          <a:off x="15942702" y="5190416"/>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5" name="【一般廃棄物処理施設】&#10;一人当たり有形固定資産（償却資産）額グラフ枠">
          <a:extLst>
            <a:ext uri="{FF2B5EF4-FFF2-40B4-BE49-F238E27FC236}">
              <a16:creationId xmlns:a16="http://schemas.microsoft.com/office/drawing/2014/main" id="{352193A6-2C52-471B-BB56-CC5D00680862}"/>
            </a:ext>
          </a:extLst>
        </xdr:cNvPr>
        <xdr:cNvSpPr/>
      </xdr:nvSpPr>
      <xdr:spPr>
        <a:xfrm>
          <a:off x="16459200" y="5331279"/>
          <a:ext cx="4267200" cy="228872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127784</xdr:rowOff>
    </xdr:from>
    <xdr:to>
      <xdr:col>116</xdr:col>
      <xdr:colOff>62864</xdr:colOff>
      <xdr:row>42</xdr:row>
      <xdr:rowOff>36397</xdr:rowOff>
    </xdr:to>
    <xdr:cxnSp macro="">
      <xdr:nvCxnSpPr>
        <xdr:cNvPr id="476" name="直線コネクタ 475">
          <a:extLst>
            <a:ext uri="{FF2B5EF4-FFF2-40B4-BE49-F238E27FC236}">
              <a16:creationId xmlns:a16="http://schemas.microsoft.com/office/drawing/2014/main" id="{7F0D9CDE-B8D9-4346-A206-B8E1866D6D1D}"/>
            </a:ext>
          </a:extLst>
        </xdr:cNvPr>
        <xdr:cNvCxnSpPr/>
      </xdr:nvCxnSpPr>
      <xdr:spPr>
        <a:xfrm flipV="1">
          <a:off x="19952425" y="5955723"/>
          <a:ext cx="0" cy="12815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40224</xdr:rowOff>
    </xdr:from>
    <xdr:ext cx="378565" cy="259045"/>
    <xdr:sp macro="" textlink="">
      <xdr:nvSpPr>
        <xdr:cNvPr id="477" name="【一般廃棄物処理施設】&#10;一人当たり有形固定資産（償却資産）額最小値テキスト">
          <a:extLst>
            <a:ext uri="{FF2B5EF4-FFF2-40B4-BE49-F238E27FC236}">
              <a16:creationId xmlns:a16="http://schemas.microsoft.com/office/drawing/2014/main" id="{02B4C421-652A-44A2-A81B-DD4FED318CA0}"/>
            </a:ext>
          </a:extLst>
        </xdr:cNvPr>
        <xdr:cNvSpPr txBox="1"/>
      </xdr:nvSpPr>
      <xdr:spPr>
        <a:xfrm>
          <a:off x="19991161" y="72411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36397</xdr:rowOff>
    </xdr:from>
    <xdr:to>
      <xdr:col>116</xdr:col>
      <xdr:colOff>152400</xdr:colOff>
      <xdr:row>42</xdr:row>
      <xdr:rowOff>36397</xdr:rowOff>
    </xdr:to>
    <xdr:cxnSp macro="">
      <xdr:nvCxnSpPr>
        <xdr:cNvPr id="478" name="直線コネクタ 477">
          <a:extLst>
            <a:ext uri="{FF2B5EF4-FFF2-40B4-BE49-F238E27FC236}">
              <a16:creationId xmlns:a16="http://schemas.microsoft.com/office/drawing/2014/main" id="{4CE4883E-8078-40C3-A448-C33EA7EE0B2B}"/>
            </a:ext>
          </a:extLst>
        </xdr:cNvPr>
        <xdr:cNvCxnSpPr/>
      </xdr:nvCxnSpPr>
      <xdr:spPr>
        <a:xfrm>
          <a:off x="19880489" y="7237297"/>
          <a:ext cx="16011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74461</xdr:rowOff>
    </xdr:from>
    <xdr:ext cx="599010" cy="259045"/>
    <xdr:sp macro="" textlink="">
      <xdr:nvSpPr>
        <xdr:cNvPr id="479" name="【一般廃棄物処理施設】&#10;一人当たり有形固定資産（償却資産）額最大値テキスト">
          <a:extLst>
            <a:ext uri="{FF2B5EF4-FFF2-40B4-BE49-F238E27FC236}">
              <a16:creationId xmlns:a16="http://schemas.microsoft.com/office/drawing/2014/main" id="{EA95E98F-BD88-41AA-8A61-01D126A5FB28}"/>
            </a:ext>
          </a:extLst>
        </xdr:cNvPr>
        <xdr:cNvSpPr txBox="1"/>
      </xdr:nvSpPr>
      <xdr:spPr>
        <a:xfrm>
          <a:off x="19991161" y="5732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127784</xdr:rowOff>
    </xdr:from>
    <xdr:to>
      <xdr:col>116</xdr:col>
      <xdr:colOff>152400</xdr:colOff>
      <xdr:row>34</xdr:row>
      <xdr:rowOff>127784</xdr:rowOff>
    </xdr:to>
    <xdr:cxnSp macro="">
      <xdr:nvCxnSpPr>
        <xdr:cNvPr id="480" name="直線コネクタ 479">
          <a:extLst>
            <a:ext uri="{FF2B5EF4-FFF2-40B4-BE49-F238E27FC236}">
              <a16:creationId xmlns:a16="http://schemas.microsoft.com/office/drawing/2014/main" id="{C2F72A9E-C207-4145-B507-2D406F6CEA09}"/>
            </a:ext>
          </a:extLst>
        </xdr:cNvPr>
        <xdr:cNvCxnSpPr/>
      </xdr:nvCxnSpPr>
      <xdr:spPr>
        <a:xfrm>
          <a:off x="19880489" y="5955723"/>
          <a:ext cx="16011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123922</xdr:rowOff>
    </xdr:from>
    <xdr:ext cx="534377" cy="259045"/>
    <xdr:sp macro="" textlink="">
      <xdr:nvSpPr>
        <xdr:cNvPr id="481" name="【一般廃棄物処理施設】&#10;一人当たり有形固定資産（償却資産）額平均値テキスト">
          <a:extLst>
            <a:ext uri="{FF2B5EF4-FFF2-40B4-BE49-F238E27FC236}">
              <a16:creationId xmlns:a16="http://schemas.microsoft.com/office/drawing/2014/main" id="{960FEB1E-F978-4462-AFEC-7675AFD596B2}"/>
            </a:ext>
          </a:extLst>
        </xdr:cNvPr>
        <xdr:cNvSpPr txBox="1"/>
      </xdr:nvSpPr>
      <xdr:spPr>
        <a:xfrm>
          <a:off x="19991161" y="68091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145495</xdr:rowOff>
    </xdr:from>
    <xdr:to>
      <xdr:col>116</xdr:col>
      <xdr:colOff>114300</xdr:colOff>
      <xdr:row>40</xdr:row>
      <xdr:rowOff>75645</xdr:rowOff>
    </xdr:to>
    <xdr:sp macro="" textlink="">
      <xdr:nvSpPr>
        <xdr:cNvPr id="482" name="フローチャート: 判断 481">
          <a:extLst>
            <a:ext uri="{FF2B5EF4-FFF2-40B4-BE49-F238E27FC236}">
              <a16:creationId xmlns:a16="http://schemas.microsoft.com/office/drawing/2014/main" id="{E2BFB1D8-DAD2-4E78-AE5A-61B7815E2DA1}"/>
            </a:ext>
          </a:extLst>
        </xdr:cNvPr>
        <xdr:cNvSpPr/>
      </xdr:nvSpPr>
      <xdr:spPr>
        <a:xfrm>
          <a:off x="19899539" y="6827963"/>
          <a:ext cx="102961" cy="10568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2453</xdr:rowOff>
    </xdr:from>
    <xdr:to>
      <xdr:col>112</xdr:col>
      <xdr:colOff>38100</xdr:colOff>
      <xdr:row>40</xdr:row>
      <xdr:rowOff>104053</xdr:rowOff>
    </xdr:to>
    <xdr:sp macro="" textlink="">
      <xdr:nvSpPr>
        <xdr:cNvPr id="483" name="フローチャート: 判断 482">
          <a:extLst>
            <a:ext uri="{FF2B5EF4-FFF2-40B4-BE49-F238E27FC236}">
              <a16:creationId xmlns:a16="http://schemas.microsoft.com/office/drawing/2014/main" id="{DCB9B311-E93F-465D-A6CA-05609E238D9C}"/>
            </a:ext>
          </a:extLst>
        </xdr:cNvPr>
        <xdr:cNvSpPr/>
      </xdr:nvSpPr>
      <xdr:spPr>
        <a:xfrm>
          <a:off x="19156589" y="6860453"/>
          <a:ext cx="83911" cy="10296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152852</xdr:rowOff>
    </xdr:from>
    <xdr:to>
      <xdr:col>107</xdr:col>
      <xdr:colOff>101600</xdr:colOff>
      <xdr:row>40</xdr:row>
      <xdr:rowOff>83002</xdr:rowOff>
    </xdr:to>
    <xdr:sp macro="" textlink="">
      <xdr:nvSpPr>
        <xdr:cNvPr id="484" name="フローチャート: 判断 483">
          <a:extLst>
            <a:ext uri="{FF2B5EF4-FFF2-40B4-BE49-F238E27FC236}">
              <a16:creationId xmlns:a16="http://schemas.microsoft.com/office/drawing/2014/main" id="{1D34A8F0-6639-413D-8EED-158B89D929C2}"/>
            </a:ext>
          </a:extLst>
        </xdr:cNvPr>
        <xdr:cNvSpPr/>
      </xdr:nvSpPr>
      <xdr:spPr>
        <a:xfrm>
          <a:off x="18345150" y="6839402"/>
          <a:ext cx="102961" cy="10568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152018</xdr:rowOff>
    </xdr:from>
    <xdr:to>
      <xdr:col>102</xdr:col>
      <xdr:colOff>165100</xdr:colOff>
      <xdr:row>40</xdr:row>
      <xdr:rowOff>82168</xdr:rowOff>
    </xdr:to>
    <xdr:sp macro="" textlink="">
      <xdr:nvSpPr>
        <xdr:cNvPr id="485" name="フローチャート: 判断 484">
          <a:extLst>
            <a:ext uri="{FF2B5EF4-FFF2-40B4-BE49-F238E27FC236}">
              <a16:creationId xmlns:a16="http://schemas.microsoft.com/office/drawing/2014/main" id="{642B50E0-009D-4B57-B8C5-0D0D9C84D54A}"/>
            </a:ext>
          </a:extLst>
        </xdr:cNvPr>
        <xdr:cNvSpPr/>
      </xdr:nvSpPr>
      <xdr:spPr>
        <a:xfrm>
          <a:off x="17552761" y="6838568"/>
          <a:ext cx="98878" cy="10568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149865</xdr:rowOff>
    </xdr:from>
    <xdr:to>
      <xdr:col>98</xdr:col>
      <xdr:colOff>38100</xdr:colOff>
      <xdr:row>40</xdr:row>
      <xdr:rowOff>80015</xdr:rowOff>
    </xdr:to>
    <xdr:sp macro="" textlink="">
      <xdr:nvSpPr>
        <xdr:cNvPr id="486" name="フローチャート: 判断 485">
          <a:extLst>
            <a:ext uri="{FF2B5EF4-FFF2-40B4-BE49-F238E27FC236}">
              <a16:creationId xmlns:a16="http://schemas.microsoft.com/office/drawing/2014/main" id="{12854148-9CDC-46A0-97A2-708C7B48EBFF}"/>
            </a:ext>
          </a:extLst>
        </xdr:cNvPr>
        <xdr:cNvSpPr/>
      </xdr:nvSpPr>
      <xdr:spPr>
        <a:xfrm>
          <a:off x="16756289" y="6836415"/>
          <a:ext cx="83911" cy="10568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964EB602-58F7-4F77-BCE6-EA71B37F0399}"/>
            </a:ext>
          </a:extLst>
        </xdr:cNvPr>
        <xdr:cNvSpPr txBox="1"/>
      </xdr:nvSpPr>
      <xdr:spPr>
        <a:xfrm>
          <a:off x="19781611"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2D99E31E-6692-4D7D-BF91-DF832B1A2C57}"/>
            </a:ext>
          </a:extLst>
        </xdr:cNvPr>
        <xdr:cNvSpPr txBox="1"/>
      </xdr:nvSpPr>
      <xdr:spPr>
        <a:xfrm>
          <a:off x="19029136"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26048E60-49E7-4BC2-9E85-7FBB411BD521}"/>
            </a:ext>
          </a:extLst>
        </xdr:cNvPr>
        <xdr:cNvSpPr txBox="1"/>
      </xdr:nvSpPr>
      <xdr:spPr>
        <a:xfrm>
          <a:off x="18223139"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9E24EA62-4C2C-4ABD-AE2E-6F39FAB59821}"/>
            </a:ext>
          </a:extLst>
        </xdr:cNvPr>
        <xdr:cNvSpPr txBox="1"/>
      </xdr:nvSpPr>
      <xdr:spPr>
        <a:xfrm>
          <a:off x="17430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95B79CE3-C2BD-48A7-A187-CE917CAA1279}"/>
            </a:ext>
          </a:extLst>
        </xdr:cNvPr>
        <xdr:cNvSpPr txBox="1"/>
      </xdr:nvSpPr>
      <xdr:spPr>
        <a:xfrm>
          <a:off x="16628836"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139262</xdr:rowOff>
    </xdr:from>
    <xdr:to>
      <xdr:col>116</xdr:col>
      <xdr:colOff>114300</xdr:colOff>
      <xdr:row>40</xdr:row>
      <xdr:rowOff>69412</xdr:rowOff>
    </xdr:to>
    <xdr:sp macro="" textlink="">
      <xdr:nvSpPr>
        <xdr:cNvPr id="492" name="楕円 491">
          <a:extLst>
            <a:ext uri="{FF2B5EF4-FFF2-40B4-BE49-F238E27FC236}">
              <a16:creationId xmlns:a16="http://schemas.microsoft.com/office/drawing/2014/main" id="{E97AD6AB-3B56-41F1-886A-5C121923E75E}"/>
            </a:ext>
          </a:extLst>
        </xdr:cNvPr>
        <xdr:cNvSpPr/>
      </xdr:nvSpPr>
      <xdr:spPr>
        <a:xfrm>
          <a:off x="19899539" y="6827173"/>
          <a:ext cx="102961" cy="9615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162139</xdr:rowOff>
    </xdr:from>
    <xdr:ext cx="534377" cy="259045"/>
    <xdr:sp macro="" textlink="">
      <xdr:nvSpPr>
        <xdr:cNvPr id="493" name="【一般廃棄物処理施設】&#10;一人当たり有形固定資産（償却資産）額該当値テキスト">
          <a:extLst>
            <a:ext uri="{FF2B5EF4-FFF2-40B4-BE49-F238E27FC236}">
              <a16:creationId xmlns:a16="http://schemas.microsoft.com/office/drawing/2014/main" id="{D59DC27C-F638-4FA6-A5B9-BC82AAB1272C}"/>
            </a:ext>
          </a:extLst>
        </xdr:cNvPr>
        <xdr:cNvSpPr txBox="1"/>
      </xdr:nvSpPr>
      <xdr:spPr>
        <a:xfrm>
          <a:off x="19991161" y="6675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144855</xdr:rowOff>
    </xdr:from>
    <xdr:to>
      <xdr:col>112</xdr:col>
      <xdr:colOff>38100</xdr:colOff>
      <xdr:row>40</xdr:row>
      <xdr:rowOff>75005</xdr:rowOff>
    </xdr:to>
    <xdr:sp macro="" textlink="">
      <xdr:nvSpPr>
        <xdr:cNvPr id="494" name="楕円 493">
          <a:extLst>
            <a:ext uri="{FF2B5EF4-FFF2-40B4-BE49-F238E27FC236}">
              <a16:creationId xmlns:a16="http://schemas.microsoft.com/office/drawing/2014/main" id="{7CDB8B58-BB4D-485E-BDC0-D2598245DBD1}"/>
            </a:ext>
          </a:extLst>
        </xdr:cNvPr>
        <xdr:cNvSpPr/>
      </xdr:nvSpPr>
      <xdr:spPr>
        <a:xfrm>
          <a:off x="19156589" y="6827323"/>
          <a:ext cx="83911" cy="10568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18612</xdr:rowOff>
    </xdr:from>
    <xdr:to>
      <xdr:col>116</xdr:col>
      <xdr:colOff>63500</xdr:colOff>
      <xdr:row>40</xdr:row>
      <xdr:rowOff>24205</xdr:rowOff>
    </xdr:to>
    <xdr:cxnSp macro="">
      <xdr:nvCxnSpPr>
        <xdr:cNvPr id="495" name="直線コネクタ 494">
          <a:extLst>
            <a:ext uri="{FF2B5EF4-FFF2-40B4-BE49-F238E27FC236}">
              <a16:creationId xmlns:a16="http://schemas.microsoft.com/office/drawing/2014/main" id="{5FE8CCDB-4A27-48E1-B404-77CECC451222}"/>
            </a:ext>
          </a:extLst>
        </xdr:cNvPr>
        <xdr:cNvCxnSpPr/>
      </xdr:nvCxnSpPr>
      <xdr:spPr>
        <a:xfrm flipV="1">
          <a:off x="19200586" y="6879333"/>
          <a:ext cx="752475" cy="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149583</xdr:rowOff>
    </xdr:from>
    <xdr:to>
      <xdr:col>107</xdr:col>
      <xdr:colOff>101600</xdr:colOff>
      <xdr:row>40</xdr:row>
      <xdr:rowOff>79733</xdr:rowOff>
    </xdr:to>
    <xdr:sp macro="" textlink="">
      <xdr:nvSpPr>
        <xdr:cNvPr id="496" name="楕円 495">
          <a:extLst>
            <a:ext uri="{FF2B5EF4-FFF2-40B4-BE49-F238E27FC236}">
              <a16:creationId xmlns:a16="http://schemas.microsoft.com/office/drawing/2014/main" id="{E939DE6A-7828-405E-A5A4-85C83350D1A3}"/>
            </a:ext>
          </a:extLst>
        </xdr:cNvPr>
        <xdr:cNvSpPr/>
      </xdr:nvSpPr>
      <xdr:spPr>
        <a:xfrm>
          <a:off x="18345150" y="6832051"/>
          <a:ext cx="102961" cy="109764"/>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24205</xdr:rowOff>
    </xdr:from>
    <xdr:to>
      <xdr:col>111</xdr:col>
      <xdr:colOff>177800</xdr:colOff>
      <xdr:row>40</xdr:row>
      <xdr:rowOff>28933</xdr:rowOff>
    </xdr:to>
    <xdr:cxnSp macro="">
      <xdr:nvCxnSpPr>
        <xdr:cNvPr id="497" name="直線コネクタ 496">
          <a:extLst>
            <a:ext uri="{FF2B5EF4-FFF2-40B4-BE49-F238E27FC236}">
              <a16:creationId xmlns:a16="http://schemas.microsoft.com/office/drawing/2014/main" id="{509CB7A4-A79C-4E9F-AEBD-5C61B9B91AF3}"/>
            </a:ext>
          </a:extLst>
        </xdr:cNvPr>
        <xdr:cNvCxnSpPr/>
      </xdr:nvCxnSpPr>
      <xdr:spPr>
        <a:xfrm flipV="1">
          <a:off x="18394589" y="6879484"/>
          <a:ext cx="805997" cy="8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153877</xdr:rowOff>
    </xdr:from>
    <xdr:to>
      <xdr:col>102</xdr:col>
      <xdr:colOff>165100</xdr:colOff>
      <xdr:row>40</xdr:row>
      <xdr:rowOff>84027</xdr:rowOff>
    </xdr:to>
    <xdr:sp macro="" textlink="">
      <xdr:nvSpPr>
        <xdr:cNvPr id="498" name="楕円 497">
          <a:extLst>
            <a:ext uri="{FF2B5EF4-FFF2-40B4-BE49-F238E27FC236}">
              <a16:creationId xmlns:a16="http://schemas.microsoft.com/office/drawing/2014/main" id="{B30A1C9A-3B20-4690-9B61-3CD2A0337E0A}"/>
            </a:ext>
          </a:extLst>
        </xdr:cNvPr>
        <xdr:cNvSpPr/>
      </xdr:nvSpPr>
      <xdr:spPr>
        <a:xfrm>
          <a:off x="17552761" y="6840427"/>
          <a:ext cx="98878" cy="10568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28933</xdr:rowOff>
    </xdr:from>
    <xdr:to>
      <xdr:col>107</xdr:col>
      <xdr:colOff>50800</xdr:colOff>
      <xdr:row>40</xdr:row>
      <xdr:rowOff>33227</xdr:rowOff>
    </xdr:to>
    <xdr:cxnSp macro="">
      <xdr:nvCxnSpPr>
        <xdr:cNvPr id="499" name="直線コネクタ 498">
          <a:extLst>
            <a:ext uri="{FF2B5EF4-FFF2-40B4-BE49-F238E27FC236}">
              <a16:creationId xmlns:a16="http://schemas.microsoft.com/office/drawing/2014/main" id="{3FAC7E73-7378-4F65-BE60-C6739DA9536E}"/>
            </a:ext>
          </a:extLst>
        </xdr:cNvPr>
        <xdr:cNvCxnSpPr/>
      </xdr:nvCxnSpPr>
      <xdr:spPr>
        <a:xfrm flipV="1">
          <a:off x="17602200" y="6888294"/>
          <a:ext cx="792389"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167056</xdr:rowOff>
    </xdr:from>
    <xdr:to>
      <xdr:col>98</xdr:col>
      <xdr:colOff>38100</xdr:colOff>
      <xdr:row>40</xdr:row>
      <xdr:rowOff>97206</xdr:rowOff>
    </xdr:to>
    <xdr:sp macro="" textlink="">
      <xdr:nvSpPr>
        <xdr:cNvPr id="500" name="楕円 499">
          <a:extLst>
            <a:ext uri="{FF2B5EF4-FFF2-40B4-BE49-F238E27FC236}">
              <a16:creationId xmlns:a16="http://schemas.microsoft.com/office/drawing/2014/main" id="{3B0144C1-D2B3-4996-8050-67B119387943}"/>
            </a:ext>
          </a:extLst>
        </xdr:cNvPr>
        <xdr:cNvSpPr/>
      </xdr:nvSpPr>
      <xdr:spPr>
        <a:xfrm>
          <a:off x="16756289" y="6856327"/>
          <a:ext cx="83911" cy="9615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33227</xdr:rowOff>
    </xdr:from>
    <xdr:to>
      <xdr:col>102</xdr:col>
      <xdr:colOff>114300</xdr:colOff>
      <xdr:row>40</xdr:row>
      <xdr:rowOff>46406</xdr:rowOff>
    </xdr:to>
    <xdr:cxnSp macro="">
      <xdr:nvCxnSpPr>
        <xdr:cNvPr id="501" name="直線コネクタ 500">
          <a:extLst>
            <a:ext uri="{FF2B5EF4-FFF2-40B4-BE49-F238E27FC236}">
              <a16:creationId xmlns:a16="http://schemas.microsoft.com/office/drawing/2014/main" id="{74EE967A-9BDF-4177-91B6-46CD921104EF}"/>
            </a:ext>
          </a:extLst>
        </xdr:cNvPr>
        <xdr:cNvCxnSpPr/>
      </xdr:nvCxnSpPr>
      <xdr:spPr>
        <a:xfrm flipV="1">
          <a:off x="16800286" y="6887145"/>
          <a:ext cx="801914" cy="15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40</xdr:row>
      <xdr:rowOff>95180</xdr:rowOff>
    </xdr:from>
    <xdr:ext cx="534377" cy="259045"/>
    <xdr:sp macro="" textlink="">
      <xdr:nvSpPr>
        <xdr:cNvPr id="502" name="n_1aveValue【一般廃棄物処理施設】&#10;一人当たり有形固定資産（償却資産）額">
          <a:extLst>
            <a:ext uri="{FF2B5EF4-FFF2-40B4-BE49-F238E27FC236}">
              <a16:creationId xmlns:a16="http://schemas.microsoft.com/office/drawing/2014/main" id="{BCC103F8-4DC9-491F-AD12-0C8C7FDEF7E2}"/>
            </a:ext>
          </a:extLst>
        </xdr:cNvPr>
        <xdr:cNvSpPr txBox="1"/>
      </xdr:nvSpPr>
      <xdr:spPr>
        <a:xfrm>
          <a:off x="18946550" y="6955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74129</xdr:rowOff>
    </xdr:from>
    <xdr:ext cx="534377" cy="259045"/>
    <xdr:sp macro="" textlink="">
      <xdr:nvSpPr>
        <xdr:cNvPr id="503" name="n_2aveValue【一般廃棄物処理施設】&#10;一人当たり有形固定資産（償却資産）額">
          <a:extLst>
            <a:ext uri="{FF2B5EF4-FFF2-40B4-BE49-F238E27FC236}">
              <a16:creationId xmlns:a16="http://schemas.microsoft.com/office/drawing/2014/main" id="{71DFFD3E-DDA1-475F-9599-D6F5BC882CAC}"/>
            </a:ext>
          </a:extLst>
        </xdr:cNvPr>
        <xdr:cNvSpPr txBox="1"/>
      </xdr:nvSpPr>
      <xdr:spPr>
        <a:xfrm>
          <a:off x="18165500" y="6932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98695</xdr:rowOff>
    </xdr:from>
    <xdr:ext cx="534377" cy="259045"/>
    <xdr:sp macro="" textlink="">
      <xdr:nvSpPr>
        <xdr:cNvPr id="504" name="n_3aveValue【一般廃棄物処理施設】&#10;一人当たり有形固定資産（償却資産）額">
          <a:extLst>
            <a:ext uri="{FF2B5EF4-FFF2-40B4-BE49-F238E27FC236}">
              <a16:creationId xmlns:a16="http://schemas.microsoft.com/office/drawing/2014/main" id="{C3EA939C-0CBD-4BC6-B417-97EB110C70A0}"/>
            </a:ext>
          </a:extLst>
        </xdr:cNvPr>
        <xdr:cNvSpPr txBox="1"/>
      </xdr:nvSpPr>
      <xdr:spPr>
        <a:xfrm>
          <a:off x="17354061" y="661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38</xdr:row>
      <xdr:rowOff>96542</xdr:rowOff>
    </xdr:from>
    <xdr:ext cx="534377" cy="259045"/>
    <xdr:sp macro="" textlink="">
      <xdr:nvSpPr>
        <xdr:cNvPr id="505" name="n_4aveValue【一般廃棄物処理施設】&#10;一人当たり有形固定資産（償却資産）額">
          <a:extLst>
            <a:ext uri="{FF2B5EF4-FFF2-40B4-BE49-F238E27FC236}">
              <a16:creationId xmlns:a16="http://schemas.microsoft.com/office/drawing/2014/main" id="{9B8FFE63-F3B6-4279-A202-66D38EDC30F6}"/>
            </a:ext>
          </a:extLst>
        </xdr:cNvPr>
        <xdr:cNvSpPr txBox="1"/>
      </xdr:nvSpPr>
      <xdr:spPr>
        <a:xfrm>
          <a:off x="16561672" y="6608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38</xdr:row>
      <xdr:rowOff>91532</xdr:rowOff>
    </xdr:from>
    <xdr:ext cx="534377" cy="259045"/>
    <xdr:sp macro="" textlink="">
      <xdr:nvSpPr>
        <xdr:cNvPr id="506" name="n_1mainValue【一般廃棄物処理施設】&#10;一人当たり有形固定資産（償却資産）額">
          <a:extLst>
            <a:ext uri="{FF2B5EF4-FFF2-40B4-BE49-F238E27FC236}">
              <a16:creationId xmlns:a16="http://schemas.microsoft.com/office/drawing/2014/main" id="{2A46141A-07AF-465B-A71C-597CBB2382BF}"/>
            </a:ext>
          </a:extLst>
        </xdr:cNvPr>
        <xdr:cNvSpPr txBox="1"/>
      </xdr:nvSpPr>
      <xdr:spPr>
        <a:xfrm>
          <a:off x="18946550" y="6609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96260</xdr:rowOff>
    </xdr:from>
    <xdr:ext cx="534377" cy="259045"/>
    <xdr:sp macro="" textlink="">
      <xdr:nvSpPr>
        <xdr:cNvPr id="507" name="n_2mainValue【一般廃棄物処理施設】&#10;一人当たり有形固定資産（償却資産）額">
          <a:extLst>
            <a:ext uri="{FF2B5EF4-FFF2-40B4-BE49-F238E27FC236}">
              <a16:creationId xmlns:a16="http://schemas.microsoft.com/office/drawing/2014/main" id="{DA81168A-94CD-4D75-88AB-2013C4EFE3A8}"/>
            </a:ext>
          </a:extLst>
        </xdr:cNvPr>
        <xdr:cNvSpPr txBox="1"/>
      </xdr:nvSpPr>
      <xdr:spPr>
        <a:xfrm>
          <a:off x="18165500" y="6608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40</xdr:row>
      <xdr:rowOff>75154</xdr:rowOff>
    </xdr:from>
    <xdr:ext cx="534377" cy="259045"/>
    <xdr:sp macro="" textlink="">
      <xdr:nvSpPr>
        <xdr:cNvPr id="508" name="n_3mainValue【一般廃棄物処理施設】&#10;一人当たり有形固定資産（償却資産）額">
          <a:extLst>
            <a:ext uri="{FF2B5EF4-FFF2-40B4-BE49-F238E27FC236}">
              <a16:creationId xmlns:a16="http://schemas.microsoft.com/office/drawing/2014/main" id="{4391AA16-7A90-4522-AA55-CCBC5B9BCAE0}"/>
            </a:ext>
          </a:extLst>
        </xdr:cNvPr>
        <xdr:cNvSpPr txBox="1"/>
      </xdr:nvSpPr>
      <xdr:spPr>
        <a:xfrm>
          <a:off x="17354061" y="6933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88333</xdr:rowOff>
    </xdr:from>
    <xdr:ext cx="534377" cy="259045"/>
    <xdr:sp macro="" textlink="">
      <xdr:nvSpPr>
        <xdr:cNvPr id="509" name="n_4mainValue【一般廃棄物処理施設】&#10;一人当たり有形固定資産（償却資産）額">
          <a:extLst>
            <a:ext uri="{FF2B5EF4-FFF2-40B4-BE49-F238E27FC236}">
              <a16:creationId xmlns:a16="http://schemas.microsoft.com/office/drawing/2014/main" id="{F2B6C3C6-2D3D-4BA5-AE97-F0F637B4DC82}"/>
            </a:ext>
          </a:extLst>
        </xdr:cNvPr>
        <xdr:cNvSpPr txBox="1"/>
      </xdr:nvSpPr>
      <xdr:spPr>
        <a:xfrm>
          <a:off x="16561672" y="6944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0" name="正方形/長方形 509">
          <a:extLst>
            <a:ext uri="{FF2B5EF4-FFF2-40B4-BE49-F238E27FC236}">
              <a16:creationId xmlns:a16="http://schemas.microsoft.com/office/drawing/2014/main" id="{322FE60F-6FE1-4830-8827-064DA21720D9}"/>
            </a:ext>
          </a:extLst>
        </xdr:cNvPr>
        <xdr:cNvSpPr/>
      </xdr:nvSpPr>
      <xdr:spPr>
        <a:xfrm>
          <a:off x="11209111" y="8001000"/>
          <a:ext cx="4248150" cy="63636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1" name="正方形/長方形 510">
          <a:extLst>
            <a:ext uri="{FF2B5EF4-FFF2-40B4-BE49-F238E27FC236}">
              <a16:creationId xmlns:a16="http://schemas.microsoft.com/office/drawing/2014/main" id="{90ECF2FF-66AA-41DD-8B5D-08E837920669}"/>
            </a:ext>
          </a:extLst>
        </xdr:cNvPr>
        <xdr:cNvSpPr/>
      </xdr:nvSpPr>
      <xdr:spPr>
        <a:xfrm>
          <a:off x="11315700" y="8660039"/>
          <a:ext cx="1371600" cy="25536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2" name="正方形/長方形 511">
          <a:extLst>
            <a:ext uri="{FF2B5EF4-FFF2-40B4-BE49-F238E27FC236}">
              <a16:creationId xmlns:a16="http://schemas.microsoft.com/office/drawing/2014/main" id="{AF398B60-B802-4A09-B91C-C371EC934635}"/>
            </a:ext>
          </a:extLst>
        </xdr:cNvPr>
        <xdr:cNvSpPr/>
      </xdr:nvSpPr>
      <xdr:spPr>
        <a:xfrm>
          <a:off x="11315700" y="8868682"/>
          <a:ext cx="1371600" cy="24583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3" name="正方形/長方形 512">
          <a:extLst>
            <a:ext uri="{FF2B5EF4-FFF2-40B4-BE49-F238E27FC236}">
              <a16:creationId xmlns:a16="http://schemas.microsoft.com/office/drawing/2014/main" id="{AD0DC21D-F386-4A6C-BCF8-A4D9C8823B4F}"/>
            </a:ext>
          </a:extLst>
        </xdr:cNvPr>
        <xdr:cNvSpPr/>
      </xdr:nvSpPr>
      <xdr:spPr>
        <a:xfrm>
          <a:off x="12237811" y="8660039"/>
          <a:ext cx="1371600" cy="25536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4" name="正方形/長方形 513">
          <a:extLst>
            <a:ext uri="{FF2B5EF4-FFF2-40B4-BE49-F238E27FC236}">
              <a16:creationId xmlns:a16="http://schemas.microsoft.com/office/drawing/2014/main" id="{C31F328D-E7EE-48F3-9450-20568AE108FA}"/>
            </a:ext>
          </a:extLst>
        </xdr:cNvPr>
        <xdr:cNvSpPr/>
      </xdr:nvSpPr>
      <xdr:spPr>
        <a:xfrm>
          <a:off x="12237811" y="8868682"/>
          <a:ext cx="1371600" cy="24583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5" name="正方形/長方形 514">
          <a:extLst>
            <a:ext uri="{FF2B5EF4-FFF2-40B4-BE49-F238E27FC236}">
              <a16:creationId xmlns:a16="http://schemas.microsoft.com/office/drawing/2014/main" id="{75D760CD-997D-470C-BDBC-D0BBE540ABF4}"/>
            </a:ext>
          </a:extLst>
        </xdr:cNvPr>
        <xdr:cNvSpPr/>
      </xdr:nvSpPr>
      <xdr:spPr>
        <a:xfrm>
          <a:off x="13266511" y="8660039"/>
          <a:ext cx="1371600" cy="25536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6" name="正方形/長方形 515">
          <a:extLst>
            <a:ext uri="{FF2B5EF4-FFF2-40B4-BE49-F238E27FC236}">
              <a16:creationId xmlns:a16="http://schemas.microsoft.com/office/drawing/2014/main" id="{30AED2D9-BB22-4127-A5D4-36335CCE2C35}"/>
            </a:ext>
          </a:extLst>
        </xdr:cNvPr>
        <xdr:cNvSpPr/>
      </xdr:nvSpPr>
      <xdr:spPr>
        <a:xfrm>
          <a:off x="13266511" y="8868682"/>
          <a:ext cx="1371600" cy="24583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7" name="正方形/長方形 516">
          <a:extLst>
            <a:ext uri="{FF2B5EF4-FFF2-40B4-BE49-F238E27FC236}">
              <a16:creationId xmlns:a16="http://schemas.microsoft.com/office/drawing/2014/main" id="{6B85983D-4E29-40BA-A0EB-AF7819112D5E}"/>
            </a:ext>
          </a:extLst>
        </xdr:cNvPr>
        <xdr:cNvSpPr/>
      </xdr:nvSpPr>
      <xdr:spPr>
        <a:xfrm>
          <a:off x="11209111" y="9141279"/>
          <a:ext cx="4248150" cy="228872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8" name="テキスト ボックス 517">
          <a:extLst>
            <a:ext uri="{FF2B5EF4-FFF2-40B4-BE49-F238E27FC236}">
              <a16:creationId xmlns:a16="http://schemas.microsoft.com/office/drawing/2014/main" id="{9DA40ADC-5BCF-40A3-807D-CE8DF99E3C4A}"/>
            </a:ext>
          </a:extLst>
        </xdr:cNvPr>
        <xdr:cNvSpPr txBox="1"/>
      </xdr:nvSpPr>
      <xdr:spPr>
        <a:xfrm>
          <a:off x="11171011"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9" name="直線コネクタ 518">
          <a:extLst>
            <a:ext uri="{FF2B5EF4-FFF2-40B4-BE49-F238E27FC236}">
              <a16:creationId xmlns:a16="http://schemas.microsoft.com/office/drawing/2014/main" id="{B9D3B987-D5D3-4534-9A1B-D993EA848352}"/>
            </a:ext>
          </a:extLst>
        </xdr:cNvPr>
        <xdr:cNvCxnSpPr/>
      </xdr:nvCxnSpPr>
      <xdr:spPr>
        <a:xfrm>
          <a:off x="11209111" y="11430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0" name="テキスト ボックス 519">
          <a:extLst>
            <a:ext uri="{FF2B5EF4-FFF2-40B4-BE49-F238E27FC236}">
              <a16:creationId xmlns:a16="http://schemas.microsoft.com/office/drawing/2014/main" id="{323A822C-49AF-4F00-A3C4-1C2BB52C1E23}"/>
            </a:ext>
          </a:extLst>
        </xdr:cNvPr>
        <xdr:cNvSpPr txBox="1"/>
      </xdr:nvSpPr>
      <xdr:spPr>
        <a:xfrm>
          <a:off x="10800442" y="112891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21" name="直線コネクタ 520">
          <a:extLst>
            <a:ext uri="{FF2B5EF4-FFF2-40B4-BE49-F238E27FC236}">
              <a16:creationId xmlns:a16="http://schemas.microsoft.com/office/drawing/2014/main" id="{B51ACAB3-4789-4A2E-9499-0640E8637E61}"/>
            </a:ext>
          </a:extLst>
        </xdr:cNvPr>
        <xdr:cNvCxnSpPr/>
      </xdr:nvCxnSpPr>
      <xdr:spPr>
        <a:xfrm>
          <a:off x="11209111" y="1110614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522" name="テキスト ボックス 521">
          <a:extLst>
            <a:ext uri="{FF2B5EF4-FFF2-40B4-BE49-F238E27FC236}">
              <a16:creationId xmlns:a16="http://schemas.microsoft.com/office/drawing/2014/main" id="{A74C61FB-1A84-4F96-BF66-A1C245F98072}"/>
            </a:ext>
          </a:extLst>
        </xdr:cNvPr>
        <xdr:cNvSpPr txBox="1"/>
      </xdr:nvSpPr>
      <xdr:spPr>
        <a:xfrm>
          <a:off x="10800442" y="109652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23" name="直線コネクタ 522">
          <a:extLst>
            <a:ext uri="{FF2B5EF4-FFF2-40B4-BE49-F238E27FC236}">
              <a16:creationId xmlns:a16="http://schemas.microsoft.com/office/drawing/2014/main" id="{2194EE12-C43D-4F06-967A-241930605CC0}"/>
            </a:ext>
          </a:extLst>
        </xdr:cNvPr>
        <xdr:cNvCxnSpPr/>
      </xdr:nvCxnSpPr>
      <xdr:spPr>
        <a:xfrm>
          <a:off x="11209111" y="10772775"/>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24" name="テキスト ボックス 523">
          <a:extLst>
            <a:ext uri="{FF2B5EF4-FFF2-40B4-BE49-F238E27FC236}">
              <a16:creationId xmlns:a16="http://schemas.microsoft.com/office/drawing/2014/main" id="{18F2EC31-4BDC-40D0-B536-E2C9D2404B45}"/>
            </a:ext>
          </a:extLst>
        </xdr:cNvPr>
        <xdr:cNvSpPr txBox="1"/>
      </xdr:nvSpPr>
      <xdr:spPr>
        <a:xfrm>
          <a:off x="10846873" y="106387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25" name="直線コネクタ 524">
          <a:extLst>
            <a:ext uri="{FF2B5EF4-FFF2-40B4-BE49-F238E27FC236}">
              <a16:creationId xmlns:a16="http://schemas.microsoft.com/office/drawing/2014/main" id="{7F897F6A-202B-483A-9FE7-965B90AD4FEB}"/>
            </a:ext>
          </a:extLst>
        </xdr:cNvPr>
        <xdr:cNvCxnSpPr/>
      </xdr:nvCxnSpPr>
      <xdr:spPr>
        <a:xfrm>
          <a:off x="11209111" y="1044892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26" name="テキスト ボックス 525">
          <a:extLst>
            <a:ext uri="{FF2B5EF4-FFF2-40B4-BE49-F238E27FC236}">
              <a16:creationId xmlns:a16="http://schemas.microsoft.com/office/drawing/2014/main" id="{7D533933-EBEA-4085-AD67-204C04695E74}"/>
            </a:ext>
          </a:extLst>
        </xdr:cNvPr>
        <xdr:cNvSpPr txBox="1"/>
      </xdr:nvSpPr>
      <xdr:spPr>
        <a:xfrm>
          <a:off x="10846873" y="103053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27" name="直線コネクタ 526">
          <a:extLst>
            <a:ext uri="{FF2B5EF4-FFF2-40B4-BE49-F238E27FC236}">
              <a16:creationId xmlns:a16="http://schemas.microsoft.com/office/drawing/2014/main" id="{3C0C98D1-A407-4F85-9159-87E39E6CBEF6}"/>
            </a:ext>
          </a:extLst>
        </xdr:cNvPr>
        <xdr:cNvCxnSpPr/>
      </xdr:nvCxnSpPr>
      <xdr:spPr>
        <a:xfrm>
          <a:off x="11209111" y="1012235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28" name="テキスト ボックス 527">
          <a:extLst>
            <a:ext uri="{FF2B5EF4-FFF2-40B4-BE49-F238E27FC236}">
              <a16:creationId xmlns:a16="http://schemas.microsoft.com/office/drawing/2014/main" id="{ED174C48-D24C-4A79-BCBF-6F6A2E4D90C4}"/>
            </a:ext>
          </a:extLst>
        </xdr:cNvPr>
        <xdr:cNvSpPr txBox="1"/>
      </xdr:nvSpPr>
      <xdr:spPr>
        <a:xfrm>
          <a:off x="10846873"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9" name="直線コネクタ 528">
          <a:extLst>
            <a:ext uri="{FF2B5EF4-FFF2-40B4-BE49-F238E27FC236}">
              <a16:creationId xmlns:a16="http://schemas.microsoft.com/office/drawing/2014/main" id="{D0284032-8B46-4BD9-ADA1-220E62E3F0CB}"/>
            </a:ext>
          </a:extLst>
        </xdr:cNvPr>
        <xdr:cNvCxnSpPr/>
      </xdr:nvCxnSpPr>
      <xdr:spPr>
        <a:xfrm>
          <a:off x="11209111" y="979850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30" name="テキスト ボックス 529">
          <a:extLst>
            <a:ext uri="{FF2B5EF4-FFF2-40B4-BE49-F238E27FC236}">
              <a16:creationId xmlns:a16="http://schemas.microsoft.com/office/drawing/2014/main" id="{260C42CA-B11C-4115-BC48-C23BB4E9AF13}"/>
            </a:ext>
          </a:extLst>
        </xdr:cNvPr>
        <xdr:cNvSpPr txBox="1"/>
      </xdr:nvSpPr>
      <xdr:spPr>
        <a:xfrm>
          <a:off x="10846873" y="96576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31" name="直線コネクタ 530">
          <a:extLst>
            <a:ext uri="{FF2B5EF4-FFF2-40B4-BE49-F238E27FC236}">
              <a16:creationId xmlns:a16="http://schemas.microsoft.com/office/drawing/2014/main" id="{D9B311F9-B106-4A9F-AC44-87619E88D477}"/>
            </a:ext>
          </a:extLst>
        </xdr:cNvPr>
        <xdr:cNvCxnSpPr/>
      </xdr:nvCxnSpPr>
      <xdr:spPr>
        <a:xfrm>
          <a:off x="11209111" y="947465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532" name="テキスト ボックス 531">
          <a:extLst>
            <a:ext uri="{FF2B5EF4-FFF2-40B4-BE49-F238E27FC236}">
              <a16:creationId xmlns:a16="http://schemas.microsoft.com/office/drawing/2014/main" id="{9F5992DB-7E9E-4AB6-833B-BC05745AEF84}"/>
            </a:ext>
          </a:extLst>
        </xdr:cNvPr>
        <xdr:cNvSpPr txBox="1"/>
      </xdr:nvSpPr>
      <xdr:spPr>
        <a:xfrm>
          <a:off x="10908272" y="932426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3" name="直線コネクタ 532">
          <a:extLst>
            <a:ext uri="{FF2B5EF4-FFF2-40B4-BE49-F238E27FC236}">
              <a16:creationId xmlns:a16="http://schemas.microsoft.com/office/drawing/2014/main" id="{5006CD7F-963B-4692-B704-8B842D834957}"/>
            </a:ext>
          </a:extLst>
        </xdr:cNvPr>
        <xdr:cNvCxnSpPr/>
      </xdr:nvCxnSpPr>
      <xdr:spPr>
        <a:xfrm>
          <a:off x="11209111" y="914127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4" name="【保健センター・保健所】&#10;有形固定資産減価償却率グラフ枠">
          <a:extLst>
            <a:ext uri="{FF2B5EF4-FFF2-40B4-BE49-F238E27FC236}">
              <a16:creationId xmlns:a16="http://schemas.microsoft.com/office/drawing/2014/main" id="{D918D80B-358A-4219-999D-1177675F1FC3}"/>
            </a:ext>
          </a:extLst>
        </xdr:cNvPr>
        <xdr:cNvSpPr/>
      </xdr:nvSpPr>
      <xdr:spPr>
        <a:xfrm>
          <a:off x="11209111" y="9141279"/>
          <a:ext cx="4248150" cy="228872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78377</xdr:rowOff>
    </xdr:from>
    <xdr:to>
      <xdr:col>85</xdr:col>
      <xdr:colOff>126364</xdr:colOff>
      <xdr:row>64</xdr:row>
      <xdr:rowOff>130628</xdr:rowOff>
    </xdr:to>
    <xdr:cxnSp macro="">
      <xdr:nvCxnSpPr>
        <xdr:cNvPr id="535" name="直線コネクタ 534">
          <a:extLst>
            <a:ext uri="{FF2B5EF4-FFF2-40B4-BE49-F238E27FC236}">
              <a16:creationId xmlns:a16="http://schemas.microsoft.com/office/drawing/2014/main" id="{C3D43DAD-056A-49C9-8B1A-DB72B64C45EC}"/>
            </a:ext>
          </a:extLst>
        </xdr:cNvPr>
        <xdr:cNvCxnSpPr/>
      </xdr:nvCxnSpPr>
      <xdr:spPr>
        <a:xfrm flipV="1">
          <a:off x="14698253" y="9508127"/>
          <a:ext cx="0" cy="15980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536" name="【保健センター・保健所】&#10;有形固定資産減価償却率最小値テキスト">
          <a:extLst>
            <a:ext uri="{FF2B5EF4-FFF2-40B4-BE49-F238E27FC236}">
              <a16:creationId xmlns:a16="http://schemas.microsoft.com/office/drawing/2014/main" id="{85BA8C1E-5C6C-4746-A94D-6800A897EED3}"/>
            </a:ext>
          </a:extLst>
        </xdr:cNvPr>
        <xdr:cNvSpPr txBox="1"/>
      </xdr:nvSpPr>
      <xdr:spPr>
        <a:xfrm>
          <a:off x="14736989" y="111045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537" name="直線コネクタ 536">
          <a:extLst>
            <a:ext uri="{FF2B5EF4-FFF2-40B4-BE49-F238E27FC236}">
              <a16:creationId xmlns:a16="http://schemas.microsoft.com/office/drawing/2014/main" id="{1844D8DD-D6F6-4CF4-95F8-F00616512F82}"/>
            </a:ext>
          </a:extLst>
        </xdr:cNvPr>
        <xdr:cNvCxnSpPr/>
      </xdr:nvCxnSpPr>
      <xdr:spPr>
        <a:xfrm>
          <a:off x="14611350" y="11106149"/>
          <a:ext cx="16011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25054</xdr:rowOff>
    </xdr:from>
    <xdr:ext cx="340478" cy="259045"/>
    <xdr:sp macro="" textlink="">
      <xdr:nvSpPr>
        <xdr:cNvPr id="538" name="【保健センター・保健所】&#10;有形固定資産減価償却率最大値テキスト">
          <a:extLst>
            <a:ext uri="{FF2B5EF4-FFF2-40B4-BE49-F238E27FC236}">
              <a16:creationId xmlns:a16="http://schemas.microsoft.com/office/drawing/2014/main" id="{D6E549DC-78CC-45A2-812C-8B7F42BFC66B}"/>
            </a:ext>
          </a:extLst>
        </xdr:cNvPr>
        <xdr:cNvSpPr txBox="1"/>
      </xdr:nvSpPr>
      <xdr:spPr>
        <a:xfrm>
          <a:off x="14736989" y="928471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78377</xdr:rowOff>
    </xdr:from>
    <xdr:to>
      <xdr:col>86</xdr:col>
      <xdr:colOff>25400</xdr:colOff>
      <xdr:row>55</xdr:row>
      <xdr:rowOff>78377</xdr:rowOff>
    </xdr:to>
    <xdr:cxnSp macro="">
      <xdr:nvCxnSpPr>
        <xdr:cNvPr id="539" name="直線コネクタ 538">
          <a:extLst>
            <a:ext uri="{FF2B5EF4-FFF2-40B4-BE49-F238E27FC236}">
              <a16:creationId xmlns:a16="http://schemas.microsoft.com/office/drawing/2014/main" id="{2A14B39A-DC77-404F-85B2-C0BE6A9C4E1D}"/>
            </a:ext>
          </a:extLst>
        </xdr:cNvPr>
        <xdr:cNvCxnSpPr/>
      </xdr:nvCxnSpPr>
      <xdr:spPr>
        <a:xfrm>
          <a:off x="14611350" y="9508127"/>
          <a:ext cx="16011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4371</xdr:rowOff>
    </xdr:from>
    <xdr:ext cx="405111" cy="259045"/>
    <xdr:sp macro="" textlink="">
      <xdr:nvSpPr>
        <xdr:cNvPr id="540" name="【保健センター・保健所】&#10;有形固定資産減価償却率平均値テキスト">
          <a:extLst>
            <a:ext uri="{FF2B5EF4-FFF2-40B4-BE49-F238E27FC236}">
              <a16:creationId xmlns:a16="http://schemas.microsoft.com/office/drawing/2014/main" id="{C48B53CC-2A61-4692-945B-6E7450DEDD48}"/>
            </a:ext>
          </a:extLst>
        </xdr:cNvPr>
        <xdr:cNvSpPr txBox="1"/>
      </xdr:nvSpPr>
      <xdr:spPr>
        <a:xfrm>
          <a:off x="14736989" y="102954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25944</xdr:rowOff>
    </xdr:from>
    <xdr:to>
      <xdr:col>85</xdr:col>
      <xdr:colOff>177800</xdr:colOff>
      <xdr:row>60</xdr:row>
      <xdr:rowOff>127544</xdr:rowOff>
    </xdr:to>
    <xdr:sp macro="" textlink="">
      <xdr:nvSpPr>
        <xdr:cNvPr id="541" name="フローチャート: 判断 540">
          <a:extLst>
            <a:ext uri="{FF2B5EF4-FFF2-40B4-BE49-F238E27FC236}">
              <a16:creationId xmlns:a16="http://schemas.microsoft.com/office/drawing/2014/main" id="{EBDB727C-0745-4858-9B50-0D5415AA89EF}"/>
            </a:ext>
          </a:extLst>
        </xdr:cNvPr>
        <xdr:cNvSpPr/>
      </xdr:nvSpPr>
      <xdr:spPr>
        <a:xfrm>
          <a:off x="14649450" y="10314305"/>
          <a:ext cx="93436" cy="9887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3084</xdr:rowOff>
    </xdr:from>
    <xdr:to>
      <xdr:col>81</xdr:col>
      <xdr:colOff>101600</xdr:colOff>
      <xdr:row>60</xdr:row>
      <xdr:rowOff>104684</xdr:rowOff>
    </xdr:to>
    <xdr:sp macro="" textlink="">
      <xdr:nvSpPr>
        <xdr:cNvPr id="542" name="フローチャート: 判断 541">
          <a:extLst>
            <a:ext uri="{FF2B5EF4-FFF2-40B4-BE49-F238E27FC236}">
              <a16:creationId xmlns:a16="http://schemas.microsoft.com/office/drawing/2014/main" id="{06E3C6A0-5EA1-4554-A654-CC7C7A6270B1}"/>
            </a:ext>
          </a:extLst>
        </xdr:cNvPr>
        <xdr:cNvSpPr/>
      </xdr:nvSpPr>
      <xdr:spPr>
        <a:xfrm>
          <a:off x="13887450" y="10294166"/>
          <a:ext cx="102961" cy="988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1451</xdr:rowOff>
    </xdr:from>
    <xdr:to>
      <xdr:col>76</xdr:col>
      <xdr:colOff>165100</xdr:colOff>
      <xdr:row>60</xdr:row>
      <xdr:rowOff>103051</xdr:rowOff>
    </xdr:to>
    <xdr:sp macro="" textlink="">
      <xdr:nvSpPr>
        <xdr:cNvPr id="543" name="フローチャート: 判断 542">
          <a:extLst>
            <a:ext uri="{FF2B5EF4-FFF2-40B4-BE49-F238E27FC236}">
              <a16:creationId xmlns:a16="http://schemas.microsoft.com/office/drawing/2014/main" id="{DE38D554-A004-47F7-A349-DD64B3BD8DCE}"/>
            </a:ext>
          </a:extLst>
        </xdr:cNvPr>
        <xdr:cNvSpPr/>
      </xdr:nvSpPr>
      <xdr:spPr>
        <a:xfrm>
          <a:off x="13095061" y="10288451"/>
          <a:ext cx="98878" cy="10296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148409</xdr:rowOff>
    </xdr:from>
    <xdr:to>
      <xdr:col>72</xdr:col>
      <xdr:colOff>38100</xdr:colOff>
      <xdr:row>60</xdr:row>
      <xdr:rowOff>78559</xdr:rowOff>
    </xdr:to>
    <xdr:sp macro="" textlink="">
      <xdr:nvSpPr>
        <xdr:cNvPr id="544" name="フローチャート: 判断 543">
          <a:extLst>
            <a:ext uri="{FF2B5EF4-FFF2-40B4-BE49-F238E27FC236}">
              <a16:creationId xmlns:a16="http://schemas.microsoft.com/office/drawing/2014/main" id="{BBCF2743-4781-4323-A8C5-17F8F328A9D2}"/>
            </a:ext>
          </a:extLst>
        </xdr:cNvPr>
        <xdr:cNvSpPr/>
      </xdr:nvSpPr>
      <xdr:spPr>
        <a:xfrm>
          <a:off x="12298589" y="10259877"/>
          <a:ext cx="83911" cy="10568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119017</xdr:rowOff>
    </xdr:from>
    <xdr:to>
      <xdr:col>67</xdr:col>
      <xdr:colOff>101600</xdr:colOff>
      <xdr:row>60</xdr:row>
      <xdr:rowOff>49167</xdr:rowOff>
    </xdr:to>
    <xdr:sp macro="" textlink="">
      <xdr:nvSpPr>
        <xdr:cNvPr id="545" name="フローチャート: 判断 544">
          <a:extLst>
            <a:ext uri="{FF2B5EF4-FFF2-40B4-BE49-F238E27FC236}">
              <a16:creationId xmlns:a16="http://schemas.microsoft.com/office/drawing/2014/main" id="{1718FD2A-621E-48F3-9399-A37A4F64DD50}"/>
            </a:ext>
          </a:extLst>
        </xdr:cNvPr>
        <xdr:cNvSpPr/>
      </xdr:nvSpPr>
      <xdr:spPr>
        <a:xfrm>
          <a:off x="11487150" y="10238649"/>
          <a:ext cx="102961" cy="9615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2FC3CB22-BD7C-407D-B582-7646ED8ACFCE}"/>
            </a:ext>
          </a:extLst>
        </xdr:cNvPr>
        <xdr:cNvSpPr txBox="1"/>
      </xdr:nvSpPr>
      <xdr:spPr>
        <a:xfrm>
          <a:off x="14527439"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39B8090E-9B29-495E-8997-0CCC99D50FC0}"/>
            </a:ext>
          </a:extLst>
        </xdr:cNvPr>
        <xdr:cNvSpPr txBox="1"/>
      </xdr:nvSpPr>
      <xdr:spPr>
        <a:xfrm>
          <a:off x="13765439"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11D8870D-1356-4355-AB60-82B13520799E}"/>
            </a:ext>
          </a:extLst>
        </xdr:cNvPr>
        <xdr:cNvSpPr txBox="1"/>
      </xdr:nvSpPr>
      <xdr:spPr>
        <a:xfrm>
          <a:off x="129730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98B7A6F5-B141-4747-9DA0-0A731BE4476D}"/>
            </a:ext>
          </a:extLst>
        </xdr:cNvPr>
        <xdr:cNvSpPr txBox="1"/>
      </xdr:nvSpPr>
      <xdr:spPr>
        <a:xfrm>
          <a:off x="12171136"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DEF74467-DC00-463C-9032-1851E632CD12}"/>
            </a:ext>
          </a:extLst>
        </xdr:cNvPr>
        <xdr:cNvSpPr txBox="1"/>
      </xdr:nvSpPr>
      <xdr:spPr>
        <a:xfrm>
          <a:off x="11365139"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156573</xdr:rowOff>
    </xdr:from>
    <xdr:to>
      <xdr:col>85</xdr:col>
      <xdr:colOff>177800</xdr:colOff>
      <xdr:row>60</xdr:row>
      <xdr:rowOff>86723</xdr:rowOff>
    </xdr:to>
    <xdr:sp macro="" textlink="">
      <xdr:nvSpPr>
        <xdr:cNvPr id="551" name="楕円 550">
          <a:extLst>
            <a:ext uri="{FF2B5EF4-FFF2-40B4-BE49-F238E27FC236}">
              <a16:creationId xmlns:a16="http://schemas.microsoft.com/office/drawing/2014/main" id="{578F8FC8-5695-47D2-91B6-725699A38C90}"/>
            </a:ext>
          </a:extLst>
        </xdr:cNvPr>
        <xdr:cNvSpPr/>
      </xdr:nvSpPr>
      <xdr:spPr>
        <a:xfrm>
          <a:off x="14649450" y="10276205"/>
          <a:ext cx="93436" cy="9615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8000</xdr:rowOff>
    </xdr:from>
    <xdr:ext cx="405111" cy="259045"/>
    <xdr:sp macro="" textlink="">
      <xdr:nvSpPr>
        <xdr:cNvPr id="552" name="【保健センター・保健所】&#10;有形固定資産減価償却率該当値テキスト">
          <a:extLst>
            <a:ext uri="{FF2B5EF4-FFF2-40B4-BE49-F238E27FC236}">
              <a16:creationId xmlns:a16="http://schemas.microsoft.com/office/drawing/2014/main" id="{16CE3374-6317-4EFD-AECD-E7066FA53492}"/>
            </a:ext>
          </a:extLst>
        </xdr:cNvPr>
        <xdr:cNvSpPr txBox="1"/>
      </xdr:nvSpPr>
      <xdr:spPr>
        <a:xfrm>
          <a:off x="14736989" y="1012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123916</xdr:rowOff>
    </xdr:from>
    <xdr:to>
      <xdr:col>81</xdr:col>
      <xdr:colOff>101600</xdr:colOff>
      <xdr:row>60</xdr:row>
      <xdr:rowOff>54066</xdr:rowOff>
    </xdr:to>
    <xdr:sp macro="" textlink="">
      <xdr:nvSpPr>
        <xdr:cNvPr id="553" name="楕円 552">
          <a:extLst>
            <a:ext uri="{FF2B5EF4-FFF2-40B4-BE49-F238E27FC236}">
              <a16:creationId xmlns:a16="http://schemas.microsoft.com/office/drawing/2014/main" id="{037AE430-EC15-4A56-9F89-6AB47D880AE9}"/>
            </a:ext>
          </a:extLst>
        </xdr:cNvPr>
        <xdr:cNvSpPr/>
      </xdr:nvSpPr>
      <xdr:spPr>
        <a:xfrm>
          <a:off x="13887450" y="10238105"/>
          <a:ext cx="102961" cy="10568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3266</xdr:rowOff>
    </xdr:from>
    <xdr:to>
      <xdr:col>85</xdr:col>
      <xdr:colOff>127000</xdr:colOff>
      <xdr:row>60</xdr:row>
      <xdr:rowOff>35923</xdr:rowOff>
    </xdr:to>
    <xdr:cxnSp macro="">
      <xdr:nvCxnSpPr>
        <xdr:cNvPr id="554" name="直線コネクタ 553">
          <a:extLst>
            <a:ext uri="{FF2B5EF4-FFF2-40B4-BE49-F238E27FC236}">
              <a16:creationId xmlns:a16="http://schemas.microsoft.com/office/drawing/2014/main" id="{8578E41F-E4ED-4932-8EC1-4638E2522180}"/>
            </a:ext>
          </a:extLst>
        </xdr:cNvPr>
        <xdr:cNvCxnSpPr/>
      </xdr:nvCxnSpPr>
      <xdr:spPr>
        <a:xfrm>
          <a:off x="13936889" y="10294348"/>
          <a:ext cx="762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92891</xdr:rowOff>
    </xdr:from>
    <xdr:to>
      <xdr:col>76</xdr:col>
      <xdr:colOff>165100</xdr:colOff>
      <xdr:row>60</xdr:row>
      <xdr:rowOff>23041</xdr:rowOff>
    </xdr:to>
    <xdr:sp macro="" textlink="">
      <xdr:nvSpPr>
        <xdr:cNvPr id="555" name="楕円 554">
          <a:extLst>
            <a:ext uri="{FF2B5EF4-FFF2-40B4-BE49-F238E27FC236}">
              <a16:creationId xmlns:a16="http://schemas.microsoft.com/office/drawing/2014/main" id="{07A57F7F-D4FE-482A-94F4-BD1F7CB16330}"/>
            </a:ext>
          </a:extLst>
        </xdr:cNvPr>
        <xdr:cNvSpPr/>
      </xdr:nvSpPr>
      <xdr:spPr>
        <a:xfrm>
          <a:off x="13095061" y="10211162"/>
          <a:ext cx="98878" cy="9615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143691</xdr:rowOff>
    </xdr:from>
    <xdr:to>
      <xdr:col>81</xdr:col>
      <xdr:colOff>50800</xdr:colOff>
      <xdr:row>60</xdr:row>
      <xdr:rowOff>3266</xdr:rowOff>
    </xdr:to>
    <xdr:cxnSp macro="">
      <xdr:nvCxnSpPr>
        <xdr:cNvPr id="556" name="直線コネクタ 555">
          <a:extLst>
            <a:ext uri="{FF2B5EF4-FFF2-40B4-BE49-F238E27FC236}">
              <a16:creationId xmlns:a16="http://schemas.microsoft.com/office/drawing/2014/main" id="{47AA5665-8B46-4084-9360-D44991B1F1CF}"/>
            </a:ext>
          </a:extLst>
        </xdr:cNvPr>
        <xdr:cNvCxnSpPr/>
      </xdr:nvCxnSpPr>
      <xdr:spPr>
        <a:xfrm>
          <a:off x="13144500" y="10260602"/>
          <a:ext cx="792389"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61867</xdr:rowOff>
    </xdr:from>
    <xdr:to>
      <xdr:col>72</xdr:col>
      <xdr:colOff>38100</xdr:colOff>
      <xdr:row>59</xdr:row>
      <xdr:rowOff>163467</xdr:rowOff>
    </xdr:to>
    <xdr:sp macro="" textlink="">
      <xdr:nvSpPr>
        <xdr:cNvPr id="557" name="楕円 556">
          <a:extLst>
            <a:ext uri="{FF2B5EF4-FFF2-40B4-BE49-F238E27FC236}">
              <a16:creationId xmlns:a16="http://schemas.microsoft.com/office/drawing/2014/main" id="{75A66569-7D1A-46C6-B364-91A1D3C27185}"/>
            </a:ext>
          </a:extLst>
        </xdr:cNvPr>
        <xdr:cNvSpPr/>
      </xdr:nvSpPr>
      <xdr:spPr>
        <a:xfrm>
          <a:off x="12298589" y="10174696"/>
          <a:ext cx="83911" cy="1029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112667</xdr:rowOff>
    </xdr:from>
    <xdr:to>
      <xdr:col>76</xdr:col>
      <xdr:colOff>114300</xdr:colOff>
      <xdr:row>59</xdr:row>
      <xdr:rowOff>143691</xdr:rowOff>
    </xdr:to>
    <xdr:cxnSp macro="">
      <xdr:nvCxnSpPr>
        <xdr:cNvPr id="558" name="直線コネクタ 557">
          <a:extLst>
            <a:ext uri="{FF2B5EF4-FFF2-40B4-BE49-F238E27FC236}">
              <a16:creationId xmlns:a16="http://schemas.microsoft.com/office/drawing/2014/main" id="{083C2F8C-8362-42FF-A718-3BDEB357FBFB}"/>
            </a:ext>
          </a:extLst>
        </xdr:cNvPr>
        <xdr:cNvCxnSpPr/>
      </xdr:nvCxnSpPr>
      <xdr:spPr>
        <a:xfrm>
          <a:off x="12342586" y="10228217"/>
          <a:ext cx="801914"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55335</xdr:rowOff>
    </xdr:from>
    <xdr:to>
      <xdr:col>67</xdr:col>
      <xdr:colOff>101600</xdr:colOff>
      <xdr:row>59</xdr:row>
      <xdr:rowOff>156935</xdr:rowOff>
    </xdr:to>
    <xdr:sp macro="" textlink="">
      <xdr:nvSpPr>
        <xdr:cNvPr id="559" name="楕円 558">
          <a:extLst>
            <a:ext uri="{FF2B5EF4-FFF2-40B4-BE49-F238E27FC236}">
              <a16:creationId xmlns:a16="http://schemas.microsoft.com/office/drawing/2014/main" id="{FC2F298E-59CB-4D88-A7B7-50505A4DE215}"/>
            </a:ext>
          </a:extLst>
        </xdr:cNvPr>
        <xdr:cNvSpPr/>
      </xdr:nvSpPr>
      <xdr:spPr>
        <a:xfrm>
          <a:off x="11487150" y="10173606"/>
          <a:ext cx="102961" cy="10296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59</xdr:row>
      <xdr:rowOff>106135</xdr:rowOff>
    </xdr:from>
    <xdr:to>
      <xdr:col>71</xdr:col>
      <xdr:colOff>177800</xdr:colOff>
      <xdr:row>59</xdr:row>
      <xdr:rowOff>112667</xdr:rowOff>
    </xdr:to>
    <xdr:cxnSp macro="">
      <xdr:nvCxnSpPr>
        <xdr:cNvPr id="560" name="直線コネクタ 559">
          <a:extLst>
            <a:ext uri="{FF2B5EF4-FFF2-40B4-BE49-F238E27FC236}">
              <a16:creationId xmlns:a16="http://schemas.microsoft.com/office/drawing/2014/main" id="{CA1C6B9C-A501-4652-9CEF-2A116C0D3751}"/>
            </a:ext>
          </a:extLst>
        </xdr:cNvPr>
        <xdr:cNvCxnSpPr/>
      </xdr:nvCxnSpPr>
      <xdr:spPr>
        <a:xfrm>
          <a:off x="11536589" y="10223046"/>
          <a:ext cx="805997" cy="5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95811</xdr:rowOff>
    </xdr:from>
    <xdr:ext cx="405111" cy="259045"/>
    <xdr:sp macro="" textlink="">
      <xdr:nvSpPr>
        <xdr:cNvPr id="561" name="n_1aveValue【保健センター・保健所】&#10;有形固定資産減価償却率">
          <a:extLst>
            <a:ext uri="{FF2B5EF4-FFF2-40B4-BE49-F238E27FC236}">
              <a16:creationId xmlns:a16="http://schemas.microsoft.com/office/drawing/2014/main" id="{03633D69-9D40-4D0A-B2C0-3DB91B65E78F}"/>
            </a:ext>
          </a:extLst>
        </xdr:cNvPr>
        <xdr:cNvSpPr txBox="1"/>
      </xdr:nvSpPr>
      <xdr:spPr>
        <a:xfrm>
          <a:off x="13743405" y="10380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94178</xdr:rowOff>
    </xdr:from>
    <xdr:ext cx="405111" cy="259045"/>
    <xdr:sp macro="" textlink="">
      <xdr:nvSpPr>
        <xdr:cNvPr id="562" name="n_2aveValue【保健センター・保健所】&#10;有形固定資産減価償却率">
          <a:extLst>
            <a:ext uri="{FF2B5EF4-FFF2-40B4-BE49-F238E27FC236}">
              <a16:creationId xmlns:a16="http://schemas.microsoft.com/office/drawing/2014/main" id="{10D93D21-2FAF-4A03-BDB5-39435589D191}"/>
            </a:ext>
          </a:extLst>
        </xdr:cNvPr>
        <xdr:cNvSpPr txBox="1"/>
      </xdr:nvSpPr>
      <xdr:spPr>
        <a:xfrm>
          <a:off x="12962355" y="10383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69686</xdr:rowOff>
    </xdr:from>
    <xdr:ext cx="405111" cy="259045"/>
    <xdr:sp macro="" textlink="">
      <xdr:nvSpPr>
        <xdr:cNvPr id="563" name="n_3aveValue【保健センター・保健所】&#10;有形固定資産減価償却率">
          <a:extLst>
            <a:ext uri="{FF2B5EF4-FFF2-40B4-BE49-F238E27FC236}">
              <a16:creationId xmlns:a16="http://schemas.microsoft.com/office/drawing/2014/main" id="{E65921A1-7016-4125-B47D-FCC718EA091A}"/>
            </a:ext>
          </a:extLst>
        </xdr:cNvPr>
        <xdr:cNvSpPr txBox="1"/>
      </xdr:nvSpPr>
      <xdr:spPr>
        <a:xfrm>
          <a:off x="12165883" y="10352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40294</xdr:rowOff>
    </xdr:from>
    <xdr:ext cx="405111" cy="259045"/>
    <xdr:sp macro="" textlink="">
      <xdr:nvSpPr>
        <xdr:cNvPr id="564" name="n_4aveValue【保健センター・保健所】&#10;有形固定資産減価償却率">
          <a:extLst>
            <a:ext uri="{FF2B5EF4-FFF2-40B4-BE49-F238E27FC236}">
              <a16:creationId xmlns:a16="http://schemas.microsoft.com/office/drawing/2014/main" id="{79C8BD95-9CA3-4AD7-A568-C31954C7C294}"/>
            </a:ext>
          </a:extLst>
        </xdr:cNvPr>
        <xdr:cNvSpPr txBox="1"/>
      </xdr:nvSpPr>
      <xdr:spPr>
        <a:xfrm>
          <a:off x="11354444" y="10327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70593</xdr:rowOff>
    </xdr:from>
    <xdr:ext cx="405111" cy="259045"/>
    <xdr:sp macro="" textlink="">
      <xdr:nvSpPr>
        <xdr:cNvPr id="565" name="n_1mainValue【保健センター・保健所】&#10;有形固定資産減価償却率">
          <a:extLst>
            <a:ext uri="{FF2B5EF4-FFF2-40B4-BE49-F238E27FC236}">
              <a16:creationId xmlns:a16="http://schemas.microsoft.com/office/drawing/2014/main" id="{B66F59BD-843A-4A5A-AAC8-2F5C4F71CFBC}"/>
            </a:ext>
          </a:extLst>
        </xdr:cNvPr>
        <xdr:cNvSpPr txBox="1"/>
      </xdr:nvSpPr>
      <xdr:spPr>
        <a:xfrm>
          <a:off x="13743405" y="100106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39568</xdr:rowOff>
    </xdr:from>
    <xdr:ext cx="405111" cy="259045"/>
    <xdr:sp macro="" textlink="">
      <xdr:nvSpPr>
        <xdr:cNvPr id="566" name="n_2mainValue【保健センター・保健所】&#10;有形固定資産減価償却率">
          <a:extLst>
            <a:ext uri="{FF2B5EF4-FFF2-40B4-BE49-F238E27FC236}">
              <a16:creationId xmlns:a16="http://schemas.microsoft.com/office/drawing/2014/main" id="{21A468DC-9B73-48ED-8C03-92F4CD4964A9}"/>
            </a:ext>
          </a:extLst>
        </xdr:cNvPr>
        <xdr:cNvSpPr txBox="1"/>
      </xdr:nvSpPr>
      <xdr:spPr>
        <a:xfrm>
          <a:off x="12962355" y="99836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8544</xdr:rowOff>
    </xdr:from>
    <xdr:ext cx="405111" cy="259045"/>
    <xdr:sp macro="" textlink="">
      <xdr:nvSpPr>
        <xdr:cNvPr id="567" name="n_3mainValue【保健センター・保健所】&#10;有形固定資産減価償却率">
          <a:extLst>
            <a:ext uri="{FF2B5EF4-FFF2-40B4-BE49-F238E27FC236}">
              <a16:creationId xmlns:a16="http://schemas.microsoft.com/office/drawing/2014/main" id="{876AD5A0-29BF-48F7-9A93-3C3F76CC2A68}"/>
            </a:ext>
          </a:extLst>
        </xdr:cNvPr>
        <xdr:cNvSpPr txBox="1"/>
      </xdr:nvSpPr>
      <xdr:spPr>
        <a:xfrm>
          <a:off x="12165883" y="995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2012</xdr:rowOff>
    </xdr:from>
    <xdr:ext cx="405111" cy="259045"/>
    <xdr:sp macro="" textlink="">
      <xdr:nvSpPr>
        <xdr:cNvPr id="568" name="n_4mainValue【保健センター・保健所】&#10;有形固定資産減価償却率">
          <a:extLst>
            <a:ext uri="{FF2B5EF4-FFF2-40B4-BE49-F238E27FC236}">
              <a16:creationId xmlns:a16="http://schemas.microsoft.com/office/drawing/2014/main" id="{DE74ACE4-8ADD-4741-9996-6C0D344EEECD}"/>
            </a:ext>
          </a:extLst>
        </xdr:cNvPr>
        <xdr:cNvSpPr txBox="1"/>
      </xdr:nvSpPr>
      <xdr:spPr>
        <a:xfrm>
          <a:off x="11354444" y="9946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AAB6048D-7F12-41E9-B244-7D1E858BB131}"/>
            </a:ext>
          </a:extLst>
        </xdr:cNvPr>
        <xdr:cNvSpPr/>
      </xdr:nvSpPr>
      <xdr:spPr>
        <a:xfrm>
          <a:off x="16459200" y="8001000"/>
          <a:ext cx="4267200" cy="63636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FF70E4EE-676F-4CF5-8B3F-A7D271FE003D}"/>
            </a:ext>
          </a:extLst>
        </xdr:cNvPr>
        <xdr:cNvSpPr/>
      </xdr:nvSpPr>
      <xdr:spPr>
        <a:xfrm>
          <a:off x="16584839" y="8660039"/>
          <a:ext cx="1371600" cy="25536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39DEEB0D-03B0-4453-B403-497BEA56DE3E}"/>
            </a:ext>
          </a:extLst>
        </xdr:cNvPr>
        <xdr:cNvSpPr/>
      </xdr:nvSpPr>
      <xdr:spPr>
        <a:xfrm>
          <a:off x="16584839" y="8868682"/>
          <a:ext cx="1371600" cy="24583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C6F78F4D-BAA8-47CE-8ED2-4C812A9832BA}"/>
            </a:ext>
          </a:extLst>
        </xdr:cNvPr>
        <xdr:cNvSpPr/>
      </xdr:nvSpPr>
      <xdr:spPr>
        <a:xfrm>
          <a:off x="17487900" y="8660039"/>
          <a:ext cx="1371600" cy="25536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EF097281-2A16-4449-9293-C6627A80DEB9}"/>
            </a:ext>
          </a:extLst>
        </xdr:cNvPr>
        <xdr:cNvSpPr/>
      </xdr:nvSpPr>
      <xdr:spPr>
        <a:xfrm>
          <a:off x="17487900" y="8868682"/>
          <a:ext cx="1371600" cy="24583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23FFF8BB-E48C-4213-819D-4A2B6818BC1E}"/>
            </a:ext>
          </a:extLst>
        </xdr:cNvPr>
        <xdr:cNvSpPr/>
      </xdr:nvSpPr>
      <xdr:spPr>
        <a:xfrm>
          <a:off x="18516600" y="8660039"/>
          <a:ext cx="1371600" cy="25536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FF763CF0-0EB0-453E-8D31-07C928180DD9}"/>
            </a:ext>
          </a:extLst>
        </xdr:cNvPr>
        <xdr:cNvSpPr/>
      </xdr:nvSpPr>
      <xdr:spPr>
        <a:xfrm>
          <a:off x="18516600" y="8868682"/>
          <a:ext cx="1371600" cy="24583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8988A13E-5309-4E54-8BA6-D6F365B9305F}"/>
            </a:ext>
          </a:extLst>
        </xdr:cNvPr>
        <xdr:cNvSpPr/>
      </xdr:nvSpPr>
      <xdr:spPr>
        <a:xfrm>
          <a:off x="16459200" y="9141279"/>
          <a:ext cx="4267200" cy="228872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A646F00D-7FD0-4D13-ADA8-C33288CF35EA}"/>
            </a:ext>
          </a:extLst>
        </xdr:cNvPr>
        <xdr:cNvSpPr txBox="1"/>
      </xdr:nvSpPr>
      <xdr:spPr>
        <a:xfrm>
          <a:off x="164401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27FE3B56-9F05-4D88-9D10-57439433F0C8}"/>
            </a:ext>
          </a:extLst>
        </xdr:cNvPr>
        <xdr:cNvCxnSpPr/>
      </xdr:nvCxnSpPr>
      <xdr:spPr>
        <a:xfrm>
          <a:off x="16459200" y="1143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79" name="直線コネクタ 578">
          <a:extLst>
            <a:ext uri="{FF2B5EF4-FFF2-40B4-BE49-F238E27FC236}">
              <a16:creationId xmlns:a16="http://schemas.microsoft.com/office/drawing/2014/main" id="{DD1D3798-9031-4986-B657-BDA8AFFA8429}"/>
            </a:ext>
          </a:extLst>
        </xdr:cNvPr>
        <xdr:cNvCxnSpPr/>
      </xdr:nvCxnSpPr>
      <xdr:spPr>
        <a:xfrm>
          <a:off x="16459200" y="1110614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80" name="テキスト ボックス 579">
          <a:extLst>
            <a:ext uri="{FF2B5EF4-FFF2-40B4-BE49-F238E27FC236}">
              <a16:creationId xmlns:a16="http://schemas.microsoft.com/office/drawing/2014/main" id="{999B5418-95CD-47F8-BDF7-F9D8AD1A191B}"/>
            </a:ext>
          </a:extLst>
        </xdr:cNvPr>
        <xdr:cNvSpPr txBox="1"/>
      </xdr:nvSpPr>
      <xdr:spPr>
        <a:xfrm>
          <a:off x="16050532" y="1096528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81" name="直線コネクタ 580">
          <a:extLst>
            <a:ext uri="{FF2B5EF4-FFF2-40B4-BE49-F238E27FC236}">
              <a16:creationId xmlns:a16="http://schemas.microsoft.com/office/drawing/2014/main" id="{FD92A4E9-2F5F-4399-B16B-23B80C004E95}"/>
            </a:ext>
          </a:extLst>
        </xdr:cNvPr>
        <xdr:cNvCxnSpPr/>
      </xdr:nvCxnSpPr>
      <xdr:spPr>
        <a:xfrm>
          <a:off x="16459200" y="10772775"/>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82" name="テキスト ボックス 581">
          <a:extLst>
            <a:ext uri="{FF2B5EF4-FFF2-40B4-BE49-F238E27FC236}">
              <a16:creationId xmlns:a16="http://schemas.microsoft.com/office/drawing/2014/main" id="{B051150A-D61B-48C3-8E97-2B37E77D103B}"/>
            </a:ext>
          </a:extLst>
        </xdr:cNvPr>
        <xdr:cNvSpPr txBox="1"/>
      </xdr:nvSpPr>
      <xdr:spPr>
        <a:xfrm>
          <a:off x="16050532" y="106387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83" name="直線コネクタ 582">
          <a:extLst>
            <a:ext uri="{FF2B5EF4-FFF2-40B4-BE49-F238E27FC236}">
              <a16:creationId xmlns:a16="http://schemas.microsoft.com/office/drawing/2014/main" id="{293D216B-E0CA-492A-8A09-05C32909F5D0}"/>
            </a:ext>
          </a:extLst>
        </xdr:cNvPr>
        <xdr:cNvCxnSpPr/>
      </xdr:nvCxnSpPr>
      <xdr:spPr>
        <a:xfrm>
          <a:off x="16459200" y="1044892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84" name="テキスト ボックス 583">
          <a:extLst>
            <a:ext uri="{FF2B5EF4-FFF2-40B4-BE49-F238E27FC236}">
              <a16:creationId xmlns:a16="http://schemas.microsoft.com/office/drawing/2014/main" id="{1B82E7C2-1DA4-4665-A81B-522B61A1C49C}"/>
            </a:ext>
          </a:extLst>
        </xdr:cNvPr>
        <xdr:cNvSpPr txBox="1"/>
      </xdr:nvSpPr>
      <xdr:spPr>
        <a:xfrm>
          <a:off x="16050532" y="103053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85" name="直線コネクタ 584">
          <a:extLst>
            <a:ext uri="{FF2B5EF4-FFF2-40B4-BE49-F238E27FC236}">
              <a16:creationId xmlns:a16="http://schemas.microsoft.com/office/drawing/2014/main" id="{CEA470FF-F57B-4A49-9E47-3ACC413CEC22}"/>
            </a:ext>
          </a:extLst>
        </xdr:cNvPr>
        <xdr:cNvCxnSpPr/>
      </xdr:nvCxnSpPr>
      <xdr:spPr>
        <a:xfrm>
          <a:off x="16459200" y="101223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86" name="テキスト ボックス 585">
          <a:extLst>
            <a:ext uri="{FF2B5EF4-FFF2-40B4-BE49-F238E27FC236}">
              <a16:creationId xmlns:a16="http://schemas.microsoft.com/office/drawing/2014/main" id="{488D4D2D-C7E3-4D52-8D0F-4C544F5B50A6}"/>
            </a:ext>
          </a:extLst>
        </xdr:cNvPr>
        <xdr:cNvSpPr txBox="1"/>
      </xdr:nvSpPr>
      <xdr:spPr>
        <a:xfrm>
          <a:off x="16050532"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87" name="直線コネクタ 586">
          <a:extLst>
            <a:ext uri="{FF2B5EF4-FFF2-40B4-BE49-F238E27FC236}">
              <a16:creationId xmlns:a16="http://schemas.microsoft.com/office/drawing/2014/main" id="{E99CAF39-B5EB-409A-BB1A-9E37B03A601E}"/>
            </a:ext>
          </a:extLst>
        </xdr:cNvPr>
        <xdr:cNvCxnSpPr/>
      </xdr:nvCxnSpPr>
      <xdr:spPr>
        <a:xfrm>
          <a:off x="16459200" y="979850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88" name="テキスト ボックス 587">
          <a:extLst>
            <a:ext uri="{FF2B5EF4-FFF2-40B4-BE49-F238E27FC236}">
              <a16:creationId xmlns:a16="http://schemas.microsoft.com/office/drawing/2014/main" id="{FB943621-416D-4B41-AB04-925DD2709E7C}"/>
            </a:ext>
          </a:extLst>
        </xdr:cNvPr>
        <xdr:cNvSpPr txBox="1"/>
      </xdr:nvSpPr>
      <xdr:spPr>
        <a:xfrm>
          <a:off x="16050532" y="965764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89" name="直線コネクタ 588">
          <a:extLst>
            <a:ext uri="{FF2B5EF4-FFF2-40B4-BE49-F238E27FC236}">
              <a16:creationId xmlns:a16="http://schemas.microsoft.com/office/drawing/2014/main" id="{4A3C258C-26AA-464E-A941-8A09A1CAFF04}"/>
            </a:ext>
          </a:extLst>
        </xdr:cNvPr>
        <xdr:cNvCxnSpPr/>
      </xdr:nvCxnSpPr>
      <xdr:spPr>
        <a:xfrm>
          <a:off x="16459200" y="9474654"/>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590" name="テキスト ボックス 589">
          <a:extLst>
            <a:ext uri="{FF2B5EF4-FFF2-40B4-BE49-F238E27FC236}">
              <a16:creationId xmlns:a16="http://schemas.microsoft.com/office/drawing/2014/main" id="{3F084D7C-2862-4EBD-AAD7-279433323683}"/>
            </a:ext>
          </a:extLst>
        </xdr:cNvPr>
        <xdr:cNvSpPr txBox="1"/>
      </xdr:nvSpPr>
      <xdr:spPr>
        <a:xfrm>
          <a:off x="16050532" y="93242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1" name="直線コネクタ 590">
          <a:extLst>
            <a:ext uri="{FF2B5EF4-FFF2-40B4-BE49-F238E27FC236}">
              <a16:creationId xmlns:a16="http://schemas.microsoft.com/office/drawing/2014/main" id="{ABE26ED3-F4F6-44EF-B1C0-88D75C85CDBA}"/>
            </a:ext>
          </a:extLst>
        </xdr:cNvPr>
        <xdr:cNvCxnSpPr/>
      </xdr:nvCxnSpPr>
      <xdr:spPr>
        <a:xfrm>
          <a:off x="16459200" y="9141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2" name="テキスト ボックス 591">
          <a:extLst>
            <a:ext uri="{FF2B5EF4-FFF2-40B4-BE49-F238E27FC236}">
              <a16:creationId xmlns:a16="http://schemas.microsoft.com/office/drawing/2014/main" id="{C38FF40E-CDFC-4303-B1B7-FB268C25E12D}"/>
            </a:ext>
          </a:extLst>
        </xdr:cNvPr>
        <xdr:cNvSpPr txBox="1"/>
      </xdr:nvSpPr>
      <xdr:spPr>
        <a:xfrm>
          <a:off x="16050532" y="90004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3" name="【保健センター・保健所】&#10;一人当たり面積グラフ枠">
          <a:extLst>
            <a:ext uri="{FF2B5EF4-FFF2-40B4-BE49-F238E27FC236}">
              <a16:creationId xmlns:a16="http://schemas.microsoft.com/office/drawing/2014/main" id="{032CC96B-E002-46BF-93B2-EA4F6E4D31A7}"/>
            </a:ext>
          </a:extLst>
        </xdr:cNvPr>
        <xdr:cNvSpPr/>
      </xdr:nvSpPr>
      <xdr:spPr>
        <a:xfrm>
          <a:off x="16459200" y="9141279"/>
          <a:ext cx="4267200" cy="228872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32657</xdr:rowOff>
    </xdr:from>
    <xdr:to>
      <xdr:col>116</xdr:col>
      <xdr:colOff>62864</xdr:colOff>
      <xdr:row>64</xdr:row>
      <xdr:rowOff>108857</xdr:rowOff>
    </xdr:to>
    <xdr:cxnSp macro="">
      <xdr:nvCxnSpPr>
        <xdr:cNvPr id="594" name="直線コネクタ 593">
          <a:extLst>
            <a:ext uri="{FF2B5EF4-FFF2-40B4-BE49-F238E27FC236}">
              <a16:creationId xmlns:a16="http://schemas.microsoft.com/office/drawing/2014/main" id="{6B9749C9-95FC-4DE3-881C-5988735AC3B3}"/>
            </a:ext>
          </a:extLst>
        </xdr:cNvPr>
        <xdr:cNvCxnSpPr/>
      </xdr:nvCxnSpPr>
      <xdr:spPr>
        <a:xfrm flipV="1">
          <a:off x="19952425" y="9629775"/>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112684</xdr:rowOff>
    </xdr:from>
    <xdr:ext cx="469744" cy="259045"/>
    <xdr:sp macro="" textlink="">
      <xdr:nvSpPr>
        <xdr:cNvPr id="595" name="【保健センター・保健所】&#10;一人当たり面積最小値テキスト">
          <a:extLst>
            <a:ext uri="{FF2B5EF4-FFF2-40B4-BE49-F238E27FC236}">
              <a16:creationId xmlns:a16="http://schemas.microsoft.com/office/drawing/2014/main" id="{47EB54DF-3DCE-4833-B16B-44BAFD6B28BB}"/>
            </a:ext>
          </a:extLst>
        </xdr:cNvPr>
        <xdr:cNvSpPr txBox="1"/>
      </xdr:nvSpPr>
      <xdr:spPr>
        <a:xfrm>
          <a:off x="19991161" y="11085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108857</xdr:rowOff>
    </xdr:from>
    <xdr:to>
      <xdr:col>116</xdr:col>
      <xdr:colOff>152400</xdr:colOff>
      <xdr:row>64</xdr:row>
      <xdr:rowOff>108857</xdr:rowOff>
    </xdr:to>
    <xdr:cxnSp macro="">
      <xdr:nvCxnSpPr>
        <xdr:cNvPr id="596" name="直線コネクタ 595">
          <a:extLst>
            <a:ext uri="{FF2B5EF4-FFF2-40B4-BE49-F238E27FC236}">
              <a16:creationId xmlns:a16="http://schemas.microsoft.com/office/drawing/2014/main" id="{1901DEF6-343C-4A4D-8E48-2A8BDF6BCFA9}"/>
            </a:ext>
          </a:extLst>
        </xdr:cNvPr>
        <xdr:cNvCxnSpPr/>
      </xdr:nvCxnSpPr>
      <xdr:spPr>
        <a:xfrm>
          <a:off x="19880489" y="11077575"/>
          <a:ext cx="16011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150784</xdr:rowOff>
    </xdr:from>
    <xdr:ext cx="469744" cy="259045"/>
    <xdr:sp macro="" textlink="">
      <xdr:nvSpPr>
        <xdr:cNvPr id="597" name="【保健センター・保健所】&#10;一人当たり面積最大値テキスト">
          <a:extLst>
            <a:ext uri="{FF2B5EF4-FFF2-40B4-BE49-F238E27FC236}">
              <a16:creationId xmlns:a16="http://schemas.microsoft.com/office/drawing/2014/main" id="{315FCD84-83B3-4924-8879-D47B5DF4C8E3}"/>
            </a:ext>
          </a:extLst>
        </xdr:cNvPr>
        <xdr:cNvSpPr txBox="1"/>
      </xdr:nvSpPr>
      <xdr:spPr>
        <a:xfrm>
          <a:off x="19991161" y="940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32657</xdr:rowOff>
    </xdr:from>
    <xdr:to>
      <xdr:col>116</xdr:col>
      <xdr:colOff>152400</xdr:colOff>
      <xdr:row>56</xdr:row>
      <xdr:rowOff>32657</xdr:rowOff>
    </xdr:to>
    <xdr:cxnSp macro="">
      <xdr:nvCxnSpPr>
        <xdr:cNvPr id="598" name="直線コネクタ 597">
          <a:extLst>
            <a:ext uri="{FF2B5EF4-FFF2-40B4-BE49-F238E27FC236}">
              <a16:creationId xmlns:a16="http://schemas.microsoft.com/office/drawing/2014/main" id="{31D38612-7CEA-452C-83C7-A498344C07FA}"/>
            </a:ext>
          </a:extLst>
        </xdr:cNvPr>
        <xdr:cNvCxnSpPr/>
      </xdr:nvCxnSpPr>
      <xdr:spPr>
        <a:xfrm>
          <a:off x="19880489" y="9629775"/>
          <a:ext cx="16011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126292</xdr:rowOff>
    </xdr:from>
    <xdr:ext cx="469744" cy="259045"/>
    <xdr:sp macro="" textlink="">
      <xdr:nvSpPr>
        <xdr:cNvPr id="599" name="【保健センター・保健所】&#10;一人当たり面積平均値テキスト">
          <a:extLst>
            <a:ext uri="{FF2B5EF4-FFF2-40B4-BE49-F238E27FC236}">
              <a16:creationId xmlns:a16="http://schemas.microsoft.com/office/drawing/2014/main" id="{7BD3B16B-0658-4917-BE49-8B6541E8C8A0}"/>
            </a:ext>
          </a:extLst>
        </xdr:cNvPr>
        <xdr:cNvSpPr txBox="1"/>
      </xdr:nvSpPr>
      <xdr:spPr>
        <a:xfrm>
          <a:off x="19991161" y="10583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147865</xdr:rowOff>
    </xdr:from>
    <xdr:to>
      <xdr:col>116</xdr:col>
      <xdr:colOff>114300</xdr:colOff>
      <xdr:row>62</xdr:row>
      <xdr:rowOff>78015</xdr:rowOff>
    </xdr:to>
    <xdr:sp macro="" textlink="">
      <xdr:nvSpPr>
        <xdr:cNvPr id="600" name="フローチャート: 判断 599">
          <a:extLst>
            <a:ext uri="{FF2B5EF4-FFF2-40B4-BE49-F238E27FC236}">
              <a16:creationId xmlns:a16="http://schemas.microsoft.com/office/drawing/2014/main" id="{D020B1E0-F958-4A60-9F11-06F2FCF4EBF8}"/>
            </a:ext>
          </a:extLst>
        </xdr:cNvPr>
        <xdr:cNvSpPr/>
      </xdr:nvSpPr>
      <xdr:spPr>
        <a:xfrm>
          <a:off x="19899539" y="10602233"/>
          <a:ext cx="102961" cy="10568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147865</xdr:rowOff>
    </xdr:from>
    <xdr:to>
      <xdr:col>112</xdr:col>
      <xdr:colOff>38100</xdr:colOff>
      <xdr:row>62</xdr:row>
      <xdr:rowOff>78015</xdr:rowOff>
    </xdr:to>
    <xdr:sp macro="" textlink="">
      <xdr:nvSpPr>
        <xdr:cNvPr id="601" name="フローチャート: 判断 600">
          <a:extLst>
            <a:ext uri="{FF2B5EF4-FFF2-40B4-BE49-F238E27FC236}">
              <a16:creationId xmlns:a16="http://schemas.microsoft.com/office/drawing/2014/main" id="{5CC7082E-556A-4DFA-8B73-02AE7662284D}"/>
            </a:ext>
          </a:extLst>
        </xdr:cNvPr>
        <xdr:cNvSpPr/>
      </xdr:nvSpPr>
      <xdr:spPr>
        <a:xfrm>
          <a:off x="19156589" y="10602233"/>
          <a:ext cx="83911" cy="10568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136978</xdr:rowOff>
    </xdr:from>
    <xdr:to>
      <xdr:col>107</xdr:col>
      <xdr:colOff>101600</xdr:colOff>
      <xdr:row>62</xdr:row>
      <xdr:rowOff>67128</xdr:rowOff>
    </xdr:to>
    <xdr:sp macro="" textlink="">
      <xdr:nvSpPr>
        <xdr:cNvPr id="602" name="フローチャート: 判断 601">
          <a:extLst>
            <a:ext uri="{FF2B5EF4-FFF2-40B4-BE49-F238E27FC236}">
              <a16:creationId xmlns:a16="http://schemas.microsoft.com/office/drawing/2014/main" id="{3CAFBA7B-E1BD-4009-A495-8D74EC7E56AF}"/>
            </a:ext>
          </a:extLst>
        </xdr:cNvPr>
        <xdr:cNvSpPr/>
      </xdr:nvSpPr>
      <xdr:spPr>
        <a:xfrm>
          <a:off x="18345150" y="10592707"/>
          <a:ext cx="102961" cy="10568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136978</xdr:rowOff>
    </xdr:from>
    <xdr:to>
      <xdr:col>102</xdr:col>
      <xdr:colOff>165100</xdr:colOff>
      <xdr:row>62</xdr:row>
      <xdr:rowOff>67128</xdr:rowOff>
    </xdr:to>
    <xdr:sp macro="" textlink="">
      <xdr:nvSpPr>
        <xdr:cNvPr id="603" name="フローチャート: 判断 602">
          <a:extLst>
            <a:ext uri="{FF2B5EF4-FFF2-40B4-BE49-F238E27FC236}">
              <a16:creationId xmlns:a16="http://schemas.microsoft.com/office/drawing/2014/main" id="{D41D0827-857D-419C-96AD-E4BE3FEB04C9}"/>
            </a:ext>
          </a:extLst>
        </xdr:cNvPr>
        <xdr:cNvSpPr/>
      </xdr:nvSpPr>
      <xdr:spPr>
        <a:xfrm>
          <a:off x="17552761" y="10592707"/>
          <a:ext cx="98878" cy="10568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136978</xdr:rowOff>
    </xdr:from>
    <xdr:to>
      <xdr:col>98</xdr:col>
      <xdr:colOff>38100</xdr:colOff>
      <xdr:row>62</xdr:row>
      <xdr:rowOff>67128</xdr:rowOff>
    </xdr:to>
    <xdr:sp macro="" textlink="">
      <xdr:nvSpPr>
        <xdr:cNvPr id="604" name="フローチャート: 判断 603">
          <a:extLst>
            <a:ext uri="{FF2B5EF4-FFF2-40B4-BE49-F238E27FC236}">
              <a16:creationId xmlns:a16="http://schemas.microsoft.com/office/drawing/2014/main" id="{EEB0C054-DB75-4AA8-AE47-3806C0748A4E}"/>
            </a:ext>
          </a:extLst>
        </xdr:cNvPr>
        <xdr:cNvSpPr/>
      </xdr:nvSpPr>
      <xdr:spPr>
        <a:xfrm>
          <a:off x="16756289" y="10592707"/>
          <a:ext cx="83911" cy="10568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82F02CB2-F6DE-438E-881E-0A91B3FB92C7}"/>
            </a:ext>
          </a:extLst>
        </xdr:cNvPr>
        <xdr:cNvSpPr txBox="1"/>
      </xdr:nvSpPr>
      <xdr:spPr>
        <a:xfrm>
          <a:off x="19781611"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1F4BC840-1CF3-47CC-A445-64FED5773EE1}"/>
            </a:ext>
          </a:extLst>
        </xdr:cNvPr>
        <xdr:cNvSpPr txBox="1"/>
      </xdr:nvSpPr>
      <xdr:spPr>
        <a:xfrm>
          <a:off x="19029136"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470018A4-D924-430A-94F2-48615DF851D6}"/>
            </a:ext>
          </a:extLst>
        </xdr:cNvPr>
        <xdr:cNvSpPr txBox="1"/>
      </xdr:nvSpPr>
      <xdr:spPr>
        <a:xfrm>
          <a:off x="18223139"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8" name="テキスト ボックス 607">
          <a:extLst>
            <a:ext uri="{FF2B5EF4-FFF2-40B4-BE49-F238E27FC236}">
              <a16:creationId xmlns:a16="http://schemas.microsoft.com/office/drawing/2014/main" id="{A06EB90D-F43D-4EEE-A7DE-F1FAF03FE865}"/>
            </a:ext>
          </a:extLst>
        </xdr:cNvPr>
        <xdr:cNvSpPr txBox="1"/>
      </xdr:nvSpPr>
      <xdr:spPr>
        <a:xfrm>
          <a:off x="17430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9" name="テキスト ボックス 608">
          <a:extLst>
            <a:ext uri="{FF2B5EF4-FFF2-40B4-BE49-F238E27FC236}">
              <a16:creationId xmlns:a16="http://schemas.microsoft.com/office/drawing/2014/main" id="{BC403916-114D-477B-B07A-86D925EB2422}"/>
            </a:ext>
          </a:extLst>
        </xdr:cNvPr>
        <xdr:cNvSpPr txBox="1"/>
      </xdr:nvSpPr>
      <xdr:spPr>
        <a:xfrm>
          <a:off x="16628836"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44450</xdr:rowOff>
    </xdr:from>
    <xdr:to>
      <xdr:col>116</xdr:col>
      <xdr:colOff>114300</xdr:colOff>
      <xdr:row>59</xdr:row>
      <xdr:rowOff>146050</xdr:rowOff>
    </xdr:to>
    <xdr:sp macro="" textlink="">
      <xdr:nvSpPr>
        <xdr:cNvPr id="610" name="楕円 609">
          <a:extLst>
            <a:ext uri="{FF2B5EF4-FFF2-40B4-BE49-F238E27FC236}">
              <a16:creationId xmlns:a16="http://schemas.microsoft.com/office/drawing/2014/main" id="{3011CC18-EC80-4857-952D-CC8B4FE2714B}"/>
            </a:ext>
          </a:extLst>
        </xdr:cNvPr>
        <xdr:cNvSpPr/>
      </xdr:nvSpPr>
      <xdr:spPr>
        <a:xfrm>
          <a:off x="19899539" y="10164082"/>
          <a:ext cx="102961" cy="9343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67327</xdr:rowOff>
    </xdr:from>
    <xdr:ext cx="469744" cy="259045"/>
    <xdr:sp macro="" textlink="">
      <xdr:nvSpPr>
        <xdr:cNvPr id="611" name="【保健センター・保健所】&#10;一人当たり面積該当値テキスト">
          <a:extLst>
            <a:ext uri="{FF2B5EF4-FFF2-40B4-BE49-F238E27FC236}">
              <a16:creationId xmlns:a16="http://schemas.microsoft.com/office/drawing/2014/main" id="{F7394BF8-C04A-4FCC-98EA-F7663FA009A5}"/>
            </a:ext>
          </a:extLst>
        </xdr:cNvPr>
        <xdr:cNvSpPr txBox="1"/>
      </xdr:nvSpPr>
      <xdr:spPr>
        <a:xfrm>
          <a:off x="19991161" y="1001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55335</xdr:rowOff>
    </xdr:from>
    <xdr:to>
      <xdr:col>112</xdr:col>
      <xdr:colOff>38100</xdr:colOff>
      <xdr:row>59</xdr:row>
      <xdr:rowOff>156935</xdr:rowOff>
    </xdr:to>
    <xdr:sp macro="" textlink="">
      <xdr:nvSpPr>
        <xdr:cNvPr id="612" name="楕円 611">
          <a:extLst>
            <a:ext uri="{FF2B5EF4-FFF2-40B4-BE49-F238E27FC236}">
              <a16:creationId xmlns:a16="http://schemas.microsoft.com/office/drawing/2014/main" id="{5F30466B-6B3F-45E9-8971-23819FA0E0B9}"/>
            </a:ext>
          </a:extLst>
        </xdr:cNvPr>
        <xdr:cNvSpPr/>
      </xdr:nvSpPr>
      <xdr:spPr>
        <a:xfrm>
          <a:off x="19156589" y="10173606"/>
          <a:ext cx="83911" cy="10296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95250</xdr:rowOff>
    </xdr:from>
    <xdr:to>
      <xdr:col>116</xdr:col>
      <xdr:colOff>63500</xdr:colOff>
      <xdr:row>59</xdr:row>
      <xdr:rowOff>106135</xdr:rowOff>
    </xdr:to>
    <xdr:cxnSp macro="">
      <xdr:nvCxnSpPr>
        <xdr:cNvPr id="613" name="直線コネクタ 612">
          <a:extLst>
            <a:ext uri="{FF2B5EF4-FFF2-40B4-BE49-F238E27FC236}">
              <a16:creationId xmlns:a16="http://schemas.microsoft.com/office/drawing/2014/main" id="{A1C3BFB5-03A2-48EC-9537-AE5CD6D65897}"/>
            </a:ext>
          </a:extLst>
        </xdr:cNvPr>
        <xdr:cNvCxnSpPr/>
      </xdr:nvCxnSpPr>
      <xdr:spPr>
        <a:xfrm flipV="1">
          <a:off x="19200586" y="10208079"/>
          <a:ext cx="752475" cy="14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66222</xdr:rowOff>
    </xdr:from>
    <xdr:to>
      <xdr:col>107</xdr:col>
      <xdr:colOff>101600</xdr:colOff>
      <xdr:row>59</xdr:row>
      <xdr:rowOff>167822</xdr:rowOff>
    </xdr:to>
    <xdr:sp macro="" textlink="">
      <xdr:nvSpPr>
        <xdr:cNvPr id="614" name="楕円 613">
          <a:extLst>
            <a:ext uri="{FF2B5EF4-FFF2-40B4-BE49-F238E27FC236}">
              <a16:creationId xmlns:a16="http://schemas.microsoft.com/office/drawing/2014/main" id="{8E0E9C64-081D-445B-8F9B-CF84FBE787BA}"/>
            </a:ext>
          </a:extLst>
        </xdr:cNvPr>
        <xdr:cNvSpPr/>
      </xdr:nvSpPr>
      <xdr:spPr>
        <a:xfrm>
          <a:off x="18345150" y="10183133"/>
          <a:ext cx="102961" cy="1029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106135</xdr:rowOff>
    </xdr:from>
    <xdr:to>
      <xdr:col>111</xdr:col>
      <xdr:colOff>177800</xdr:colOff>
      <xdr:row>59</xdr:row>
      <xdr:rowOff>117022</xdr:rowOff>
    </xdr:to>
    <xdr:cxnSp macro="">
      <xdr:nvCxnSpPr>
        <xdr:cNvPr id="615" name="直線コネクタ 614">
          <a:extLst>
            <a:ext uri="{FF2B5EF4-FFF2-40B4-BE49-F238E27FC236}">
              <a16:creationId xmlns:a16="http://schemas.microsoft.com/office/drawing/2014/main" id="{35F87E4C-1334-45E0-970C-2A9BE6AF337D}"/>
            </a:ext>
          </a:extLst>
        </xdr:cNvPr>
        <xdr:cNvCxnSpPr/>
      </xdr:nvCxnSpPr>
      <xdr:spPr>
        <a:xfrm flipV="1">
          <a:off x="18394589" y="10223046"/>
          <a:ext cx="805997" cy="13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77107</xdr:rowOff>
    </xdr:from>
    <xdr:to>
      <xdr:col>102</xdr:col>
      <xdr:colOff>165100</xdr:colOff>
      <xdr:row>60</xdr:row>
      <xdr:rowOff>7257</xdr:rowOff>
    </xdr:to>
    <xdr:sp macro="" textlink="">
      <xdr:nvSpPr>
        <xdr:cNvPr id="616" name="楕円 615">
          <a:extLst>
            <a:ext uri="{FF2B5EF4-FFF2-40B4-BE49-F238E27FC236}">
              <a16:creationId xmlns:a16="http://schemas.microsoft.com/office/drawing/2014/main" id="{F239B4E2-057F-47EC-867F-6937D1DD5346}"/>
            </a:ext>
          </a:extLst>
        </xdr:cNvPr>
        <xdr:cNvSpPr/>
      </xdr:nvSpPr>
      <xdr:spPr>
        <a:xfrm>
          <a:off x="17552761" y="10192657"/>
          <a:ext cx="98878" cy="10568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117022</xdr:rowOff>
    </xdr:from>
    <xdr:to>
      <xdr:col>107</xdr:col>
      <xdr:colOff>50800</xdr:colOff>
      <xdr:row>59</xdr:row>
      <xdr:rowOff>127907</xdr:rowOff>
    </xdr:to>
    <xdr:cxnSp macro="">
      <xdr:nvCxnSpPr>
        <xdr:cNvPr id="617" name="直線コネクタ 616">
          <a:extLst>
            <a:ext uri="{FF2B5EF4-FFF2-40B4-BE49-F238E27FC236}">
              <a16:creationId xmlns:a16="http://schemas.microsoft.com/office/drawing/2014/main" id="{06349D50-07BA-4EC9-BD8F-C0DAA9C43230}"/>
            </a:ext>
          </a:extLst>
        </xdr:cNvPr>
        <xdr:cNvCxnSpPr/>
      </xdr:nvCxnSpPr>
      <xdr:spPr>
        <a:xfrm flipV="1">
          <a:off x="17602200" y="10236654"/>
          <a:ext cx="792389" cy="5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82550</xdr:rowOff>
    </xdr:from>
    <xdr:to>
      <xdr:col>98</xdr:col>
      <xdr:colOff>38100</xdr:colOff>
      <xdr:row>62</xdr:row>
      <xdr:rowOff>12700</xdr:rowOff>
    </xdr:to>
    <xdr:sp macro="" textlink="">
      <xdr:nvSpPr>
        <xdr:cNvPr id="618" name="楕円 617">
          <a:extLst>
            <a:ext uri="{FF2B5EF4-FFF2-40B4-BE49-F238E27FC236}">
              <a16:creationId xmlns:a16="http://schemas.microsoft.com/office/drawing/2014/main" id="{393047F9-1799-44FC-AAE7-607D22DE1A41}"/>
            </a:ext>
          </a:extLst>
        </xdr:cNvPr>
        <xdr:cNvSpPr/>
      </xdr:nvSpPr>
      <xdr:spPr>
        <a:xfrm>
          <a:off x="16756289" y="10545082"/>
          <a:ext cx="83911" cy="9615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127907</xdr:rowOff>
    </xdr:from>
    <xdr:to>
      <xdr:col>102</xdr:col>
      <xdr:colOff>114300</xdr:colOff>
      <xdr:row>61</xdr:row>
      <xdr:rowOff>133350</xdr:rowOff>
    </xdr:to>
    <xdr:cxnSp macro="">
      <xdr:nvCxnSpPr>
        <xdr:cNvPr id="619" name="直線コネクタ 618">
          <a:extLst>
            <a:ext uri="{FF2B5EF4-FFF2-40B4-BE49-F238E27FC236}">
              <a16:creationId xmlns:a16="http://schemas.microsoft.com/office/drawing/2014/main" id="{B6D6F7A3-DD50-406A-93A3-0D909363E864}"/>
            </a:ext>
          </a:extLst>
        </xdr:cNvPr>
        <xdr:cNvCxnSpPr/>
      </xdr:nvCxnSpPr>
      <xdr:spPr>
        <a:xfrm flipV="1">
          <a:off x="16800286" y="10242096"/>
          <a:ext cx="801914" cy="3469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69142</xdr:rowOff>
    </xdr:from>
    <xdr:ext cx="469744" cy="259045"/>
    <xdr:sp macro="" textlink="">
      <xdr:nvSpPr>
        <xdr:cNvPr id="620" name="n_1aveValue【保健センター・保健所】&#10;一人当たり面積">
          <a:extLst>
            <a:ext uri="{FF2B5EF4-FFF2-40B4-BE49-F238E27FC236}">
              <a16:creationId xmlns:a16="http://schemas.microsoft.com/office/drawing/2014/main" id="{593DB925-581B-45D0-BF50-3F1C9E374280}"/>
            </a:ext>
          </a:extLst>
        </xdr:cNvPr>
        <xdr:cNvSpPr txBox="1"/>
      </xdr:nvSpPr>
      <xdr:spPr>
        <a:xfrm>
          <a:off x="18984309" y="10694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58255</xdr:rowOff>
    </xdr:from>
    <xdr:ext cx="469744" cy="259045"/>
    <xdr:sp macro="" textlink="">
      <xdr:nvSpPr>
        <xdr:cNvPr id="621" name="n_2aveValue【保健センター・保健所】&#10;一人当たり面積">
          <a:extLst>
            <a:ext uri="{FF2B5EF4-FFF2-40B4-BE49-F238E27FC236}">
              <a16:creationId xmlns:a16="http://schemas.microsoft.com/office/drawing/2014/main" id="{E9A29FDE-0A6A-4421-9A2E-D0148E9509DF}"/>
            </a:ext>
          </a:extLst>
        </xdr:cNvPr>
        <xdr:cNvSpPr txBox="1"/>
      </xdr:nvSpPr>
      <xdr:spPr>
        <a:xfrm>
          <a:off x="18184209" y="1068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58255</xdr:rowOff>
    </xdr:from>
    <xdr:ext cx="469744" cy="259045"/>
    <xdr:sp macro="" textlink="">
      <xdr:nvSpPr>
        <xdr:cNvPr id="622" name="n_3aveValue【保健センター・保健所】&#10;一人当たり面積">
          <a:extLst>
            <a:ext uri="{FF2B5EF4-FFF2-40B4-BE49-F238E27FC236}">
              <a16:creationId xmlns:a16="http://schemas.microsoft.com/office/drawing/2014/main" id="{688DA5BF-1A1C-47EA-B976-231D8CC81913}"/>
            </a:ext>
          </a:extLst>
        </xdr:cNvPr>
        <xdr:cNvSpPr txBox="1"/>
      </xdr:nvSpPr>
      <xdr:spPr>
        <a:xfrm>
          <a:off x="17382295" y="1068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58255</xdr:rowOff>
    </xdr:from>
    <xdr:ext cx="469744" cy="259045"/>
    <xdr:sp macro="" textlink="">
      <xdr:nvSpPr>
        <xdr:cNvPr id="623" name="n_4aveValue【保健センター・保健所】&#10;一人当たり面積">
          <a:extLst>
            <a:ext uri="{FF2B5EF4-FFF2-40B4-BE49-F238E27FC236}">
              <a16:creationId xmlns:a16="http://schemas.microsoft.com/office/drawing/2014/main" id="{3643CFE9-4124-4916-9CAA-B8675541EA70}"/>
            </a:ext>
          </a:extLst>
        </xdr:cNvPr>
        <xdr:cNvSpPr txBox="1"/>
      </xdr:nvSpPr>
      <xdr:spPr>
        <a:xfrm>
          <a:off x="16589906" y="106854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2012</xdr:rowOff>
    </xdr:from>
    <xdr:ext cx="469744" cy="259045"/>
    <xdr:sp macro="" textlink="">
      <xdr:nvSpPr>
        <xdr:cNvPr id="624" name="n_1mainValue【保健センター・保健所】&#10;一人当たり面積">
          <a:extLst>
            <a:ext uri="{FF2B5EF4-FFF2-40B4-BE49-F238E27FC236}">
              <a16:creationId xmlns:a16="http://schemas.microsoft.com/office/drawing/2014/main" id="{AA51EE8E-0201-41EF-B0D5-D1E4AA8D7965}"/>
            </a:ext>
          </a:extLst>
        </xdr:cNvPr>
        <xdr:cNvSpPr txBox="1"/>
      </xdr:nvSpPr>
      <xdr:spPr>
        <a:xfrm>
          <a:off x="18984309" y="99461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12899</xdr:rowOff>
    </xdr:from>
    <xdr:ext cx="469744" cy="259045"/>
    <xdr:sp macro="" textlink="">
      <xdr:nvSpPr>
        <xdr:cNvPr id="625" name="n_2mainValue【保健センター・保健所】&#10;一人当たり面積">
          <a:extLst>
            <a:ext uri="{FF2B5EF4-FFF2-40B4-BE49-F238E27FC236}">
              <a16:creationId xmlns:a16="http://schemas.microsoft.com/office/drawing/2014/main" id="{18241232-045F-4BDE-9720-097D6BD4AE2F}"/>
            </a:ext>
          </a:extLst>
        </xdr:cNvPr>
        <xdr:cNvSpPr txBox="1"/>
      </xdr:nvSpPr>
      <xdr:spPr>
        <a:xfrm>
          <a:off x="18184209" y="9955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23784</xdr:rowOff>
    </xdr:from>
    <xdr:ext cx="469744" cy="259045"/>
    <xdr:sp macro="" textlink="">
      <xdr:nvSpPr>
        <xdr:cNvPr id="626" name="n_3mainValue【保健センター・保健所】&#10;一人当たり面積">
          <a:extLst>
            <a:ext uri="{FF2B5EF4-FFF2-40B4-BE49-F238E27FC236}">
              <a16:creationId xmlns:a16="http://schemas.microsoft.com/office/drawing/2014/main" id="{663CC332-93E2-44CA-8D76-4DD11E30E1EB}"/>
            </a:ext>
          </a:extLst>
        </xdr:cNvPr>
        <xdr:cNvSpPr txBox="1"/>
      </xdr:nvSpPr>
      <xdr:spPr>
        <a:xfrm>
          <a:off x="17382295" y="996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29227</xdr:rowOff>
    </xdr:from>
    <xdr:ext cx="469744" cy="259045"/>
    <xdr:sp macro="" textlink="">
      <xdr:nvSpPr>
        <xdr:cNvPr id="627" name="n_4mainValue【保健センター・保健所】&#10;一人当たり面積">
          <a:extLst>
            <a:ext uri="{FF2B5EF4-FFF2-40B4-BE49-F238E27FC236}">
              <a16:creationId xmlns:a16="http://schemas.microsoft.com/office/drawing/2014/main" id="{67C8BF19-D41B-49C7-AB30-C3981E2185E5}"/>
            </a:ext>
          </a:extLst>
        </xdr:cNvPr>
        <xdr:cNvSpPr txBox="1"/>
      </xdr:nvSpPr>
      <xdr:spPr>
        <a:xfrm>
          <a:off x="16589906" y="1031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8" name="正方形/長方形 627">
          <a:extLst>
            <a:ext uri="{FF2B5EF4-FFF2-40B4-BE49-F238E27FC236}">
              <a16:creationId xmlns:a16="http://schemas.microsoft.com/office/drawing/2014/main" id="{C3AB28D0-B39F-45AF-8791-A8E54018AAF6}"/>
            </a:ext>
          </a:extLst>
        </xdr:cNvPr>
        <xdr:cNvSpPr/>
      </xdr:nvSpPr>
      <xdr:spPr>
        <a:xfrm>
          <a:off x="11209111" y="11811000"/>
          <a:ext cx="4248150" cy="63636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9" name="正方形/長方形 628">
          <a:extLst>
            <a:ext uri="{FF2B5EF4-FFF2-40B4-BE49-F238E27FC236}">
              <a16:creationId xmlns:a16="http://schemas.microsoft.com/office/drawing/2014/main" id="{B16A5587-4566-4DAF-BC84-74A0AB196BD0}"/>
            </a:ext>
          </a:extLst>
        </xdr:cNvPr>
        <xdr:cNvSpPr/>
      </xdr:nvSpPr>
      <xdr:spPr>
        <a:xfrm>
          <a:off x="11315700" y="12470039"/>
          <a:ext cx="1371600" cy="25536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30" name="正方形/長方形 629">
          <a:extLst>
            <a:ext uri="{FF2B5EF4-FFF2-40B4-BE49-F238E27FC236}">
              <a16:creationId xmlns:a16="http://schemas.microsoft.com/office/drawing/2014/main" id="{8D9FF25E-1DCF-4662-AD13-DBD9F88047A4}"/>
            </a:ext>
          </a:extLst>
        </xdr:cNvPr>
        <xdr:cNvSpPr/>
      </xdr:nvSpPr>
      <xdr:spPr>
        <a:xfrm>
          <a:off x="11315700" y="12678682"/>
          <a:ext cx="1371600" cy="24583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31" name="正方形/長方形 630">
          <a:extLst>
            <a:ext uri="{FF2B5EF4-FFF2-40B4-BE49-F238E27FC236}">
              <a16:creationId xmlns:a16="http://schemas.microsoft.com/office/drawing/2014/main" id="{CE042100-9245-41C5-AB8F-974B4E6D21BD}"/>
            </a:ext>
          </a:extLst>
        </xdr:cNvPr>
        <xdr:cNvSpPr/>
      </xdr:nvSpPr>
      <xdr:spPr>
        <a:xfrm>
          <a:off x="12237811" y="12470039"/>
          <a:ext cx="1371600" cy="25536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2" name="正方形/長方形 631">
          <a:extLst>
            <a:ext uri="{FF2B5EF4-FFF2-40B4-BE49-F238E27FC236}">
              <a16:creationId xmlns:a16="http://schemas.microsoft.com/office/drawing/2014/main" id="{5AA03972-F9ED-44F4-A377-279CABAC97EA}"/>
            </a:ext>
          </a:extLst>
        </xdr:cNvPr>
        <xdr:cNvSpPr/>
      </xdr:nvSpPr>
      <xdr:spPr>
        <a:xfrm>
          <a:off x="12237811" y="12678682"/>
          <a:ext cx="1371600" cy="24583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3" name="正方形/長方形 632">
          <a:extLst>
            <a:ext uri="{FF2B5EF4-FFF2-40B4-BE49-F238E27FC236}">
              <a16:creationId xmlns:a16="http://schemas.microsoft.com/office/drawing/2014/main" id="{64DA749E-64A1-45FA-A0FD-CAFFA57234B5}"/>
            </a:ext>
          </a:extLst>
        </xdr:cNvPr>
        <xdr:cNvSpPr/>
      </xdr:nvSpPr>
      <xdr:spPr>
        <a:xfrm>
          <a:off x="13266511" y="12470039"/>
          <a:ext cx="1371600" cy="25536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4" name="正方形/長方形 633">
          <a:extLst>
            <a:ext uri="{FF2B5EF4-FFF2-40B4-BE49-F238E27FC236}">
              <a16:creationId xmlns:a16="http://schemas.microsoft.com/office/drawing/2014/main" id="{60A50A60-8205-443E-971F-99ABF2846161}"/>
            </a:ext>
          </a:extLst>
        </xdr:cNvPr>
        <xdr:cNvSpPr/>
      </xdr:nvSpPr>
      <xdr:spPr>
        <a:xfrm>
          <a:off x="13266511" y="12678682"/>
          <a:ext cx="1371600" cy="24583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5" name="正方形/長方形 634">
          <a:extLst>
            <a:ext uri="{FF2B5EF4-FFF2-40B4-BE49-F238E27FC236}">
              <a16:creationId xmlns:a16="http://schemas.microsoft.com/office/drawing/2014/main" id="{197B9F0A-B172-4B43-9BA7-C77B20ED78D0}"/>
            </a:ext>
          </a:extLst>
        </xdr:cNvPr>
        <xdr:cNvSpPr/>
      </xdr:nvSpPr>
      <xdr:spPr>
        <a:xfrm>
          <a:off x="11209111" y="12951279"/>
          <a:ext cx="4248150" cy="228872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6" name="テキスト ボックス 635">
          <a:extLst>
            <a:ext uri="{FF2B5EF4-FFF2-40B4-BE49-F238E27FC236}">
              <a16:creationId xmlns:a16="http://schemas.microsoft.com/office/drawing/2014/main" id="{613BC619-A33B-471D-83C1-B31EBF9B8420}"/>
            </a:ext>
          </a:extLst>
        </xdr:cNvPr>
        <xdr:cNvSpPr txBox="1"/>
      </xdr:nvSpPr>
      <xdr:spPr>
        <a:xfrm>
          <a:off x="11171011"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7" name="直線コネクタ 636">
          <a:extLst>
            <a:ext uri="{FF2B5EF4-FFF2-40B4-BE49-F238E27FC236}">
              <a16:creationId xmlns:a16="http://schemas.microsoft.com/office/drawing/2014/main" id="{A64AFA5B-8E61-4A1B-AAB1-8AD1440DFD33}"/>
            </a:ext>
          </a:extLst>
        </xdr:cNvPr>
        <xdr:cNvCxnSpPr/>
      </xdr:nvCxnSpPr>
      <xdr:spPr>
        <a:xfrm>
          <a:off x="11209111" y="15240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38" name="テキスト ボックス 637">
          <a:extLst>
            <a:ext uri="{FF2B5EF4-FFF2-40B4-BE49-F238E27FC236}">
              <a16:creationId xmlns:a16="http://schemas.microsoft.com/office/drawing/2014/main" id="{CE81EDD5-66EA-4B5A-B4A2-DBA3047F3853}"/>
            </a:ext>
          </a:extLst>
        </xdr:cNvPr>
        <xdr:cNvSpPr txBox="1"/>
      </xdr:nvSpPr>
      <xdr:spPr>
        <a:xfrm>
          <a:off x="10800442" y="150964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9" name="直線コネクタ 638">
          <a:extLst>
            <a:ext uri="{FF2B5EF4-FFF2-40B4-BE49-F238E27FC236}">
              <a16:creationId xmlns:a16="http://schemas.microsoft.com/office/drawing/2014/main" id="{87E12ADB-3869-4898-B968-B982605E01AA}"/>
            </a:ext>
          </a:extLst>
        </xdr:cNvPr>
        <xdr:cNvCxnSpPr/>
      </xdr:nvCxnSpPr>
      <xdr:spPr>
        <a:xfrm>
          <a:off x="11209111" y="14859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40" name="テキスト ボックス 639">
          <a:extLst>
            <a:ext uri="{FF2B5EF4-FFF2-40B4-BE49-F238E27FC236}">
              <a16:creationId xmlns:a16="http://schemas.microsoft.com/office/drawing/2014/main" id="{706A6668-719B-4ACB-9019-5D1C14BECDD1}"/>
            </a:ext>
          </a:extLst>
        </xdr:cNvPr>
        <xdr:cNvSpPr txBox="1"/>
      </xdr:nvSpPr>
      <xdr:spPr>
        <a:xfrm>
          <a:off x="10800442" y="147181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41" name="直線コネクタ 640">
          <a:extLst>
            <a:ext uri="{FF2B5EF4-FFF2-40B4-BE49-F238E27FC236}">
              <a16:creationId xmlns:a16="http://schemas.microsoft.com/office/drawing/2014/main" id="{02E856D7-2CD8-428B-88E3-A2E694B107CA}"/>
            </a:ext>
          </a:extLst>
        </xdr:cNvPr>
        <xdr:cNvCxnSpPr/>
      </xdr:nvCxnSpPr>
      <xdr:spPr>
        <a:xfrm>
          <a:off x="11209111" y="14478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42" name="テキスト ボックス 641">
          <a:extLst>
            <a:ext uri="{FF2B5EF4-FFF2-40B4-BE49-F238E27FC236}">
              <a16:creationId xmlns:a16="http://schemas.microsoft.com/office/drawing/2014/main" id="{0D59F117-A2F6-4EB4-A615-248D848CB4F2}"/>
            </a:ext>
          </a:extLst>
        </xdr:cNvPr>
        <xdr:cNvSpPr txBox="1"/>
      </xdr:nvSpPr>
      <xdr:spPr>
        <a:xfrm>
          <a:off x="10846873" y="143371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43" name="直線コネクタ 642">
          <a:extLst>
            <a:ext uri="{FF2B5EF4-FFF2-40B4-BE49-F238E27FC236}">
              <a16:creationId xmlns:a16="http://schemas.microsoft.com/office/drawing/2014/main" id="{01345C31-32FF-4594-9C16-8F1EF92C8CDB}"/>
            </a:ext>
          </a:extLst>
        </xdr:cNvPr>
        <xdr:cNvCxnSpPr/>
      </xdr:nvCxnSpPr>
      <xdr:spPr>
        <a:xfrm>
          <a:off x="11209111" y="14097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44" name="テキスト ボックス 643">
          <a:extLst>
            <a:ext uri="{FF2B5EF4-FFF2-40B4-BE49-F238E27FC236}">
              <a16:creationId xmlns:a16="http://schemas.microsoft.com/office/drawing/2014/main" id="{9E88AF7C-B1EC-493E-BF9D-37885B7B6A00}"/>
            </a:ext>
          </a:extLst>
        </xdr:cNvPr>
        <xdr:cNvSpPr txBox="1"/>
      </xdr:nvSpPr>
      <xdr:spPr>
        <a:xfrm>
          <a:off x="10846873" y="139561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45" name="直線コネクタ 644">
          <a:extLst>
            <a:ext uri="{FF2B5EF4-FFF2-40B4-BE49-F238E27FC236}">
              <a16:creationId xmlns:a16="http://schemas.microsoft.com/office/drawing/2014/main" id="{DA89E0B4-101E-469B-9976-F20F10216340}"/>
            </a:ext>
          </a:extLst>
        </xdr:cNvPr>
        <xdr:cNvCxnSpPr/>
      </xdr:nvCxnSpPr>
      <xdr:spPr>
        <a:xfrm>
          <a:off x="11209111" y="13716000"/>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6" name="テキスト ボックス 645">
          <a:extLst>
            <a:ext uri="{FF2B5EF4-FFF2-40B4-BE49-F238E27FC236}">
              <a16:creationId xmlns:a16="http://schemas.microsoft.com/office/drawing/2014/main" id="{B1326E4E-6130-4332-8322-D940B47E24A0}"/>
            </a:ext>
          </a:extLst>
        </xdr:cNvPr>
        <xdr:cNvSpPr txBox="1"/>
      </xdr:nvSpPr>
      <xdr:spPr>
        <a:xfrm>
          <a:off x="10846873" y="1357513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7" name="直線コネクタ 646">
          <a:extLst>
            <a:ext uri="{FF2B5EF4-FFF2-40B4-BE49-F238E27FC236}">
              <a16:creationId xmlns:a16="http://schemas.microsoft.com/office/drawing/2014/main" id="{E05610A3-CDFC-40C7-A84B-02F77352933F}"/>
            </a:ext>
          </a:extLst>
        </xdr:cNvPr>
        <xdr:cNvCxnSpPr/>
      </xdr:nvCxnSpPr>
      <xdr:spPr>
        <a:xfrm>
          <a:off x="11209111" y="1333227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48" name="テキスト ボックス 647">
          <a:extLst>
            <a:ext uri="{FF2B5EF4-FFF2-40B4-BE49-F238E27FC236}">
              <a16:creationId xmlns:a16="http://schemas.microsoft.com/office/drawing/2014/main" id="{C81AE85F-B134-4E45-90A3-B69BB60CD024}"/>
            </a:ext>
          </a:extLst>
        </xdr:cNvPr>
        <xdr:cNvSpPr txBox="1"/>
      </xdr:nvSpPr>
      <xdr:spPr>
        <a:xfrm>
          <a:off x="10846873" y="131914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9" name="直線コネクタ 648">
          <a:extLst>
            <a:ext uri="{FF2B5EF4-FFF2-40B4-BE49-F238E27FC236}">
              <a16:creationId xmlns:a16="http://schemas.microsoft.com/office/drawing/2014/main" id="{D097A415-FA24-410B-9E0D-970474234F1B}"/>
            </a:ext>
          </a:extLst>
        </xdr:cNvPr>
        <xdr:cNvCxnSpPr/>
      </xdr:nvCxnSpPr>
      <xdr:spPr>
        <a:xfrm>
          <a:off x="11209111" y="1295127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50" name="テキスト ボックス 649">
          <a:extLst>
            <a:ext uri="{FF2B5EF4-FFF2-40B4-BE49-F238E27FC236}">
              <a16:creationId xmlns:a16="http://schemas.microsoft.com/office/drawing/2014/main" id="{8D95FB18-D81B-4A17-A291-C33B1D794783}"/>
            </a:ext>
          </a:extLst>
        </xdr:cNvPr>
        <xdr:cNvSpPr txBox="1"/>
      </xdr:nvSpPr>
      <xdr:spPr>
        <a:xfrm>
          <a:off x="10908272" y="1281041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51" name="【消防施設】&#10;有形固定資産減価償却率グラフ枠">
          <a:extLst>
            <a:ext uri="{FF2B5EF4-FFF2-40B4-BE49-F238E27FC236}">
              <a16:creationId xmlns:a16="http://schemas.microsoft.com/office/drawing/2014/main" id="{BF060F3A-7056-4A9F-91F7-01CCC7A4333D}"/>
            </a:ext>
          </a:extLst>
        </xdr:cNvPr>
        <xdr:cNvSpPr/>
      </xdr:nvSpPr>
      <xdr:spPr>
        <a:xfrm>
          <a:off x="11209111" y="12951279"/>
          <a:ext cx="4248150" cy="228872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70486</xdr:rowOff>
    </xdr:from>
    <xdr:to>
      <xdr:col>85</xdr:col>
      <xdr:colOff>126364</xdr:colOff>
      <xdr:row>86</xdr:row>
      <xdr:rowOff>78105</xdr:rowOff>
    </xdr:to>
    <xdr:cxnSp macro="">
      <xdr:nvCxnSpPr>
        <xdr:cNvPr id="652" name="直線コネクタ 651">
          <a:extLst>
            <a:ext uri="{FF2B5EF4-FFF2-40B4-BE49-F238E27FC236}">
              <a16:creationId xmlns:a16="http://schemas.microsoft.com/office/drawing/2014/main" id="{76093821-E95A-4018-A992-9D337D607D9C}"/>
            </a:ext>
          </a:extLst>
        </xdr:cNvPr>
        <xdr:cNvCxnSpPr/>
      </xdr:nvCxnSpPr>
      <xdr:spPr>
        <a:xfrm flipV="1">
          <a:off x="14698253" y="13268054"/>
          <a:ext cx="0" cy="15547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81932</xdr:rowOff>
    </xdr:from>
    <xdr:ext cx="405111" cy="259045"/>
    <xdr:sp macro="" textlink="">
      <xdr:nvSpPr>
        <xdr:cNvPr id="653" name="【消防施設】&#10;有形固定資産減価償却率最小値テキスト">
          <a:extLst>
            <a:ext uri="{FF2B5EF4-FFF2-40B4-BE49-F238E27FC236}">
              <a16:creationId xmlns:a16="http://schemas.microsoft.com/office/drawing/2014/main" id="{91C51D63-588D-49A0-9F1E-40DD77E1E0E6}"/>
            </a:ext>
          </a:extLst>
        </xdr:cNvPr>
        <xdr:cNvSpPr txBox="1"/>
      </xdr:nvSpPr>
      <xdr:spPr>
        <a:xfrm>
          <a:off x="14736989" y="148307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78105</xdr:rowOff>
    </xdr:from>
    <xdr:to>
      <xdr:col>86</xdr:col>
      <xdr:colOff>25400</xdr:colOff>
      <xdr:row>86</xdr:row>
      <xdr:rowOff>78105</xdr:rowOff>
    </xdr:to>
    <xdr:cxnSp macro="">
      <xdr:nvCxnSpPr>
        <xdr:cNvPr id="654" name="直線コネクタ 653">
          <a:extLst>
            <a:ext uri="{FF2B5EF4-FFF2-40B4-BE49-F238E27FC236}">
              <a16:creationId xmlns:a16="http://schemas.microsoft.com/office/drawing/2014/main" id="{33610320-5643-4472-B6B5-28F0979C1FAF}"/>
            </a:ext>
          </a:extLst>
        </xdr:cNvPr>
        <xdr:cNvCxnSpPr/>
      </xdr:nvCxnSpPr>
      <xdr:spPr>
        <a:xfrm>
          <a:off x="14611350" y="14822805"/>
          <a:ext cx="16011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17163</xdr:rowOff>
    </xdr:from>
    <xdr:ext cx="405111" cy="259045"/>
    <xdr:sp macro="" textlink="">
      <xdr:nvSpPr>
        <xdr:cNvPr id="655" name="【消防施設】&#10;有形固定資産減価償却率最大値テキスト">
          <a:extLst>
            <a:ext uri="{FF2B5EF4-FFF2-40B4-BE49-F238E27FC236}">
              <a16:creationId xmlns:a16="http://schemas.microsoft.com/office/drawing/2014/main" id="{5430B741-FFD8-4EFC-A370-F0F090B2E14E}"/>
            </a:ext>
          </a:extLst>
        </xdr:cNvPr>
        <xdr:cNvSpPr txBox="1"/>
      </xdr:nvSpPr>
      <xdr:spPr>
        <a:xfrm>
          <a:off x="14736989" y="13050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70486</xdr:rowOff>
    </xdr:from>
    <xdr:to>
      <xdr:col>86</xdr:col>
      <xdr:colOff>25400</xdr:colOff>
      <xdr:row>77</xdr:row>
      <xdr:rowOff>70486</xdr:rowOff>
    </xdr:to>
    <xdr:cxnSp macro="">
      <xdr:nvCxnSpPr>
        <xdr:cNvPr id="656" name="直線コネクタ 655">
          <a:extLst>
            <a:ext uri="{FF2B5EF4-FFF2-40B4-BE49-F238E27FC236}">
              <a16:creationId xmlns:a16="http://schemas.microsoft.com/office/drawing/2014/main" id="{91A52EFB-0E4E-4B94-9227-1DE1A492C08E}"/>
            </a:ext>
          </a:extLst>
        </xdr:cNvPr>
        <xdr:cNvCxnSpPr/>
      </xdr:nvCxnSpPr>
      <xdr:spPr>
        <a:xfrm>
          <a:off x="14611350" y="13268054"/>
          <a:ext cx="16011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167657</xdr:rowOff>
    </xdr:from>
    <xdr:ext cx="405111" cy="259045"/>
    <xdr:sp macro="" textlink="">
      <xdr:nvSpPr>
        <xdr:cNvPr id="657" name="【消防施設】&#10;有形固定資産減価償却率平均値テキスト">
          <a:extLst>
            <a:ext uri="{FF2B5EF4-FFF2-40B4-BE49-F238E27FC236}">
              <a16:creationId xmlns:a16="http://schemas.microsoft.com/office/drawing/2014/main" id="{AB59D57D-1973-45D2-95CB-34A3E5359319}"/>
            </a:ext>
          </a:extLst>
        </xdr:cNvPr>
        <xdr:cNvSpPr txBox="1"/>
      </xdr:nvSpPr>
      <xdr:spPr>
        <a:xfrm>
          <a:off x="14736989" y="140578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17780</xdr:rowOff>
    </xdr:from>
    <xdr:to>
      <xdr:col>85</xdr:col>
      <xdr:colOff>177800</xdr:colOff>
      <xdr:row>82</xdr:row>
      <xdr:rowOff>119380</xdr:rowOff>
    </xdr:to>
    <xdr:sp macro="" textlink="">
      <xdr:nvSpPr>
        <xdr:cNvPr id="658" name="フローチャート: 判断 657">
          <a:extLst>
            <a:ext uri="{FF2B5EF4-FFF2-40B4-BE49-F238E27FC236}">
              <a16:creationId xmlns:a16="http://schemas.microsoft.com/office/drawing/2014/main" id="{33A2260D-3423-448B-A12C-D4F204405652}"/>
            </a:ext>
          </a:extLst>
        </xdr:cNvPr>
        <xdr:cNvSpPr/>
      </xdr:nvSpPr>
      <xdr:spPr>
        <a:xfrm>
          <a:off x="14649450" y="14079401"/>
          <a:ext cx="93436" cy="10296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149225</xdr:rowOff>
    </xdr:from>
    <xdr:to>
      <xdr:col>81</xdr:col>
      <xdr:colOff>101600</xdr:colOff>
      <xdr:row>82</xdr:row>
      <xdr:rowOff>79375</xdr:rowOff>
    </xdr:to>
    <xdr:sp macro="" textlink="">
      <xdr:nvSpPr>
        <xdr:cNvPr id="659" name="フローチャート: 判断 658">
          <a:extLst>
            <a:ext uri="{FF2B5EF4-FFF2-40B4-BE49-F238E27FC236}">
              <a16:creationId xmlns:a16="http://schemas.microsoft.com/office/drawing/2014/main" id="{EE816469-9000-457F-AB67-DC4FD5FB824D}"/>
            </a:ext>
          </a:extLst>
        </xdr:cNvPr>
        <xdr:cNvSpPr/>
      </xdr:nvSpPr>
      <xdr:spPr>
        <a:xfrm>
          <a:off x="13887450" y="14032593"/>
          <a:ext cx="102961" cy="10976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122555</xdr:rowOff>
    </xdr:from>
    <xdr:to>
      <xdr:col>76</xdr:col>
      <xdr:colOff>165100</xdr:colOff>
      <xdr:row>82</xdr:row>
      <xdr:rowOff>52705</xdr:rowOff>
    </xdr:to>
    <xdr:sp macro="" textlink="">
      <xdr:nvSpPr>
        <xdr:cNvPr id="660" name="フローチャート: 判断 659">
          <a:extLst>
            <a:ext uri="{FF2B5EF4-FFF2-40B4-BE49-F238E27FC236}">
              <a16:creationId xmlns:a16="http://schemas.microsoft.com/office/drawing/2014/main" id="{3F1621F6-4005-497A-BF66-A9893BF49D2D}"/>
            </a:ext>
          </a:extLst>
        </xdr:cNvPr>
        <xdr:cNvSpPr/>
      </xdr:nvSpPr>
      <xdr:spPr>
        <a:xfrm>
          <a:off x="13095061" y="14008644"/>
          <a:ext cx="98878" cy="10568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160655</xdr:rowOff>
    </xdr:from>
    <xdr:to>
      <xdr:col>72</xdr:col>
      <xdr:colOff>38100</xdr:colOff>
      <xdr:row>82</xdr:row>
      <xdr:rowOff>90805</xdr:rowOff>
    </xdr:to>
    <xdr:sp macro="" textlink="">
      <xdr:nvSpPr>
        <xdr:cNvPr id="661" name="フローチャート: 判断 660">
          <a:extLst>
            <a:ext uri="{FF2B5EF4-FFF2-40B4-BE49-F238E27FC236}">
              <a16:creationId xmlns:a16="http://schemas.microsoft.com/office/drawing/2014/main" id="{D5D1764E-5428-4D6E-8EBB-4806699A3B3F}"/>
            </a:ext>
          </a:extLst>
        </xdr:cNvPr>
        <xdr:cNvSpPr/>
      </xdr:nvSpPr>
      <xdr:spPr>
        <a:xfrm>
          <a:off x="12298589" y="14046744"/>
          <a:ext cx="83911" cy="10568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151130</xdr:rowOff>
    </xdr:from>
    <xdr:to>
      <xdr:col>67</xdr:col>
      <xdr:colOff>101600</xdr:colOff>
      <xdr:row>82</xdr:row>
      <xdr:rowOff>81280</xdr:rowOff>
    </xdr:to>
    <xdr:sp macro="" textlink="">
      <xdr:nvSpPr>
        <xdr:cNvPr id="662" name="フローチャート: 判断 661">
          <a:extLst>
            <a:ext uri="{FF2B5EF4-FFF2-40B4-BE49-F238E27FC236}">
              <a16:creationId xmlns:a16="http://schemas.microsoft.com/office/drawing/2014/main" id="{93C1398E-088E-444B-9AB0-AA6A9E441C85}"/>
            </a:ext>
          </a:extLst>
        </xdr:cNvPr>
        <xdr:cNvSpPr/>
      </xdr:nvSpPr>
      <xdr:spPr>
        <a:xfrm>
          <a:off x="11487150" y="14038580"/>
          <a:ext cx="102961" cy="105682"/>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63" name="テキスト ボックス 662">
          <a:extLst>
            <a:ext uri="{FF2B5EF4-FFF2-40B4-BE49-F238E27FC236}">
              <a16:creationId xmlns:a16="http://schemas.microsoft.com/office/drawing/2014/main" id="{68F15534-9D1A-415F-9AD1-B7814249662E}"/>
            </a:ext>
          </a:extLst>
        </xdr:cNvPr>
        <xdr:cNvSpPr txBox="1"/>
      </xdr:nvSpPr>
      <xdr:spPr>
        <a:xfrm>
          <a:off x="14527439"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64" name="テキスト ボックス 663">
          <a:extLst>
            <a:ext uri="{FF2B5EF4-FFF2-40B4-BE49-F238E27FC236}">
              <a16:creationId xmlns:a16="http://schemas.microsoft.com/office/drawing/2014/main" id="{03D72EF3-ED1E-4FC5-9547-A8C205258D18}"/>
            </a:ext>
          </a:extLst>
        </xdr:cNvPr>
        <xdr:cNvSpPr txBox="1"/>
      </xdr:nvSpPr>
      <xdr:spPr>
        <a:xfrm>
          <a:off x="13765439"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65" name="テキスト ボックス 664">
          <a:extLst>
            <a:ext uri="{FF2B5EF4-FFF2-40B4-BE49-F238E27FC236}">
              <a16:creationId xmlns:a16="http://schemas.microsoft.com/office/drawing/2014/main" id="{A207114B-B4D3-4CA2-8E5F-E59AABAFDFF4}"/>
            </a:ext>
          </a:extLst>
        </xdr:cNvPr>
        <xdr:cNvSpPr txBox="1"/>
      </xdr:nvSpPr>
      <xdr:spPr>
        <a:xfrm>
          <a:off x="129730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66" name="テキスト ボックス 665">
          <a:extLst>
            <a:ext uri="{FF2B5EF4-FFF2-40B4-BE49-F238E27FC236}">
              <a16:creationId xmlns:a16="http://schemas.microsoft.com/office/drawing/2014/main" id="{3E53E804-D74E-4D8B-87A7-1EB19225D947}"/>
            </a:ext>
          </a:extLst>
        </xdr:cNvPr>
        <xdr:cNvSpPr txBox="1"/>
      </xdr:nvSpPr>
      <xdr:spPr>
        <a:xfrm>
          <a:off x="12171136"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7" name="テキスト ボックス 666">
          <a:extLst>
            <a:ext uri="{FF2B5EF4-FFF2-40B4-BE49-F238E27FC236}">
              <a16:creationId xmlns:a16="http://schemas.microsoft.com/office/drawing/2014/main" id="{75E6C526-2195-4492-98CA-8180506508E6}"/>
            </a:ext>
          </a:extLst>
        </xdr:cNvPr>
        <xdr:cNvSpPr txBox="1"/>
      </xdr:nvSpPr>
      <xdr:spPr>
        <a:xfrm>
          <a:off x="11365139"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636</xdr:rowOff>
    </xdr:from>
    <xdr:to>
      <xdr:col>85</xdr:col>
      <xdr:colOff>177800</xdr:colOff>
      <xdr:row>81</xdr:row>
      <xdr:rowOff>102236</xdr:rowOff>
    </xdr:to>
    <xdr:sp macro="" textlink="">
      <xdr:nvSpPr>
        <xdr:cNvPr id="668" name="楕円 667">
          <a:extLst>
            <a:ext uri="{FF2B5EF4-FFF2-40B4-BE49-F238E27FC236}">
              <a16:creationId xmlns:a16="http://schemas.microsoft.com/office/drawing/2014/main" id="{34C13F4D-D4B6-43E7-84E7-28870E4EF585}"/>
            </a:ext>
          </a:extLst>
        </xdr:cNvPr>
        <xdr:cNvSpPr/>
      </xdr:nvSpPr>
      <xdr:spPr>
        <a:xfrm>
          <a:off x="14649450" y="13888086"/>
          <a:ext cx="93436" cy="10296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80</xdr:row>
      <xdr:rowOff>23513</xdr:rowOff>
    </xdr:from>
    <xdr:ext cx="405111" cy="259045"/>
    <xdr:sp macro="" textlink="">
      <xdr:nvSpPr>
        <xdr:cNvPr id="669" name="【消防施設】&#10;有形固定資産減価償却率該当値テキスト">
          <a:extLst>
            <a:ext uri="{FF2B5EF4-FFF2-40B4-BE49-F238E27FC236}">
              <a16:creationId xmlns:a16="http://schemas.microsoft.com/office/drawing/2014/main" id="{95CF4741-7D05-4BA0-BF5C-4CDB9290FBA7}"/>
            </a:ext>
          </a:extLst>
        </xdr:cNvPr>
        <xdr:cNvSpPr txBox="1"/>
      </xdr:nvSpPr>
      <xdr:spPr>
        <a:xfrm>
          <a:off x="14736989" y="13736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80</xdr:row>
      <xdr:rowOff>139700</xdr:rowOff>
    </xdr:from>
    <xdr:to>
      <xdr:col>81</xdr:col>
      <xdr:colOff>101600</xdr:colOff>
      <xdr:row>81</xdr:row>
      <xdr:rowOff>69850</xdr:rowOff>
    </xdr:to>
    <xdr:sp macro="" textlink="">
      <xdr:nvSpPr>
        <xdr:cNvPr id="670" name="楕円 669">
          <a:extLst>
            <a:ext uri="{FF2B5EF4-FFF2-40B4-BE49-F238E27FC236}">
              <a16:creationId xmlns:a16="http://schemas.microsoft.com/office/drawing/2014/main" id="{E5E7223E-E2A3-490D-8986-3E6A898EC87A}"/>
            </a:ext>
          </a:extLst>
        </xdr:cNvPr>
        <xdr:cNvSpPr/>
      </xdr:nvSpPr>
      <xdr:spPr>
        <a:xfrm>
          <a:off x="13887450" y="13857061"/>
          <a:ext cx="102961" cy="9615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81</xdr:row>
      <xdr:rowOff>19050</xdr:rowOff>
    </xdr:from>
    <xdr:to>
      <xdr:col>85</xdr:col>
      <xdr:colOff>127000</xdr:colOff>
      <xdr:row>81</xdr:row>
      <xdr:rowOff>51436</xdr:rowOff>
    </xdr:to>
    <xdr:cxnSp macro="">
      <xdr:nvCxnSpPr>
        <xdr:cNvPr id="671" name="直線コネクタ 670">
          <a:extLst>
            <a:ext uri="{FF2B5EF4-FFF2-40B4-BE49-F238E27FC236}">
              <a16:creationId xmlns:a16="http://schemas.microsoft.com/office/drawing/2014/main" id="{07A4FF37-5328-486B-9C71-817AA61786EF}"/>
            </a:ext>
          </a:extLst>
        </xdr:cNvPr>
        <xdr:cNvCxnSpPr/>
      </xdr:nvCxnSpPr>
      <xdr:spPr>
        <a:xfrm>
          <a:off x="13936889" y="13903779"/>
          <a:ext cx="762000" cy="337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80</xdr:row>
      <xdr:rowOff>99695</xdr:rowOff>
    </xdr:from>
    <xdr:to>
      <xdr:col>76</xdr:col>
      <xdr:colOff>165100</xdr:colOff>
      <xdr:row>81</xdr:row>
      <xdr:rowOff>29845</xdr:rowOff>
    </xdr:to>
    <xdr:sp macro="" textlink="">
      <xdr:nvSpPr>
        <xdr:cNvPr id="672" name="楕円 671">
          <a:extLst>
            <a:ext uri="{FF2B5EF4-FFF2-40B4-BE49-F238E27FC236}">
              <a16:creationId xmlns:a16="http://schemas.microsoft.com/office/drawing/2014/main" id="{1C55F3A7-4B36-441F-98C5-C091380264B3}"/>
            </a:ext>
          </a:extLst>
        </xdr:cNvPr>
        <xdr:cNvSpPr/>
      </xdr:nvSpPr>
      <xdr:spPr>
        <a:xfrm>
          <a:off x="13095061" y="13812974"/>
          <a:ext cx="98878" cy="10568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80</xdr:row>
      <xdr:rowOff>150495</xdr:rowOff>
    </xdr:from>
    <xdr:to>
      <xdr:col>81</xdr:col>
      <xdr:colOff>50800</xdr:colOff>
      <xdr:row>81</xdr:row>
      <xdr:rowOff>19050</xdr:rowOff>
    </xdr:to>
    <xdr:cxnSp macro="">
      <xdr:nvCxnSpPr>
        <xdr:cNvPr id="673" name="直線コネクタ 672">
          <a:extLst>
            <a:ext uri="{FF2B5EF4-FFF2-40B4-BE49-F238E27FC236}">
              <a16:creationId xmlns:a16="http://schemas.microsoft.com/office/drawing/2014/main" id="{2CB6BE2B-74C4-403D-A30A-8DC7F1E3EA8F}"/>
            </a:ext>
          </a:extLst>
        </xdr:cNvPr>
        <xdr:cNvCxnSpPr/>
      </xdr:nvCxnSpPr>
      <xdr:spPr>
        <a:xfrm>
          <a:off x="13144500" y="13866495"/>
          <a:ext cx="792389" cy="3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80</xdr:row>
      <xdr:rowOff>59689</xdr:rowOff>
    </xdr:from>
    <xdr:to>
      <xdr:col>72</xdr:col>
      <xdr:colOff>38100</xdr:colOff>
      <xdr:row>80</xdr:row>
      <xdr:rowOff>161289</xdr:rowOff>
    </xdr:to>
    <xdr:sp macro="" textlink="">
      <xdr:nvSpPr>
        <xdr:cNvPr id="674" name="楕円 673">
          <a:extLst>
            <a:ext uri="{FF2B5EF4-FFF2-40B4-BE49-F238E27FC236}">
              <a16:creationId xmlns:a16="http://schemas.microsoft.com/office/drawing/2014/main" id="{3A316FC1-51BF-4BB4-9DD1-BC947DB626E7}"/>
            </a:ext>
          </a:extLst>
        </xdr:cNvPr>
        <xdr:cNvSpPr/>
      </xdr:nvSpPr>
      <xdr:spPr>
        <a:xfrm>
          <a:off x="12298589" y="13772968"/>
          <a:ext cx="83911" cy="1029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80</xdr:row>
      <xdr:rowOff>110489</xdr:rowOff>
    </xdr:from>
    <xdr:to>
      <xdr:col>76</xdr:col>
      <xdr:colOff>114300</xdr:colOff>
      <xdr:row>80</xdr:row>
      <xdr:rowOff>150495</xdr:rowOff>
    </xdr:to>
    <xdr:cxnSp macro="">
      <xdr:nvCxnSpPr>
        <xdr:cNvPr id="675" name="直線コネクタ 674">
          <a:extLst>
            <a:ext uri="{FF2B5EF4-FFF2-40B4-BE49-F238E27FC236}">
              <a16:creationId xmlns:a16="http://schemas.microsoft.com/office/drawing/2014/main" id="{DA06BD1F-5823-43EB-B513-1568DA519F9A}"/>
            </a:ext>
          </a:extLst>
        </xdr:cNvPr>
        <xdr:cNvCxnSpPr/>
      </xdr:nvCxnSpPr>
      <xdr:spPr>
        <a:xfrm>
          <a:off x="12342586" y="13822407"/>
          <a:ext cx="801914" cy="44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23495</xdr:rowOff>
    </xdr:from>
    <xdr:to>
      <xdr:col>67</xdr:col>
      <xdr:colOff>101600</xdr:colOff>
      <xdr:row>81</xdr:row>
      <xdr:rowOff>125095</xdr:rowOff>
    </xdr:to>
    <xdr:sp macro="" textlink="">
      <xdr:nvSpPr>
        <xdr:cNvPr id="676" name="楕円 675">
          <a:extLst>
            <a:ext uri="{FF2B5EF4-FFF2-40B4-BE49-F238E27FC236}">
              <a16:creationId xmlns:a16="http://schemas.microsoft.com/office/drawing/2014/main" id="{29A9BE58-6CAD-425C-8BDD-A7C9A66A86C6}"/>
            </a:ext>
          </a:extLst>
        </xdr:cNvPr>
        <xdr:cNvSpPr/>
      </xdr:nvSpPr>
      <xdr:spPr>
        <a:xfrm>
          <a:off x="11487150" y="13908224"/>
          <a:ext cx="102961" cy="10296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80</xdr:row>
      <xdr:rowOff>110489</xdr:rowOff>
    </xdr:from>
    <xdr:to>
      <xdr:col>71</xdr:col>
      <xdr:colOff>177800</xdr:colOff>
      <xdr:row>81</xdr:row>
      <xdr:rowOff>74295</xdr:rowOff>
    </xdr:to>
    <xdr:cxnSp macro="">
      <xdr:nvCxnSpPr>
        <xdr:cNvPr id="677" name="直線コネクタ 676">
          <a:extLst>
            <a:ext uri="{FF2B5EF4-FFF2-40B4-BE49-F238E27FC236}">
              <a16:creationId xmlns:a16="http://schemas.microsoft.com/office/drawing/2014/main" id="{67648016-79E8-4424-8A31-46EB9D9E031B}"/>
            </a:ext>
          </a:extLst>
        </xdr:cNvPr>
        <xdr:cNvCxnSpPr/>
      </xdr:nvCxnSpPr>
      <xdr:spPr>
        <a:xfrm flipV="1">
          <a:off x="11536589" y="13822407"/>
          <a:ext cx="805997" cy="139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70502</xdr:rowOff>
    </xdr:from>
    <xdr:ext cx="405111" cy="259045"/>
    <xdr:sp macro="" textlink="">
      <xdr:nvSpPr>
        <xdr:cNvPr id="678" name="n_1aveValue【消防施設】&#10;有形固定資産減価償却率">
          <a:extLst>
            <a:ext uri="{FF2B5EF4-FFF2-40B4-BE49-F238E27FC236}">
              <a16:creationId xmlns:a16="http://schemas.microsoft.com/office/drawing/2014/main" id="{7D78FE59-4579-4CC2-A68C-43A4AE0CED3C}"/>
            </a:ext>
          </a:extLst>
        </xdr:cNvPr>
        <xdr:cNvSpPr txBox="1"/>
      </xdr:nvSpPr>
      <xdr:spPr>
        <a:xfrm>
          <a:off x="13743405" y="14125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43832</xdr:rowOff>
    </xdr:from>
    <xdr:ext cx="405111" cy="259045"/>
    <xdr:sp macro="" textlink="">
      <xdr:nvSpPr>
        <xdr:cNvPr id="679" name="n_2aveValue【消防施設】&#10;有形固定資産減価償却率">
          <a:extLst>
            <a:ext uri="{FF2B5EF4-FFF2-40B4-BE49-F238E27FC236}">
              <a16:creationId xmlns:a16="http://schemas.microsoft.com/office/drawing/2014/main" id="{5E9F45B5-6221-4FD8-83CB-6AD465272954}"/>
            </a:ext>
          </a:extLst>
        </xdr:cNvPr>
        <xdr:cNvSpPr txBox="1"/>
      </xdr:nvSpPr>
      <xdr:spPr>
        <a:xfrm>
          <a:off x="12962355" y="141068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81932</xdr:rowOff>
    </xdr:from>
    <xdr:ext cx="405111" cy="259045"/>
    <xdr:sp macro="" textlink="">
      <xdr:nvSpPr>
        <xdr:cNvPr id="680" name="n_3aveValue【消防施設】&#10;有形固定資産減価償却率">
          <a:extLst>
            <a:ext uri="{FF2B5EF4-FFF2-40B4-BE49-F238E27FC236}">
              <a16:creationId xmlns:a16="http://schemas.microsoft.com/office/drawing/2014/main" id="{FB836FEA-6FC1-432C-B6DD-782E6924D1A8}"/>
            </a:ext>
          </a:extLst>
        </xdr:cNvPr>
        <xdr:cNvSpPr txBox="1"/>
      </xdr:nvSpPr>
      <xdr:spPr>
        <a:xfrm>
          <a:off x="12165883" y="141449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82</xdr:row>
      <xdr:rowOff>72407</xdr:rowOff>
    </xdr:from>
    <xdr:ext cx="405111" cy="259045"/>
    <xdr:sp macro="" textlink="">
      <xdr:nvSpPr>
        <xdr:cNvPr id="681" name="n_4aveValue【消防施設】&#10;有形固定資産減価償却率">
          <a:extLst>
            <a:ext uri="{FF2B5EF4-FFF2-40B4-BE49-F238E27FC236}">
              <a16:creationId xmlns:a16="http://schemas.microsoft.com/office/drawing/2014/main" id="{1CB77F43-1BBC-460A-AC43-23806AA5E82E}"/>
            </a:ext>
          </a:extLst>
        </xdr:cNvPr>
        <xdr:cNvSpPr txBox="1"/>
      </xdr:nvSpPr>
      <xdr:spPr>
        <a:xfrm>
          <a:off x="11354444" y="14127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79</xdr:row>
      <xdr:rowOff>86377</xdr:rowOff>
    </xdr:from>
    <xdr:ext cx="405111" cy="259045"/>
    <xdr:sp macro="" textlink="">
      <xdr:nvSpPr>
        <xdr:cNvPr id="682" name="n_1mainValue【消防施設】&#10;有形固定資産減価償却率">
          <a:extLst>
            <a:ext uri="{FF2B5EF4-FFF2-40B4-BE49-F238E27FC236}">
              <a16:creationId xmlns:a16="http://schemas.microsoft.com/office/drawing/2014/main" id="{D5DE520C-18A7-4AF3-B19C-B0ABCEA0C4E8}"/>
            </a:ext>
          </a:extLst>
        </xdr:cNvPr>
        <xdr:cNvSpPr txBox="1"/>
      </xdr:nvSpPr>
      <xdr:spPr>
        <a:xfrm>
          <a:off x="13743405" y="13629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46372</xdr:rowOff>
    </xdr:from>
    <xdr:ext cx="405111" cy="259045"/>
    <xdr:sp macro="" textlink="">
      <xdr:nvSpPr>
        <xdr:cNvPr id="683" name="n_2mainValue【消防施設】&#10;有形固定資産減価償却率">
          <a:extLst>
            <a:ext uri="{FF2B5EF4-FFF2-40B4-BE49-F238E27FC236}">
              <a16:creationId xmlns:a16="http://schemas.microsoft.com/office/drawing/2014/main" id="{AEE5D4B4-67A7-4EC3-888B-6841A894A89C}"/>
            </a:ext>
          </a:extLst>
        </xdr:cNvPr>
        <xdr:cNvSpPr txBox="1"/>
      </xdr:nvSpPr>
      <xdr:spPr>
        <a:xfrm>
          <a:off x="12962355" y="135895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6366</xdr:rowOff>
    </xdr:from>
    <xdr:ext cx="405111" cy="259045"/>
    <xdr:sp macro="" textlink="">
      <xdr:nvSpPr>
        <xdr:cNvPr id="684" name="n_3mainValue【消防施設】&#10;有形固定資産減価償却率">
          <a:extLst>
            <a:ext uri="{FF2B5EF4-FFF2-40B4-BE49-F238E27FC236}">
              <a16:creationId xmlns:a16="http://schemas.microsoft.com/office/drawing/2014/main" id="{AC553DC7-295A-4F93-A15C-0426F00EC469}"/>
            </a:ext>
          </a:extLst>
        </xdr:cNvPr>
        <xdr:cNvSpPr txBox="1"/>
      </xdr:nvSpPr>
      <xdr:spPr>
        <a:xfrm>
          <a:off x="12165883" y="135549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141622</xdr:rowOff>
    </xdr:from>
    <xdr:ext cx="405111" cy="259045"/>
    <xdr:sp macro="" textlink="">
      <xdr:nvSpPr>
        <xdr:cNvPr id="685" name="n_4mainValue【消防施設】&#10;有形固定資産減価償却率">
          <a:extLst>
            <a:ext uri="{FF2B5EF4-FFF2-40B4-BE49-F238E27FC236}">
              <a16:creationId xmlns:a16="http://schemas.microsoft.com/office/drawing/2014/main" id="{C4EB5636-93D0-43CD-8172-EAB05C710BEC}"/>
            </a:ext>
          </a:extLst>
        </xdr:cNvPr>
        <xdr:cNvSpPr txBox="1"/>
      </xdr:nvSpPr>
      <xdr:spPr>
        <a:xfrm>
          <a:off x="11354444" y="13687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86" name="正方形/長方形 685">
          <a:extLst>
            <a:ext uri="{FF2B5EF4-FFF2-40B4-BE49-F238E27FC236}">
              <a16:creationId xmlns:a16="http://schemas.microsoft.com/office/drawing/2014/main" id="{4C7BFE1F-8BB5-4747-8793-5FC9A14BA8D1}"/>
            </a:ext>
          </a:extLst>
        </xdr:cNvPr>
        <xdr:cNvSpPr/>
      </xdr:nvSpPr>
      <xdr:spPr>
        <a:xfrm>
          <a:off x="16459200" y="11811000"/>
          <a:ext cx="4267200" cy="63636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87" name="正方形/長方形 686">
          <a:extLst>
            <a:ext uri="{FF2B5EF4-FFF2-40B4-BE49-F238E27FC236}">
              <a16:creationId xmlns:a16="http://schemas.microsoft.com/office/drawing/2014/main" id="{63269308-120B-4ADB-8A13-B593C1D9EB9D}"/>
            </a:ext>
          </a:extLst>
        </xdr:cNvPr>
        <xdr:cNvSpPr/>
      </xdr:nvSpPr>
      <xdr:spPr>
        <a:xfrm>
          <a:off x="16584839" y="12470039"/>
          <a:ext cx="1371600" cy="25536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88" name="正方形/長方形 687">
          <a:extLst>
            <a:ext uri="{FF2B5EF4-FFF2-40B4-BE49-F238E27FC236}">
              <a16:creationId xmlns:a16="http://schemas.microsoft.com/office/drawing/2014/main" id="{2782773C-3B8E-403A-9D2E-B22220DB126E}"/>
            </a:ext>
          </a:extLst>
        </xdr:cNvPr>
        <xdr:cNvSpPr/>
      </xdr:nvSpPr>
      <xdr:spPr>
        <a:xfrm>
          <a:off x="16584839" y="12678682"/>
          <a:ext cx="1371600" cy="24583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9" name="正方形/長方形 688">
          <a:extLst>
            <a:ext uri="{FF2B5EF4-FFF2-40B4-BE49-F238E27FC236}">
              <a16:creationId xmlns:a16="http://schemas.microsoft.com/office/drawing/2014/main" id="{0F9F12A4-1EE2-43BB-A599-067024C96A4C}"/>
            </a:ext>
          </a:extLst>
        </xdr:cNvPr>
        <xdr:cNvSpPr/>
      </xdr:nvSpPr>
      <xdr:spPr>
        <a:xfrm>
          <a:off x="17487900" y="12470039"/>
          <a:ext cx="1371600" cy="25536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90" name="正方形/長方形 689">
          <a:extLst>
            <a:ext uri="{FF2B5EF4-FFF2-40B4-BE49-F238E27FC236}">
              <a16:creationId xmlns:a16="http://schemas.microsoft.com/office/drawing/2014/main" id="{5F75B3CA-A68B-4B7A-81E3-E723DB8D67ED}"/>
            </a:ext>
          </a:extLst>
        </xdr:cNvPr>
        <xdr:cNvSpPr/>
      </xdr:nvSpPr>
      <xdr:spPr>
        <a:xfrm>
          <a:off x="17487900" y="12678682"/>
          <a:ext cx="1371600" cy="24583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91" name="正方形/長方形 690">
          <a:extLst>
            <a:ext uri="{FF2B5EF4-FFF2-40B4-BE49-F238E27FC236}">
              <a16:creationId xmlns:a16="http://schemas.microsoft.com/office/drawing/2014/main" id="{9176726A-3551-4BF8-AA92-0D652CD59EBA}"/>
            </a:ext>
          </a:extLst>
        </xdr:cNvPr>
        <xdr:cNvSpPr/>
      </xdr:nvSpPr>
      <xdr:spPr>
        <a:xfrm>
          <a:off x="18516600" y="12470039"/>
          <a:ext cx="1371600" cy="25536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92" name="正方形/長方形 691">
          <a:extLst>
            <a:ext uri="{FF2B5EF4-FFF2-40B4-BE49-F238E27FC236}">
              <a16:creationId xmlns:a16="http://schemas.microsoft.com/office/drawing/2014/main" id="{5146A94F-00A1-4D58-8E73-DB018B42FC65}"/>
            </a:ext>
          </a:extLst>
        </xdr:cNvPr>
        <xdr:cNvSpPr/>
      </xdr:nvSpPr>
      <xdr:spPr>
        <a:xfrm>
          <a:off x="18516600" y="12678682"/>
          <a:ext cx="1371600" cy="24583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93" name="正方形/長方形 692">
          <a:extLst>
            <a:ext uri="{FF2B5EF4-FFF2-40B4-BE49-F238E27FC236}">
              <a16:creationId xmlns:a16="http://schemas.microsoft.com/office/drawing/2014/main" id="{FF4F54A4-B7DE-4CEC-95F7-86C9EF15803C}"/>
            </a:ext>
          </a:extLst>
        </xdr:cNvPr>
        <xdr:cNvSpPr/>
      </xdr:nvSpPr>
      <xdr:spPr>
        <a:xfrm>
          <a:off x="16459200" y="12951279"/>
          <a:ext cx="4267200" cy="2288721"/>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94" name="テキスト ボックス 693">
          <a:extLst>
            <a:ext uri="{FF2B5EF4-FFF2-40B4-BE49-F238E27FC236}">
              <a16:creationId xmlns:a16="http://schemas.microsoft.com/office/drawing/2014/main" id="{7210966C-DC22-45A8-A349-898F4D38DDB5}"/>
            </a:ext>
          </a:extLst>
        </xdr:cNvPr>
        <xdr:cNvSpPr txBox="1"/>
      </xdr:nvSpPr>
      <xdr:spPr>
        <a:xfrm>
          <a:off x="164401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95" name="直線コネクタ 694">
          <a:extLst>
            <a:ext uri="{FF2B5EF4-FFF2-40B4-BE49-F238E27FC236}">
              <a16:creationId xmlns:a16="http://schemas.microsoft.com/office/drawing/2014/main" id="{1E509E0E-2084-4414-8B71-292BC40CFE61}"/>
            </a:ext>
          </a:extLst>
        </xdr:cNvPr>
        <xdr:cNvCxnSpPr/>
      </xdr:nvCxnSpPr>
      <xdr:spPr>
        <a:xfrm>
          <a:off x="16459200" y="15240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85</xdr:row>
      <xdr:rowOff>95250</xdr:rowOff>
    </xdr:from>
    <xdr:to>
      <xdr:col>120</xdr:col>
      <xdr:colOff>114300</xdr:colOff>
      <xdr:row>85</xdr:row>
      <xdr:rowOff>95250</xdr:rowOff>
    </xdr:to>
    <xdr:cxnSp macro="">
      <xdr:nvCxnSpPr>
        <xdr:cNvPr id="696" name="直線コネクタ 695">
          <a:extLst>
            <a:ext uri="{FF2B5EF4-FFF2-40B4-BE49-F238E27FC236}">
              <a16:creationId xmlns:a16="http://schemas.microsoft.com/office/drawing/2014/main" id="{6763CA8D-C6C0-40B5-8019-2A1A0AAA20C6}"/>
            </a:ext>
          </a:extLst>
        </xdr:cNvPr>
        <xdr:cNvCxnSpPr/>
      </xdr:nvCxnSpPr>
      <xdr:spPr>
        <a:xfrm>
          <a:off x="16459200" y="146657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84</xdr:row>
      <xdr:rowOff>124477</xdr:rowOff>
    </xdr:from>
    <xdr:ext cx="467179" cy="259045"/>
    <xdr:sp macro="" textlink="">
      <xdr:nvSpPr>
        <xdr:cNvPr id="697" name="テキスト ボックス 696">
          <a:extLst>
            <a:ext uri="{FF2B5EF4-FFF2-40B4-BE49-F238E27FC236}">
              <a16:creationId xmlns:a16="http://schemas.microsoft.com/office/drawing/2014/main" id="{514E3014-987E-48A8-8E95-45D8C861E33C}"/>
            </a:ext>
          </a:extLst>
        </xdr:cNvPr>
        <xdr:cNvSpPr txBox="1"/>
      </xdr:nvSpPr>
      <xdr:spPr>
        <a:xfrm>
          <a:off x="16050532" y="145249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8" name="直線コネクタ 697">
          <a:extLst>
            <a:ext uri="{FF2B5EF4-FFF2-40B4-BE49-F238E27FC236}">
              <a16:creationId xmlns:a16="http://schemas.microsoft.com/office/drawing/2014/main" id="{6BC3BB44-036C-49BC-8B89-1220758CFDBC}"/>
            </a:ext>
          </a:extLst>
        </xdr:cNvPr>
        <xdr:cNvCxnSpPr/>
      </xdr:nvCxnSpPr>
      <xdr:spPr>
        <a:xfrm>
          <a:off x="16459200" y="1409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9" name="テキスト ボックス 698">
          <a:extLst>
            <a:ext uri="{FF2B5EF4-FFF2-40B4-BE49-F238E27FC236}">
              <a16:creationId xmlns:a16="http://schemas.microsoft.com/office/drawing/2014/main" id="{DA2255FD-DA7E-4F43-8D42-25E178A584AA}"/>
            </a:ext>
          </a:extLst>
        </xdr:cNvPr>
        <xdr:cNvSpPr txBox="1"/>
      </xdr:nvSpPr>
      <xdr:spPr>
        <a:xfrm>
          <a:off x="16050532" y="139561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152400</xdr:rowOff>
    </xdr:from>
    <xdr:to>
      <xdr:col>120</xdr:col>
      <xdr:colOff>114300</xdr:colOff>
      <xdr:row>78</xdr:row>
      <xdr:rowOff>152400</xdr:rowOff>
    </xdr:to>
    <xdr:cxnSp macro="">
      <xdr:nvCxnSpPr>
        <xdr:cNvPr id="700" name="直線コネクタ 699">
          <a:extLst>
            <a:ext uri="{FF2B5EF4-FFF2-40B4-BE49-F238E27FC236}">
              <a16:creationId xmlns:a16="http://schemas.microsoft.com/office/drawing/2014/main" id="{462CE4E2-BC4D-454F-AB1B-EC30F87D88B6}"/>
            </a:ext>
          </a:extLst>
        </xdr:cNvPr>
        <xdr:cNvCxnSpPr/>
      </xdr:nvCxnSpPr>
      <xdr:spPr>
        <a:xfrm>
          <a:off x="16459200" y="135255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78</xdr:row>
      <xdr:rowOff>10177</xdr:rowOff>
    </xdr:from>
    <xdr:ext cx="467179" cy="259045"/>
    <xdr:sp macro="" textlink="">
      <xdr:nvSpPr>
        <xdr:cNvPr id="701" name="テキスト ボックス 700">
          <a:extLst>
            <a:ext uri="{FF2B5EF4-FFF2-40B4-BE49-F238E27FC236}">
              <a16:creationId xmlns:a16="http://schemas.microsoft.com/office/drawing/2014/main" id="{A4E17A99-6D8D-47F0-B622-7FA470E2BCBE}"/>
            </a:ext>
          </a:extLst>
        </xdr:cNvPr>
        <xdr:cNvSpPr txBox="1"/>
      </xdr:nvSpPr>
      <xdr:spPr>
        <a:xfrm>
          <a:off x="16050532" y="133819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02" name="直線コネクタ 701">
          <a:extLst>
            <a:ext uri="{FF2B5EF4-FFF2-40B4-BE49-F238E27FC236}">
              <a16:creationId xmlns:a16="http://schemas.microsoft.com/office/drawing/2014/main" id="{6470371C-8EE4-42E0-9EBC-79EF2C092D3F}"/>
            </a:ext>
          </a:extLst>
        </xdr:cNvPr>
        <xdr:cNvCxnSpPr/>
      </xdr:nvCxnSpPr>
      <xdr:spPr>
        <a:xfrm>
          <a:off x="16459200" y="12951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03" name="テキスト ボックス 702">
          <a:extLst>
            <a:ext uri="{FF2B5EF4-FFF2-40B4-BE49-F238E27FC236}">
              <a16:creationId xmlns:a16="http://schemas.microsoft.com/office/drawing/2014/main" id="{6B301A9E-BF8E-463D-B81F-C97C4F86F2FD}"/>
            </a:ext>
          </a:extLst>
        </xdr:cNvPr>
        <xdr:cNvSpPr txBox="1"/>
      </xdr:nvSpPr>
      <xdr:spPr>
        <a:xfrm>
          <a:off x="16050532" y="128104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04" name="【消防施設】&#10;一人当たり面積グラフ枠">
          <a:extLst>
            <a:ext uri="{FF2B5EF4-FFF2-40B4-BE49-F238E27FC236}">
              <a16:creationId xmlns:a16="http://schemas.microsoft.com/office/drawing/2014/main" id="{C2F0D391-EFB0-434C-B3A7-AC59017E47BE}"/>
            </a:ext>
          </a:extLst>
        </xdr:cNvPr>
        <xdr:cNvSpPr/>
      </xdr:nvSpPr>
      <xdr:spPr>
        <a:xfrm>
          <a:off x="16459200" y="12951279"/>
          <a:ext cx="4267200" cy="2288721"/>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32386</xdr:rowOff>
    </xdr:from>
    <xdr:to>
      <xdr:col>116</xdr:col>
      <xdr:colOff>62864</xdr:colOff>
      <xdr:row>85</xdr:row>
      <xdr:rowOff>55245</xdr:rowOff>
    </xdr:to>
    <xdr:cxnSp macro="">
      <xdr:nvCxnSpPr>
        <xdr:cNvPr id="705" name="直線コネクタ 704">
          <a:extLst>
            <a:ext uri="{FF2B5EF4-FFF2-40B4-BE49-F238E27FC236}">
              <a16:creationId xmlns:a16="http://schemas.microsoft.com/office/drawing/2014/main" id="{2FC3E037-D393-425B-A108-C0E18F7F4E58}"/>
            </a:ext>
          </a:extLst>
        </xdr:cNvPr>
        <xdr:cNvCxnSpPr/>
      </xdr:nvCxnSpPr>
      <xdr:spPr>
        <a:xfrm flipV="1">
          <a:off x="19952425" y="13401404"/>
          <a:ext cx="0" cy="12298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59072</xdr:rowOff>
    </xdr:from>
    <xdr:ext cx="469744" cy="259045"/>
    <xdr:sp macro="" textlink="">
      <xdr:nvSpPr>
        <xdr:cNvPr id="706" name="【消防施設】&#10;一人当たり面積最小値テキスト">
          <a:extLst>
            <a:ext uri="{FF2B5EF4-FFF2-40B4-BE49-F238E27FC236}">
              <a16:creationId xmlns:a16="http://schemas.microsoft.com/office/drawing/2014/main" id="{370E2035-0AE9-416F-8F65-95DBF5770757}"/>
            </a:ext>
          </a:extLst>
        </xdr:cNvPr>
        <xdr:cNvSpPr txBox="1"/>
      </xdr:nvSpPr>
      <xdr:spPr>
        <a:xfrm>
          <a:off x="19991161" y="14629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55245</xdr:rowOff>
    </xdr:from>
    <xdr:to>
      <xdr:col>116</xdr:col>
      <xdr:colOff>152400</xdr:colOff>
      <xdr:row>85</xdr:row>
      <xdr:rowOff>55245</xdr:rowOff>
    </xdr:to>
    <xdr:cxnSp macro="">
      <xdr:nvCxnSpPr>
        <xdr:cNvPr id="707" name="直線コネクタ 706">
          <a:extLst>
            <a:ext uri="{FF2B5EF4-FFF2-40B4-BE49-F238E27FC236}">
              <a16:creationId xmlns:a16="http://schemas.microsoft.com/office/drawing/2014/main" id="{C0DE729D-3442-4E2D-8CC8-FE4A11E4C6AF}"/>
            </a:ext>
          </a:extLst>
        </xdr:cNvPr>
        <xdr:cNvCxnSpPr/>
      </xdr:nvCxnSpPr>
      <xdr:spPr>
        <a:xfrm>
          <a:off x="19880489" y="14631216"/>
          <a:ext cx="16011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150513</xdr:rowOff>
    </xdr:from>
    <xdr:ext cx="469744" cy="259045"/>
    <xdr:sp macro="" textlink="">
      <xdr:nvSpPr>
        <xdr:cNvPr id="708" name="【消防施設】&#10;一人当たり面積最大値テキスト">
          <a:extLst>
            <a:ext uri="{FF2B5EF4-FFF2-40B4-BE49-F238E27FC236}">
              <a16:creationId xmlns:a16="http://schemas.microsoft.com/office/drawing/2014/main" id="{4A0758FF-D106-4130-A5AF-CEE6A4880805}"/>
            </a:ext>
          </a:extLst>
        </xdr:cNvPr>
        <xdr:cNvSpPr txBox="1"/>
      </xdr:nvSpPr>
      <xdr:spPr>
        <a:xfrm>
          <a:off x="19991161" y="131807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32386</xdr:rowOff>
    </xdr:from>
    <xdr:to>
      <xdr:col>116</xdr:col>
      <xdr:colOff>152400</xdr:colOff>
      <xdr:row>78</xdr:row>
      <xdr:rowOff>32386</xdr:rowOff>
    </xdr:to>
    <xdr:cxnSp macro="">
      <xdr:nvCxnSpPr>
        <xdr:cNvPr id="709" name="直線コネクタ 708">
          <a:extLst>
            <a:ext uri="{FF2B5EF4-FFF2-40B4-BE49-F238E27FC236}">
              <a16:creationId xmlns:a16="http://schemas.microsoft.com/office/drawing/2014/main" id="{0619CFF1-6E07-45ED-BB93-344870FAC310}"/>
            </a:ext>
          </a:extLst>
        </xdr:cNvPr>
        <xdr:cNvCxnSpPr/>
      </xdr:nvCxnSpPr>
      <xdr:spPr>
        <a:xfrm>
          <a:off x="19880489" y="13401404"/>
          <a:ext cx="16011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34307</xdr:rowOff>
    </xdr:from>
    <xdr:ext cx="469744" cy="259045"/>
    <xdr:sp macro="" textlink="">
      <xdr:nvSpPr>
        <xdr:cNvPr id="710" name="【消防施設】&#10;一人当たり面積平均値テキスト">
          <a:extLst>
            <a:ext uri="{FF2B5EF4-FFF2-40B4-BE49-F238E27FC236}">
              <a16:creationId xmlns:a16="http://schemas.microsoft.com/office/drawing/2014/main" id="{5F27936C-927C-4AD8-AD80-D10C2F989936}"/>
            </a:ext>
          </a:extLst>
        </xdr:cNvPr>
        <xdr:cNvSpPr txBox="1"/>
      </xdr:nvSpPr>
      <xdr:spPr>
        <a:xfrm>
          <a:off x="19991161" y="14089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55880</xdr:rowOff>
    </xdr:from>
    <xdr:to>
      <xdr:col>116</xdr:col>
      <xdr:colOff>114300</xdr:colOff>
      <xdr:row>82</xdr:row>
      <xdr:rowOff>157480</xdr:rowOff>
    </xdr:to>
    <xdr:sp macro="" textlink="">
      <xdr:nvSpPr>
        <xdr:cNvPr id="711" name="フローチャート: 判断 710">
          <a:extLst>
            <a:ext uri="{FF2B5EF4-FFF2-40B4-BE49-F238E27FC236}">
              <a16:creationId xmlns:a16="http://schemas.microsoft.com/office/drawing/2014/main" id="{82B24A1A-46EA-44D9-A78F-6611FB4512F7}"/>
            </a:ext>
          </a:extLst>
        </xdr:cNvPr>
        <xdr:cNvSpPr/>
      </xdr:nvSpPr>
      <xdr:spPr>
        <a:xfrm>
          <a:off x="19899539" y="14117501"/>
          <a:ext cx="102961" cy="10296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38736</xdr:rowOff>
    </xdr:from>
    <xdr:to>
      <xdr:col>112</xdr:col>
      <xdr:colOff>38100</xdr:colOff>
      <xdr:row>82</xdr:row>
      <xdr:rowOff>140336</xdr:rowOff>
    </xdr:to>
    <xdr:sp macro="" textlink="">
      <xdr:nvSpPr>
        <xdr:cNvPr id="712" name="フローチャート: 判断 711">
          <a:extLst>
            <a:ext uri="{FF2B5EF4-FFF2-40B4-BE49-F238E27FC236}">
              <a16:creationId xmlns:a16="http://schemas.microsoft.com/office/drawing/2014/main" id="{16665B14-2311-436C-A2BD-07C48EBD3BD6}"/>
            </a:ext>
          </a:extLst>
        </xdr:cNvPr>
        <xdr:cNvSpPr/>
      </xdr:nvSpPr>
      <xdr:spPr>
        <a:xfrm>
          <a:off x="19156589" y="14097636"/>
          <a:ext cx="83911" cy="10296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90170</xdr:rowOff>
    </xdr:from>
    <xdr:to>
      <xdr:col>107</xdr:col>
      <xdr:colOff>101600</xdr:colOff>
      <xdr:row>83</xdr:row>
      <xdr:rowOff>20320</xdr:rowOff>
    </xdr:to>
    <xdr:sp macro="" textlink="">
      <xdr:nvSpPr>
        <xdr:cNvPr id="713" name="フローチャート: 判断 712">
          <a:extLst>
            <a:ext uri="{FF2B5EF4-FFF2-40B4-BE49-F238E27FC236}">
              <a16:creationId xmlns:a16="http://schemas.microsoft.com/office/drawing/2014/main" id="{73DF5DF4-2F55-4FCC-A028-09ABA3C4E055}"/>
            </a:ext>
          </a:extLst>
        </xdr:cNvPr>
        <xdr:cNvSpPr/>
      </xdr:nvSpPr>
      <xdr:spPr>
        <a:xfrm>
          <a:off x="18345150" y="14151791"/>
          <a:ext cx="102961" cy="9615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82</xdr:row>
      <xdr:rowOff>44450</xdr:rowOff>
    </xdr:from>
    <xdr:to>
      <xdr:col>102</xdr:col>
      <xdr:colOff>165100</xdr:colOff>
      <xdr:row>82</xdr:row>
      <xdr:rowOff>146050</xdr:rowOff>
    </xdr:to>
    <xdr:sp macro="" textlink="">
      <xdr:nvSpPr>
        <xdr:cNvPr id="714" name="フローチャート: 判断 713">
          <a:extLst>
            <a:ext uri="{FF2B5EF4-FFF2-40B4-BE49-F238E27FC236}">
              <a16:creationId xmlns:a16="http://schemas.microsoft.com/office/drawing/2014/main" id="{CF4D99F3-5FFA-4AA6-A45B-515825B9D63D}"/>
            </a:ext>
          </a:extLst>
        </xdr:cNvPr>
        <xdr:cNvSpPr/>
      </xdr:nvSpPr>
      <xdr:spPr>
        <a:xfrm>
          <a:off x="17552761" y="14107432"/>
          <a:ext cx="98878" cy="93436"/>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21589</xdr:rowOff>
    </xdr:from>
    <xdr:to>
      <xdr:col>98</xdr:col>
      <xdr:colOff>38100</xdr:colOff>
      <xdr:row>82</xdr:row>
      <xdr:rowOff>123189</xdr:rowOff>
    </xdr:to>
    <xdr:sp macro="" textlink="">
      <xdr:nvSpPr>
        <xdr:cNvPr id="715" name="フローチャート: 判断 714">
          <a:extLst>
            <a:ext uri="{FF2B5EF4-FFF2-40B4-BE49-F238E27FC236}">
              <a16:creationId xmlns:a16="http://schemas.microsoft.com/office/drawing/2014/main" id="{9E14B554-47B9-4479-84B2-B412232B319C}"/>
            </a:ext>
          </a:extLst>
        </xdr:cNvPr>
        <xdr:cNvSpPr/>
      </xdr:nvSpPr>
      <xdr:spPr>
        <a:xfrm>
          <a:off x="16756289" y="14077768"/>
          <a:ext cx="83911" cy="1029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6" name="テキスト ボックス 715">
          <a:extLst>
            <a:ext uri="{FF2B5EF4-FFF2-40B4-BE49-F238E27FC236}">
              <a16:creationId xmlns:a16="http://schemas.microsoft.com/office/drawing/2014/main" id="{6C1F1875-4424-4C06-867B-0093B84A1858}"/>
            </a:ext>
          </a:extLst>
        </xdr:cNvPr>
        <xdr:cNvSpPr txBox="1"/>
      </xdr:nvSpPr>
      <xdr:spPr>
        <a:xfrm>
          <a:off x="19781611"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7" name="テキスト ボックス 716">
          <a:extLst>
            <a:ext uri="{FF2B5EF4-FFF2-40B4-BE49-F238E27FC236}">
              <a16:creationId xmlns:a16="http://schemas.microsoft.com/office/drawing/2014/main" id="{0892F161-B791-423E-A306-8678507595B0}"/>
            </a:ext>
          </a:extLst>
        </xdr:cNvPr>
        <xdr:cNvSpPr txBox="1"/>
      </xdr:nvSpPr>
      <xdr:spPr>
        <a:xfrm>
          <a:off x="19029136"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8" name="テキスト ボックス 717">
          <a:extLst>
            <a:ext uri="{FF2B5EF4-FFF2-40B4-BE49-F238E27FC236}">
              <a16:creationId xmlns:a16="http://schemas.microsoft.com/office/drawing/2014/main" id="{53A7DE98-E8DE-4C3E-955F-05163002B50C}"/>
            </a:ext>
          </a:extLst>
        </xdr:cNvPr>
        <xdr:cNvSpPr txBox="1"/>
      </xdr:nvSpPr>
      <xdr:spPr>
        <a:xfrm>
          <a:off x="18223139"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9" name="テキスト ボックス 718">
          <a:extLst>
            <a:ext uri="{FF2B5EF4-FFF2-40B4-BE49-F238E27FC236}">
              <a16:creationId xmlns:a16="http://schemas.microsoft.com/office/drawing/2014/main" id="{DA76D760-51D4-439D-8037-D6BF183CC3E8}"/>
            </a:ext>
          </a:extLst>
        </xdr:cNvPr>
        <xdr:cNvSpPr txBox="1"/>
      </xdr:nvSpPr>
      <xdr:spPr>
        <a:xfrm>
          <a:off x="17430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20" name="テキスト ボックス 719">
          <a:extLst>
            <a:ext uri="{FF2B5EF4-FFF2-40B4-BE49-F238E27FC236}">
              <a16:creationId xmlns:a16="http://schemas.microsoft.com/office/drawing/2014/main" id="{6A05C85C-30AC-4092-9F15-17AF187E2A86}"/>
            </a:ext>
          </a:extLst>
        </xdr:cNvPr>
        <xdr:cNvSpPr txBox="1"/>
      </xdr:nvSpPr>
      <xdr:spPr>
        <a:xfrm>
          <a:off x="16628836"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80</xdr:row>
      <xdr:rowOff>135889</xdr:rowOff>
    </xdr:from>
    <xdr:to>
      <xdr:col>116</xdr:col>
      <xdr:colOff>114300</xdr:colOff>
      <xdr:row>81</xdr:row>
      <xdr:rowOff>66039</xdr:rowOff>
    </xdr:to>
    <xdr:sp macro="" textlink="">
      <xdr:nvSpPr>
        <xdr:cNvPr id="721" name="楕円 720">
          <a:extLst>
            <a:ext uri="{FF2B5EF4-FFF2-40B4-BE49-F238E27FC236}">
              <a16:creationId xmlns:a16="http://schemas.microsoft.com/office/drawing/2014/main" id="{3809B01F-7AF4-4C3E-A8E8-BCD4B1E37300}"/>
            </a:ext>
          </a:extLst>
        </xdr:cNvPr>
        <xdr:cNvSpPr/>
      </xdr:nvSpPr>
      <xdr:spPr>
        <a:xfrm>
          <a:off x="19899539" y="13849168"/>
          <a:ext cx="102961" cy="10568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158766</xdr:rowOff>
    </xdr:from>
    <xdr:ext cx="469744" cy="259045"/>
    <xdr:sp macro="" textlink="">
      <xdr:nvSpPr>
        <xdr:cNvPr id="722" name="【消防施設】&#10;一人当たり面積該当値テキスト">
          <a:extLst>
            <a:ext uri="{FF2B5EF4-FFF2-40B4-BE49-F238E27FC236}">
              <a16:creationId xmlns:a16="http://schemas.microsoft.com/office/drawing/2014/main" id="{672C347C-7486-4962-8C58-CF097B4C1003}"/>
            </a:ext>
          </a:extLst>
        </xdr:cNvPr>
        <xdr:cNvSpPr txBox="1"/>
      </xdr:nvSpPr>
      <xdr:spPr>
        <a:xfrm>
          <a:off x="19991161" y="13707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147320</xdr:rowOff>
    </xdr:from>
    <xdr:to>
      <xdr:col>112</xdr:col>
      <xdr:colOff>38100</xdr:colOff>
      <xdr:row>81</xdr:row>
      <xdr:rowOff>77470</xdr:rowOff>
    </xdr:to>
    <xdr:sp macro="" textlink="">
      <xdr:nvSpPr>
        <xdr:cNvPr id="723" name="楕円 722">
          <a:extLst>
            <a:ext uri="{FF2B5EF4-FFF2-40B4-BE49-F238E27FC236}">
              <a16:creationId xmlns:a16="http://schemas.microsoft.com/office/drawing/2014/main" id="{6AE9CEAC-A241-4393-AA24-5CA3764F6A0B}"/>
            </a:ext>
          </a:extLst>
        </xdr:cNvPr>
        <xdr:cNvSpPr/>
      </xdr:nvSpPr>
      <xdr:spPr>
        <a:xfrm>
          <a:off x="19156589" y="13859238"/>
          <a:ext cx="83911" cy="10568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81</xdr:row>
      <xdr:rowOff>15239</xdr:rowOff>
    </xdr:from>
    <xdr:to>
      <xdr:col>116</xdr:col>
      <xdr:colOff>63500</xdr:colOff>
      <xdr:row>81</xdr:row>
      <xdr:rowOff>26670</xdr:rowOff>
    </xdr:to>
    <xdr:cxnSp macro="">
      <xdr:nvCxnSpPr>
        <xdr:cNvPr id="724" name="直線コネクタ 723">
          <a:extLst>
            <a:ext uri="{FF2B5EF4-FFF2-40B4-BE49-F238E27FC236}">
              <a16:creationId xmlns:a16="http://schemas.microsoft.com/office/drawing/2014/main" id="{5EE971E0-48A1-49C9-8E59-59A83FF3E0A3}"/>
            </a:ext>
          </a:extLst>
        </xdr:cNvPr>
        <xdr:cNvCxnSpPr/>
      </xdr:nvCxnSpPr>
      <xdr:spPr>
        <a:xfrm flipV="1">
          <a:off x="19200586" y="13905410"/>
          <a:ext cx="752475" cy="10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158750</xdr:rowOff>
    </xdr:from>
    <xdr:to>
      <xdr:col>107</xdr:col>
      <xdr:colOff>101600</xdr:colOff>
      <xdr:row>81</xdr:row>
      <xdr:rowOff>88900</xdr:rowOff>
    </xdr:to>
    <xdr:sp macro="" textlink="">
      <xdr:nvSpPr>
        <xdr:cNvPr id="725" name="楕円 724">
          <a:extLst>
            <a:ext uri="{FF2B5EF4-FFF2-40B4-BE49-F238E27FC236}">
              <a16:creationId xmlns:a16="http://schemas.microsoft.com/office/drawing/2014/main" id="{70A9EA48-1982-4B46-A739-B4C93A0FCE97}"/>
            </a:ext>
          </a:extLst>
        </xdr:cNvPr>
        <xdr:cNvSpPr/>
      </xdr:nvSpPr>
      <xdr:spPr>
        <a:xfrm>
          <a:off x="18345150" y="13878832"/>
          <a:ext cx="102961" cy="9615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81</xdr:row>
      <xdr:rowOff>26670</xdr:rowOff>
    </xdr:from>
    <xdr:to>
      <xdr:col>111</xdr:col>
      <xdr:colOff>177800</xdr:colOff>
      <xdr:row>81</xdr:row>
      <xdr:rowOff>38100</xdr:rowOff>
    </xdr:to>
    <xdr:cxnSp macro="">
      <xdr:nvCxnSpPr>
        <xdr:cNvPr id="726" name="直線コネクタ 725">
          <a:extLst>
            <a:ext uri="{FF2B5EF4-FFF2-40B4-BE49-F238E27FC236}">
              <a16:creationId xmlns:a16="http://schemas.microsoft.com/office/drawing/2014/main" id="{F0B3BEB9-0C9B-484D-9086-B7DBC3285031}"/>
            </a:ext>
          </a:extLst>
        </xdr:cNvPr>
        <xdr:cNvCxnSpPr/>
      </xdr:nvCxnSpPr>
      <xdr:spPr>
        <a:xfrm flipV="1">
          <a:off x="18394589" y="13915481"/>
          <a:ext cx="805997" cy="1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170180</xdr:rowOff>
    </xdr:from>
    <xdr:to>
      <xdr:col>102</xdr:col>
      <xdr:colOff>165100</xdr:colOff>
      <xdr:row>81</xdr:row>
      <xdr:rowOff>100330</xdr:rowOff>
    </xdr:to>
    <xdr:sp macro="" textlink="">
      <xdr:nvSpPr>
        <xdr:cNvPr id="727" name="楕円 726">
          <a:extLst>
            <a:ext uri="{FF2B5EF4-FFF2-40B4-BE49-F238E27FC236}">
              <a16:creationId xmlns:a16="http://schemas.microsoft.com/office/drawing/2014/main" id="{F68DCE3D-53A6-4B89-866B-BF74AC37973F}"/>
            </a:ext>
          </a:extLst>
        </xdr:cNvPr>
        <xdr:cNvSpPr/>
      </xdr:nvSpPr>
      <xdr:spPr>
        <a:xfrm>
          <a:off x="17552761" y="13888901"/>
          <a:ext cx="98878" cy="96158"/>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81</xdr:row>
      <xdr:rowOff>38100</xdr:rowOff>
    </xdr:from>
    <xdr:to>
      <xdr:col>107</xdr:col>
      <xdr:colOff>50800</xdr:colOff>
      <xdr:row>81</xdr:row>
      <xdr:rowOff>49530</xdr:rowOff>
    </xdr:to>
    <xdr:cxnSp macro="">
      <xdr:nvCxnSpPr>
        <xdr:cNvPr id="728" name="直線コネクタ 727">
          <a:extLst>
            <a:ext uri="{FF2B5EF4-FFF2-40B4-BE49-F238E27FC236}">
              <a16:creationId xmlns:a16="http://schemas.microsoft.com/office/drawing/2014/main" id="{678CBC9C-C00D-4140-B582-2B541734A498}"/>
            </a:ext>
          </a:extLst>
        </xdr:cNvPr>
        <xdr:cNvCxnSpPr/>
      </xdr:nvCxnSpPr>
      <xdr:spPr>
        <a:xfrm flipV="1">
          <a:off x="17602200" y="13925550"/>
          <a:ext cx="792389" cy="10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81</xdr:row>
      <xdr:rowOff>4445</xdr:rowOff>
    </xdr:from>
    <xdr:to>
      <xdr:col>98</xdr:col>
      <xdr:colOff>38100</xdr:colOff>
      <xdr:row>81</xdr:row>
      <xdr:rowOff>106045</xdr:rowOff>
    </xdr:to>
    <xdr:sp macro="" textlink="">
      <xdr:nvSpPr>
        <xdr:cNvPr id="729" name="楕円 728">
          <a:extLst>
            <a:ext uri="{FF2B5EF4-FFF2-40B4-BE49-F238E27FC236}">
              <a16:creationId xmlns:a16="http://schemas.microsoft.com/office/drawing/2014/main" id="{6AED90DE-AE25-47A4-BB32-2422DE288473}"/>
            </a:ext>
          </a:extLst>
        </xdr:cNvPr>
        <xdr:cNvSpPr/>
      </xdr:nvSpPr>
      <xdr:spPr>
        <a:xfrm>
          <a:off x="16756289" y="13895977"/>
          <a:ext cx="83911" cy="988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81</xdr:row>
      <xdr:rowOff>49530</xdr:rowOff>
    </xdr:from>
    <xdr:to>
      <xdr:col>102</xdr:col>
      <xdr:colOff>114300</xdr:colOff>
      <xdr:row>81</xdr:row>
      <xdr:rowOff>55245</xdr:rowOff>
    </xdr:to>
    <xdr:cxnSp macro="">
      <xdr:nvCxnSpPr>
        <xdr:cNvPr id="730" name="直線コネクタ 729">
          <a:extLst>
            <a:ext uri="{FF2B5EF4-FFF2-40B4-BE49-F238E27FC236}">
              <a16:creationId xmlns:a16="http://schemas.microsoft.com/office/drawing/2014/main" id="{D19BDBD3-3EEC-4670-B93A-97B4BB8702DA}"/>
            </a:ext>
          </a:extLst>
        </xdr:cNvPr>
        <xdr:cNvCxnSpPr/>
      </xdr:nvCxnSpPr>
      <xdr:spPr>
        <a:xfrm flipV="1">
          <a:off x="16800286" y="13935619"/>
          <a:ext cx="801914" cy="9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131463</xdr:rowOff>
    </xdr:from>
    <xdr:ext cx="469744" cy="259045"/>
    <xdr:sp macro="" textlink="">
      <xdr:nvSpPr>
        <xdr:cNvPr id="731" name="n_1aveValue【消防施設】&#10;一人当たり面積">
          <a:extLst>
            <a:ext uri="{FF2B5EF4-FFF2-40B4-BE49-F238E27FC236}">
              <a16:creationId xmlns:a16="http://schemas.microsoft.com/office/drawing/2014/main" id="{9FBBD18E-286B-4697-9E9A-40059E58B462}"/>
            </a:ext>
          </a:extLst>
        </xdr:cNvPr>
        <xdr:cNvSpPr txBox="1"/>
      </xdr:nvSpPr>
      <xdr:spPr>
        <a:xfrm>
          <a:off x="18984309" y="14193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11447</xdr:rowOff>
    </xdr:from>
    <xdr:ext cx="469744" cy="259045"/>
    <xdr:sp macro="" textlink="">
      <xdr:nvSpPr>
        <xdr:cNvPr id="732" name="n_2aveValue【消防施設】&#10;一人当たり面積">
          <a:extLst>
            <a:ext uri="{FF2B5EF4-FFF2-40B4-BE49-F238E27FC236}">
              <a16:creationId xmlns:a16="http://schemas.microsoft.com/office/drawing/2014/main" id="{CB82EBA9-628D-47C6-8B19-8586C6BBFAE3}"/>
            </a:ext>
          </a:extLst>
        </xdr:cNvPr>
        <xdr:cNvSpPr txBox="1"/>
      </xdr:nvSpPr>
      <xdr:spPr>
        <a:xfrm>
          <a:off x="18184209" y="14240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137177</xdr:rowOff>
    </xdr:from>
    <xdr:ext cx="469744" cy="259045"/>
    <xdr:sp macro="" textlink="">
      <xdr:nvSpPr>
        <xdr:cNvPr id="733" name="n_3aveValue【消防施設】&#10;一人当たり面積">
          <a:extLst>
            <a:ext uri="{FF2B5EF4-FFF2-40B4-BE49-F238E27FC236}">
              <a16:creationId xmlns:a16="http://schemas.microsoft.com/office/drawing/2014/main" id="{DF92D1A8-BCB1-423D-B745-4C8317C56554}"/>
            </a:ext>
          </a:extLst>
        </xdr:cNvPr>
        <xdr:cNvSpPr txBox="1"/>
      </xdr:nvSpPr>
      <xdr:spPr>
        <a:xfrm>
          <a:off x="17382295" y="141933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114316</xdr:rowOff>
    </xdr:from>
    <xdr:ext cx="469744" cy="259045"/>
    <xdr:sp macro="" textlink="">
      <xdr:nvSpPr>
        <xdr:cNvPr id="734" name="n_4aveValue【消防施設】&#10;一人当たり面積">
          <a:extLst>
            <a:ext uri="{FF2B5EF4-FFF2-40B4-BE49-F238E27FC236}">
              <a16:creationId xmlns:a16="http://schemas.microsoft.com/office/drawing/2014/main" id="{3502A1EF-0886-42FD-BF7C-BA9130909E01}"/>
            </a:ext>
          </a:extLst>
        </xdr:cNvPr>
        <xdr:cNvSpPr txBox="1"/>
      </xdr:nvSpPr>
      <xdr:spPr>
        <a:xfrm>
          <a:off x="16589906" y="1417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93997</xdr:rowOff>
    </xdr:from>
    <xdr:ext cx="469744" cy="259045"/>
    <xdr:sp macro="" textlink="">
      <xdr:nvSpPr>
        <xdr:cNvPr id="735" name="n_1mainValue【消防施設】&#10;一人当たり面積">
          <a:extLst>
            <a:ext uri="{FF2B5EF4-FFF2-40B4-BE49-F238E27FC236}">
              <a16:creationId xmlns:a16="http://schemas.microsoft.com/office/drawing/2014/main" id="{6E6990E0-B09C-43AA-BDEA-31C244E559D9}"/>
            </a:ext>
          </a:extLst>
        </xdr:cNvPr>
        <xdr:cNvSpPr txBox="1"/>
      </xdr:nvSpPr>
      <xdr:spPr>
        <a:xfrm>
          <a:off x="18984309" y="13641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105427</xdr:rowOff>
    </xdr:from>
    <xdr:ext cx="469744" cy="259045"/>
    <xdr:sp macro="" textlink="">
      <xdr:nvSpPr>
        <xdr:cNvPr id="736" name="n_2mainValue【消防施設】&#10;一人当たり面積">
          <a:extLst>
            <a:ext uri="{FF2B5EF4-FFF2-40B4-BE49-F238E27FC236}">
              <a16:creationId xmlns:a16="http://schemas.microsoft.com/office/drawing/2014/main" id="{AC5A0812-53CC-410D-9264-308A73738F9B}"/>
            </a:ext>
          </a:extLst>
        </xdr:cNvPr>
        <xdr:cNvSpPr txBox="1"/>
      </xdr:nvSpPr>
      <xdr:spPr>
        <a:xfrm>
          <a:off x="18184209" y="1365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116857</xdr:rowOff>
    </xdr:from>
    <xdr:ext cx="469744" cy="259045"/>
    <xdr:sp macro="" textlink="">
      <xdr:nvSpPr>
        <xdr:cNvPr id="737" name="n_3mainValue【消防施設】&#10;一人当たり面積">
          <a:extLst>
            <a:ext uri="{FF2B5EF4-FFF2-40B4-BE49-F238E27FC236}">
              <a16:creationId xmlns:a16="http://schemas.microsoft.com/office/drawing/2014/main" id="{1388E770-2FE1-4134-83AD-8D561635F459}"/>
            </a:ext>
          </a:extLst>
        </xdr:cNvPr>
        <xdr:cNvSpPr txBox="1"/>
      </xdr:nvSpPr>
      <xdr:spPr>
        <a:xfrm>
          <a:off x="17382295" y="13661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122572</xdr:rowOff>
    </xdr:from>
    <xdr:ext cx="469744" cy="259045"/>
    <xdr:sp macro="" textlink="">
      <xdr:nvSpPr>
        <xdr:cNvPr id="738" name="n_4mainValue【消防施設】&#10;一人当たり面積">
          <a:extLst>
            <a:ext uri="{FF2B5EF4-FFF2-40B4-BE49-F238E27FC236}">
              <a16:creationId xmlns:a16="http://schemas.microsoft.com/office/drawing/2014/main" id="{1E65B68B-3402-452B-9E8B-6CE26107C101}"/>
            </a:ext>
          </a:extLst>
        </xdr:cNvPr>
        <xdr:cNvSpPr txBox="1"/>
      </xdr:nvSpPr>
      <xdr:spPr>
        <a:xfrm>
          <a:off x="16589906" y="13665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9" name="正方形/長方形 738">
          <a:extLst>
            <a:ext uri="{FF2B5EF4-FFF2-40B4-BE49-F238E27FC236}">
              <a16:creationId xmlns:a16="http://schemas.microsoft.com/office/drawing/2014/main" id="{456D5538-B14A-4E46-9B47-702777B62CD6}"/>
            </a:ext>
          </a:extLst>
        </xdr:cNvPr>
        <xdr:cNvSpPr/>
      </xdr:nvSpPr>
      <xdr:spPr>
        <a:xfrm>
          <a:off x="11209111" y="15618279"/>
          <a:ext cx="4248150" cy="63908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40" name="正方形/長方形 739">
          <a:extLst>
            <a:ext uri="{FF2B5EF4-FFF2-40B4-BE49-F238E27FC236}">
              <a16:creationId xmlns:a16="http://schemas.microsoft.com/office/drawing/2014/main" id="{417125C3-25BB-4DD6-B391-95266332A963}"/>
            </a:ext>
          </a:extLst>
        </xdr:cNvPr>
        <xdr:cNvSpPr/>
      </xdr:nvSpPr>
      <xdr:spPr>
        <a:xfrm>
          <a:off x="11315700" y="16280039"/>
          <a:ext cx="1371600" cy="25536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41" name="正方形/長方形 740">
          <a:extLst>
            <a:ext uri="{FF2B5EF4-FFF2-40B4-BE49-F238E27FC236}">
              <a16:creationId xmlns:a16="http://schemas.microsoft.com/office/drawing/2014/main" id="{2AF7B715-DA80-4802-850B-01D572972D9D}"/>
            </a:ext>
          </a:extLst>
        </xdr:cNvPr>
        <xdr:cNvSpPr/>
      </xdr:nvSpPr>
      <xdr:spPr>
        <a:xfrm>
          <a:off x="11315700" y="16485961"/>
          <a:ext cx="1371600"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42" name="正方形/長方形 741">
          <a:extLst>
            <a:ext uri="{FF2B5EF4-FFF2-40B4-BE49-F238E27FC236}">
              <a16:creationId xmlns:a16="http://schemas.microsoft.com/office/drawing/2014/main" id="{0E72896B-85C2-4988-A0B6-08CE9C2F4639}"/>
            </a:ext>
          </a:extLst>
        </xdr:cNvPr>
        <xdr:cNvSpPr/>
      </xdr:nvSpPr>
      <xdr:spPr>
        <a:xfrm>
          <a:off x="12237811" y="16280039"/>
          <a:ext cx="1371600" cy="25536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43" name="正方形/長方形 742">
          <a:extLst>
            <a:ext uri="{FF2B5EF4-FFF2-40B4-BE49-F238E27FC236}">
              <a16:creationId xmlns:a16="http://schemas.microsoft.com/office/drawing/2014/main" id="{E6F86ACC-0683-4D6F-8061-821EF12011BE}"/>
            </a:ext>
          </a:extLst>
        </xdr:cNvPr>
        <xdr:cNvSpPr/>
      </xdr:nvSpPr>
      <xdr:spPr>
        <a:xfrm>
          <a:off x="12237811" y="16485961"/>
          <a:ext cx="1371600"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44" name="正方形/長方形 743">
          <a:extLst>
            <a:ext uri="{FF2B5EF4-FFF2-40B4-BE49-F238E27FC236}">
              <a16:creationId xmlns:a16="http://schemas.microsoft.com/office/drawing/2014/main" id="{299DCAF8-4588-4B87-A8D4-A9FAB838B707}"/>
            </a:ext>
          </a:extLst>
        </xdr:cNvPr>
        <xdr:cNvSpPr/>
      </xdr:nvSpPr>
      <xdr:spPr>
        <a:xfrm>
          <a:off x="13266511" y="16280039"/>
          <a:ext cx="1371600" cy="25536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5" name="正方形/長方形 744">
          <a:extLst>
            <a:ext uri="{FF2B5EF4-FFF2-40B4-BE49-F238E27FC236}">
              <a16:creationId xmlns:a16="http://schemas.microsoft.com/office/drawing/2014/main" id="{86A18514-BCFD-42D8-9C76-71DEE241EE6F}"/>
            </a:ext>
          </a:extLst>
        </xdr:cNvPr>
        <xdr:cNvSpPr/>
      </xdr:nvSpPr>
      <xdr:spPr>
        <a:xfrm>
          <a:off x="13266511" y="16485961"/>
          <a:ext cx="1371600"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6" name="正方形/長方形 745">
          <a:extLst>
            <a:ext uri="{FF2B5EF4-FFF2-40B4-BE49-F238E27FC236}">
              <a16:creationId xmlns:a16="http://schemas.microsoft.com/office/drawing/2014/main" id="{59C5D536-C246-4451-AA47-AF7A54EEE1AA}"/>
            </a:ext>
          </a:extLst>
        </xdr:cNvPr>
        <xdr:cNvSpPr/>
      </xdr:nvSpPr>
      <xdr:spPr>
        <a:xfrm>
          <a:off x="11209111" y="16761279"/>
          <a:ext cx="424815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7" name="テキスト ボックス 746">
          <a:extLst>
            <a:ext uri="{FF2B5EF4-FFF2-40B4-BE49-F238E27FC236}">
              <a16:creationId xmlns:a16="http://schemas.microsoft.com/office/drawing/2014/main" id="{034B2704-A7F2-43E0-A84B-8353E36DAC06}"/>
            </a:ext>
          </a:extLst>
        </xdr:cNvPr>
        <xdr:cNvSpPr txBox="1"/>
      </xdr:nvSpPr>
      <xdr:spPr>
        <a:xfrm>
          <a:off x="11171011"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8" name="直線コネクタ 747">
          <a:extLst>
            <a:ext uri="{FF2B5EF4-FFF2-40B4-BE49-F238E27FC236}">
              <a16:creationId xmlns:a16="http://schemas.microsoft.com/office/drawing/2014/main" id="{AEEDC4E4-1AA1-431F-AEF3-BE9163FB9217}"/>
            </a:ext>
          </a:extLst>
        </xdr:cNvPr>
        <xdr:cNvCxnSpPr/>
      </xdr:nvCxnSpPr>
      <xdr:spPr>
        <a:xfrm>
          <a:off x="11209111" y="1904727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9" name="テキスト ボックス 748">
          <a:extLst>
            <a:ext uri="{FF2B5EF4-FFF2-40B4-BE49-F238E27FC236}">
              <a16:creationId xmlns:a16="http://schemas.microsoft.com/office/drawing/2014/main" id="{B38A0FE9-51BF-4EB7-AC79-482FF53DDEED}"/>
            </a:ext>
          </a:extLst>
        </xdr:cNvPr>
        <xdr:cNvSpPr txBox="1"/>
      </xdr:nvSpPr>
      <xdr:spPr>
        <a:xfrm>
          <a:off x="10800442" y="189064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750" name="直線コネクタ 749">
          <a:extLst>
            <a:ext uri="{FF2B5EF4-FFF2-40B4-BE49-F238E27FC236}">
              <a16:creationId xmlns:a16="http://schemas.microsoft.com/office/drawing/2014/main" id="{AD9C36B3-E862-4C88-AA71-C9584AC0A995}"/>
            </a:ext>
          </a:extLst>
        </xdr:cNvPr>
        <xdr:cNvCxnSpPr/>
      </xdr:nvCxnSpPr>
      <xdr:spPr>
        <a:xfrm>
          <a:off x="11209111" y="1872342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751" name="テキスト ボックス 750">
          <a:extLst>
            <a:ext uri="{FF2B5EF4-FFF2-40B4-BE49-F238E27FC236}">
              <a16:creationId xmlns:a16="http://schemas.microsoft.com/office/drawing/2014/main" id="{B63FABE1-959A-4F98-9EFB-F1B080962D88}"/>
            </a:ext>
          </a:extLst>
        </xdr:cNvPr>
        <xdr:cNvSpPr txBox="1"/>
      </xdr:nvSpPr>
      <xdr:spPr>
        <a:xfrm>
          <a:off x="10800442" y="1858256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52" name="直線コネクタ 751">
          <a:extLst>
            <a:ext uri="{FF2B5EF4-FFF2-40B4-BE49-F238E27FC236}">
              <a16:creationId xmlns:a16="http://schemas.microsoft.com/office/drawing/2014/main" id="{474CD095-3CA9-48CC-9131-2DFD5ED1B920}"/>
            </a:ext>
          </a:extLst>
        </xdr:cNvPr>
        <xdr:cNvCxnSpPr/>
      </xdr:nvCxnSpPr>
      <xdr:spPr>
        <a:xfrm>
          <a:off x="11209111" y="1839549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53" name="テキスト ボックス 752">
          <a:extLst>
            <a:ext uri="{FF2B5EF4-FFF2-40B4-BE49-F238E27FC236}">
              <a16:creationId xmlns:a16="http://schemas.microsoft.com/office/drawing/2014/main" id="{EF8677CE-96FA-4020-8FCC-C7CCE5440F80}"/>
            </a:ext>
          </a:extLst>
        </xdr:cNvPr>
        <xdr:cNvSpPr txBox="1"/>
      </xdr:nvSpPr>
      <xdr:spPr>
        <a:xfrm>
          <a:off x="10846873" y="1825871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54" name="直線コネクタ 753">
          <a:extLst>
            <a:ext uri="{FF2B5EF4-FFF2-40B4-BE49-F238E27FC236}">
              <a16:creationId xmlns:a16="http://schemas.microsoft.com/office/drawing/2014/main" id="{A8DDCC21-DF9D-44A9-82A4-3F215C624029}"/>
            </a:ext>
          </a:extLst>
        </xdr:cNvPr>
        <xdr:cNvCxnSpPr/>
      </xdr:nvCxnSpPr>
      <xdr:spPr>
        <a:xfrm>
          <a:off x="11209111" y="1806620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55" name="テキスト ボックス 754">
          <a:extLst>
            <a:ext uri="{FF2B5EF4-FFF2-40B4-BE49-F238E27FC236}">
              <a16:creationId xmlns:a16="http://schemas.microsoft.com/office/drawing/2014/main" id="{9CECC7E8-C536-4DB6-86FA-8E77BBFC4523}"/>
            </a:ext>
          </a:extLst>
        </xdr:cNvPr>
        <xdr:cNvSpPr txBox="1"/>
      </xdr:nvSpPr>
      <xdr:spPr>
        <a:xfrm>
          <a:off x="10846873" y="1792534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56" name="直線コネクタ 755">
          <a:extLst>
            <a:ext uri="{FF2B5EF4-FFF2-40B4-BE49-F238E27FC236}">
              <a16:creationId xmlns:a16="http://schemas.microsoft.com/office/drawing/2014/main" id="{4473F8ED-5BCF-46F6-802B-66964A450A1D}"/>
            </a:ext>
          </a:extLst>
        </xdr:cNvPr>
        <xdr:cNvCxnSpPr/>
      </xdr:nvCxnSpPr>
      <xdr:spPr>
        <a:xfrm>
          <a:off x="11209111" y="17747796"/>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57" name="テキスト ボックス 756">
          <a:extLst>
            <a:ext uri="{FF2B5EF4-FFF2-40B4-BE49-F238E27FC236}">
              <a16:creationId xmlns:a16="http://schemas.microsoft.com/office/drawing/2014/main" id="{1FD786C8-99DE-4139-BD64-84EB61939719}"/>
            </a:ext>
          </a:extLst>
        </xdr:cNvPr>
        <xdr:cNvSpPr txBox="1"/>
      </xdr:nvSpPr>
      <xdr:spPr>
        <a:xfrm>
          <a:off x="10846873"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58" name="直線コネクタ 757">
          <a:extLst>
            <a:ext uri="{FF2B5EF4-FFF2-40B4-BE49-F238E27FC236}">
              <a16:creationId xmlns:a16="http://schemas.microsoft.com/office/drawing/2014/main" id="{D725F017-261C-42B4-B6A9-84C2D5B18D9B}"/>
            </a:ext>
          </a:extLst>
        </xdr:cNvPr>
        <xdr:cNvCxnSpPr/>
      </xdr:nvCxnSpPr>
      <xdr:spPr>
        <a:xfrm>
          <a:off x="11209111" y="17418504"/>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59" name="テキスト ボックス 758">
          <a:extLst>
            <a:ext uri="{FF2B5EF4-FFF2-40B4-BE49-F238E27FC236}">
              <a16:creationId xmlns:a16="http://schemas.microsoft.com/office/drawing/2014/main" id="{AD008278-1F93-4A01-9868-9FEA57576C5B}"/>
            </a:ext>
          </a:extLst>
        </xdr:cNvPr>
        <xdr:cNvSpPr txBox="1"/>
      </xdr:nvSpPr>
      <xdr:spPr>
        <a:xfrm>
          <a:off x="10846873" y="1727764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60" name="直線コネクタ 759">
          <a:extLst>
            <a:ext uri="{FF2B5EF4-FFF2-40B4-BE49-F238E27FC236}">
              <a16:creationId xmlns:a16="http://schemas.microsoft.com/office/drawing/2014/main" id="{C59FA58F-B3B2-4B12-BFCB-5955087FB6DF}"/>
            </a:ext>
          </a:extLst>
        </xdr:cNvPr>
        <xdr:cNvCxnSpPr/>
      </xdr:nvCxnSpPr>
      <xdr:spPr>
        <a:xfrm>
          <a:off x="11209111" y="17090571"/>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761" name="テキスト ボックス 760">
          <a:extLst>
            <a:ext uri="{FF2B5EF4-FFF2-40B4-BE49-F238E27FC236}">
              <a16:creationId xmlns:a16="http://schemas.microsoft.com/office/drawing/2014/main" id="{BAB2B34C-FD35-4B2F-A1C5-2545259CCF38}"/>
            </a:ext>
          </a:extLst>
        </xdr:cNvPr>
        <xdr:cNvSpPr txBox="1"/>
      </xdr:nvSpPr>
      <xdr:spPr>
        <a:xfrm>
          <a:off x="10908272" y="1694426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62" name="直線コネクタ 761">
          <a:extLst>
            <a:ext uri="{FF2B5EF4-FFF2-40B4-BE49-F238E27FC236}">
              <a16:creationId xmlns:a16="http://schemas.microsoft.com/office/drawing/2014/main" id="{7D0E53EF-DD1E-4940-AB9C-E06E04C410D8}"/>
            </a:ext>
          </a:extLst>
        </xdr:cNvPr>
        <xdr:cNvCxnSpPr/>
      </xdr:nvCxnSpPr>
      <xdr:spPr>
        <a:xfrm>
          <a:off x="11209111" y="16761279"/>
          <a:ext cx="4219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63" name="【庁舎】&#10;有形固定資産減価償却率グラフ枠">
          <a:extLst>
            <a:ext uri="{FF2B5EF4-FFF2-40B4-BE49-F238E27FC236}">
              <a16:creationId xmlns:a16="http://schemas.microsoft.com/office/drawing/2014/main" id="{48ECC5D8-ED79-4AB3-84EF-239D1A940603}"/>
            </a:ext>
          </a:extLst>
        </xdr:cNvPr>
        <xdr:cNvSpPr/>
      </xdr:nvSpPr>
      <xdr:spPr>
        <a:xfrm>
          <a:off x="11209111" y="16761279"/>
          <a:ext cx="424815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33745</xdr:rowOff>
    </xdr:to>
    <xdr:cxnSp macro="">
      <xdr:nvCxnSpPr>
        <xdr:cNvPr id="764" name="直線コネクタ 763">
          <a:extLst>
            <a:ext uri="{FF2B5EF4-FFF2-40B4-BE49-F238E27FC236}">
              <a16:creationId xmlns:a16="http://schemas.microsoft.com/office/drawing/2014/main" id="{E883A83D-DAA0-491F-92E5-7F7A5E59EB36}"/>
            </a:ext>
          </a:extLst>
        </xdr:cNvPr>
        <xdr:cNvCxnSpPr/>
      </xdr:nvCxnSpPr>
      <xdr:spPr>
        <a:xfrm flipV="1">
          <a:off x="14698253" y="17208954"/>
          <a:ext cx="0" cy="15087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37572</xdr:rowOff>
    </xdr:from>
    <xdr:ext cx="405111" cy="259045"/>
    <xdr:sp macro="" textlink="">
      <xdr:nvSpPr>
        <xdr:cNvPr id="765" name="【庁舎】&#10;有形固定資産減価償却率最小値テキスト">
          <a:extLst>
            <a:ext uri="{FF2B5EF4-FFF2-40B4-BE49-F238E27FC236}">
              <a16:creationId xmlns:a16="http://schemas.microsoft.com/office/drawing/2014/main" id="{098497C8-D199-4A79-9E5B-A9D9FE38EE26}"/>
            </a:ext>
          </a:extLst>
        </xdr:cNvPr>
        <xdr:cNvSpPr txBox="1"/>
      </xdr:nvSpPr>
      <xdr:spPr>
        <a:xfrm>
          <a:off x="14736989" y="18725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33745</xdr:rowOff>
    </xdr:from>
    <xdr:to>
      <xdr:col>86</xdr:col>
      <xdr:colOff>25400</xdr:colOff>
      <xdr:row>109</xdr:row>
      <xdr:rowOff>33745</xdr:rowOff>
    </xdr:to>
    <xdr:cxnSp macro="">
      <xdr:nvCxnSpPr>
        <xdr:cNvPr id="766" name="直線コネクタ 765">
          <a:extLst>
            <a:ext uri="{FF2B5EF4-FFF2-40B4-BE49-F238E27FC236}">
              <a16:creationId xmlns:a16="http://schemas.microsoft.com/office/drawing/2014/main" id="{624AE92C-A8AF-4FD2-A86F-3899C4BC8960}"/>
            </a:ext>
          </a:extLst>
        </xdr:cNvPr>
        <xdr:cNvCxnSpPr/>
      </xdr:nvCxnSpPr>
      <xdr:spPr>
        <a:xfrm>
          <a:off x="14611350" y="18717713"/>
          <a:ext cx="16011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767" name="【庁舎】&#10;有形固定資産減価償却率最大値テキスト">
          <a:extLst>
            <a:ext uri="{FF2B5EF4-FFF2-40B4-BE49-F238E27FC236}">
              <a16:creationId xmlns:a16="http://schemas.microsoft.com/office/drawing/2014/main" id="{B05FD957-3749-4C3A-A699-43298E74874A}"/>
            </a:ext>
          </a:extLst>
        </xdr:cNvPr>
        <xdr:cNvSpPr txBox="1"/>
      </xdr:nvSpPr>
      <xdr:spPr>
        <a:xfrm>
          <a:off x="14736989" y="169909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768" name="直線コネクタ 767">
          <a:extLst>
            <a:ext uri="{FF2B5EF4-FFF2-40B4-BE49-F238E27FC236}">
              <a16:creationId xmlns:a16="http://schemas.microsoft.com/office/drawing/2014/main" id="{0FD8AC82-DF6B-40D4-92C2-0D9958A8D7F4}"/>
            </a:ext>
          </a:extLst>
        </xdr:cNvPr>
        <xdr:cNvCxnSpPr/>
      </xdr:nvCxnSpPr>
      <xdr:spPr>
        <a:xfrm>
          <a:off x="14611350" y="17208954"/>
          <a:ext cx="16011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167113</xdr:rowOff>
    </xdr:from>
    <xdr:ext cx="405111" cy="259045"/>
    <xdr:sp macro="" textlink="">
      <xdr:nvSpPr>
        <xdr:cNvPr id="769" name="【庁舎】&#10;有形固定資産減価償却率平均値テキスト">
          <a:extLst>
            <a:ext uri="{FF2B5EF4-FFF2-40B4-BE49-F238E27FC236}">
              <a16:creationId xmlns:a16="http://schemas.microsoft.com/office/drawing/2014/main" id="{6F2A9F69-5B5A-4B3F-94A9-CD769C94162E}"/>
            </a:ext>
          </a:extLst>
        </xdr:cNvPr>
        <xdr:cNvSpPr txBox="1"/>
      </xdr:nvSpPr>
      <xdr:spPr>
        <a:xfrm>
          <a:off x="14736989" y="178291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17236</xdr:rowOff>
    </xdr:from>
    <xdr:to>
      <xdr:col>85</xdr:col>
      <xdr:colOff>177800</xdr:colOff>
      <xdr:row>104</xdr:row>
      <xdr:rowOff>118836</xdr:rowOff>
    </xdr:to>
    <xdr:sp macro="" textlink="">
      <xdr:nvSpPr>
        <xdr:cNvPr id="770" name="フローチャート: 判断 769">
          <a:extLst>
            <a:ext uri="{FF2B5EF4-FFF2-40B4-BE49-F238E27FC236}">
              <a16:creationId xmlns:a16="http://schemas.microsoft.com/office/drawing/2014/main" id="{833FC34C-B524-4C07-8818-FFFB6AA2CBA2}"/>
            </a:ext>
          </a:extLst>
        </xdr:cNvPr>
        <xdr:cNvSpPr/>
      </xdr:nvSpPr>
      <xdr:spPr>
        <a:xfrm>
          <a:off x="14649450" y="17850757"/>
          <a:ext cx="93436" cy="10296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13970</xdr:rowOff>
    </xdr:from>
    <xdr:to>
      <xdr:col>81</xdr:col>
      <xdr:colOff>101600</xdr:colOff>
      <xdr:row>104</xdr:row>
      <xdr:rowOff>115570</xdr:rowOff>
    </xdr:to>
    <xdr:sp macro="" textlink="">
      <xdr:nvSpPr>
        <xdr:cNvPr id="771" name="フローチャート: 判断 770">
          <a:extLst>
            <a:ext uri="{FF2B5EF4-FFF2-40B4-BE49-F238E27FC236}">
              <a16:creationId xmlns:a16="http://schemas.microsoft.com/office/drawing/2014/main" id="{DD8F4AE0-1A8D-4347-9475-EA20F717C4E9}"/>
            </a:ext>
          </a:extLst>
        </xdr:cNvPr>
        <xdr:cNvSpPr/>
      </xdr:nvSpPr>
      <xdr:spPr>
        <a:xfrm>
          <a:off x="13887450" y="17847491"/>
          <a:ext cx="102961" cy="9887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38463</xdr:rowOff>
    </xdr:from>
    <xdr:to>
      <xdr:col>76</xdr:col>
      <xdr:colOff>165100</xdr:colOff>
      <xdr:row>104</xdr:row>
      <xdr:rowOff>140063</xdr:rowOff>
    </xdr:to>
    <xdr:sp macro="" textlink="">
      <xdr:nvSpPr>
        <xdr:cNvPr id="772" name="フローチャート: 判断 771">
          <a:extLst>
            <a:ext uri="{FF2B5EF4-FFF2-40B4-BE49-F238E27FC236}">
              <a16:creationId xmlns:a16="http://schemas.microsoft.com/office/drawing/2014/main" id="{A0A5F16F-8828-46ED-ADF0-2F50618B7B83}"/>
            </a:ext>
          </a:extLst>
        </xdr:cNvPr>
        <xdr:cNvSpPr/>
      </xdr:nvSpPr>
      <xdr:spPr>
        <a:xfrm>
          <a:off x="13095061" y="17869263"/>
          <a:ext cx="98878" cy="10296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773" name="フローチャート: 判断 772">
          <a:extLst>
            <a:ext uri="{FF2B5EF4-FFF2-40B4-BE49-F238E27FC236}">
              <a16:creationId xmlns:a16="http://schemas.microsoft.com/office/drawing/2014/main" id="{C1DD1A1B-0E51-404B-9425-8B6AADE6D714}"/>
            </a:ext>
          </a:extLst>
        </xdr:cNvPr>
        <xdr:cNvSpPr/>
      </xdr:nvSpPr>
      <xdr:spPr>
        <a:xfrm>
          <a:off x="12298589" y="17924235"/>
          <a:ext cx="83911" cy="9615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149498</xdr:rowOff>
    </xdr:from>
    <xdr:to>
      <xdr:col>67</xdr:col>
      <xdr:colOff>101600</xdr:colOff>
      <xdr:row>105</xdr:row>
      <xdr:rowOff>79648</xdr:rowOff>
    </xdr:to>
    <xdr:sp macro="" textlink="">
      <xdr:nvSpPr>
        <xdr:cNvPr id="774" name="フローチャート: 判断 773">
          <a:extLst>
            <a:ext uri="{FF2B5EF4-FFF2-40B4-BE49-F238E27FC236}">
              <a16:creationId xmlns:a16="http://schemas.microsoft.com/office/drawing/2014/main" id="{C0668C8A-0125-43D8-8340-7442C15856E7}"/>
            </a:ext>
          </a:extLst>
        </xdr:cNvPr>
        <xdr:cNvSpPr/>
      </xdr:nvSpPr>
      <xdr:spPr>
        <a:xfrm>
          <a:off x="11487150" y="17976216"/>
          <a:ext cx="102961" cy="109764"/>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75" name="テキスト ボックス 774">
          <a:extLst>
            <a:ext uri="{FF2B5EF4-FFF2-40B4-BE49-F238E27FC236}">
              <a16:creationId xmlns:a16="http://schemas.microsoft.com/office/drawing/2014/main" id="{5C078131-D9B6-476D-BD08-1DFDA260D2AB}"/>
            </a:ext>
          </a:extLst>
        </xdr:cNvPr>
        <xdr:cNvSpPr txBox="1"/>
      </xdr:nvSpPr>
      <xdr:spPr>
        <a:xfrm>
          <a:off x="14527439" y="19050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76" name="テキスト ボックス 775">
          <a:extLst>
            <a:ext uri="{FF2B5EF4-FFF2-40B4-BE49-F238E27FC236}">
              <a16:creationId xmlns:a16="http://schemas.microsoft.com/office/drawing/2014/main" id="{16845720-D543-4C27-BE50-E71E9B9E62E1}"/>
            </a:ext>
          </a:extLst>
        </xdr:cNvPr>
        <xdr:cNvSpPr txBox="1"/>
      </xdr:nvSpPr>
      <xdr:spPr>
        <a:xfrm>
          <a:off x="13765439" y="19050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77" name="テキスト ボックス 776">
          <a:extLst>
            <a:ext uri="{FF2B5EF4-FFF2-40B4-BE49-F238E27FC236}">
              <a16:creationId xmlns:a16="http://schemas.microsoft.com/office/drawing/2014/main" id="{3B6B5811-770B-41F6-B484-C61ED46E9384}"/>
            </a:ext>
          </a:extLst>
        </xdr:cNvPr>
        <xdr:cNvSpPr txBox="1"/>
      </xdr:nvSpPr>
      <xdr:spPr>
        <a:xfrm>
          <a:off x="12973050" y="19050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8" name="テキスト ボックス 777">
          <a:extLst>
            <a:ext uri="{FF2B5EF4-FFF2-40B4-BE49-F238E27FC236}">
              <a16:creationId xmlns:a16="http://schemas.microsoft.com/office/drawing/2014/main" id="{5EC8060F-3D5F-421C-BE12-E69FE564F66F}"/>
            </a:ext>
          </a:extLst>
        </xdr:cNvPr>
        <xdr:cNvSpPr txBox="1"/>
      </xdr:nvSpPr>
      <xdr:spPr>
        <a:xfrm>
          <a:off x="12171136" y="19050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9" name="テキスト ボックス 778">
          <a:extLst>
            <a:ext uri="{FF2B5EF4-FFF2-40B4-BE49-F238E27FC236}">
              <a16:creationId xmlns:a16="http://schemas.microsoft.com/office/drawing/2014/main" id="{246213B4-ECE3-49D6-AB7E-5C8BFE6BA4ED}"/>
            </a:ext>
          </a:extLst>
        </xdr:cNvPr>
        <xdr:cNvSpPr txBox="1"/>
      </xdr:nvSpPr>
      <xdr:spPr>
        <a:xfrm>
          <a:off x="11365139" y="19050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2539</xdr:rowOff>
    </xdr:from>
    <xdr:to>
      <xdr:col>85</xdr:col>
      <xdr:colOff>177800</xdr:colOff>
      <xdr:row>101</xdr:row>
      <xdr:rowOff>104139</xdr:rowOff>
    </xdr:to>
    <xdr:sp macro="" textlink="">
      <xdr:nvSpPr>
        <xdr:cNvPr id="780" name="楕円 779">
          <a:extLst>
            <a:ext uri="{FF2B5EF4-FFF2-40B4-BE49-F238E27FC236}">
              <a16:creationId xmlns:a16="http://schemas.microsoft.com/office/drawing/2014/main" id="{EE57E2D6-386F-4338-902A-437A24C34C36}"/>
            </a:ext>
          </a:extLst>
        </xdr:cNvPr>
        <xdr:cNvSpPr/>
      </xdr:nvSpPr>
      <xdr:spPr>
        <a:xfrm>
          <a:off x="14649450" y="17318989"/>
          <a:ext cx="93436" cy="10296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25416</xdr:rowOff>
    </xdr:from>
    <xdr:ext cx="405111" cy="259045"/>
    <xdr:sp macro="" textlink="">
      <xdr:nvSpPr>
        <xdr:cNvPr id="781" name="【庁舎】&#10;有形固定資産減価償却率該当値テキスト">
          <a:extLst>
            <a:ext uri="{FF2B5EF4-FFF2-40B4-BE49-F238E27FC236}">
              <a16:creationId xmlns:a16="http://schemas.microsoft.com/office/drawing/2014/main" id="{671BA32A-89E0-41A1-93C5-462A586B4155}"/>
            </a:ext>
          </a:extLst>
        </xdr:cNvPr>
        <xdr:cNvSpPr txBox="1"/>
      </xdr:nvSpPr>
      <xdr:spPr>
        <a:xfrm>
          <a:off x="14736989" y="17171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100</xdr:row>
      <xdr:rowOff>113574</xdr:rowOff>
    </xdr:from>
    <xdr:to>
      <xdr:col>81</xdr:col>
      <xdr:colOff>101600</xdr:colOff>
      <xdr:row>101</xdr:row>
      <xdr:rowOff>43724</xdr:rowOff>
    </xdr:to>
    <xdr:sp macro="" textlink="">
      <xdr:nvSpPr>
        <xdr:cNvPr id="782" name="楕円 781">
          <a:extLst>
            <a:ext uri="{FF2B5EF4-FFF2-40B4-BE49-F238E27FC236}">
              <a16:creationId xmlns:a16="http://schemas.microsoft.com/office/drawing/2014/main" id="{9623BECB-BA35-4BAF-A512-7C8EF6F1BE35}"/>
            </a:ext>
          </a:extLst>
        </xdr:cNvPr>
        <xdr:cNvSpPr/>
      </xdr:nvSpPr>
      <xdr:spPr>
        <a:xfrm>
          <a:off x="13887450" y="17258574"/>
          <a:ext cx="102961" cy="10568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100</xdr:row>
      <xdr:rowOff>164374</xdr:rowOff>
    </xdr:from>
    <xdr:to>
      <xdr:col>85</xdr:col>
      <xdr:colOff>127000</xdr:colOff>
      <xdr:row>101</xdr:row>
      <xdr:rowOff>53339</xdr:rowOff>
    </xdr:to>
    <xdr:cxnSp macro="">
      <xdr:nvCxnSpPr>
        <xdr:cNvPr id="783" name="直線コネクタ 782">
          <a:extLst>
            <a:ext uri="{FF2B5EF4-FFF2-40B4-BE49-F238E27FC236}">
              <a16:creationId xmlns:a16="http://schemas.microsoft.com/office/drawing/2014/main" id="{52CBCDA7-4A16-45FF-B420-E6098E13B45A}"/>
            </a:ext>
          </a:extLst>
        </xdr:cNvPr>
        <xdr:cNvCxnSpPr/>
      </xdr:nvCxnSpPr>
      <xdr:spPr>
        <a:xfrm>
          <a:off x="13936889" y="17308013"/>
          <a:ext cx="762000" cy="644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100</xdr:row>
      <xdr:rowOff>51526</xdr:rowOff>
    </xdr:from>
    <xdr:to>
      <xdr:col>76</xdr:col>
      <xdr:colOff>165100</xdr:colOff>
      <xdr:row>100</xdr:row>
      <xdr:rowOff>153126</xdr:rowOff>
    </xdr:to>
    <xdr:sp macro="" textlink="">
      <xdr:nvSpPr>
        <xdr:cNvPr id="784" name="楕円 783">
          <a:extLst>
            <a:ext uri="{FF2B5EF4-FFF2-40B4-BE49-F238E27FC236}">
              <a16:creationId xmlns:a16="http://schemas.microsoft.com/office/drawing/2014/main" id="{93C505A8-7A23-45EC-8810-C3AB1816BD89}"/>
            </a:ext>
          </a:extLst>
        </xdr:cNvPr>
        <xdr:cNvSpPr/>
      </xdr:nvSpPr>
      <xdr:spPr>
        <a:xfrm>
          <a:off x="13095061" y="17195165"/>
          <a:ext cx="98878" cy="10296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100</xdr:row>
      <xdr:rowOff>102326</xdr:rowOff>
    </xdr:from>
    <xdr:to>
      <xdr:col>81</xdr:col>
      <xdr:colOff>50800</xdr:colOff>
      <xdr:row>100</xdr:row>
      <xdr:rowOff>164374</xdr:rowOff>
    </xdr:to>
    <xdr:cxnSp macro="">
      <xdr:nvCxnSpPr>
        <xdr:cNvPr id="785" name="直線コネクタ 784">
          <a:extLst>
            <a:ext uri="{FF2B5EF4-FFF2-40B4-BE49-F238E27FC236}">
              <a16:creationId xmlns:a16="http://schemas.microsoft.com/office/drawing/2014/main" id="{8E468A0A-AB86-4B2D-81B2-33A02FF3660C}"/>
            </a:ext>
          </a:extLst>
        </xdr:cNvPr>
        <xdr:cNvCxnSpPr/>
      </xdr:nvCxnSpPr>
      <xdr:spPr>
        <a:xfrm>
          <a:off x="13144500" y="17248687"/>
          <a:ext cx="792389" cy="59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99</xdr:row>
      <xdr:rowOff>160927</xdr:rowOff>
    </xdr:from>
    <xdr:to>
      <xdr:col>72</xdr:col>
      <xdr:colOff>38100</xdr:colOff>
      <xdr:row>100</xdr:row>
      <xdr:rowOff>91077</xdr:rowOff>
    </xdr:to>
    <xdr:sp macro="" textlink="">
      <xdr:nvSpPr>
        <xdr:cNvPr id="786" name="楕円 785">
          <a:extLst>
            <a:ext uri="{FF2B5EF4-FFF2-40B4-BE49-F238E27FC236}">
              <a16:creationId xmlns:a16="http://schemas.microsoft.com/office/drawing/2014/main" id="{0EEB96D9-926D-4A4B-B908-17B992254C2C}"/>
            </a:ext>
          </a:extLst>
        </xdr:cNvPr>
        <xdr:cNvSpPr/>
      </xdr:nvSpPr>
      <xdr:spPr>
        <a:xfrm>
          <a:off x="12298589" y="17133116"/>
          <a:ext cx="83911" cy="10568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100</xdr:row>
      <xdr:rowOff>40277</xdr:rowOff>
    </xdr:from>
    <xdr:to>
      <xdr:col>76</xdr:col>
      <xdr:colOff>114300</xdr:colOff>
      <xdr:row>100</xdr:row>
      <xdr:rowOff>102326</xdr:rowOff>
    </xdr:to>
    <xdr:cxnSp macro="">
      <xdr:nvCxnSpPr>
        <xdr:cNvPr id="787" name="直線コネクタ 786">
          <a:extLst>
            <a:ext uri="{FF2B5EF4-FFF2-40B4-BE49-F238E27FC236}">
              <a16:creationId xmlns:a16="http://schemas.microsoft.com/office/drawing/2014/main" id="{377ACC57-BC0D-4496-BC1D-74EB553CC439}"/>
            </a:ext>
          </a:extLst>
        </xdr:cNvPr>
        <xdr:cNvCxnSpPr/>
      </xdr:nvCxnSpPr>
      <xdr:spPr>
        <a:xfrm>
          <a:off x="12342586" y="17185277"/>
          <a:ext cx="801914" cy="6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13970</xdr:rowOff>
    </xdr:from>
    <xdr:to>
      <xdr:col>67</xdr:col>
      <xdr:colOff>101600</xdr:colOff>
      <xdr:row>102</xdr:row>
      <xdr:rowOff>115570</xdr:rowOff>
    </xdr:to>
    <xdr:sp macro="" textlink="">
      <xdr:nvSpPr>
        <xdr:cNvPr id="788" name="楕円 787">
          <a:extLst>
            <a:ext uri="{FF2B5EF4-FFF2-40B4-BE49-F238E27FC236}">
              <a16:creationId xmlns:a16="http://schemas.microsoft.com/office/drawing/2014/main" id="{D458B54E-6E80-4203-B276-F715D0D260FA}"/>
            </a:ext>
          </a:extLst>
        </xdr:cNvPr>
        <xdr:cNvSpPr/>
      </xdr:nvSpPr>
      <xdr:spPr>
        <a:xfrm>
          <a:off x="11487150" y="17504591"/>
          <a:ext cx="102961" cy="9887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100</xdr:row>
      <xdr:rowOff>40277</xdr:rowOff>
    </xdr:from>
    <xdr:to>
      <xdr:col>71</xdr:col>
      <xdr:colOff>177800</xdr:colOff>
      <xdr:row>102</xdr:row>
      <xdr:rowOff>64770</xdr:rowOff>
    </xdr:to>
    <xdr:cxnSp macro="">
      <xdr:nvCxnSpPr>
        <xdr:cNvPr id="789" name="直線コネクタ 788">
          <a:extLst>
            <a:ext uri="{FF2B5EF4-FFF2-40B4-BE49-F238E27FC236}">
              <a16:creationId xmlns:a16="http://schemas.microsoft.com/office/drawing/2014/main" id="{1768DF05-A2DE-449C-99E7-2BD4E9B27BDD}"/>
            </a:ext>
          </a:extLst>
        </xdr:cNvPr>
        <xdr:cNvCxnSpPr/>
      </xdr:nvCxnSpPr>
      <xdr:spPr>
        <a:xfrm flipV="1">
          <a:off x="11536589" y="17185277"/>
          <a:ext cx="805997" cy="3687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106697</xdr:rowOff>
    </xdr:from>
    <xdr:ext cx="405111" cy="259045"/>
    <xdr:sp macro="" textlink="">
      <xdr:nvSpPr>
        <xdr:cNvPr id="790" name="n_1aveValue【庁舎】&#10;有形固定資産減価償却率">
          <a:extLst>
            <a:ext uri="{FF2B5EF4-FFF2-40B4-BE49-F238E27FC236}">
              <a16:creationId xmlns:a16="http://schemas.microsoft.com/office/drawing/2014/main" id="{F1E3B46F-C8EB-429E-8B29-2447A726E96F}"/>
            </a:ext>
          </a:extLst>
        </xdr:cNvPr>
        <xdr:cNvSpPr txBox="1"/>
      </xdr:nvSpPr>
      <xdr:spPr>
        <a:xfrm>
          <a:off x="13743405" y="1793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131190</xdr:rowOff>
    </xdr:from>
    <xdr:ext cx="405111" cy="259045"/>
    <xdr:sp macro="" textlink="">
      <xdr:nvSpPr>
        <xdr:cNvPr id="791" name="n_2aveValue【庁舎】&#10;有形固定資産減価償却率">
          <a:extLst>
            <a:ext uri="{FF2B5EF4-FFF2-40B4-BE49-F238E27FC236}">
              <a16:creationId xmlns:a16="http://schemas.microsoft.com/office/drawing/2014/main" id="{369738E2-0A5A-443F-AA0E-E7EDDBE28677}"/>
            </a:ext>
          </a:extLst>
        </xdr:cNvPr>
        <xdr:cNvSpPr txBox="1"/>
      </xdr:nvSpPr>
      <xdr:spPr>
        <a:xfrm>
          <a:off x="12962355" y="179647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11991</xdr:rowOff>
    </xdr:from>
    <xdr:ext cx="405111" cy="259045"/>
    <xdr:sp macro="" textlink="">
      <xdr:nvSpPr>
        <xdr:cNvPr id="792" name="n_3aveValue【庁舎】&#10;有形固定資産減価償却率">
          <a:extLst>
            <a:ext uri="{FF2B5EF4-FFF2-40B4-BE49-F238E27FC236}">
              <a16:creationId xmlns:a16="http://schemas.microsoft.com/office/drawing/2014/main" id="{E44D30E7-56F3-4A2A-8573-A70FB7FD3BF5}"/>
            </a:ext>
          </a:extLst>
        </xdr:cNvPr>
        <xdr:cNvSpPr txBox="1"/>
      </xdr:nvSpPr>
      <xdr:spPr>
        <a:xfrm>
          <a:off x="12165883" y="180128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70775</xdr:rowOff>
    </xdr:from>
    <xdr:ext cx="405111" cy="259045"/>
    <xdr:sp macro="" textlink="">
      <xdr:nvSpPr>
        <xdr:cNvPr id="793" name="n_4aveValue【庁舎】&#10;有形固定資産減価償却率">
          <a:extLst>
            <a:ext uri="{FF2B5EF4-FFF2-40B4-BE49-F238E27FC236}">
              <a16:creationId xmlns:a16="http://schemas.microsoft.com/office/drawing/2014/main" id="{B35B1B7F-AA37-4FD3-B01D-CBCD86C1C5A9}"/>
            </a:ext>
          </a:extLst>
        </xdr:cNvPr>
        <xdr:cNvSpPr txBox="1"/>
      </xdr:nvSpPr>
      <xdr:spPr>
        <a:xfrm>
          <a:off x="11354444" y="1806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60251</xdr:rowOff>
    </xdr:from>
    <xdr:ext cx="405111" cy="259045"/>
    <xdr:sp macro="" textlink="">
      <xdr:nvSpPr>
        <xdr:cNvPr id="794" name="n_1mainValue【庁舎】&#10;有形固定資産減価償却率">
          <a:extLst>
            <a:ext uri="{FF2B5EF4-FFF2-40B4-BE49-F238E27FC236}">
              <a16:creationId xmlns:a16="http://schemas.microsoft.com/office/drawing/2014/main" id="{D18F77D8-283A-4B10-8556-DDB12548F21B}"/>
            </a:ext>
          </a:extLst>
        </xdr:cNvPr>
        <xdr:cNvSpPr txBox="1"/>
      </xdr:nvSpPr>
      <xdr:spPr>
        <a:xfrm>
          <a:off x="13743405" y="170310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98</xdr:row>
      <xdr:rowOff>169653</xdr:rowOff>
    </xdr:from>
    <xdr:ext cx="340478" cy="259045"/>
    <xdr:sp macro="" textlink="">
      <xdr:nvSpPr>
        <xdr:cNvPr id="795" name="n_2mainValue【庁舎】&#10;有形固定資産減価償却率">
          <a:extLst>
            <a:ext uri="{FF2B5EF4-FFF2-40B4-BE49-F238E27FC236}">
              <a16:creationId xmlns:a16="http://schemas.microsoft.com/office/drawing/2014/main" id="{94A62D70-2B1B-4C37-8626-F17D4A71AB4F}"/>
            </a:ext>
          </a:extLst>
        </xdr:cNvPr>
        <xdr:cNvSpPr txBox="1"/>
      </xdr:nvSpPr>
      <xdr:spPr>
        <a:xfrm>
          <a:off x="12990590" y="169744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98</xdr:row>
      <xdr:rowOff>107604</xdr:rowOff>
    </xdr:from>
    <xdr:ext cx="340478" cy="259045"/>
    <xdr:sp macro="" textlink="">
      <xdr:nvSpPr>
        <xdr:cNvPr id="796" name="n_3mainValue【庁舎】&#10;有形固定資産減価償却率">
          <a:extLst>
            <a:ext uri="{FF2B5EF4-FFF2-40B4-BE49-F238E27FC236}">
              <a16:creationId xmlns:a16="http://schemas.microsoft.com/office/drawing/2014/main" id="{78153349-4F75-4159-84E4-3A2F3CFC3360}"/>
            </a:ext>
          </a:extLst>
        </xdr:cNvPr>
        <xdr:cNvSpPr txBox="1"/>
      </xdr:nvSpPr>
      <xdr:spPr>
        <a:xfrm>
          <a:off x="12184593" y="1690562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100</xdr:row>
      <xdr:rowOff>132097</xdr:rowOff>
    </xdr:from>
    <xdr:ext cx="405111" cy="259045"/>
    <xdr:sp macro="" textlink="">
      <xdr:nvSpPr>
        <xdr:cNvPr id="797" name="n_4mainValue【庁舎】&#10;有形固定資産減価償却率">
          <a:extLst>
            <a:ext uri="{FF2B5EF4-FFF2-40B4-BE49-F238E27FC236}">
              <a16:creationId xmlns:a16="http://schemas.microsoft.com/office/drawing/2014/main" id="{863E85A4-E033-4E0E-8163-E2F2FD88F71D}"/>
            </a:ext>
          </a:extLst>
        </xdr:cNvPr>
        <xdr:cNvSpPr txBox="1"/>
      </xdr:nvSpPr>
      <xdr:spPr>
        <a:xfrm>
          <a:off x="11354444" y="17279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8" name="正方形/長方形 797">
          <a:extLst>
            <a:ext uri="{FF2B5EF4-FFF2-40B4-BE49-F238E27FC236}">
              <a16:creationId xmlns:a16="http://schemas.microsoft.com/office/drawing/2014/main" id="{8391A1A6-FEC5-4CA2-89EA-F68CB2048DAC}"/>
            </a:ext>
          </a:extLst>
        </xdr:cNvPr>
        <xdr:cNvSpPr/>
      </xdr:nvSpPr>
      <xdr:spPr>
        <a:xfrm>
          <a:off x="16459200" y="15618279"/>
          <a:ext cx="4267200" cy="639082"/>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9" name="正方形/長方形 798">
          <a:extLst>
            <a:ext uri="{FF2B5EF4-FFF2-40B4-BE49-F238E27FC236}">
              <a16:creationId xmlns:a16="http://schemas.microsoft.com/office/drawing/2014/main" id="{41C96C55-78FC-483C-9696-09158AE20DEA}"/>
            </a:ext>
          </a:extLst>
        </xdr:cNvPr>
        <xdr:cNvSpPr/>
      </xdr:nvSpPr>
      <xdr:spPr>
        <a:xfrm>
          <a:off x="16584839" y="16280039"/>
          <a:ext cx="1371600" cy="25536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00" name="正方形/長方形 799">
          <a:extLst>
            <a:ext uri="{FF2B5EF4-FFF2-40B4-BE49-F238E27FC236}">
              <a16:creationId xmlns:a16="http://schemas.microsoft.com/office/drawing/2014/main" id="{CF956276-C231-4FE7-A816-733986918F31}"/>
            </a:ext>
          </a:extLst>
        </xdr:cNvPr>
        <xdr:cNvSpPr/>
      </xdr:nvSpPr>
      <xdr:spPr>
        <a:xfrm>
          <a:off x="16584839" y="16485961"/>
          <a:ext cx="1371600"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01" name="正方形/長方形 800">
          <a:extLst>
            <a:ext uri="{FF2B5EF4-FFF2-40B4-BE49-F238E27FC236}">
              <a16:creationId xmlns:a16="http://schemas.microsoft.com/office/drawing/2014/main" id="{B747123E-5794-4FDC-89B2-8F013FBFC19F}"/>
            </a:ext>
          </a:extLst>
        </xdr:cNvPr>
        <xdr:cNvSpPr/>
      </xdr:nvSpPr>
      <xdr:spPr>
        <a:xfrm>
          <a:off x="17487900" y="16280039"/>
          <a:ext cx="1371600" cy="25536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02" name="正方形/長方形 801">
          <a:extLst>
            <a:ext uri="{FF2B5EF4-FFF2-40B4-BE49-F238E27FC236}">
              <a16:creationId xmlns:a16="http://schemas.microsoft.com/office/drawing/2014/main" id="{89A3AEE8-318F-4396-8723-0126DC2E5A34}"/>
            </a:ext>
          </a:extLst>
        </xdr:cNvPr>
        <xdr:cNvSpPr/>
      </xdr:nvSpPr>
      <xdr:spPr>
        <a:xfrm>
          <a:off x="17487900" y="16485961"/>
          <a:ext cx="1371600"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03" name="正方形/長方形 802">
          <a:extLst>
            <a:ext uri="{FF2B5EF4-FFF2-40B4-BE49-F238E27FC236}">
              <a16:creationId xmlns:a16="http://schemas.microsoft.com/office/drawing/2014/main" id="{3F16F06A-7EFE-49D3-A191-78DA680DC8D7}"/>
            </a:ext>
          </a:extLst>
        </xdr:cNvPr>
        <xdr:cNvSpPr/>
      </xdr:nvSpPr>
      <xdr:spPr>
        <a:xfrm>
          <a:off x="18516600" y="16280039"/>
          <a:ext cx="1371600" cy="255361"/>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岐阜県平均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04" name="正方形/長方形 803">
          <a:extLst>
            <a:ext uri="{FF2B5EF4-FFF2-40B4-BE49-F238E27FC236}">
              <a16:creationId xmlns:a16="http://schemas.microsoft.com/office/drawing/2014/main" id="{AFCCBB2E-FC33-4BB3-A59D-B8B87F73FEE8}"/>
            </a:ext>
          </a:extLst>
        </xdr:cNvPr>
        <xdr:cNvSpPr/>
      </xdr:nvSpPr>
      <xdr:spPr>
        <a:xfrm>
          <a:off x="18516600" y="16485961"/>
          <a:ext cx="1371600" cy="24855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05" name="正方形/長方形 804">
          <a:extLst>
            <a:ext uri="{FF2B5EF4-FFF2-40B4-BE49-F238E27FC236}">
              <a16:creationId xmlns:a16="http://schemas.microsoft.com/office/drawing/2014/main" id="{BEB47E94-1239-4D68-88BA-7087BFF02136}"/>
            </a:ext>
          </a:extLst>
        </xdr:cNvPr>
        <xdr:cNvSpPr/>
      </xdr:nvSpPr>
      <xdr:spPr>
        <a:xfrm>
          <a:off x="16459200" y="16761279"/>
          <a:ext cx="42672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06" name="テキスト ボックス 805">
          <a:extLst>
            <a:ext uri="{FF2B5EF4-FFF2-40B4-BE49-F238E27FC236}">
              <a16:creationId xmlns:a16="http://schemas.microsoft.com/office/drawing/2014/main" id="{B7332A39-B4BD-4EA5-B73C-9C553A152CBD}"/>
            </a:ext>
          </a:extLst>
        </xdr:cNvPr>
        <xdr:cNvSpPr txBox="1"/>
      </xdr:nvSpPr>
      <xdr:spPr>
        <a:xfrm>
          <a:off x="164401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07" name="直線コネクタ 806">
          <a:extLst>
            <a:ext uri="{FF2B5EF4-FFF2-40B4-BE49-F238E27FC236}">
              <a16:creationId xmlns:a16="http://schemas.microsoft.com/office/drawing/2014/main" id="{22D940E6-AC0E-40A3-AE07-ABE15FFF2DF8}"/>
            </a:ext>
          </a:extLst>
        </xdr:cNvPr>
        <xdr:cNvCxnSpPr/>
      </xdr:nvCxnSpPr>
      <xdr:spPr>
        <a:xfrm>
          <a:off x="16459200" y="19047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808" name="直線コネクタ 807">
          <a:extLst>
            <a:ext uri="{FF2B5EF4-FFF2-40B4-BE49-F238E27FC236}">
              <a16:creationId xmlns:a16="http://schemas.microsoft.com/office/drawing/2014/main" id="{250CEC2B-F0B2-4636-BBE9-4EB402835977}"/>
            </a:ext>
          </a:extLst>
        </xdr:cNvPr>
        <xdr:cNvCxnSpPr/>
      </xdr:nvCxnSpPr>
      <xdr:spPr>
        <a:xfrm>
          <a:off x="16459200" y="187642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809" name="テキスト ボックス 808">
          <a:extLst>
            <a:ext uri="{FF2B5EF4-FFF2-40B4-BE49-F238E27FC236}">
              <a16:creationId xmlns:a16="http://schemas.microsoft.com/office/drawing/2014/main" id="{42560FAC-0B66-4B22-A2AC-A69551FDDA14}"/>
            </a:ext>
          </a:extLst>
        </xdr:cNvPr>
        <xdr:cNvSpPr txBox="1"/>
      </xdr:nvSpPr>
      <xdr:spPr>
        <a:xfrm>
          <a:off x="16050532" y="186233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810" name="直線コネクタ 809">
          <a:extLst>
            <a:ext uri="{FF2B5EF4-FFF2-40B4-BE49-F238E27FC236}">
              <a16:creationId xmlns:a16="http://schemas.microsoft.com/office/drawing/2014/main" id="{FE170F84-09A7-428B-93A8-9906A73D4199}"/>
            </a:ext>
          </a:extLst>
        </xdr:cNvPr>
        <xdr:cNvCxnSpPr/>
      </xdr:nvCxnSpPr>
      <xdr:spPr>
        <a:xfrm>
          <a:off x="16459200" y="184757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811" name="テキスト ボックス 810">
          <a:extLst>
            <a:ext uri="{FF2B5EF4-FFF2-40B4-BE49-F238E27FC236}">
              <a16:creationId xmlns:a16="http://schemas.microsoft.com/office/drawing/2014/main" id="{97845158-AC11-4BC2-BC55-2FFCC18B5830}"/>
            </a:ext>
          </a:extLst>
        </xdr:cNvPr>
        <xdr:cNvSpPr txBox="1"/>
      </xdr:nvSpPr>
      <xdr:spPr>
        <a:xfrm>
          <a:off x="16050532" y="183349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812" name="直線コネクタ 811">
          <a:extLst>
            <a:ext uri="{FF2B5EF4-FFF2-40B4-BE49-F238E27FC236}">
              <a16:creationId xmlns:a16="http://schemas.microsoft.com/office/drawing/2014/main" id="{42149D7E-5387-4F29-9EBD-9B0C37F03FC0}"/>
            </a:ext>
          </a:extLst>
        </xdr:cNvPr>
        <xdr:cNvCxnSpPr/>
      </xdr:nvCxnSpPr>
      <xdr:spPr>
        <a:xfrm>
          <a:off x="16459200" y="181900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813" name="テキスト ボックス 812">
          <a:extLst>
            <a:ext uri="{FF2B5EF4-FFF2-40B4-BE49-F238E27FC236}">
              <a16:creationId xmlns:a16="http://schemas.microsoft.com/office/drawing/2014/main" id="{F882D7FA-08E0-44A7-9755-E43573ED0C1B}"/>
            </a:ext>
          </a:extLst>
        </xdr:cNvPr>
        <xdr:cNvSpPr txBox="1"/>
      </xdr:nvSpPr>
      <xdr:spPr>
        <a:xfrm>
          <a:off x="16050532" y="1804916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814" name="直線コネクタ 813">
          <a:extLst>
            <a:ext uri="{FF2B5EF4-FFF2-40B4-BE49-F238E27FC236}">
              <a16:creationId xmlns:a16="http://schemas.microsoft.com/office/drawing/2014/main" id="{469A2BF3-9A84-463C-81AD-5F2FD95D3EAF}"/>
            </a:ext>
          </a:extLst>
        </xdr:cNvPr>
        <xdr:cNvCxnSpPr/>
      </xdr:nvCxnSpPr>
      <xdr:spPr>
        <a:xfrm>
          <a:off x="16459200" y="1790700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815" name="テキスト ボックス 814">
          <a:extLst>
            <a:ext uri="{FF2B5EF4-FFF2-40B4-BE49-F238E27FC236}">
              <a16:creationId xmlns:a16="http://schemas.microsoft.com/office/drawing/2014/main" id="{F5CCAF48-0392-4F8F-A7E3-95E35328FB30}"/>
            </a:ext>
          </a:extLst>
        </xdr:cNvPr>
        <xdr:cNvSpPr txBox="1"/>
      </xdr:nvSpPr>
      <xdr:spPr>
        <a:xfrm>
          <a:off x="16050532" y="1776613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816" name="直線コネクタ 815">
          <a:extLst>
            <a:ext uri="{FF2B5EF4-FFF2-40B4-BE49-F238E27FC236}">
              <a16:creationId xmlns:a16="http://schemas.microsoft.com/office/drawing/2014/main" id="{60398890-8F6E-40CA-984A-9421972F3611}"/>
            </a:ext>
          </a:extLst>
        </xdr:cNvPr>
        <xdr:cNvCxnSpPr/>
      </xdr:nvCxnSpPr>
      <xdr:spPr>
        <a:xfrm>
          <a:off x="16459200" y="1761852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817" name="テキスト ボックス 816">
          <a:extLst>
            <a:ext uri="{FF2B5EF4-FFF2-40B4-BE49-F238E27FC236}">
              <a16:creationId xmlns:a16="http://schemas.microsoft.com/office/drawing/2014/main" id="{805D3778-63BE-4876-9846-B0B463175442}"/>
            </a:ext>
          </a:extLst>
        </xdr:cNvPr>
        <xdr:cNvSpPr txBox="1"/>
      </xdr:nvSpPr>
      <xdr:spPr>
        <a:xfrm>
          <a:off x="16050532" y="1747766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818" name="直線コネクタ 817">
          <a:extLst>
            <a:ext uri="{FF2B5EF4-FFF2-40B4-BE49-F238E27FC236}">
              <a16:creationId xmlns:a16="http://schemas.microsoft.com/office/drawing/2014/main" id="{002D3178-18FD-4EC6-AE19-84F4AFC0A9CD}"/>
            </a:ext>
          </a:extLst>
        </xdr:cNvPr>
        <xdr:cNvCxnSpPr/>
      </xdr:nvCxnSpPr>
      <xdr:spPr>
        <a:xfrm>
          <a:off x="16459200" y="173327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819" name="テキスト ボックス 818">
          <a:extLst>
            <a:ext uri="{FF2B5EF4-FFF2-40B4-BE49-F238E27FC236}">
              <a16:creationId xmlns:a16="http://schemas.microsoft.com/office/drawing/2014/main" id="{3BFD7583-38BD-4230-8AF4-298A9DA4FDF5}"/>
            </a:ext>
          </a:extLst>
        </xdr:cNvPr>
        <xdr:cNvSpPr txBox="1"/>
      </xdr:nvSpPr>
      <xdr:spPr>
        <a:xfrm>
          <a:off x="16050532" y="171919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820" name="直線コネクタ 819">
          <a:extLst>
            <a:ext uri="{FF2B5EF4-FFF2-40B4-BE49-F238E27FC236}">
              <a16:creationId xmlns:a16="http://schemas.microsoft.com/office/drawing/2014/main" id="{A47AA5B9-8198-41A1-A06D-0644E893F7F9}"/>
            </a:ext>
          </a:extLst>
        </xdr:cNvPr>
        <xdr:cNvCxnSpPr/>
      </xdr:nvCxnSpPr>
      <xdr:spPr>
        <a:xfrm>
          <a:off x="16459200" y="17049750"/>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821" name="テキスト ボックス 820">
          <a:extLst>
            <a:ext uri="{FF2B5EF4-FFF2-40B4-BE49-F238E27FC236}">
              <a16:creationId xmlns:a16="http://schemas.microsoft.com/office/drawing/2014/main" id="{6ED277ED-6510-40CC-8E9B-0413A9FE9DA2}"/>
            </a:ext>
          </a:extLst>
        </xdr:cNvPr>
        <xdr:cNvSpPr txBox="1"/>
      </xdr:nvSpPr>
      <xdr:spPr>
        <a:xfrm>
          <a:off x="16050532" y="1690888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22" name="直線コネクタ 821">
          <a:extLst>
            <a:ext uri="{FF2B5EF4-FFF2-40B4-BE49-F238E27FC236}">
              <a16:creationId xmlns:a16="http://schemas.microsoft.com/office/drawing/2014/main" id="{327E9545-52F6-4EB2-8F1D-C37993E2FCDF}"/>
            </a:ext>
          </a:extLst>
        </xdr:cNvPr>
        <xdr:cNvCxnSpPr/>
      </xdr:nvCxnSpPr>
      <xdr:spPr>
        <a:xfrm>
          <a:off x="16459200" y="16761279"/>
          <a:ext cx="42291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23" name="テキスト ボックス 822">
          <a:extLst>
            <a:ext uri="{FF2B5EF4-FFF2-40B4-BE49-F238E27FC236}">
              <a16:creationId xmlns:a16="http://schemas.microsoft.com/office/drawing/2014/main" id="{DA8F4DEB-D9EB-42CB-9013-10E4CF901EF7}"/>
            </a:ext>
          </a:extLst>
        </xdr:cNvPr>
        <xdr:cNvSpPr txBox="1"/>
      </xdr:nvSpPr>
      <xdr:spPr>
        <a:xfrm>
          <a:off x="16050532" y="1662041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24" name="【庁舎】&#10;一人当たり面積グラフ枠">
          <a:extLst>
            <a:ext uri="{FF2B5EF4-FFF2-40B4-BE49-F238E27FC236}">
              <a16:creationId xmlns:a16="http://schemas.microsoft.com/office/drawing/2014/main" id="{2EB18136-FCEC-44E9-BC7D-9DBA4E65D49B}"/>
            </a:ext>
          </a:extLst>
        </xdr:cNvPr>
        <xdr:cNvSpPr/>
      </xdr:nvSpPr>
      <xdr:spPr>
        <a:xfrm>
          <a:off x="16459200" y="16761279"/>
          <a:ext cx="42672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170498</xdr:rowOff>
    </xdr:from>
    <xdr:to>
      <xdr:col>116</xdr:col>
      <xdr:colOff>62864</xdr:colOff>
      <xdr:row>108</xdr:row>
      <xdr:rowOff>56198</xdr:rowOff>
    </xdr:to>
    <xdr:cxnSp macro="">
      <xdr:nvCxnSpPr>
        <xdr:cNvPr id="825" name="直線コネクタ 824">
          <a:extLst>
            <a:ext uri="{FF2B5EF4-FFF2-40B4-BE49-F238E27FC236}">
              <a16:creationId xmlns:a16="http://schemas.microsoft.com/office/drawing/2014/main" id="{D3F492E3-04EA-461B-AE9C-5938D54C6932}"/>
            </a:ext>
          </a:extLst>
        </xdr:cNvPr>
        <xdr:cNvCxnSpPr/>
      </xdr:nvCxnSpPr>
      <xdr:spPr>
        <a:xfrm flipV="1">
          <a:off x="19952425" y="17146769"/>
          <a:ext cx="0" cy="142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60025</xdr:rowOff>
    </xdr:from>
    <xdr:ext cx="469744" cy="259045"/>
    <xdr:sp macro="" textlink="">
      <xdr:nvSpPr>
        <xdr:cNvPr id="826" name="【庁舎】&#10;一人当たり面積最小値テキスト">
          <a:extLst>
            <a:ext uri="{FF2B5EF4-FFF2-40B4-BE49-F238E27FC236}">
              <a16:creationId xmlns:a16="http://schemas.microsoft.com/office/drawing/2014/main" id="{F9898143-1B24-4B46-889E-56A01BB9A1D7}"/>
            </a:ext>
          </a:extLst>
        </xdr:cNvPr>
        <xdr:cNvSpPr txBox="1"/>
      </xdr:nvSpPr>
      <xdr:spPr>
        <a:xfrm>
          <a:off x="19991161" y="18573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56198</xdr:rowOff>
    </xdr:from>
    <xdr:to>
      <xdr:col>116</xdr:col>
      <xdr:colOff>152400</xdr:colOff>
      <xdr:row>108</xdr:row>
      <xdr:rowOff>56198</xdr:rowOff>
    </xdr:to>
    <xdr:cxnSp macro="">
      <xdr:nvCxnSpPr>
        <xdr:cNvPr id="827" name="直線コネクタ 826">
          <a:extLst>
            <a:ext uri="{FF2B5EF4-FFF2-40B4-BE49-F238E27FC236}">
              <a16:creationId xmlns:a16="http://schemas.microsoft.com/office/drawing/2014/main" id="{FEB0896D-931E-47CC-9A34-BCDAC2496B47}"/>
            </a:ext>
          </a:extLst>
        </xdr:cNvPr>
        <xdr:cNvCxnSpPr/>
      </xdr:nvCxnSpPr>
      <xdr:spPr>
        <a:xfrm>
          <a:off x="19880489" y="18575519"/>
          <a:ext cx="16011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117175</xdr:rowOff>
    </xdr:from>
    <xdr:ext cx="469744" cy="259045"/>
    <xdr:sp macro="" textlink="">
      <xdr:nvSpPr>
        <xdr:cNvPr id="828" name="【庁舎】&#10;一人当たり面積最大値テキスト">
          <a:extLst>
            <a:ext uri="{FF2B5EF4-FFF2-40B4-BE49-F238E27FC236}">
              <a16:creationId xmlns:a16="http://schemas.microsoft.com/office/drawing/2014/main" id="{257DF6D4-297B-4123-85A5-9AEBB5ED1CFD}"/>
            </a:ext>
          </a:extLst>
        </xdr:cNvPr>
        <xdr:cNvSpPr txBox="1"/>
      </xdr:nvSpPr>
      <xdr:spPr>
        <a:xfrm>
          <a:off x="19991161" y="169233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170498</xdr:rowOff>
    </xdr:from>
    <xdr:to>
      <xdr:col>116</xdr:col>
      <xdr:colOff>152400</xdr:colOff>
      <xdr:row>99</xdr:row>
      <xdr:rowOff>170498</xdr:rowOff>
    </xdr:to>
    <xdr:cxnSp macro="">
      <xdr:nvCxnSpPr>
        <xdr:cNvPr id="829" name="直線コネクタ 828">
          <a:extLst>
            <a:ext uri="{FF2B5EF4-FFF2-40B4-BE49-F238E27FC236}">
              <a16:creationId xmlns:a16="http://schemas.microsoft.com/office/drawing/2014/main" id="{E0CCF31F-B407-42D8-8824-2AD94211E9FA}"/>
            </a:ext>
          </a:extLst>
        </xdr:cNvPr>
        <xdr:cNvCxnSpPr/>
      </xdr:nvCxnSpPr>
      <xdr:spPr>
        <a:xfrm>
          <a:off x="19880489" y="17146769"/>
          <a:ext cx="160111"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32402</xdr:rowOff>
    </xdr:from>
    <xdr:ext cx="469744" cy="259045"/>
    <xdr:sp macro="" textlink="">
      <xdr:nvSpPr>
        <xdr:cNvPr id="830" name="【庁舎】&#10;一人当たり面積平均値テキスト">
          <a:extLst>
            <a:ext uri="{FF2B5EF4-FFF2-40B4-BE49-F238E27FC236}">
              <a16:creationId xmlns:a16="http://schemas.microsoft.com/office/drawing/2014/main" id="{3837D5D3-658A-4BBD-AFEC-46ED7AD150E4}"/>
            </a:ext>
          </a:extLst>
        </xdr:cNvPr>
        <xdr:cNvSpPr txBox="1"/>
      </xdr:nvSpPr>
      <xdr:spPr>
        <a:xfrm>
          <a:off x="19991161" y="1803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53975</xdr:rowOff>
    </xdr:from>
    <xdr:to>
      <xdr:col>116</xdr:col>
      <xdr:colOff>114300</xdr:colOff>
      <xdr:row>105</xdr:row>
      <xdr:rowOff>155575</xdr:rowOff>
    </xdr:to>
    <xdr:sp macro="" textlink="">
      <xdr:nvSpPr>
        <xdr:cNvPr id="831" name="フローチャート: 判断 830">
          <a:extLst>
            <a:ext uri="{FF2B5EF4-FFF2-40B4-BE49-F238E27FC236}">
              <a16:creationId xmlns:a16="http://schemas.microsoft.com/office/drawing/2014/main" id="{DB2AA202-C865-430F-B059-DA19450ED159}"/>
            </a:ext>
          </a:extLst>
        </xdr:cNvPr>
        <xdr:cNvSpPr/>
      </xdr:nvSpPr>
      <xdr:spPr>
        <a:xfrm>
          <a:off x="19899539" y="18058946"/>
          <a:ext cx="102961" cy="10296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56832</xdr:rowOff>
    </xdr:from>
    <xdr:to>
      <xdr:col>112</xdr:col>
      <xdr:colOff>38100</xdr:colOff>
      <xdr:row>105</xdr:row>
      <xdr:rowOff>158432</xdr:rowOff>
    </xdr:to>
    <xdr:sp macro="" textlink="">
      <xdr:nvSpPr>
        <xdr:cNvPr id="832" name="フローチャート: 判断 831">
          <a:extLst>
            <a:ext uri="{FF2B5EF4-FFF2-40B4-BE49-F238E27FC236}">
              <a16:creationId xmlns:a16="http://schemas.microsoft.com/office/drawing/2014/main" id="{D06F4681-9352-4F42-9ECE-AAAE13237582}"/>
            </a:ext>
          </a:extLst>
        </xdr:cNvPr>
        <xdr:cNvSpPr/>
      </xdr:nvSpPr>
      <xdr:spPr>
        <a:xfrm>
          <a:off x="19156589" y="18061803"/>
          <a:ext cx="83911" cy="10296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93980</xdr:rowOff>
    </xdr:from>
    <xdr:to>
      <xdr:col>107</xdr:col>
      <xdr:colOff>101600</xdr:colOff>
      <xdr:row>106</xdr:row>
      <xdr:rowOff>24130</xdr:rowOff>
    </xdr:to>
    <xdr:sp macro="" textlink="">
      <xdr:nvSpPr>
        <xdr:cNvPr id="833" name="フローチャート: 判断 832">
          <a:extLst>
            <a:ext uri="{FF2B5EF4-FFF2-40B4-BE49-F238E27FC236}">
              <a16:creationId xmlns:a16="http://schemas.microsoft.com/office/drawing/2014/main" id="{41CFB216-2B6D-4364-8990-4E47BFABDC28}"/>
            </a:ext>
          </a:extLst>
        </xdr:cNvPr>
        <xdr:cNvSpPr/>
      </xdr:nvSpPr>
      <xdr:spPr>
        <a:xfrm>
          <a:off x="18345150" y="18098951"/>
          <a:ext cx="102961" cy="96158"/>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65405</xdr:rowOff>
    </xdr:from>
    <xdr:to>
      <xdr:col>102</xdr:col>
      <xdr:colOff>165100</xdr:colOff>
      <xdr:row>105</xdr:row>
      <xdr:rowOff>167005</xdr:rowOff>
    </xdr:to>
    <xdr:sp macro="" textlink="">
      <xdr:nvSpPr>
        <xdr:cNvPr id="834" name="フローチャート: 判断 833">
          <a:extLst>
            <a:ext uri="{FF2B5EF4-FFF2-40B4-BE49-F238E27FC236}">
              <a16:creationId xmlns:a16="http://schemas.microsoft.com/office/drawing/2014/main" id="{AC37BCBC-153A-45E7-A325-91477A63FD46}"/>
            </a:ext>
          </a:extLst>
        </xdr:cNvPr>
        <xdr:cNvSpPr/>
      </xdr:nvSpPr>
      <xdr:spPr>
        <a:xfrm>
          <a:off x="17552761" y="18069016"/>
          <a:ext cx="98878" cy="10296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102552</xdr:rowOff>
    </xdr:from>
    <xdr:to>
      <xdr:col>98</xdr:col>
      <xdr:colOff>38100</xdr:colOff>
      <xdr:row>106</xdr:row>
      <xdr:rowOff>32702</xdr:rowOff>
    </xdr:to>
    <xdr:sp macro="" textlink="">
      <xdr:nvSpPr>
        <xdr:cNvPr id="835" name="フローチャート: 判断 834">
          <a:extLst>
            <a:ext uri="{FF2B5EF4-FFF2-40B4-BE49-F238E27FC236}">
              <a16:creationId xmlns:a16="http://schemas.microsoft.com/office/drawing/2014/main" id="{76F5181D-AF16-4EF9-9E2E-84A5426A4A40}"/>
            </a:ext>
          </a:extLst>
        </xdr:cNvPr>
        <xdr:cNvSpPr/>
      </xdr:nvSpPr>
      <xdr:spPr>
        <a:xfrm>
          <a:off x="16756289" y="18106163"/>
          <a:ext cx="83911" cy="96157"/>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36" name="テキスト ボックス 835">
          <a:extLst>
            <a:ext uri="{FF2B5EF4-FFF2-40B4-BE49-F238E27FC236}">
              <a16:creationId xmlns:a16="http://schemas.microsoft.com/office/drawing/2014/main" id="{A1DD1CA4-71C8-4D15-AFE6-8CFBBF5EC059}"/>
            </a:ext>
          </a:extLst>
        </xdr:cNvPr>
        <xdr:cNvSpPr txBox="1"/>
      </xdr:nvSpPr>
      <xdr:spPr>
        <a:xfrm>
          <a:off x="19781611" y="19050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37" name="テキスト ボックス 836">
          <a:extLst>
            <a:ext uri="{FF2B5EF4-FFF2-40B4-BE49-F238E27FC236}">
              <a16:creationId xmlns:a16="http://schemas.microsoft.com/office/drawing/2014/main" id="{989A4BFF-9D3C-4671-901A-C4E80D083F5B}"/>
            </a:ext>
          </a:extLst>
        </xdr:cNvPr>
        <xdr:cNvSpPr txBox="1"/>
      </xdr:nvSpPr>
      <xdr:spPr>
        <a:xfrm>
          <a:off x="19029136" y="19050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38" name="テキスト ボックス 837">
          <a:extLst>
            <a:ext uri="{FF2B5EF4-FFF2-40B4-BE49-F238E27FC236}">
              <a16:creationId xmlns:a16="http://schemas.microsoft.com/office/drawing/2014/main" id="{ED61DEB3-C621-4C5E-A5A3-F248BE6945A1}"/>
            </a:ext>
          </a:extLst>
        </xdr:cNvPr>
        <xdr:cNvSpPr txBox="1"/>
      </xdr:nvSpPr>
      <xdr:spPr>
        <a:xfrm>
          <a:off x="18223139" y="19050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9" name="テキスト ボックス 838">
          <a:extLst>
            <a:ext uri="{FF2B5EF4-FFF2-40B4-BE49-F238E27FC236}">
              <a16:creationId xmlns:a16="http://schemas.microsoft.com/office/drawing/2014/main" id="{089ABC82-F30E-4EF5-AC9B-DAD6A01323A5}"/>
            </a:ext>
          </a:extLst>
        </xdr:cNvPr>
        <xdr:cNvSpPr txBox="1"/>
      </xdr:nvSpPr>
      <xdr:spPr>
        <a:xfrm>
          <a:off x="17430750" y="19050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40" name="テキスト ボックス 839">
          <a:extLst>
            <a:ext uri="{FF2B5EF4-FFF2-40B4-BE49-F238E27FC236}">
              <a16:creationId xmlns:a16="http://schemas.microsoft.com/office/drawing/2014/main" id="{975E9B2D-FD71-4391-9EE8-F56286EC7749}"/>
            </a:ext>
          </a:extLst>
        </xdr:cNvPr>
        <xdr:cNvSpPr txBox="1"/>
      </xdr:nvSpPr>
      <xdr:spPr>
        <a:xfrm>
          <a:off x="16628836" y="19050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99</xdr:row>
      <xdr:rowOff>119698</xdr:rowOff>
    </xdr:from>
    <xdr:to>
      <xdr:col>116</xdr:col>
      <xdr:colOff>114300</xdr:colOff>
      <xdr:row>100</xdr:row>
      <xdr:rowOff>49848</xdr:rowOff>
    </xdr:to>
    <xdr:sp macro="" textlink="">
      <xdr:nvSpPr>
        <xdr:cNvPr id="841" name="楕円 840">
          <a:extLst>
            <a:ext uri="{FF2B5EF4-FFF2-40B4-BE49-F238E27FC236}">
              <a16:creationId xmlns:a16="http://schemas.microsoft.com/office/drawing/2014/main" id="{5BF2CE12-DCCA-4375-8B3F-44805D3C4376}"/>
            </a:ext>
          </a:extLst>
        </xdr:cNvPr>
        <xdr:cNvSpPr/>
      </xdr:nvSpPr>
      <xdr:spPr>
        <a:xfrm>
          <a:off x="19899539" y="17097330"/>
          <a:ext cx="102961" cy="9615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99</xdr:row>
      <xdr:rowOff>72725</xdr:rowOff>
    </xdr:from>
    <xdr:ext cx="469744" cy="259045"/>
    <xdr:sp macro="" textlink="">
      <xdr:nvSpPr>
        <xdr:cNvPr id="842" name="【庁舎】&#10;一人当たり面積該当値テキスト">
          <a:extLst>
            <a:ext uri="{FF2B5EF4-FFF2-40B4-BE49-F238E27FC236}">
              <a16:creationId xmlns:a16="http://schemas.microsoft.com/office/drawing/2014/main" id="{9ABEF64D-CD1A-4699-BA94-201C01F5E5F1}"/>
            </a:ext>
          </a:extLst>
        </xdr:cNvPr>
        <xdr:cNvSpPr txBox="1"/>
      </xdr:nvSpPr>
      <xdr:spPr>
        <a:xfrm>
          <a:off x="19991161" y="17042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99</xdr:row>
      <xdr:rowOff>139700</xdr:rowOff>
    </xdr:from>
    <xdr:to>
      <xdr:col>112</xdr:col>
      <xdr:colOff>38100</xdr:colOff>
      <xdr:row>100</xdr:row>
      <xdr:rowOff>69850</xdr:rowOff>
    </xdr:to>
    <xdr:sp macro="" textlink="">
      <xdr:nvSpPr>
        <xdr:cNvPr id="843" name="楕円 842">
          <a:extLst>
            <a:ext uri="{FF2B5EF4-FFF2-40B4-BE49-F238E27FC236}">
              <a16:creationId xmlns:a16="http://schemas.microsoft.com/office/drawing/2014/main" id="{8EE92CB5-F503-4945-8656-C7D8190D3BFD}"/>
            </a:ext>
          </a:extLst>
        </xdr:cNvPr>
        <xdr:cNvSpPr/>
      </xdr:nvSpPr>
      <xdr:spPr>
        <a:xfrm>
          <a:off x="19156589" y="17114611"/>
          <a:ext cx="83911" cy="96157"/>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99</xdr:row>
      <xdr:rowOff>170498</xdr:rowOff>
    </xdr:from>
    <xdr:to>
      <xdr:col>116</xdr:col>
      <xdr:colOff>63500</xdr:colOff>
      <xdr:row>100</xdr:row>
      <xdr:rowOff>19050</xdr:rowOff>
    </xdr:to>
    <xdr:cxnSp macro="">
      <xdr:nvCxnSpPr>
        <xdr:cNvPr id="844" name="直線コネクタ 843">
          <a:extLst>
            <a:ext uri="{FF2B5EF4-FFF2-40B4-BE49-F238E27FC236}">
              <a16:creationId xmlns:a16="http://schemas.microsoft.com/office/drawing/2014/main" id="{051D7598-6B38-4423-865D-BBFB134708A5}"/>
            </a:ext>
          </a:extLst>
        </xdr:cNvPr>
        <xdr:cNvCxnSpPr/>
      </xdr:nvCxnSpPr>
      <xdr:spPr>
        <a:xfrm flipV="1">
          <a:off x="19200586" y="17146769"/>
          <a:ext cx="752475" cy="14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99</xdr:row>
      <xdr:rowOff>162561</xdr:rowOff>
    </xdr:from>
    <xdr:to>
      <xdr:col>107</xdr:col>
      <xdr:colOff>101600</xdr:colOff>
      <xdr:row>100</xdr:row>
      <xdr:rowOff>92711</xdr:rowOff>
    </xdr:to>
    <xdr:sp macro="" textlink="">
      <xdr:nvSpPr>
        <xdr:cNvPr id="845" name="楕円 844">
          <a:extLst>
            <a:ext uri="{FF2B5EF4-FFF2-40B4-BE49-F238E27FC236}">
              <a16:creationId xmlns:a16="http://schemas.microsoft.com/office/drawing/2014/main" id="{E9115B89-F9C5-4BB8-BF3C-52AB9C76FD36}"/>
            </a:ext>
          </a:extLst>
        </xdr:cNvPr>
        <xdr:cNvSpPr/>
      </xdr:nvSpPr>
      <xdr:spPr>
        <a:xfrm>
          <a:off x="18345150" y="17134750"/>
          <a:ext cx="102961" cy="105682"/>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100</xdr:row>
      <xdr:rowOff>19050</xdr:rowOff>
    </xdr:from>
    <xdr:to>
      <xdr:col>111</xdr:col>
      <xdr:colOff>177800</xdr:colOff>
      <xdr:row>100</xdr:row>
      <xdr:rowOff>41911</xdr:rowOff>
    </xdr:to>
    <xdr:cxnSp macro="">
      <xdr:nvCxnSpPr>
        <xdr:cNvPr id="846" name="直線コネクタ 845">
          <a:extLst>
            <a:ext uri="{FF2B5EF4-FFF2-40B4-BE49-F238E27FC236}">
              <a16:creationId xmlns:a16="http://schemas.microsoft.com/office/drawing/2014/main" id="{2D261717-D5F6-4394-AFDC-E35428B3AA8E}"/>
            </a:ext>
          </a:extLst>
        </xdr:cNvPr>
        <xdr:cNvCxnSpPr/>
      </xdr:nvCxnSpPr>
      <xdr:spPr>
        <a:xfrm flipV="1">
          <a:off x="18394589" y="17161329"/>
          <a:ext cx="805997" cy="29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100</xdr:row>
      <xdr:rowOff>5398</xdr:rowOff>
    </xdr:from>
    <xdr:to>
      <xdr:col>102</xdr:col>
      <xdr:colOff>165100</xdr:colOff>
      <xdr:row>100</xdr:row>
      <xdr:rowOff>106998</xdr:rowOff>
    </xdr:to>
    <xdr:sp macro="" textlink="">
      <xdr:nvSpPr>
        <xdr:cNvPr id="847" name="楕円 846">
          <a:extLst>
            <a:ext uri="{FF2B5EF4-FFF2-40B4-BE49-F238E27FC236}">
              <a16:creationId xmlns:a16="http://schemas.microsoft.com/office/drawing/2014/main" id="{F6422DC6-0733-4591-810D-60460E5CE430}"/>
            </a:ext>
          </a:extLst>
        </xdr:cNvPr>
        <xdr:cNvSpPr/>
      </xdr:nvSpPr>
      <xdr:spPr>
        <a:xfrm>
          <a:off x="17552761" y="17154480"/>
          <a:ext cx="98878" cy="9343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100</xdr:row>
      <xdr:rowOff>41911</xdr:rowOff>
    </xdr:from>
    <xdr:to>
      <xdr:col>107</xdr:col>
      <xdr:colOff>50800</xdr:colOff>
      <xdr:row>100</xdr:row>
      <xdr:rowOff>56198</xdr:rowOff>
    </xdr:to>
    <xdr:cxnSp macro="">
      <xdr:nvCxnSpPr>
        <xdr:cNvPr id="848" name="直線コネクタ 847">
          <a:extLst>
            <a:ext uri="{FF2B5EF4-FFF2-40B4-BE49-F238E27FC236}">
              <a16:creationId xmlns:a16="http://schemas.microsoft.com/office/drawing/2014/main" id="{6F74705D-704C-443D-B097-7D46869ADC47}"/>
            </a:ext>
          </a:extLst>
        </xdr:cNvPr>
        <xdr:cNvCxnSpPr/>
      </xdr:nvCxnSpPr>
      <xdr:spPr>
        <a:xfrm flipV="1">
          <a:off x="17602200" y="17190993"/>
          <a:ext cx="792389" cy="1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45402</xdr:rowOff>
    </xdr:from>
    <xdr:to>
      <xdr:col>98</xdr:col>
      <xdr:colOff>38100</xdr:colOff>
      <xdr:row>104</xdr:row>
      <xdr:rowOff>147002</xdr:rowOff>
    </xdr:to>
    <xdr:sp macro="" textlink="">
      <xdr:nvSpPr>
        <xdr:cNvPr id="849" name="楕円 848">
          <a:extLst>
            <a:ext uri="{FF2B5EF4-FFF2-40B4-BE49-F238E27FC236}">
              <a16:creationId xmlns:a16="http://schemas.microsoft.com/office/drawing/2014/main" id="{8DD00AA4-F401-4F8E-A75D-9A3F2DEE914B}"/>
            </a:ext>
          </a:extLst>
        </xdr:cNvPr>
        <xdr:cNvSpPr/>
      </xdr:nvSpPr>
      <xdr:spPr>
        <a:xfrm>
          <a:off x="16756289" y="17880284"/>
          <a:ext cx="83911" cy="93436"/>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100</xdr:row>
      <xdr:rowOff>56198</xdr:rowOff>
    </xdr:from>
    <xdr:to>
      <xdr:col>102</xdr:col>
      <xdr:colOff>114300</xdr:colOff>
      <xdr:row>104</xdr:row>
      <xdr:rowOff>96202</xdr:rowOff>
    </xdr:to>
    <xdr:cxnSp macro="">
      <xdr:nvCxnSpPr>
        <xdr:cNvPr id="850" name="直線コネクタ 849">
          <a:extLst>
            <a:ext uri="{FF2B5EF4-FFF2-40B4-BE49-F238E27FC236}">
              <a16:creationId xmlns:a16="http://schemas.microsoft.com/office/drawing/2014/main" id="{F9019333-07B6-4B58-A9A7-7980A0F883B1}"/>
            </a:ext>
          </a:extLst>
        </xdr:cNvPr>
        <xdr:cNvCxnSpPr/>
      </xdr:nvCxnSpPr>
      <xdr:spPr>
        <a:xfrm flipV="1">
          <a:off x="16800286" y="17203919"/>
          <a:ext cx="801914" cy="720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149559</xdr:rowOff>
    </xdr:from>
    <xdr:ext cx="469744" cy="259045"/>
    <xdr:sp macro="" textlink="">
      <xdr:nvSpPr>
        <xdr:cNvPr id="851" name="n_1aveValue【庁舎】&#10;一人当たり面積">
          <a:extLst>
            <a:ext uri="{FF2B5EF4-FFF2-40B4-BE49-F238E27FC236}">
              <a16:creationId xmlns:a16="http://schemas.microsoft.com/office/drawing/2014/main" id="{5F4CA499-6C9E-4884-BCA5-E0478363F41D}"/>
            </a:ext>
          </a:extLst>
        </xdr:cNvPr>
        <xdr:cNvSpPr txBox="1"/>
      </xdr:nvSpPr>
      <xdr:spPr>
        <a:xfrm>
          <a:off x="18984309" y="18147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15257</xdr:rowOff>
    </xdr:from>
    <xdr:ext cx="469744" cy="259045"/>
    <xdr:sp macro="" textlink="">
      <xdr:nvSpPr>
        <xdr:cNvPr id="852" name="n_2aveValue【庁舎】&#10;一人当たり面積">
          <a:extLst>
            <a:ext uri="{FF2B5EF4-FFF2-40B4-BE49-F238E27FC236}">
              <a16:creationId xmlns:a16="http://schemas.microsoft.com/office/drawing/2014/main" id="{986D0107-A8F4-434F-865D-278FDA6AD1FD}"/>
            </a:ext>
          </a:extLst>
        </xdr:cNvPr>
        <xdr:cNvSpPr txBox="1"/>
      </xdr:nvSpPr>
      <xdr:spPr>
        <a:xfrm>
          <a:off x="18184209" y="18191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158132</xdr:rowOff>
    </xdr:from>
    <xdr:ext cx="469744" cy="259045"/>
    <xdr:sp macro="" textlink="">
      <xdr:nvSpPr>
        <xdr:cNvPr id="853" name="n_3aveValue【庁舎】&#10;一人当たり面積">
          <a:extLst>
            <a:ext uri="{FF2B5EF4-FFF2-40B4-BE49-F238E27FC236}">
              <a16:creationId xmlns:a16="http://schemas.microsoft.com/office/drawing/2014/main" id="{153E256B-4A41-4379-BDBA-800FF51FB9E2}"/>
            </a:ext>
          </a:extLst>
        </xdr:cNvPr>
        <xdr:cNvSpPr txBox="1"/>
      </xdr:nvSpPr>
      <xdr:spPr>
        <a:xfrm>
          <a:off x="17382295" y="18164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23829</xdr:rowOff>
    </xdr:from>
    <xdr:ext cx="469744" cy="259045"/>
    <xdr:sp macro="" textlink="">
      <xdr:nvSpPr>
        <xdr:cNvPr id="854" name="n_4aveValue【庁舎】&#10;一人当たり面積">
          <a:extLst>
            <a:ext uri="{FF2B5EF4-FFF2-40B4-BE49-F238E27FC236}">
              <a16:creationId xmlns:a16="http://schemas.microsoft.com/office/drawing/2014/main" id="{DE3F4D24-07C3-47CE-B6A6-E9698A4C6931}"/>
            </a:ext>
          </a:extLst>
        </xdr:cNvPr>
        <xdr:cNvSpPr txBox="1"/>
      </xdr:nvSpPr>
      <xdr:spPr>
        <a:xfrm>
          <a:off x="16589906" y="18194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98</xdr:row>
      <xdr:rowOff>86377</xdr:rowOff>
    </xdr:from>
    <xdr:ext cx="469744" cy="259045"/>
    <xdr:sp macro="" textlink="">
      <xdr:nvSpPr>
        <xdr:cNvPr id="855" name="n_1mainValue【庁舎】&#10;一人当たり面積">
          <a:extLst>
            <a:ext uri="{FF2B5EF4-FFF2-40B4-BE49-F238E27FC236}">
              <a16:creationId xmlns:a16="http://schemas.microsoft.com/office/drawing/2014/main" id="{320495C6-6B68-4F22-8E12-1B898B201277}"/>
            </a:ext>
          </a:extLst>
        </xdr:cNvPr>
        <xdr:cNvSpPr txBox="1"/>
      </xdr:nvSpPr>
      <xdr:spPr>
        <a:xfrm>
          <a:off x="18984309" y="16887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98</xdr:row>
      <xdr:rowOff>109238</xdr:rowOff>
    </xdr:from>
    <xdr:ext cx="469744" cy="259045"/>
    <xdr:sp macro="" textlink="">
      <xdr:nvSpPr>
        <xdr:cNvPr id="856" name="n_2mainValue【庁舎】&#10;一人当たり面積">
          <a:extLst>
            <a:ext uri="{FF2B5EF4-FFF2-40B4-BE49-F238E27FC236}">
              <a16:creationId xmlns:a16="http://schemas.microsoft.com/office/drawing/2014/main" id="{D8C9F9B4-6C74-4DB0-86AB-3297EACFC191}"/>
            </a:ext>
          </a:extLst>
        </xdr:cNvPr>
        <xdr:cNvSpPr txBox="1"/>
      </xdr:nvSpPr>
      <xdr:spPr>
        <a:xfrm>
          <a:off x="18184209" y="1690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98</xdr:row>
      <xdr:rowOff>123525</xdr:rowOff>
    </xdr:from>
    <xdr:ext cx="469744" cy="259045"/>
    <xdr:sp macro="" textlink="">
      <xdr:nvSpPr>
        <xdr:cNvPr id="857" name="n_3mainValue【庁舎】&#10;一人当たり面積">
          <a:extLst>
            <a:ext uri="{FF2B5EF4-FFF2-40B4-BE49-F238E27FC236}">
              <a16:creationId xmlns:a16="http://schemas.microsoft.com/office/drawing/2014/main" id="{4D1D7A87-EC6A-4EEE-AE7C-EAA40D49CC10}"/>
            </a:ext>
          </a:extLst>
        </xdr:cNvPr>
        <xdr:cNvSpPr txBox="1"/>
      </xdr:nvSpPr>
      <xdr:spPr>
        <a:xfrm>
          <a:off x="17382295" y="16924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163529</xdr:rowOff>
    </xdr:from>
    <xdr:ext cx="469744" cy="259045"/>
    <xdr:sp macro="" textlink="">
      <xdr:nvSpPr>
        <xdr:cNvPr id="858" name="n_4mainValue【庁舎】&#10;一人当たり面積">
          <a:extLst>
            <a:ext uri="{FF2B5EF4-FFF2-40B4-BE49-F238E27FC236}">
              <a16:creationId xmlns:a16="http://schemas.microsoft.com/office/drawing/2014/main" id="{6194A161-A04B-4752-89F1-8D6BF075342B}"/>
            </a:ext>
          </a:extLst>
        </xdr:cNvPr>
        <xdr:cNvSpPr txBox="1"/>
      </xdr:nvSpPr>
      <xdr:spPr>
        <a:xfrm>
          <a:off x="16589906" y="176500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9" name="正方形/長方形 858">
          <a:extLst>
            <a:ext uri="{FF2B5EF4-FFF2-40B4-BE49-F238E27FC236}">
              <a16:creationId xmlns:a16="http://schemas.microsoft.com/office/drawing/2014/main" id="{437D456D-8C85-4BD7-AC3D-7DA5408E3756}"/>
            </a:ext>
          </a:extLst>
        </xdr:cNvPr>
        <xdr:cNvSpPr/>
      </xdr:nvSpPr>
      <xdr:spPr>
        <a:xfrm>
          <a:off x="685800" y="19428279"/>
          <a:ext cx="20040600" cy="1907721"/>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60" name="正方形/長方形 859">
          <a:extLst>
            <a:ext uri="{FF2B5EF4-FFF2-40B4-BE49-F238E27FC236}">
              <a16:creationId xmlns:a16="http://schemas.microsoft.com/office/drawing/2014/main" id="{A4052A26-A8D0-425C-9C61-84319C6B910D}"/>
            </a:ext>
          </a:extLst>
        </xdr:cNvPr>
        <xdr:cNvSpPr/>
      </xdr:nvSpPr>
      <xdr:spPr>
        <a:xfrm>
          <a:off x="685800" y="19498582"/>
          <a:ext cx="3467100" cy="245836"/>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61" name="テキスト ボックス 860">
          <a:extLst>
            <a:ext uri="{FF2B5EF4-FFF2-40B4-BE49-F238E27FC236}">
              <a16:creationId xmlns:a16="http://schemas.microsoft.com/office/drawing/2014/main" id="{FE70E29B-6E35-4DA0-A69E-A80178402E5B}"/>
            </a:ext>
          </a:extLst>
        </xdr:cNvPr>
        <xdr:cNvSpPr txBox="1"/>
      </xdr:nvSpPr>
      <xdr:spPr>
        <a:xfrm>
          <a:off x="762000" y="19744418"/>
          <a:ext cx="19876861"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類似団体と比較して特に有形固定資産減価償却率が高くなっている施設は、一般廃棄物処理施設及び図書館である。</a:t>
          </a:r>
        </a:p>
        <a:p>
          <a:r>
            <a:rPr kumimoji="1" lang="ja-JP" altLang="en-US" sz="1300">
              <a:latin typeface="ＭＳ Ｐゴシック" panose="020B0600070205080204" pitchFamily="50" charset="-128"/>
              <a:ea typeface="ＭＳ Ｐゴシック" panose="020B0600070205080204" pitchFamily="50" charset="-128"/>
            </a:rPr>
            <a:t>一般廃棄物処理施設については、施設全体としては有形固定資産減価償却率が増加しているが、基幹施設である焼却炉については毎年長寿命化工事を実施し維持保全に努めている。図書館については、令和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年度に土岐川公園との一体利用ができるよう改修工事を実施したほか、一階の床や事務所改修を実施したことにより、有形固定資産減価償却率は低下した。庁舎については、新庁舎が平成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完成し、令和元年度に旧庁舎の解体されたため、有形固定資産減価償却率は大幅に低下した。公共施設等総合管理計画の改定に伴い固定資産台帳の精査を行った影響により、保健センター・保健所及び福祉施設の一人当たり面積が令和元年度から増加している。</a:t>
          </a:r>
        </a:p>
        <a:p>
          <a:r>
            <a:rPr kumimoji="1" lang="ja-JP" altLang="en-US" sz="1300">
              <a:latin typeface="ＭＳ Ｐゴシック" panose="020B0600070205080204" pitchFamily="50" charset="-128"/>
              <a:ea typeface="ＭＳ Ｐゴシック" panose="020B0600070205080204" pitchFamily="50" charset="-128"/>
            </a:rPr>
            <a:t>今後も引き続き、公共施設等総合管理計画及び個別施設計画に基づき、維持管理に係る費用の増加に留意しつつ、統廃合や複合化を含めた施設の在り方も含め検討していく。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0.75" zeroHeight="1" x14ac:dyDescent="0.25"/>
  <cols>
    <col min="1" max="11" width="2.15234375" style="180" customWidth="1"/>
    <col min="12" max="12" width="2.23046875" style="180" customWidth="1"/>
    <col min="13" max="17" width="2.3828125" style="180" customWidth="1"/>
    <col min="18" max="119" width="2.15234375" style="180" customWidth="1"/>
    <col min="120" max="16384" width="0" style="180" hidden="1"/>
  </cols>
  <sheetData>
    <row r="1" spans="1:119" ht="33" customHeight="1" x14ac:dyDescent="0.25">
      <c r="B1" s="379" t="s">
        <v>82</v>
      </c>
      <c r="C1" s="379"/>
      <c r="D1" s="379"/>
      <c r="E1" s="379"/>
      <c r="F1" s="379"/>
      <c r="G1" s="379"/>
      <c r="H1" s="379"/>
      <c r="I1" s="379"/>
      <c r="J1" s="379"/>
      <c r="K1" s="379"/>
      <c r="L1" s="379"/>
      <c r="M1" s="379"/>
      <c r="N1" s="379"/>
      <c r="O1" s="379"/>
      <c r="P1" s="379"/>
      <c r="Q1" s="379"/>
      <c r="R1" s="379"/>
      <c r="S1" s="379"/>
      <c r="T1" s="379"/>
      <c r="U1" s="379"/>
      <c r="V1" s="379"/>
      <c r="W1" s="379"/>
      <c r="X1" s="379"/>
      <c r="Y1" s="379"/>
      <c r="Z1" s="379"/>
      <c r="AA1" s="379"/>
      <c r="AB1" s="379"/>
      <c r="AC1" s="379"/>
      <c r="AD1" s="379"/>
      <c r="AE1" s="379"/>
      <c r="AF1" s="379"/>
      <c r="AG1" s="379"/>
      <c r="AH1" s="379"/>
      <c r="AI1" s="379"/>
      <c r="AJ1" s="379"/>
      <c r="AK1" s="379"/>
      <c r="AL1" s="379"/>
      <c r="AM1" s="379"/>
      <c r="AN1" s="379"/>
      <c r="AO1" s="379"/>
      <c r="AP1" s="379"/>
      <c r="AQ1" s="379"/>
      <c r="AR1" s="379"/>
      <c r="AS1" s="379"/>
      <c r="AT1" s="379"/>
      <c r="AU1" s="379"/>
      <c r="AV1" s="379"/>
      <c r="AW1" s="379"/>
      <c r="AX1" s="379"/>
      <c r="AY1" s="379"/>
      <c r="AZ1" s="379"/>
      <c r="BA1" s="379"/>
      <c r="BB1" s="379"/>
      <c r="BC1" s="379"/>
      <c r="BD1" s="379"/>
      <c r="BE1" s="379"/>
      <c r="BF1" s="379"/>
      <c r="BG1" s="379"/>
      <c r="BH1" s="379"/>
      <c r="BI1" s="379"/>
      <c r="BJ1" s="379"/>
      <c r="BK1" s="379"/>
      <c r="BL1" s="379"/>
      <c r="BM1" s="379"/>
      <c r="BN1" s="379"/>
      <c r="BO1" s="379"/>
      <c r="BP1" s="379"/>
      <c r="BQ1" s="379"/>
      <c r="BR1" s="379"/>
      <c r="BS1" s="379"/>
      <c r="BT1" s="379"/>
      <c r="BU1" s="379"/>
      <c r="BV1" s="379"/>
      <c r="BW1" s="379"/>
      <c r="BX1" s="379"/>
      <c r="BY1" s="379"/>
      <c r="BZ1" s="379"/>
      <c r="CA1" s="379"/>
      <c r="CB1" s="379"/>
      <c r="CC1" s="379"/>
      <c r="CD1" s="379"/>
      <c r="CE1" s="379"/>
      <c r="CF1" s="379"/>
      <c r="CG1" s="379"/>
      <c r="CH1" s="379"/>
      <c r="CI1" s="379"/>
      <c r="CJ1" s="379"/>
      <c r="CK1" s="379"/>
      <c r="CL1" s="379"/>
      <c r="CM1" s="379"/>
      <c r="CN1" s="379"/>
      <c r="CO1" s="379"/>
      <c r="CP1" s="379"/>
      <c r="CQ1" s="379"/>
      <c r="CR1" s="379"/>
      <c r="CS1" s="379"/>
      <c r="CT1" s="379"/>
      <c r="CU1" s="379"/>
      <c r="CV1" s="379"/>
      <c r="CW1" s="379"/>
      <c r="CX1" s="379"/>
      <c r="CY1" s="379"/>
      <c r="CZ1" s="379"/>
      <c r="DA1" s="379"/>
      <c r="DB1" s="379"/>
      <c r="DC1" s="379"/>
      <c r="DD1" s="379"/>
      <c r="DE1" s="379"/>
      <c r="DF1" s="379"/>
      <c r="DG1" s="379"/>
      <c r="DH1" s="379"/>
      <c r="DI1" s="379"/>
      <c r="DJ1" s="181"/>
      <c r="DK1" s="181"/>
      <c r="DL1" s="181"/>
      <c r="DM1" s="181"/>
      <c r="DN1" s="181"/>
      <c r="DO1" s="181"/>
    </row>
    <row r="2" spans="1:119" ht="24" thickBot="1" x14ac:dyDescent="0.3">
      <c r="B2" s="182" t="s">
        <v>83</v>
      </c>
      <c r="C2" s="182"/>
      <c r="D2" s="183"/>
    </row>
    <row r="3" spans="1:119" ht="18.75" customHeight="1" thickBot="1" x14ac:dyDescent="0.3">
      <c r="A3" s="181"/>
      <c r="B3" s="380" t="s">
        <v>84</v>
      </c>
      <c r="C3" s="381"/>
      <c r="D3" s="381"/>
      <c r="E3" s="382"/>
      <c r="F3" s="382"/>
      <c r="G3" s="382"/>
      <c r="H3" s="382"/>
      <c r="I3" s="382"/>
      <c r="J3" s="382"/>
      <c r="K3" s="382"/>
      <c r="L3" s="382" t="s">
        <v>85</v>
      </c>
      <c r="M3" s="382"/>
      <c r="N3" s="382"/>
      <c r="O3" s="382"/>
      <c r="P3" s="382"/>
      <c r="Q3" s="382"/>
      <c r="R3" s="389"/>
      <c r="S3" s="389"/>
      <c r="T3" s="389"/>
      <c r="U3" s="389"/>
      <c r="V3" s="390"/>
      <c r="W3" s="364" t="s">
        <v>86</v>
      </c>
      <c r="X3" s="365"/>
      <c r="Y3" s="365"/>
      <c r="Z3" s="365"/>
      <c r="AA3" s="365"/>
      <c r="AB3" s="381"/>
      <c r="AC3" s="389" t="s">
        <v>87</v>
      </c>
      <c r="AD3" s="365"/>
      <c r="AE3" s="365"/>
      <c r="AF3" s="365"/>
      <c r="AG3" s="365"/>
      <c r="AH3" s="365"/>
      <c r="AI3" s="365"/>
      <c r="AJ3" s="365"/>
      <c r="AK3" s="365"/>
      <c r="AL3" s="366"/>
      <c r="AM3" s="364" t="s">
        <v>88</v>
      </c>
      <c r="AN3" s="365"/>
      <c r="AO3" s="365"/>
      <c r="AP3" s="365"/>
      <c r="AQ3" s="365"/>
      <c r="AR3" s="365"/>
      <c r="AS3" s="365"/>
      <c r="AT3" s="365"/>
      <c r="AU3" s="365"/>
      <c r="AV3" s="365"/>
      <c r="AW3" s="365"/>
      <c r="AX3" s="366"/>
      <c r="AY3" s="401" t="s">
        <v>1</v>
      </c>
      <c r="AZ3" s="402"/>
      <c r="BA3" s="402"/>
      <c r="BB3" s="402"/>
      <c r="BC3" s="402"/>
      <c r="BD3" s="402"/>
      <c r="BE3" s="402"/>
      <c r="BF3" s="402"/>
      <c r="BG3" s="402"/>
      <c r="BH3" s="402"/>
      <c r="BI3" s="402"/>
      <c r="BJ3" s="402"/>
      <c r="BK3" s="402"/>
      <c r="BL3" s="402"/>
      <c r="BM3" s="403"/>
      <c r="BN3" s="364" t="s">
        <v>89</v>
      </c>
      <c r="BO3" s="365"/>
      <c r="BP3" s="365"/>
      <c r="BQ3" s="365"/>
      <c r="BR3" s="365"/>
      <c r="BS3" s="365"/>
      <c r="BT3" s="365"/>
      <c r="BU3" s="366"/>
      <c r="BV3" s="364" t="s">
        <v>90</v>
      </c>
      <c r="BW3" s="365"/>
      <c r="BX3" s="365"/>
      <c r="BY3" s="365"/>
      <c r="BZ3" s="365"/>
      <c r="CA3" s="365"/>
      <c r="CB3" s="365"/>
      <c r="CC3" s="366"/>
      <c r="CD3" s="401" t="s">
        <v>1</v>
      </c>
      <c r="CE3" s="402"/>
      <c r="CF3" s="402"/>
      <c r="CG3" s="402"/>
      <c r="CH3" s="402"/>
      <c r="CI3" s="402"/>
      <c r="CJ3" s="402"/>
      <c r="CK3" s="402"/>
      <c r="CL3" s="402"/>
      <c r="CM3" s="402"/>
      <c r="CN3" s="402"/>
      <c r="CO3" s="402"/>
      <c r="CP3" s="402"/>
      <c r="CQ3" s="402"/>
      <c r="CR3" s="402"/>
      <c r="CS3" s="403"/>
      <c r="CT3" s="364" t="s">
        <v>91</v>
      </c>
      <c r="CU3" s="365"/>
      <c r="CV3" s="365"/>
      <c r="CW3" s="365"/>
      <c r="CX3" s="365"/>
      <c r="CY3" s="365"/>
      <c r="CZ3" s="365"/>
      <c r="DA3" s="366"/>
      <c r="DB3" s="364" t="s">
        <v>92</v>
      </c>
      <c r="DC3" s="365"/>
      <c r="DD3" s="365"/>
      <c r="DE3" s="365"/>
      <c r="DF3" s="365"/>
      <c r="DG3" s="365"/>
      <c r="DH3" s="365"/>
      <c r="DI3" s="366"/>
    </row>
    <row r="4" spans="1:119" ht="18.75" customHeight="1" x14ac:dyDescent="0.25">
      <c r="A4" s="181"/>
      <c r="B4" s="383"/>
      <c r="C4" s="384"/>
      <c r="D4" s="384"/>
      <c r="E4" s="385"/>
      <c r="F4" s="385"/>
      <c r="G4" s="385"/>
      <c r="H4" s="385"/>
      <c r="I4" s="385"/>
      <c r="J4" s="385"/>
      <c r="K4" s="385"/>
      <c r="L4" s="385"/>
      <c r="M4" s="385"/>
      <c r="N4" s="385"/>
      <c r="O4" s="385"/>
      <c r="P4" s="385"/>
      <c r="Q4" s="385"/>
      <c r="R4" s="391"/>
      <c r="S4" s="391"/>
      <c r="T4" s="391"/>
      <c r="U4" s="391"/>
      <c r="V4" s="392"/>
      <c r="W4" s="395"/>
      <c r="X4" s="396"/>
      <c r="Y4" s="396"/>
      <c r="Z4" s="396"/>
      <c r="AA4" s="396"/>
      <c r="AB4" s="384"/>
      <c r="AC4" s="391"/>
      <c r="AD4" s="396"/>
      <c r="AE4" s="396"/>
      <c r="AF4" s="396"/>
      <c r="AG4" s="396"/>
      <c r="AH4" s="396"/>
      <c r="AI4" s="396"/>
      <c r="AJ4" s="396"/>
      <c r="AK4" s="396"/>
      <c r="AL4" s="399"/>
      <c r="AM4" s="397"/>
      <c r="AN4" s="398"/>
      <c r="AO4" s="398"/>
      <c r="AP4" s="398"/>
      <c r="AQ4" s="398"/>
      <c r="AR4" s="398"/>
      <c r="AS4" s="398"/>
      <c r="AT4" s="398"/>
      <c r="AU4" s="398"/>
      <c r="AV4" s="398"/>
      <c r="AW4" s="398"/>
      <c r="AX4" s="400"/>
      <c r="AY4" s="367" t="s">
        <v>93</v>
      </c>
      <c r="AZ4" s="368"/>
      <c r="BA4" s="368"/>
      <c r="BB4" s="368"/>
      <c r="BC4" s="368"/>
      <c r="BD4" s="368"/>
      <c r="BE4" s="368"/>
      <c r="BF4" s="368"/>
      <c r="BG4" s="368"/>
      <c r="BH4" s="368"/>
      <c r="BI4" s="368"/>
      <c r="BJ4" s="368"/>
      <c r="BK4" s="368"/>
      <c r="BL4" s="368"/>
      <c r="BM4" s="369"/>
      <c r="BN4" s="370">
        <v>25928103</v>
      </c>
      <c r="BO4" s="371"/>
      <c r="BP4" s="371"/>
      <c r="BQ4" s="371"/>
      <c r="BR4" s="371"/>
      <c r="BS4" s="371"/>
      <c r="BT4" s="371"/>
      <c r="BU4" s="372"/>
      <c r="BV4" s="370">
        <v>25924970</v>
      </c>
      <c r="BW4" s="371"/>
      <c r="BX4" s="371"/>
      <c r="BY4" s="371"/>
      <c r="BZ4" s="371"/>
      <c r="CA4" s="371"/>
      <c r="CB4" s="371"/>
      <c r="CC4" s="372"/>
      <c r="CD4" s="373" t="s">
        <v>94</v>
      </c>
      <c r="CE4" s="374"/>
      <c r="CF4" s="374"/>
      <c r="CG4" s="374"/>
      <c r="CH4" s="374"/>
      <c r="CI4" s="374"/>
      <c r="CJ4" s="374"/>
      <c r="CK4" s="374"/>
      <c r="CL4" s="374"/>
      <c r="CM4" s="374"/>
      <c r="CN4" s="374"/>
      <c r="CO4" s="374"/>
      <c r="CP4" s="374"/>
      <c r="CQ4" s="374"/>
      <c r="CR4" s="374"/>
      <c r="CS4" s="375"/>
      <c r="CT4" s="376">
        <v>3.1</v>
      </c>
      <c r="CU4" s="377"/>
      <c r="CV4" s="377"/>
      <c r="CW4" s="377"/>
      <c r="CX4" s="377"/>
      <c r="CY4" s="377"/>
      <c r="CZ4" s="377"/>
      <c r="DA4" s="378"/>
      <c r="DB4" s="376">
        <v>7.2</v>
      </c>
      <c r="DC4" s="377"/>
      <c r="DD4" s="377"/>
      <c r="DE4" s="377"/>
      <c r="DF4" s="377"/>
      <c r="DG4" s="377"/>
      <c r="DH4" s="377"/>
      <c r="DI4" s="378"/>
    </row>
    <row r="5" spans="1:119" ht="18.75" customHeight="1" x14ac:dyDescent="0.25">
      <c r="A5" s="181"/>
      <c r="B5" s="386"/>
      <c r="C5" s="387"/>
      <c r="D5" s="387"/>
      <c r="E5" s="388"/>
      <c r="F5" s="388"/>
      <c r="G5" s="388"/>
      <c r="H5" s="388"/>
      <c r="I5" s="388"/>
      <c r="J5" s="388"/>
      <c r="K5" s="388"/>
      <c r="L5" s="388"/>
      <c r="M5" s="388"/>
      <c r="N5" s="388"/>
      <c r="O5" s="388"/>
      <c r="P5" s="388"/>
      <c r="Q5" s="388"/>
      <c r="R5" s="393"/>
      <c r="S5" s="393"/>
      <c r="T5" s="393"/>
      <c r="U5" s="393"/>
      <c r="V5" s="394"/>
      <c r="W5" s="397"/>
      <c r="X5" s="398"/>
      <c r="Y5" s="398"/>
      <c r="Z5" s="398"/>
      <c r="AA5" s="398"/>
      <c r="AB5" s="387"/>
      <c r="AC5" s="393"/>
      <c r="AD5" s="398"/>
      <c r="AE5" s="398"/>
      <c r="AF5" s="398"/>
      <c r="AG5" s="398"/>
      <c r="AH5" s="398"/>
      <c r="AI5" s="398"/>
      <c r="AJ5" s="398"/>
      <c r="AK5" s="398"/>
      <c r="AL5" s="400"/>
      <c r="AM5" s="430" t="s">
        <v>95</v>
      </c>
      <c r="AN5" s="431"/>
      <c r="AO5" s="431"/>
      <c r="AP5" s="431"/>
      <c r="AQ5" s="431"/>
      <c r="AR5" s="431"/>
      <c r="AS5" s="431"/>
      <c r="AT5" s="432"/>
      <c r="AU5" s="433" t="s">
        <v>96</v>
      </c>
      <c r="AV5" s="434"/>
      <c r="AW5" s="434"/>
      <c r="AX5" s="434"/>
      <c r="AY5" s="435" t="s">
        <v>97</v>
      </c>
      <c r="AZ5" s="436"/>
      <c r="BA5" s="436"/>
      <c r="BB5" s="436"/>
      <c r="BC5" s="436"/>
      <c r="BD5" s="436"/>
      <c r="BE5" s="436"/>
      <c r="BF5" s="436"/>
      <c r="BG5" s="436"/>
      <c r="BH5" s="436"/>
      <c r="BI5" s="436"/>
      <c r="BJ5" s="436"/>
      <c r="BK5" s="436"/>
      <c r="BL5" s="436"/>
      <c r="BM5" s="437"/>
      <c r="BN5" s="438">
        <v>25390534</v>
      </c>
      <c r="BO5" s="439"/>
      <c r="BP5" s="439"/>
      <c r="BQ5" s="439"/>
      <c r="BR5" s="439"/>
      <c r="BS5" s="439"/>
      <c r="BT5" s="439"/>
      <c r="BU5" s="440"/>
      <c r="BV5" s="438">
        <v>24637992</v>
      </c>
      <c r="BW5" s="439"/>
      <c r="BX5" s="439"/>
      <c r="BY5" s="439"/>
      <c r="BZ5" s="439"/>
      <c r="CA5" s="439"/>
      <c r="CB5" s="439"/>
      <c r="CC5" s="440"/>
      <c r="CD5" s="441" t="s">
        <v>98</v>
      </c>
      <c r="CE5" s="442"/>
      <c r="CF5" s="442"/>
      <c r="CG5" s="442"/>
      <c r="CH5" s="442"/>
      <c r="CI5" s="442"/>
      <c r="CJ5" s="442"/>
      <c r="CK5" s="442"/>
      <c r="CL5" s="442"/>
      <c r="CM5" s="442"/>
      <c r="CN5" s="442"/>
      <c r="CO5" s="442"/>
      <c r="CP5" s="442"/>
      <c r="CQ5" s="442"/>
      <c r="CR5" s="442"/>
      <c r="CS5" s="443"/>
      <c r="CT5" s="404">
        <v>93.9</v>
      </c>
      <c r="CU5" s="405"/>
      <c r="CV5" s="405"/>
      <c r="CW5" s="405"/>
      <c r="CX5" s="405"/>
      <c r="CY5" s="405"/>
      <c r="CZ5" s="405"/>
      <c r="DA5" s="406"/>
      <c r="DB5" s="404">
        <v>89.8</v>
      </c>
      <c r="DC5" s="405"/>
      <c r="DD5" s="405"/>
      <c r="DE5" s="405"/>
      <c r="DF5" s="405"/>
      <c r="DG5" s="405"/>
      <c r="DH5" s="405"/>
      <c r="DI5" s="406"/>
    </row>
    <row r="6" spans="1:119" ht="18.75" customHeight="1" x14ac:dyDescent="0.25">
      <c r="A6" s="181"/>
      <c r="B6" s="407" t="s">
        <v>99</v>
      </c>
      <c r="C6" s="408"/>
      <c r="D6" s="408"/>
      <c r="E6" s="409"/>
      <c r="F6" s="409"/>
      <c r="G6" s="409"/>
      <c r="H6" s="409"/>
      <c r="I6" s="409"/>
      <c r="J6" s="409"/>
      <c r="K6" s="409"/>
      <c r="L6" s="409" t="s">
        <v>100</v>
      </c>
      <c r="M6" s="409"/>
      <c r="N6" s="409"/>
      <c r="O6" s="409"/>
      <c r="P6" s="409"/>
      <c r="Q6" s="409"/>
      <c r="R6" s="413"/>
      <c r="S6" s="413"/>
      <c r="T6" s="413"/>
      <c r="U6" s="413"/>
      <c r="V6" s="414"/>
      <c r="W6" s="417" t="s">
        <v>101</v>
      </c>
      <c r="X6" s="418"/>
      <c r="Y6" s="418"/>
      <c r="Z6" s="418"/>
      <c r="AA6" s="418"/>
      <c r="AB6" s="408"/>
      <c r="AC6" s="421" t="s">
        <v>102</v>
      </c>
      <c r="AD6" s="422"/>
      <c r="AE6" s="422"/>
      <c r="AF6" s="422"/>
      <c r="AG6" s="422"/>
      <c r="AH6" s="422"/>
      <c r="AI6" s="422"/>
      <c r="AJ6" s="422"/>
      <c r="AK6" s="422"/>
      <c r="AL6" s="423"/>
      <c r="AM6" s="430" t="s">
        <v>103</v>
      </c>
      <c r="AN6" s="431"/>
      <c r="AO6" s="431"/>
      <c r="AP6" s="431"/>
      <c r="AQ6" s="431"/>
      <c r="AR6" s="431"/>
      <c r="AS6" s="431"/>
      <c r="AT6" s="432"/>
      <c r="AU6" s="433" t="s">
        <v>96</v>
      </c>
      <c r="AV6" s="434"/>
      <c r="AW6" s="434"/>
      <c r="AX6" s="434"/>
      <c r="AY6" s="435" t="s">
        <v>104</v>
      </c>
      <c r="AZ6" s="436"/>
      <c r="BA6" s="436"/>
      <c r="BB6" s="436"/>
      <c r="BC6" s="436"/>
      <c r="BD6" s="436"/>
      <c r="BE6" s="436"/>
      <c r="BF6" s="436"/>
      <c r="BG6" s="436"/>
      <c r="BH6" s="436"/>
      <c r="BI6" s="436"/>
      <c r="BJ6" s="436"/>
      <c r="BK6" s="436"/>
      <c r="BL6" s="436"/>
      <c r="BM6" s="437"/>
      <c r="BN6" s="438">
        <v>537569</v>
      </c>
      <c r="BO6" s="439"/>
      <c r="BP6" s="439"/>
      <c r="BQ6" s="439"/>
      <c r="BR6" s="439"/>
      <c r="BS6" s="439"/>
      <c r="BT6" s="439"/>
      <c r="BU6" s="440"/>
      <c r="BV6" s="438">
        <v>1286978</v>
      </c>
      <c r="BW6" s="439"/>
      <c r="BX6" s="439"/>
      <c r="BY6" s="439"/>
      <c r="BZ6" s="439"/>
      <c r="CA6" s="439"/>
      <c r="CB6" s="439"/>
      <c r="CC6" s="440"/>
      <c r="CD6" s="441" t="s">
        <v>105</v>
      </c>
      <c r="CE6" s="442"/>
      <c r="CF6" s="442"/>
      <c r="CG6" s="442"/>
      <c r="CH6" s="442"/>
      <c r="CI6" s="442"/>
      <c r="CJ6" s="442"/>
      <c r="CK6" s="442"/>
      <c r="CL6" s="442"/>
      <c r="CM6" s="442"/>
      <c r="CN6" s="442"/>
      <c r="CO6" s="442"/>
      <c r="CP6" s="442"/>
      <c r="CQ6" s="442"/>
      <c r="CR6" s="442"/>
      <c r="CS6" s="443"/>
      <c r="CT6" s="444">
        <v>95.8</v>
      </c>
      <c r="CU6" s="445"/>
      <c r="CV6" s="445"/>
      <c r="CW6" s="445"/>
      <c r="CX6" s="445"/>
      <c r="CY6" s="445"/>
      <c r="CZ6" s="445"/>
      <c r="DA6" s="446"/>
      <c r="DB6" s="444">
        <v>95.9</v>
      </c>
      <c r="DC6" s="445"/>
      <c r="DD6" s="445"/>
      <c r="DE6" s="445"/>
      <c r="DF6" s="445"/>
      <c r="DG6" s="445"/>
      <c r="DH6" s="445"/>
      <c r="DI6" s="446"/>
    </row>
    <row r="7" spans="1:119" ht="18.75" customHeight="1" x14ac:dyDescent="0.25">
      <c r="A7" s="181"/>
      <c r="B7" s="383"/>
      <c r="C7" s="384"/>
      <c r="D7" s="384"/>
      <c r="E7" s="385"/>
      <c r="F7" s="385"/>
      <c r="G7" s="385"/>
      <c r="H7" s="385"/>
      <c r="I7" s="385"/>
      <c r="J7" s="385"/>
      <c r="K7" s="385"/>
      <c r="L7" s="385"/>
      <c r="M7" s="385"/>
      <c r="N7" s="385"/>
      <c r="O7" s="385"/>
      <c r="P7" s="385"/>
      <c r="Q7" s="385"/>
      <c r="R7" s="391"/>
      <c r="S7" s="391"/>
      <c r="T7" s="391"/>
      <c r="U7" s="391"/>
      <c r="V7" s="392"/>
      <c r="W7" s="395"/>
      <c r="X7" s="396"/>
      <c r="Y7" s="396"/>
      <c r="Z7" s="396"/>
      <c r="AA7" s="396"/>
      <c r="AB7" s="384"/>
      <c r="AC7" s="424"/>
      <c r="AD7" s="425"/>
      <c r="AE7" s="425"/>
      <c r="AF7" s="425"/>
      <c r="AG7" s="425"/>
      <c r="AH7" s="425"/>
      <c r="AI7" s="425"/>
      <c r="AJ7" s="425"/>
      <c r="AK7" s="425"/>
      <c r="AL7" s="426"/>
      <c r="AM7" s="430" t="s">
        <v>106</v>
      </c>
      <c r="AN7" s="431"/>
      <c r="AO7" s="431"/>
      <c r="AP7" s="431"/>
      <c r="AQ7" s="431"/>
      <c r="AR7" s="431"/>
      <c r="AS7" s="431"/>
      <c r="AT7" s="432"/>
      <c r="AU7" s="433" t="s">
        <v>107</v>
      </c>
      <c r="AV7" s="434"/>
      <c r="AW7" s="434"/>
      <c r="AX7" s="434"/>
      <c r="AY7" s="435" t="s">
        <v>108</v>
      </c>
      <c r="AZ7" s="436"/>
      <c r="BA7" s="436"/>
      <c r="BB7" s="436"/>
      <c r="BC7" s="436"/>
      <c r="BD7" s="436"/>
      <c r="BE7" s="436"/>
      <c r="BF7" s="436"/>
      <c r="BG7" s="436"/>
      <c r="BH7" s="436"/>
      <c r="BI7" s="436"/>
      <c r="BJ7" s="436"/>
      <c r="BK7" s="436"/>
      <c r="BL7" s="436"/>
      <c r="BM7" s="437"/>
      <c r="BN7" s="438">
        <v>117459</v>
      </c>
      <c r="BO7" s="439"/>
      <c r="BP7" s="439"/>
      <c r="BQ7" s="439"/>
      <c r="BR7" s="439"/>
      <c r="BS7" s="439"/>
      <c r="BT7" s="439"/>
      <c r="BU7" s="440"/>
      <c r="BV7" s="438">
        <v>281996</v>
      </c>
      <c r="BW7" s="439"/>
      <c r="BX7" s="439"/>
      <c r="BY7" s="439"/>
      <c r="BZ7" s="439"/>
      <c r="CA7" s="439"/>
      <c r="CB7" s="439"/>
      <c r="CC7" s="440"/>
      <c r="CD7" s="441" t="s">
        <v>109</v>
      </c>
      <c r="CE7" s="442"/>
      <c r="CF7" s="442"/>
      <c r="CG7" s="442"/>
      <c r="CH7" s="442"/>
      <c r="CI7" s="442"/>
      <c r="CJ7" s="442"/>
      <c r="CK7" s="442"/>
      <c r="CL7" s="442"/>
      <c r="CM7" s="442"/>
      <c r="CN7" s="442"/>
      <c r="CO7" s="442"/>
      <c r="CP7" s="442"/>
      <c r="CQ7" s="442"/>
      <c r="CR7" s="442"/>
      <c r="CS7" s="443"/>
      <c r="CT7" s="438">
        <v>13457793</v>
      </c>
      <c r="CU7" s="439"/>
      <c r="CV7" s="439"/>
      <c r="CW7" s="439"/>
      <c r="CX7" s="439"/>
      <c r="CY7" s="439"/>
      <c r="CZ7" s="439"/>
      <c r="DA7" s="440"/>
      <c r="DB7" s="438">
        <v>13917469</v>
      </c>
      <c r="DC7" s="439"/>
      <c r="DD7" s="439"/>
      <c r="DE7" s="439"/>
      <c r="DF7" s="439"/>
      <c r="DG7" s="439"/>
      <c r="DH7" s="439"/>
      <c r="DI7" s="440"/>
    </row>
    <row r="8" spans="1:119" ht="18.75" customHeight="1" thickBot="1" x14ac:dyDescent="0.3">
      <c r="A8" s="181"/>
      <c r="B8" s="410"/>
      <c r="C8" s="411"/>
      <c r="D8" s="411"/>
      <c r="E8" s="412"/>
      <c r="F8" s="412"/>
      <c r="G8" s="412"/>
      <c r="H8" s="412"/>
      <c r="I8" s="412"/>
      <c r="J8" s="412"/>
      <c r="K8" s="412"/>
      <c r="L8" s="412"/>
      <c r="M8" s="412"/>
      <c r="N8" s="412"/>
      <c r="O8" s="412"/>
      <c r="P8" s="412"/>
      <c r="Q8" s="412"/>
      <c r="R8" s="415"/>
      <c r="S8" s="415"/>
      <c r="T8" s="415"/>
      <c r="U8" s="415"/>
      <c r="V8" s="416"/>
      <c r="W8" s="419"/>
      <c r="X8" s="420"/>
      <c r="Y8" s="420"/>
      <c r="Z8" s="420"/>
      <c r="AA8" s="420"/>
      <c r="AB8" s="411"/>
      <c r="AC8" s="427"/>
      <c r="AD8" s="428"/>
      <c r="AE8" s="428"/>
      <c r="AF8" s="428"/>
      <c r="AG8" s="428"/>
      <c r="AH8" s="428"/>
      <c r="AI8" s="428"/>
      <c r="AJ8" s="428"/>
      <c r="AK8" s="428"/>
      <c r="AL8" s="429"/>
      <c r="AM8" s="430" t="s">
        <v>110</v>
      </c>
      <c r="AN8" s="431"/>
      <c r="AO8" s="431"/>
      <c r="AP8" s="431"/>
      <c r="AQ8" s="431"/>
      <c r="AR8" s="431"/>
      <c r="AS8" s="431"/>
      <c r="AT8" s="432"/>
      <c r="AU8" s="433" t="s">
        <v>111</v>
      </c>
      <c r="AV8" s="434"/>
      <c r="AW8" s="434"/>
      <c r="AX8" s="434"/>
      <c r="AY8" s="435" t="s">
        <v>112</v>
      </c>
      <c r="AZ8" s="436"/>
      <c r="BA8" s="436"/>
      <c r="BB8" s="436"/>
      <c r="BC8" s="436"/>
      <c r="BD8" s="436"/>
      <c r="BE8" s="436"/>
      <c r="BF8" s="436"/>
      <c r="BG8" s="436"/>
      <c r="BH8" s="436"/>
      <c r="BI8" s="436"/>
      <c r="BJ8" s="436"/>
      <c r="BK8" s="436"/>
      <c r="BL8" s="436"/>
      <c r="BM8" s="437"/>
      <c r="BN8" s="438">
        <v>420110</v>
      </c>
      <c r="BO8" s="439"/>
      <c r="BP8" s="439"/>
      <c r="BQ8" s="439"/>
      <c r="BR8" s="439"/>
      <c r="BS8" s="439"/>
      <c r="BT8" s="439"/>
      <c r="BU8" s="440"/>
      <c r="BV8" s="438">
        <v>1004982</v>
      </c>
      <c r="BW8" s="439"/>
      <c r="BX8" s="439"/>
      <c r="BY8" s="439"/>
      <c r="BZ8" s="439"/>
      <c r="CA8" s="439"/>
      <c r="CB8" s="439"/>
      <c r="CC8" s="440"/>
      <c r="CD8" s="441" t="s">
        <v>113</v>
      </c>
      <c r="CE8" s="442"/>
      <c r="CF8" s="442"/>
      <c r="CG8" s="442"/>
      <c r="CH8" s="442"/>
      <c r="CI8" s="442"/>
      <c r="CJ8" s="442"/>
      <c r="CK8" s="442"/>
      <c r="CL8" s="442"/>
      <c r="CM8" s="442"/>
      <c r="CN8" s="442"/>
      <c r="CO8" s="442"/>
      <c r="CP8" s="442"/>
      <c r="CQ8" s="442"/>
      <c r="CR8" s="442"/>
      <c r="CS8" s="443"/>
      <c r="CT8" s="447">
        <v>0.66</v>
      </c>
      <c r="CU8" s="448"/>
      <c r="CV8" s="448"/>
      <c r="CW8" s="448"/>
      <c r="CX8" s="448"/>
      <c r="CY8" s="448"/>
      <c r="CZ8" s="448"/>
      <c r="DA8" s="449"/>
      <c r="DB8" s="447">
        <v>0.67</v>
      </c>
      <c r="DC8" s="448"/>
      <c r="DD8" s="448"/>
      <c r="DE8" s="448"/>
      <c r="DF8" s="448"/>
      <c r="DG8" s="448"/>
      <c r="DH8" s="448"/>
      <c r="DI8" s="449"/>
    </row>
    <row r="9" spans="1:119" ht="18.75" customHeight="1" thickBot="1" x14ac:dyDescent="0.3">
      <c r="A9" s="181"/>
      <c r="B9" s="401" t="s">
        <v>114</v>
      </c>
      <c r="C9" s="402"/>
      <c r="D9" s="402"/>
      <c r="E9" s="402"/>
      <c r="F9" s="402"/>
      <c r="G9" s="402"/>
      <c r="H9" s="402"/>
      <c r="I9" s="402"/>
      <c r="J9" s="402"/>
      <c r="K9" s="450"/>
      <c r="L9" s="451" t="s">
        <v>115</v>
      </c>
      <c r="M9" s="452"/>
      <c r="N9" s="452"/>
      <c r="O9" s="452"/>
      <c r="P9" s="452"/>
      <c r="Q9" s="453"/>
      <c r="R9" s="454">
        <v>55348</v>
      </c>
      <c r="S9" s="455"/>
      <c r="T9" s="455"/>
      <c r="U9" s="455"/>
      <c r="V9" s="456"/>
      <c r="W9" s="364" t="s">
        <v>116</v>
      </c>
      <c r="X9" s="365"/>
      <c r="Y9" s="365"/>
      <c r="Z9" s="365"/>
      <c r="AA9" s="365"/>
      <c r="AB9" s="365"/>
      <c r="AC9" s="365"/>
      <c r="AD9" s="365"/>
      <c r="AE9" s="365"/>
      <c r="AF9" s="365"/>
      <c r="AG9" s="365"/>
      <c r="AH9" s="365"/>
      <c r="AI9" s="365"/>
      <c r="AJ9" s="365"/>
      <c r="AK9" s="365"/>
      <c r="AL9" s="366"/>
      <c r="AM9" s="430" t="s">
        <v>117</v>
      </c>
      <c r="AN9" s="431"/>
      <c r="AO9" s="431"/>
      <c r="AP9" s="431"/>
      <c r="AQ9" s="431"/>
      <c r="AR9" s="431"/>
      <c r="AS9" s="431"/>
      <c r="AT9" s="432"/>
      <c r="AU9" s="433" t="s">
        <v>118</v>
      </c>
      <c r="AV9" s="434"/>
      <c r="AW9" s="434"/>
      <c r="AX9" s="434"/>
      <c r="AY9" s="435" t="s">
        <v>119</v>
      </c>
      <c r="AZ9" s="436"/>
      <c r="BA9" s="436"/>
      <c r="BB9" s="436"/>
      <c r="BC9" s="436"/>
      <c r="BD9" s="436"/>
      <c r="BE9" s="436"/>
      <c r="BF9" s="436"/>
      <c r="BG9" s="436"/>
      <c r="BH9" s="436"/>
      <c r="BI9" s="436"/>
      <c r="BJ9" s="436"/>
      <c r="BK9" s="436"/>
      <c r="BL9" s="436"/>
      <c r="BM9" s="437"/>
      <c r="BN9" s="438">
        <v>-584872</v>
      </c>
      <c r="BO9" s="439"/>
      <c r="BP9" s="439"/>
      <c r="BQ9" s="439"/>
      <c r="BR9" s="439"/>
      <c r="BS9" s="439"/>
      <c r="BT9" s="439"/>
      <c r="BU9" s="440"/>
      <c r="BV9" s="438">
        <v>259621</v>
      </c>
      <c r="BW9" s="439"/>
      <c r="BX9" s="439"/>
      <c r="BY9" s="439"/>
      <c r="BZ9" s="439"/>
      <c r="CA9" s="439"/>
      <c r="CB9" s="439"/>
      <c r="CC9" s="440"/>
      <c r="CD9" s="441" t="s">
        <v>120</v>
      </c>
      <c r="CE9" s="442"/>
      <c r="CF9" s="442"/>
      <c r="CG9" s="442"/>
      <c r="CH9" s="442"/>
      <c r="CI9" s="442"/>
      <c r="CJ9" s="442"/>
      <c r="CK9" s="442"/>
      <c r="CL9" s="442"/>
      <c r="CM9" s="442"/>
      <c r="CN9" s="442"/>
      <c r="CO9" s="442"/>
      <c r="CP9" s="442"/>
      <c r="CQ9" s="442"/>
      <c r="CR9" s="442"/>
      <c r="CS9" s="443"/>
      <c r="CT9" s="404">
        <v>11.5</v>
      </c>
      <c r="CU9" s="405"/>
      <c r="CV9" s="405"/>
      <c r="CW9" s="405"/>
      <c r="CX9" s="405"/>
      <c r="CY9" s="405"/>
      <c r="CZ9" s="405"/>
      <c r="DA9" s="406"/>
      <c r="DB9" s="404">
        <v>11</v>
      </c>
      <c r="DC9" s="405"/>
      <c r="DD9" s="405"/>
      <c r="DE9" s="405"/>
      <c r="DF9" s="405"/>
      <c r="DG9" s="405"/>
      <c r="DH9" s="405"/>
      <c r="DI9" s="406"/>
    </row>
    <row r="10" spans="1:119" ht="18.75" customHeight="1" thickBot="1" x14ac:dyDescent="0.3">
      <c r="A10" s="181"/>
      <c r="B10" s="401"/>
      <c r="C10" s="402"/>
      <c r="D10" s="402"/>
      <c r="E10" s="402"/>
      <c r="F10" s="402"/>
      <c r="G10" s="402"/>
      <c r="H10" s="402"/>
      <c r="I10" s="402"/>
      <c r="J10" s="402"/>
      <c r="K10" s="450"/>
      <c r="L10" s="457" t="s">
        <v>121</v>
      </c>
      <c r="M10" s="431"/>
      <c r="N10" s="431"/>
      <c r="O10" s="431"/>
      <c r="P10" s="431"/>
      <c r="Q10" s="432"/>
      <c r="R10" s="458">
        <v>57827</v>
      </c>
      <c r="S10" s="459"/>
      <c r="T10" s="459"/>
      <c r="U10" s="459"/>
      <c r="V10" s="460"/>
      <c r="W10" s="395"/>
      <c r="X10" s="396"/>
      <c r="Y10" s="396"/>
      <c r="Z10" s="396"/>
      <c r="AA10" s="396"/>
      <c r="AB10" s="396"/>
      <c r="AC10" s="396"/>
      <c r="AD10" s="396"/>
      <c r="AE10" s="396"/>
      <c r="AF10" s="396"/>
      <c r="AG10" s="396"/>
      <c r="AH10" s="396"/>
      <c r="AI10" s="396"/>
      <c r="AJ10" s="396"/>
      <c r="AK10" s="396"/>
      <c r="AL10" s="399"/>
      <c r="AM10" s="430" t="s">
        <v>122</v>
      </c>
      <c r="AN10" s="431"/>
      <c r="AO10" s="431"/>
      <c r="AP10" s="431"/>
      <c r="AQ10" s="431"/>
      <c r="AR10" s="431"/>
      <c r="AS10" s="431"/>
      <c r="AT10" s="432"/>
      <c r="AU10" s="433" t="s">
        <v>123</v>
      </c>
      <c r="AV10" s="434"/>
      <c r="AW10" s="434"/>
      <c r="AX10" s="434"/>
      <c r="AY10" s="435" t="s">
        <v>124</v>
      </c>
      <c r="AZ10" s="436"/>
      <c r="BA10" s="436"/>
      <c r="BB10" s="436"/>
      <c r="BC10" s="436"/>
      <c r="BD10" s="436"/>
      <c r="BE10" s="436"/>
      <c r="BF10" s="436"/>
      <c r="BG10" s="436"/>
      <c r="BH10" s="436"/>
      <c r="BI10" s="436"/>
      <c r="BJ10" s="436"/>
      <c r="BK10" s="436"/>
      <c r="BL10" s="436"/>
      <c r="BM10" s="437"/>
      <c r="BN10" s="438">
        <v>352744</v>
      </c>
      <c r="BO10" s="439"/>
      <c r="BP10" s="439"/>
      <c r="BQ10" s="439"/>
      <c r="BR10" s="439"/>
      <c r="BS10" s="439"/>
      <c r="BT10" s="439"/>
      <c r="BU10" s="440"/>
      <c r="BV10" s="438">
        <v>267861</v>
      </c>
      <c r="BW10" s="439"/>
      <c r="BX10" s="439"/>
      <c r="BY10" s="439"/>
      <c r="BZ10" s="439"/>
      <c r="CA10" s="439"/>
      <c r="CB10" s="439"/>
      <c r="CC10" s="440"/>
      <c r="CD10" s="184" t="s">
        <v>125</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3">
      <c r="A11" s="181"/>
      <c r="B11" s="401"/>
      <c r="C11" s="402"/>
      <c r="D11" s="402"/>
      <c r="E11" s="402"/>
      <c r="F11" s="402"/>
      <c r="G11" s="402"/>
      <c r="H11" s="402"/>
      <c r="I11" s="402"/>
      <c r="J11" s="402"/>
      <c r="K11" s="450"/>
      <c r="L11" s="461" t="s">
        <v>126</v>
      </c>
      <c r="M11" s="462"/>
      <c r="N11" s="462"/>
      <c r="O11" s="462"/>
      <c r="P11" s="462"/>
      <c r="Q11" s="463"/>
      <c r="R11" s="464" t="s">
        <v>127</v>
      </c>
      <c r="S11" s="465"/>
      <c r="T11" s="465"/>
      <c r="U11" s="465"/>
      <c r="V11" s="466"/>
      <c r="W11" s="395"/>
      <c r="X11" s="396"/>
      <c r="Y11" s="396"/>
      <c r="Z11" s="396"/>
      <c r="AA11" s="396"/>
      <c r="AB11" s="396"/>
      <c r="AC11" s="396"/>
      <c r="AD11" s="396"/>
      <c r="AE11" s="396"/>
      <c r="AF11" s="396"/>
      <c r="AG11" s="396"/>
      <c r="AH11" s="396"/>
      <c r="AI11" s="396"/>
      <c r="AJ11" s="396"/>
      <c r="AK11" s="396"/>
      <c r="AL11" s="399"/>
      <c r="AM11" s="430" t="s">
        <v>128</v>
      </c>
      <c r="AN11" s="431"/>
      <c r="AO11" s="431"/>
      <c r="AP11" s="431"/>
      <c r="AQ11" s="431"/>
      <c r="AR11" s="431"/>
      <c r="AS11" s="431"/>
      <c r="AT11" s="432"/>
      <c r="AU11" s="433" t="s">
        <v>107</v>
      </c>
      <c r="AV11" s="434"/>
      <c r="AW11" s="434"/>
      <c r="AX11" s="434"/>
      <c r="AY11" s="435" t="s">
        <v>129</v>
      </c>
      <c r="AZ11" s="436"/>
      <c r="BA11" s="436"/>
      <c r="BB11" s="436"/>
      <c r="BC11" s="436"/>
      <c r="BD11" s="436"/>
      <c r="BE11" s="436"/>
      <c r="BF11" s="436"/>
      <c r="BG11" s="436"/>
      <c r="BH11" s="436"/>
      <c r="BI11" s="436"/>
      <c r="BJ11" s="436"/>
      <c r="BK11" s="436"/>
      <c r="BL11" s="436"/>
      <c r="BM11" s="437"/>
      <c r="BN11" s="438">
        <v>0</v>
      </c>
      <c r="BO11" s="439"/>
      <c r="BP11" s="439"/>
      <c r="BQ11" s="439"/>
      <c r="BR11" s="439"/>
      <c r="BS11" s="439"/>
      <c r="BT11" s="439"/>
      <c r="BU11" s="440"/>
      <c r="BV11" s="438">
        <v>0</v>
      </c>
      <c r="BW11" s="439"/>
      <c r="BX11" s="439"/>
      <c r="BY11" s="439"/>
      <c r="BZ11" s="439"/>
      <c r="CA11" s="439"/>
      <c r="CB11" s="439"/>
      <c r="CC11" s="440"/>
      <c r="CD11" s="441" t="s">
        <v>130</v>
      </c>
      <c r="CE11" s="442"/>
      <c r="CF11" s="442"/>
      <c r="CG11" s="442"/>
      <c r="CH11" s="442"/>
      <c r="CI11" s="442"/>
      <c r="CJ11" s="442"/>
      <c r="CK11" s="442"/>
      <c r="CL11" s="442"/>
      <c r="CM11" s="442"/>
      <c r="CN11" s="442"/>
      <c r="CO11" s="442"/>
      <c r="CP11" s="442"/>
      <c r="CQ11" s="442"/>
      <c r="CR11" s="442"/>
      <c r="CS11" s="443"/>
      <c r="CT11" s="447" t="s">
        <v>131</v>
      </c>
      <c r="CU11" s="448"/>
      <c r="CV11" s="448"/>
      <c r="CW11" s="448"/>
      <c r="CX11" s="448"/>
      <c r="CY11" s="448"/>
      <c r="CZ11" s="448"/>
      <c r="DA11" s="449"/>
      <c r="DB11" s="447" t="s">
        <v>131</v>
      </c>
      <c r="DC11" s="448"/>
      <c r="DD11" s="448"/>
      <c r="DE11" s="448"/>
      <c r="DF11" s="448"/>
      <c r="DG11" s="448"/>
      <c r="DH11" s="448"/>
      <c r="DI11" s="449"/>
    </row>
    <row r="12" spans="1:119" ht="18.75" customHeight="1" x14ac:dyDescent="0.25">
      <c r="A12" s="181"/>
      <c r="B12" s="467" t="s">
        <v>132</v>
      </c>
      <c r="C12" s="468"/>
      <c r="D12" s="468"/>
      <c r="E12" s="468"/>
      <c r="F12" s="468"/>
      <c r="G12" s="468"/>
      <c r="H12" s="468"/>
      <c r="I12" s="468"/>
      <c r="J12" s="468"/>
      <c r="K12" s="469"/>
      <c r="L12" s="476" t="s">
        <v>133</v>
      </c>
      <c r="M12" s="477"/>
      <c r="N12" s="477"/>
      <c r="O12" s="477"/>
      <c r="P12" s="477"/>
      <c r="Q12" s="478"/>
      <c r="R12" s="479">
        <v>55842</v>
      </c>
      <c r="S12" s="480"/>
      <c r="T12" s="480"/>
      <c r="U12" s="480"/>
      <c r="V12" s="481"/>
      <c r="W12" s="482" t="s">
        <v>1</v>
      </c>
      <c r="X12" s="434"/>
      <c r="Y12" s="434"/>
      <c r="Z12" s="434"/>
      <c r="AA12" s="434"/>
      <c r="AB12" s="483"/>
      <c r="AC12" s="484" t="s">
        <v>134</v>
      </c>
      <c r="AD12" s="485"/>
      <c r="AE12" s="485"/>
      <c r="AF12" s="485"/>
      <c r="AG12" s="486"/>
      <c r="AH12" s="484" t="s">
        <v>135</v>
      </c>
      <c r="AI12" s="485"/>
      <c r="AJ12" s="485"/>
      <c r="AK12" s="485"/>
      <c r="AL12" s="487"/>
      <c r="AM12" s="430" t="s">
        <v>136</v>
      </c>
      <c r="AN12" s="431"/>
      <c r="AO12" s="431"/>
      <c r="AP12" s="431"/>
      <c r="AQ12" s="431"/>
      <c r="AR12" s="431"/>
      <c r="AS12" s="431"/>
      <c r="AT12" s="432"/>
      <c r="AU12" s="433" t="s">
        <v>107</v>
      </c>
      <c r="AV12" s="434"/>
      <c r="AW12" s="434"/>
      <c r="AX12" s="434"/>
      <c r="AY12" s="435" t="s">
        <v>137</v>
      </c>
      <c r="AZ12" s="436"/>
      <c r="BA12" s="436"/>
      <c r="BB12" s="436"/>
      <c r="BC12" s="436"/>
      <c r="BD12" s="436"/>
      <c r="BE12" s="436"/>
      <c r="BF12" s="436"/>
      <c r="BG12" s="436"/>
      <c r="BH12" s="436"/>
      <c r="BI12" s="436"/>
      <c r="BJ12" s="436"/>
      <c r="BK12" s="436"/>
      <c r="BL12" s="436"/>
      <c r="BM12" s="437"/>
      <c r="BN12" s="438">
        <v>0</v>
      </c>
      <c r="BO12" s="439"/>
      <c r="BP12" s="439"/>
      <c r="BQ12" s="439"/>
      <c r="BR12" s="439"/>
      <c r="BS12" s="439"/>
      <c r="BT12" s="439"/>
      <c r="BU12" s="440"/>
      <c r="BV12" s="438">
        <v>0</v>
      </c>
      <c r="BW12" s="439"/>
      <c r="BX12" s="439"/>
      <c r="BY12" s="439"/>
      <c r="BZ12" s="439"/>
      <c r="CA12" s="439"/>
      <c r="CB12" s="439"/>
      <c r="CC12" s="440"/>
      <c r="CD12" s="441" t="s">
        <v>138</v>
      </c>
      <c r="CE12" s="442"/>
      <c r="CF12" s="442"/>
      <c r="CG12" s="442"/>
      <c r="CH12" s="442"/>
      <c r="CI12" s="442"/>
      <c r="CJ12" s="442"/>
      <c r="CK12" s="442"/>
      <c r="CL12" s="442"/>
      <c r="CM12" s="442"/>
      <c r="CN12" s="442"/>
      <c r="CO12" s="442"/>
      <c r="CP12" s="442"/>
      <c r="CQ12" s="442"/>
      <c r="CR12" s="442"/>
      <c r="CS12" s="443"/>
      <c r="CT12" s="447" t="s">
        <v>139</v>
      </c>
      <c r="CU12" s="448"/>
      <c r="CV12" s="448"/>
      <c r="CW12" s="448"/>
      <c r="CX12" s="448"/>
      <c r="CY12" s="448"/>
      <c r="CZ12" s="448"/>
      <c r="DA12" s="449"/>
      <c r="DB12" s="447" t="s">
        <v>131</v>
      </c>
      <c r="DC12" s="448"/>
      <c r="DD12" s="448"/>
      <c r="DE12" s="448"/>
      <c r="DF12" s="448"/>
      <c r="DG12" s="448"/>
      <c r="DH12" s="448"/>
      <c r="DI12" s="449"/>
    </row>
    <row r="13" spans="1:119" ht="18.75" customHeight="1" x14ac:dyDescent="0.25">
      <c r="A13" s="181"/>
      <c r="B13" s="470"/>
      <c r="C13" s="471"/>
      <c r="D13" s="471"/>
      <c r="E13" s="471"/>
      <c r="F13" s="471"/>
      <c r="G13" s="471"/>
      <c r="H13" s="471"/>
      <c r="I13" s="471"/>
      <c r="J13" s="471"/>
      <c r="K13" s="472"/>
      <c r="L13" s="190"/>
      <c r="M13" s="498" t="s">
        <v>140</v>
      </c>
      <c r="N13" s="499"/>
      <c r="O13" s="499"/>
      <c r="P13" s="499"/>
      <c r="Q13" s="500"/>
      <c r="R13" s="491">
        <v>53852</v>
      </c>
      <c r="S13" s="492"/>
      <c r="T13" s="492"/>
      <c r="U13" s="492"/>
      <c r="V13" s="493"/>
      <c r="W13" s="417" t="s">
        <v>141</v>
      </c>
      <c r="X13" s="418"/>
      <c r="Y13" s="418"/>
      <c r="Z13" s="418"/>
      <c r="AA13" s="418"/>
      <c r="AB13" s="408"/>
      <c r="AC13" s="458">
        <v>223</v>
      </c>
      <c r="AD13" s="459"/>
      <c r="AE13" s="459"/>
      <c r="AF13" s="459"/>
      <c r="AG13" s="501"/>
      <c r="AH13" s="458">
        <v>207</v>
      </c>
      <c r="AI13" s="459"/>
      <c r="AJ13" s="459"/>
      <c r="AK13" s="459"/>
      <c r="AL13" s="460"/>
      <c r="AM13" s="430" t="s">
        <v>142</v>
      </c>
      <c r="AN13" s="431"/>
      <c r="AO13" s="431"/>
      <c r="AP13" s="431"/>
      <c r="AQ13" s="431"/>
      <c r="AR13" s="431"/>
      <c r="AS13" s="431"/>
      <c r="AT13" s="432"/>
      <c r="AU13" s="433" t="s">
        <v>143</v>
      </c>
      <c r="AV13" s="434"/>
      <c r="AW13" s="434"/>
      <c r="AX13" s="434"/>
      <c r="AY13" s="435" t="s">
        <v>144</v>
      </c>
      <c r="AZ13" s="436"/>
      <c r="BA13" s="436"/>
      <c r="BB13" s="436"/>
      <c r="BC13" s="436"/>
      <c r="BD13" s="436"/>
      <c r="BE13" s="436"/>
      <c r="BF13" s="436"/>
      <c r="BG13" s="436"/>
      <c r="BH13" s="436"/>
      <c r="BI13" s="436"/>
      <c r="BJ13" s="436"/>
      <c r="BK13" s="436"/>
      <c r="BL13" s="436"/>
      <c r="BM13" s="437"/>
      <c r="BN13" s="438">
        <v>-232128</v>
      </c>
      <c r="BO13" s="439"/>
      <c r="BP13" s="439"/>
      <c r="BQ13" s="439"/>
      <c r="BR13" s="439"/>
      <c r="BS13" s="439"/>
      <c r="BT13" s="439"/>
      <c r="BU13" s="440"/>
      <c r="BV13" s="438">
        <v>527482</v>
      </c>
      <c r="BW13" s="439"/>
      <c r="BX13" s="439"/>
      <c r="BY13" s="439"/>
      <c r="BZ13" s="439"/>
      <c r="CA13" s="439"/>
      <c r="CB13" s="439"/>
      <c r="CC13" s="440"/>
      <c r="CD13" s="441" t="s">
        <v>145</v>
      </c>
      <c r="CE13" s="442"/>
      <c r="CF13" s="442"/>
      <c r="CG13" s="442"/>
      <c r="CH13" s="442"/>
      <c r="CI13" s="442"/>
      <c r="CJ13" s="442"/>
      <c r="CK13" s="442"/>
      <c r="CL13" s="442"/>
      <c r="CM13" s="442"/>
      <c r="CN13" s="442"/>
      <c r="CO13" s="442"/>
      <c r="CP13" s="442"/>
      <c r="CQ13" s="442"/>
      <c r="CR13" s="442"/>
      <c r="CS13" s="443"/>
      <c r="CT13" s="404">
        <v>5.6</v>
      </c>
      <c r="CU13" s="405"/>
      <c r="CV13" s="405"/>
      <c r="CW13" s="405"/>
      <c r="CX13" s="405"/>
      <c r="CY13" s="405"/>
      <c r="CZ13" s="405"/>
      <c r="DA13" s="406"/>
      <c r="DB13" s="404">
        <v>5.8</v>
      </c>
      <c r="DC13" s="405"/>
      <c r="DD13" s="405"/>
      <c r="DE13" s="405"/>
      <c r="DF13" s="405"/>
      <c r="DG13" s="405"/>
      <c r="DH13" s="405"/>
      <c r="DI13" s="406"/>
    </row>
    <row r="14" spans="1:119" ht="18.75" customHeight="1" thickBot="1" x14ac:dyDescent="0.3">
      <c r="A14" s="181"/>
      <c r="B14" s="470"/>
      <c r="C14" s="471"/>
      <c r="D14" s="471"/>
      <c r="E14" s="471"/>
      <c r="F14" s="471"/>
      <c r="G14" s="471"/>
      <c r="H14" s="471"/>
      <c r="I14" s="471"/>
      <c r="J14" s="471"/>
      <c r="K14" s="472"/>
      <c r="L14" s="488" t="s">
        <v>146</v>
      </c>
      <c r="M14" s="489"/>
      <c r="N14" s="489"/>
      <c r="O14" s="489"/>
      <c r="P14" s="489"/>
      <c r="Q14" s="490"/>
      <c r="R14" s="491">
        <v>56547</v>
      </c>
      <c r="S14" s="492"/>
      <c r="T14" s="492"/>
      <c r="U14" s="492"/>
      <c r="V14" s="493"/>
      <c r="W14" s="397"/>
      <c r="X14" s="398"/>
      <c r="Y14" s="398"/>
      <c r="Z14" s="398"/>
      <c r="AA14" s="398"/>
      <c r="AB14" s="387"/>
      <c r="AC14" s="494">
        <v>0.8</v>
      </c>
      <c r="AD14" s="495"/>
      <c r="AE14" s="495"/>
      <c r="AF14" s="495"/>
      <c r="AG14" s="496"/>
      <c r="AH14" s="494">
        <v>0.7</v>
      </c>
      <c r="AI14" s="495"/>
      <c r="AJ14" s="495"/>
      <c r="AK14" s="495"/>
      <c r="AL14" s="497"/>
      <c r="AM14" s="430"/>
      <c r="AN14" s="431"/>
      <c r="AO14" s="431"/>
      <c r="AP14" s="431"/>
      <c r="AQ14" s="431"/>
      <c r="AR14" s="431"/>
      <c r="AS14" s="431"/>
      <c r="AT14" s="432"/>
      <c r="AU14" s="433"/>
      <c r="AV14" s="434"/>
      <c r="AW14" s="434"/>
      <c r="AX14" s="434"/>
      <c r="AY14" s="435"/>
      <c r="AZ14" s="436"/>
      <c r="BA14" s="436"/>
      <c r="BB14" s="436"/>
      <c r="BC14" s="436"/>
      <c r="BD14" s="436"/>
      <c r="BE14" s="436"/>
      <c r="BF14" s="436"/>
      <c r="BG14" s="436"/>
      <c r="BH14" s="436"/>
      <c r="BI14" s="436"/>
      <c r="BJ14" s="436"/>
      <c r="BK14" s="436"/>
      <c r="BL14" s="436"/>
      <c r="BM14" s="437"/>
      <c r="BN14" s="438"/>
      <c r="BO14" s="439"/>
      <c r="BP14" s="439"/>
      <c r="BQ14" s="439"/>
      <c r="BR14" s="439"/>
      <c r="BS14" s="439"/>
      <c r="BT14" s="439"/>
      <c r="BU14" s="440"/>
      <c r="BV14" s="438"/>
      <c r="BW14" s="439"/>
      <c r="BX14" s="439"/>
      <c r="BY14" s="439"/>
      <c r="BZ14" s="439"/>
      <c r="CA14" s="439"/>
      <c r="CB14" s="439"/>
      <c r="CC14" s="440"/>
      <c r="CD14" s="502" t="s">
        <v>147</v>
      </c>
      <c r="CE14" s="503"/>
      <c r="CF14" s="503"/>
      <c r="CG14" s="503"/>
      <c r="CH14" s="503"/>
      <c r="CI14" s="503"/>
      <c r="CJ14" s="503"/>
      <c r="CK14" s="503"/>
      <c r="CL14" s="503"/>
      <c r="CM14" s="503"/>
      <c r="CN14" s="503"/>
      <c r="CO14" s="503"/>
      <c r="CP14" s="503"/>
      <c r="CQ14" s="503"/>
      <c r="CR14" s="503"/>
      <c r="CS14" s="504"/>
      <c r="CT14" s="505" t="s">
        <v>131</v>
      </c>
      <c r="CU14" s="506"/>
      <c r="CV14" s="506"/>
      <c r="CW14" s="506"/>
      <c r="CX14" s="506"/>
      <c r="CY14" s="506"/>
      <c r="CZ14" s="506"/>
      <c r="DA14" s="507"/>
      <c r="DB14" s="505" t="s">
        <v>148</v>
      </c>
      <c r="DC14" s="506"/>
      <c r="DD14" s="506"/>
      <c r="DE14" s="506"/>
      <c r="DF14" s="506"/>
      <c r="DG14" s="506"/>
      <c r="DH14" s="506"/>
      <c r="DI14" s="507"/>
    </row>
    <row r="15" spans="1:119" ht="18.75" customHeight="1" x14ac:dyDescent="0.25">
      <c r="A15" s="181"/>
      <c r="B15" s="470"/>
      <c r="C15" s="471"/>
      <c r="D15" s="471"/>
      <c r="E15" s="471"/>
      <c r="F15" s="471"/>
      <c r="G15" s="471"/>
      <c r="H15" s="471"/>
      <c r="I15" s="471"/>
      <c r="J15" s="471"/>
      <c r="K15" s="472"/>
      <c r="L15" s="190"/>
      <c r="M15" s="498" t="s">
        <v>149</v>
      </c>
      <c r="N15" s="499"/>
      <c r="O15" s="499"/>
      <c r="P15" s="499"/>
      <c r="Q15" s="500"/>
      <c r="R15" s="491">
        <v>54661</v>
      </c>
      <c r="S15" s="492"/>
      <c r="T15" s="492"/>
      <c r="U15" s="492"/>
      <c r="V15" s="493"/>
      <c r="W15" s="417" t="s">
        <v>150</v>
      </c>
      <c r="X15" s="418"/>
      <c r="Y15" s="418"/>
      <c r="Z15" s="418"/>
      <c r="AA15" s="418"/>
      <c r="AB15" s="408"/>
      <c r="AC15" s="458">
        <v>10244</v>
      </c>
      <c r="AD15" s="459"/>
      <c r="AE15" s="459"/>
      <c r="AF15" s="459"/>
      <c r="AG15" s="501"/>
      <c r="AH15" s="458">
        <v>10811</v>
      </c>
      <c r="AI15" s="459"/>
      <c r="AJ15" s="459"/>
      <c r="AK15" s="459"/>
      <c r="AL15" s="460"/>
      <c r="AM15" s="430"/>
      <c r="AN15" s="431"/>
      <c r="AO15" s="431"/>
      <c r="AP15" s="431"/>
      <c r="AQ15" s="431"/>
      <c r="AR15" s="431"/>
      <c r="AS15" s="431"/>
      <c r="AT15" s="432"/>
      <c r="AU15" s="433"/>
      <c r="AV15" s="434"/>
      <c r="AW15" s="434"/>
      <c r="AX15" s="434"/>
      <c r="AY15" s="367" t="s">
        <v>151</v>
      </c>
      <c r="AZ15" s="368"/>
      <c r="BA15" s="368"/>
      <c r="BB15" s="368"/>
      <c r="BC15" s="368"/>
      <c r="BD15" s="368"/>
      <c r="BE15" s="368"/>
      <c r="BF15" s="368"/>
      <c r="BG15" s="368"/>
      <c r="BH15" s="368"/>
      <c r="BI15" s="368"/>
      <c r="BJ15" s="368"/>
      <c r="BK15" s="368"/>
      <c r="BL15" s="368"/>
      <c r="BM15" s="369"/>
      <c r="BN15" s="370">
        <v>7331039</v>
      </c>
      <c r="BO15" s="371"/>
      <c r="BP15" s="371"/>
      <c r="BQ15" s="371"/>
      <c r="BR15" s="371"/>
      <c r="BS15" s="371"/>
      <c r="BT15" s="371"/>
      <c r="BU15" s="372"/>
      <c r="BV15" s="370">
        <v>7073867</v>
      </c>
      <c r="BW15" s="371"/>
      <c r="BX15" s="371"/>
      <c r="BY15" s="371"/>
      <c r="BZ15" s="371"/>
      <c r="CA15" s="371"/>
      <c r="CB15" s="371"/>
      <c r="CC15" s="372"/>
      <c r="CD15" s="508" t="s">
        <v>152</v>
      </c>
      <c r="CE15" s="509"/>
      <c r="CF15" s="509"/>
      <c r="CG15" s="509"/>
      <c r="CH15" s="509"/>
      <c r="CI15" s="509"/>
      <c r="CJ15" s="509"/>
      <c r="CK15" s="509"/>
      <c r="CL15" s="509"/>
      <c r="CM15" s="509"/>
      <c r="CN15" s="509"/>
      <c r="CO15" s="509"/>
      <c r="CP15" s="509"/>
      <c r="CQ15" s="509"/>
      <c r="CR15" s="509"/>
      <c r="CS15" s="510"/>
      <c r="CT15" s="191"/>
      <c r="CU15" s="192"/>
      <c r="CV15" s="192"/>
      <c r="CW15" s="192"/>
      <c r="CX15" s="192"/>
      <c r="CY15" s="192"/>
      <c r="CZ15" s="192"/>
      <c r="DA15" s="193"/>
      <c r="DB15" s="191"/>
      <c r="DC15" s="192"/>
      <c r="DD15" s="192"/>
      <c r="DE15" s="192"/>
      <c r="DF15" s="192"/>
      <c r="DG15" s="192"/>
      <c r="DH15" s="192"/>
      <c r="DI15" s="193"/>
    </row>
    <row r="16" spans="1:119" ht="18.75" customHeight="1" x14ac:dyDescent="0.25">
      <c r="A16" s="181"/>
      <c r="B16" s="470"/>
      <c r="C16" s="471"/>
      <c r="D16" s="471"/>
      <c r="E16" s="471"/>
      <c r="F16" s="471"/>
      <c r="G16" s="471"/>
      <c r="H16" s="471"/>
      <c r="I16" s="471"/>
      <c r="J16" s="471"/>
      <c r="K16" s="472"/>
      <c r="L16" s="488" t="s">
        <v>153</v>
      </c>
      <c r="M16" s="511"/>
      <c r="N16" s="511"/>
      <c r="O16" s="511"/>
      <c r="P16" s="511"/>
      <c r="Q16" s="512"/>
      <c r="R16" s="513" t="s">
        <v>154</v>
      </c>
      <c r="S16" s="514"/>
      <c r="T16" s="514"/>
      <c r="U16" s="514"/>
      <c r="V16" s="515"/>
      <c r="W16" s="397"/>
      <c r="X16" s="398"/>
      <c r="Y16" s="398"/>
      <c r="Z16" s="398"/>
      <c r="AA16" s="398"/>
      <c r="AB16" s="387"/>
      <c r="AC16" s="494">
        <v>37.700000000000003</v>
      </c>
      <c r="AD16" s="495"/>
      <c r="AE16" s="495"/>
      <c r="AF16" s="495"/>
      <c r="AG16" s="496"/>
      <c r="AH16" s="494">
        <v>37.6</v>
      </c>
      <c r="AI16" s="495"/>
      <c r="AJ16" s="495"/>
      <c r="AK16" s="495"/>
      <c r="AL16" s="497"/>
      <c r="AM16" s="430"/>
      <c r="AN16" s="431"/>
      <c r="AO16" s="431"/>
      <c r="AP16" s="431"/>
      <c r="AQ16" s="431"/>
      <c r="AR16" s="431"/>
      <c r="AS16" s="431"/>
      <c r="AT16" s="432"/>
      <c r="AU16" s="433"/>
      <c r="AV16" s="434"/>
      <c r="AW16" s="434"/>
      <c r="AX16" s="434"/>
      <c r="AY16" s="435" t="s">
        <v>155</v>
      </c>
      <c r="AZ16" s="436"/>
      <c r="BA16" s="436"/>
      <c r="BB16" s="436"/>
      <c r="BC16" s="436"/>
      <c r="BD16" s="436"/>
      <c r="BE16" s="436"/>
      <c r="BF16" s="436"/>
      <c r="BG16" s="436"/>
      <c r="BH16" s="436"/>
      <c r="BI16" s="436"/>
      <c r="BJ16" s="436"/>
      <c r="BK16" s="436"/>
      <c r="BL16" s="436"/>
      <c r="BM16" s="437"/>
      <c r="BN16" s="438">
        <v>11251942</v>
      </c>
      <c r="BO16" s="439"/>
      <c r="BP16" s="439"/>
      <c r="BQ16" s="439"/>
      <c r="BR16" s="439"/>
      <c r="BS16" s="439"/>
      <c r="BT16" s="439"/>
      <c r="BU16" s="440"/>
      <c r="BV16" s="438">
        <v>11056854</v>
      </c>
      <c r="BW16" s="439"/>
      <c r="BX16" s="439"/>
      <c r="BY16" s="439"/>
      <c r="BZ16" s="439"/>
      <c r="CA16" s="439"/>
      <c r="CB16" s="439"/>
      <c r="CC16" s="440"/>
      <c r="CD16" s="194"/>
      <c r="CE16" s="519"/>
      <c r="CF16" s="519"/>
      <c r="CG16" s="519"/>
      <c r="CH16" s="519"/>
      <c r="CI16" s="519"/>
      <c r="CJ16" s="519"/>
      <c r="CK16" s="519"/>
      <c r="CL16" s="519"/>
      <c r="CM16" s="519"/>
      <c r="CN16" s="519"/>
      <c r="CO16" s="519"/>
      <c r="CP16" s="519"/>
      <c r="CQ16" s="519"/>
      <c r="CR16" s="519"/>
      <c r="CS16" s="520"/>
      <c r="CT16" s="404"/>
      <c r="CU16" s="405"/>
      <c r="CV16" s="405"/>
      <c r="CW16" s="405"/>
      <c r="CX16" s="405"/>
      <c r="CY16" s="405"/>
      <c r="CZ16" s="405"/>
      <c r="DA16" s="406"/>
      <c r="DB16" s="404"/>
      <c r="DC16" s="405"/>
      <c r="DD16" s="405"/>
      <c r="DE16" s="405"/>
      <c r="DF16" s="405"/>
      <c r="DG16" s="405"/>
      <c r="DH16" s="405"/>
      <c r="DI16" s="406"/>
    </row>
    <row r="17" spans="1:113" ht="18.75" customHeight="1" thickBot="1" x14ac:dyDescent="0.3">
      <c r="A17" s="181"/>
      <c r="B17" s="473"/>
      <c r="C17" s="474"/>
      <c r="D17" s="474"/>
      <c r="E17" s="474"/>
      <c r="F17" s="474"/>
      <c r="G17" s="474"/>
      <c r="H17" s="474"/>
      <c r="I17" s="474"/>
      <c r="J17" s="474"/>
      <c r="K17" s="475"/>
      <c r="L17" s="195"/>
      <c r="M17" s="516" t="s">
        <v>156</v>
      </c>
      <c r="N17" s="517"/>
      <c r="O17" s="517"/>
      <c r="P17" s="517"/>
      <c r="Q17" s="518"/>
      <c r="R17" s="513" t="s">
        <v>157</v>
      </c>
      <c r="S17" s="514"/>
      <c r="T17" s="514"/>
      <c r="U17" s="514"/>
      <c r="V17" s="515"/>
      <c r="W17" s="417" t="s">
        <v>158</v>
      </c>
      <c r="X17" s="418"/>
      <c r="Y17" s="418"/>
      <c r="Z17" s="418"/>
      <c r="AA17" s="418"/>
      <c r="AB17" s="408"/>
      <c r="AC17" s="458">
        <v>16714</v>
      </c>
      <c r="AD17" s="459"/>
      <c r="AE17" s="459"/>
      <c r="AF17" s="459"/>
      <c r="AG17" s="501"/>
      <c r="AH17" s="458">
        <v>17751</v>
      </c>
      <c r="AI17" s="459"/>
      <c r="AJ17" s="459"/>
      <c r="AK17" s="459"/>
      <c r="AL17" s="460"/>
      <c r="AM17" s="430"/>
      <c r="AN17" s="431"/>
      <c r="AO17" s="431"/>
      <c r="AP17" s="431"/>
      <c r="AQ17" s="431"/>
      <c r="AR17" s="431"/>
      <c r="AS17" s="431"/>
      <c r="AT17" s="432"/>
      <c r="AU17" s="433"/>
      <c r="AV17" s="434"/>
      <c r="AW17" s="434"/>
      <c r="AX17" s="434"/>
      <c r="AY17" s="435" t="s">
        <v>159</v>
      </c>
      <c r="AZ17" s="436"/>
      <c r="BA17" s="436"/>
      <c r="BB17" s="436"/>
      <c r="BC17" s="436"/>
      <c r="BD17" s="436"/>
      <c r="BE17" s="436"/>
      <c r="BF17" s="436"/>
      <c r="BG17" s="436"/>
      <c r="BH17" s="436"/>
      <c r="BI17" s="436"/>
      <c r="BJ17" s="436"/>
      <c r="BK17" s="436"/>
      <c r="BL17" s="436"/>
      <c r="BM17" s="437"/>
      <c r="BN17" s="438">
        <v>9257608</v>
      </c>
      <c r="BO17" s="439"/>
      <c r="BP17" s="439"/>
      <c r="BQ17" s="439"/>
      <c r="BR17" s="439"/>
      <c r="BS17" s="439"/>
      <c r="BT17" s="439"/>
      <c r="BU17" s="440"/>
      <c r="BV17" s="438">
        <v>8929967</v>
      </c>
      <c r="BW17" s="439"/>
      <c r="BX17" s="439"/>
      <c r="BY17" s="439"/>
      <c r="BZ17" s="439"/>
      <c r="CA17" s="439"/>
      <c r="CB17" s="439"/>
      <c r="CC17" s="440"/>
      <c r="CD17" s="194"/>
      <c r="CE17" s="519"/>
      <c r="CF17" s="519"/>
      <c r="CG17" s="519"/>
      <c r="CH17" s="519"/>
      <c r="CI17" s="519"/>
      <c r="CJ17" s="519"/>
      <c r="CK17" s="519"/>
      <c r="CL17" s="519"/>
      <c r="CM17" s="519"/>
      <c r="CN17" s="519"/>
      <c r="CO17" s="519"/>
      <c r="CP17" s="519"/>
      <c r="CQ17" s="519"/>
      <c r="CR17" s="519"/>
      <c r="CS17" s="520"/>
      <c r="CT17" s="404"/>
      <c r="CU17" s="405"/>
      <c r="CV17" s="405"/>
      <c r="CW17" s="405"/>
      <c r="CX17" s="405"/>
      <c r="CY17" s="405"/>
      <c r="CZ17" s="405"/>
      <c r="DA17" s="406"/>
      <c r="DB17" s="404"/>
      <c r="DC17" s="405"/>
      <c r="DD17" s="405"/>
      <c r="DE17" s="405"/>
      <c r="DF17" s="405"/>
      <c r="DG17" s="405"/>
      <c r="DH17" s="405"/>
      <c r="DI17" s="406"/>
    </row>
    <row r="18" spans="1:113" ht="18.75" customHeight="1" thickBot="1" x14ac:dyDescent="0.3">
      <c r="A18" s="181"/>
      <c r="B18" s="521" t="s">
        <v>160</v>
      </c>
      <c r="C18" s="450"/>
      <c r="D18" s="450"/>
      <c r="E18" s="522"/>
      <c r="F18" s="522"/>
      <c r="G18" s="522"/>
      <c r="H18" s="522"/>
      <c r="I18" s="522"/>
      <c r="J18" s="522"/>
      <c r="K18" s="522"/>
      <c r="L18" s="523">
        <v>116.02</v>
      </c>
      <c r="M18" s="523"/>
      <c r="N18" s="523"/>
      <c r="O18" s="523"/>
      <c r="P18" s="523"/>
      <c r="Q18" s="523"/>
      <c r="R18" s="524"/>
      <c r="S18" s="524"/>
      <c r="T18" s="524"/>
      <c r="U18" s="524"/>
      <c r="V18" s="525"/>
      <c r="W18" s="419"/>
      <c r="X18" s="420"/>
      <c r="Y18" s="420"/>
      <c r="Z18" s="420"/>
      <c r="AA18" s="420"/>
      <c r="AB18" s="411"/>
      <c r="AC18" s="526">
        <v>61.5</v>
      </c>
      <c r="AD18" s="527"/>
      <c r="AE18" s="527"/>
      <c r="AF18" s="527"/>
      <c r="AG18" s="528"/>
      <c r="AH18" s="526">
        <v>61.7</v>
      </c>
      <c r="AI18" s="527"/>
      <c r="AJ18" s="527"/>
      <c r="AK18" s="527"/>
      <c r="AL18" s="529"/>
      <c r="AM18" s="430"/>
      <c r="AN18" s="431"/>
      <c r="AO18" s="431"/>
      <c r="AP18" s="431"/>
      <c r="AQ18" s="431"/>
      <c r="AR18" s="431"/>
      <c r="AS18" s="431"/>
      <c r="AT18" s="432"/>
      <c r="AU18" s="433"/>
      <c r="AV18" s="434"/>
      <c r="AW18" s="434"/>
      <c r="AX18" s="434"/>
      <c r="AY18" s="435" t="s">
        <v>161</v>
      </c>
      <c r="AZ18" s="436"/>
      <c r="BA18" s="436"/>
      <c r="BB18" s="436"/>
      <c r="BC18" s="436"/>
      <c r="BD18" s="436"/>
      <c r="BE18" s="436"/>
      <c r="BF18" s="436"/>
      <c r="BG18" s="436"/>
      <c r="BH18" s="436"/>
      <c r="BI18" s="436"/>
      <c r="BJ18" s="436"/>
      <c r="BK18" s="436"/>
      <c r="BL18" s="436"/>
      <c r="BM18" s="437"/>
      <c r="BN18" s="438">
        <v>13305676</v>
      </c>
      <c r="BO18" s="439"/>
      <c r="BP18" s="439"/>
      <c r="BQ18" s="439"/>
      <c r="BR18" s="439"/>
      <c r="BS18" s="439"/>
      <c r="BT18" s="439"/>
      <c r="BU18" s="440"/>
      <c r="BV18" s="438">
        <v>13038949</v>
      </c>
      <c r="BW18" s="439"/>
      <c r="BX18" s="439"/>
      <c r="BY18" s="439"/>
      <c r="BZ18" s="439"/>
      <c r="CA18" s="439"/>
      <c r="CB18" s="439"/>
      <c r="CC18" s="440"/>
      <c r="CD18" s="194"/>
      <c r="CE18" s="519"/>
      <c r="CF18" s="519"/>
      <c r="CG18" s="519"/>
      <c r="CH18" s="519"/>
      <c r="CI18" s="519"/>
      <c r="CJ18" s="519"/>
      <c r="CK18" s="519"/>
      <c r="CL18" s="519"/>
      <c r="CM18" s="519"/>
      <c r="CN18" s="519"/>
      <c r="CO18" s="519"/>
      <c r="CP18" s="519"/>
      <c r="CQ18" s="519"/>
      <c r="CR18" s="519"/>
      <c r="CS18" s="520"/>
      <c r="CT18" s="404"/>
      <c r="CU18" s="405"/>
      <c r="CV18" s="405"/>
      <c r="CW18" s="405"/>
      <c r="CX18" s="405"/>
      <c r="CY18" s="405"/>
      <c r="CZ18" s="405"/>
      <c r="DA18" s="406"/>
      <c r="DB18" s="404"/>
      <c r="DC18" s="405"/>
      <c r="DD18" s="405"/>
      <c r="DE18" s="405"/>
      <c r="DF18" s="405"/>
      <c r="DG18" s="405"/>
      <c r="DH18" s="405"/>
      <c r="DI18" s="406"/>
    </row>
    <row r="19" spans="1:113" ht="18.75" customHeight="1" thickBot="1" x14ac:dyDescent="0.3">
      <c r="A19" s="181"/>
      <c r="B19" s="521" t="s">
        <v>162</v>
      </c>
      <c r="C19" s="450"/>
      <c r="D19" s="450"/>
      <c r="E19" s="522"/>
      <c r="F19" s="522"/>
      <c r="G19" s="522"/>
      <c r="H19" s="522"/>
      <c r="I19" s="522"/>
      <c r="J19" s="522"/>
      <c r="K19" s="522"/>
      <c r="L19" s="530">
        <v>477</v>
      </c>
      <c r="M19" s="530"/>
      <c r="N19" s="530"/>
      <c r="O19" s="530"/>
      <c r="P19" s="530"/>
      <c r="Q19" s="530"/>
      <c r="R19" s="531"/>
      <c r="S19" s="531"/>
      <c r="T19" s="531"/>
      <c r="U19" s="531"/>
      <c r="V19" s="532"/>
      <c r="W19" s="364"/>
      <c r="X19" s="365"/>
      <c r="Y19" s="365"/>
      <c r="Z19" s="365"/>
      <c r="AA19" s="365"/>
      <c r="AB19" s="365"/>
      <c r="AC19" s="539"/>
      <c r="AD19" s="539"/>
      <c r="AE19" s="539"/>
      <c r="AF19" s="539"/>
      <c r="AG19" s="539"/>
      <c r="AH19" s="539"/>
      <c r="AI19" s="539"/>
      <c r="AJ19" s="539"/>
      <c r="AK19" s="539"/>
      <c r="AL19" s="540"/>
      <c r="AM19" s="430"/>
      <c r="AN19" s="431"/>
      <c r="AO19" s="431"/>
      <c r="AP19" s="431"/>
      <c r="AQ19" s="431"/>
      <c r="AR19" s="431"/>
      <c r="AS19" s="431"/>
      <c r="AT19" s="432"/>
      <c r="AU19" s="433"/>
      <c r="AV19" s="434"/>
      <c r="AW19" s="434"/>
      <c r="AX19" s="434"/>
      <c r="AY19" s="435" t="s">
        <v>163</v>
      </c>
      <c r="AZ19" s="436"/>
      <c r="BA19" s="436"/>
      <c r="BB19" s="436"/>
      <c r="BC19" s="436"/>
      <c r="BD19" s="436"/>
      <c r="BE19" s="436"/>
      <c r="BF19" s="436"/>
      <c r="BG19" s="436"/>
      <c r="BH19" s="436"/>
      <c r="BI19" s="436"/>
      <c r="BJ19" s="436"/>
      <c r="BK19" s="436"/>
      <c r="BL19" s="436"/>
      <c r="BM19" s="437"/>
      <c r="BN19" s="438">
        <v>17392377</v>
      </c>
      <c r="BO19" s="439"/>
      <c r="BP19" s="439"/>
      <c r="BQ19" s="439"/>
      <c r="BR19" s="439"/>
      <c r="BS19" s="439"/>
      <c r="BT19" s="439"/>
      <c r="BU19" s="440"/>
      <c r="BV19" s="438">
        <v>17829903</v>
      </c>
      <c r="BW19" s="439"/>
      <c r="BX19" s="439"/>
      <c r="BY19" s="439"/>
      <c r="BZ19" s="439"/>
      <c r="CA19" s="439"/>
      <c r="CB19" s="439"/>
      <c r="CC19" s="440"/>
      <c r="CD19" s="194"/>
      <c r="CE19" s="519"/>
      <c r="CF19" s="519"/>
      <c r="CG19" s="519"/>
      <c r="CH19" s="519"/>
      <c r="CI19" s="519"/>
      <c r="CJ19" s="519"/>
      <c r="CK19" s="519"/>
      <c r="CL19" s="519"/>
      <c r="CM19" s="519"/>
      <c r="CN19" s="519"/>
      <c r="CO19" s="519"/>
      <c r="CP19" s="519"/>
      <c r="CQ19" s="519"/>
      <c r="CR19" s="519"/>
      <c r="CS19" s="520"/>
      <c r="CT19" s="404"/>
      <c r="CU19" s="405"/>
      <c r="CV19" s="405"/>
      <c r="CW19" s="405"/>
      <c r="CX19" s="405"/>
      <c r="CY19" s="405"/>
      <c r="CZ19" s="405"/>
      <c r="DA19" s="406"/>
      <c r="DB19" s="404"/>
      <c r="DC19" s="405"/>
      <c r="DD19" s="405"/>
      <c r="DE19" s="405"/>
      <c r="DF19" s="405"/>
      <c r="DG19" s="405"/>
      <c r="DH19" s="405"/>
      <c r="DI19" s="406"/>
    </row>
    <row r="20" spans="1:113" ht="18.75" customHeight="1" thickBot="1" x14ac:dyDescent="0.3">
      <c r="A20" s="181"/>
      <c r="B20" s="521" t="s">
        <v>164</v>
      </c>
      <c r="C20" s="450"/>
      <c r="D20" s="450"/>
      <c r="E20" s="522"/>
      <c r="F20" s="522"/>
      <c r="G20" s="522"/>
      <c r="H20" s="522"/>
      <c r="I20" s="522"/>
      <c r="J20" s="522"/>
      <c r="K20" s="522"/>
      <c r="L20" s="530">
        <v>21359</v>
      </c>
      <c r="M20" s="530"/>
      <c r="N20" s="530"/>
      <c r="O20" s="530"/>
      <c r="P20" s="530"/>
      <c r="Q20" s="530"/>
      <c r="R20" s="531"/>
      <c r="S20" s="531"/>
      <c r="T20" s="531"/>
      <c r="U20" s="531"/>
      <c r="V20" s="532"/>
      <c r="W20" s="419"/>
      <c r="X20" s="420"/>
      <c r="Y20" s="420"/>
      <c r="Z20" s="420"/>
      <c r="AA20" s="420"/>
      <c r="AB20" s="420"/>
      <c r="AC20" s="533"/>
      <c r="AD20" s="533"/>
      <c r="AE20" s="533"/>
      <c r="AF20" s="533"/>
      <c r="AG20" s="533"/>
      <c r="AH20" s="533"/>
      <c r="AI20" s="533"/>
      <c r="AJ20" s="533"/>
      <c r="AK20" s="533"/>
      <c r="AL20" s="534"/>
      <c r="AM20" s="535"/>
      <c r="AN20" s="462"/>
      <c r="AO20" s="462"/>
      <c r="AP20" s="462"/>
      <c r="AQ20" s="462"/>
      <c r="AR20" s="462"/>
      <c r="AS20" s="462"/>
      <c r="AT20" s="463"/>
      <c r="AU20" s="536"/>
      <c r="AV20" s="537"/>
      <c r="AW20" s="537"/>
      <c r="AX20" s="538"/>
      <c r="AY20" s="435"/>
      <c r="AZ20" s="436"/>
      <c r="BA20" s="436"/>
      <c r="BB20" s="436"/>
      <c r="BC20" s="436"/>
      <c r="BD20" s="436"/>
      <c r="BE20" s="436"/>
      <c r="BF20" s="436"/>
      <c r="BG20" s="436"/>
      <c r="BH20" s="436"/>
      <c r="BI20" s="436"/>
      <c r="BJ20" s="436"/>
      <c r="BK20" s="436"/>
      <c r="BL20" s="436"/>
      <c r="BM20" s="437"/>
      <c r="BN20" s="438"/>
      <c r="BO20" s="439"/>
      <c r="BP20" s="439"/>
      <c r="BQ20" s="439"/>
      <c r="BR20" s="439"/>
      <c r="BS20" s="439"/>
      <c r="BT20" s="439"/>
      <c r="BU20" s="440"/>
      <c r="BV20" s="438"/>
      <c r="BW20" s="439"/>
      <c r="BX20" s="439"/>
      <c r="BY20" s="439"/>
      <c r="BZ20" s="439"/>
      <c r="CA20" s="439"/>
      <c r="CB20" s="439"/>
      <c r="CC20" s="440"/>
      <c r="CD20" s="194"/>
      <c r="CE20" s="519"/>
      <c r="CF20" s="519"/>
      <c r="CG20" s="519"/>
      <c r="CH20" s="519"/>
      <c r="CI20" s="519"/>
      <c r="CJ20" s="519"/>
      <c r="CK20" s="519"/>
      <c r="CL20" s="519"/>
      <c r="CM20" s="519"/>
      <c r="CN20" s="519"/>
      <c r="CO20" s="519"/>
      <c r="CP20" s="519"/>
      <c r="CQ20" s="519"/>
      <c r="CR20" s="519"/>
      <c r="CS20" s="520"/>
      <c r="CT20" s="404"/>
      <c r="CU20" s="405"/>
      <c r="CV20" s="405"/>
      <c r="CW20" s="405"/>
      <c r="CX20" s="405"/>
      <c r="CY20" s="405"/>
      <c r="CZ20" s="405"/>
      <c r="DA20" s="406"/>
      <c r="DB20" s="404"/>
      <c r="DC20" s="405"/>
      <c r="DD20" s="405"/>
      <c r="DE20" s="405"/>
      <c r="DF20" s="405"/>
      <c r="DG20" s="405"/>
      <c r="DH20" s="405"/>
      <c r="DI20" s="406"/>
    </row>
    <row r="21" spans="1:113" ht="18.75" customHeight="1" thickBot="1" x14ac:dyDescent="0.3">
      <c r="A21" s="181"/>
      <c r="B21" s="541" t="s">
        <v>165</v>
      </c>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c r="AB21" s="542"/>
      <c r="AC21" s="542"/>
      <c r="AD21" s="542"/>
      <c r="AE21" s="542"/>
      <c r="AF21" s="542"/>
      <c r="AG21" s="542"/>
      <c r="AH21" s="542"/>
      <c r="AI21" s="542"/>
      <c r="AJ21" s="542"/>
      <c r="AK21" s="542"/>
      <c r="AL21" s="542"/>
      <c r="AM21" s="542"/>
      <c r="AN21" s="542"/>
      <c r="AO21" s="542"/>
      <c r="AP21" s="542"/>
      <c r="AQ21" s="542"/>
      <c r="AR21" s="542"/>
      <c r="AS21" s="542"/>
      <c r="AT21" s="542"/>
      <c r="AU21" s="542"/>
      <c r="AV21" s="542"/>
      <c r="AW21" s="542"/>
      <c r="AX21" s="543"/>
      <c r="AY21" s="544"/>
      <c r="AZ21" s="545"/>
      <c r="BA21" s="545"/>
      <c r="BB21" s="545"/>
      <c r="BC21" s="545"/>
      <c r="BD21" s="545"/>
      <c r="BE21" s="545"/>
      <c r="BF21" s="545"/>
      <c r="BG21" s="545"/>
      <c r="BH21" s="545"/>
      <c r="BI21" s="545"/>
      <c r="BJ21" s="545"/>
      <c r="BK21" s="545"/>
      <c r="BL21" s="545"/>
      <c r="BM21" s="546"/>
      <c r="BN21" s="547"/>
      <c r="BO21" s="548"/>
      <c r="BP21" s="548"/>
      <c r="BQ21" s="548"/>
      <c r="BR21" s="548"/>
      <c r="BS21" s="548"/>
      <c r="BT21" s="548"/>
      <c r="BU21" s="549"/>
      <c r="BV21" s="547"/>
      <c r="BW21" s="548"/>
      <c r="BX21" s="548"/>
      <c r="BY21" s="548"/>
      <c r="BZ21" s="548"/>
      <c r="CA21" s="548"/>
      <c r="CB21" s="548"/>
      <c r="CC21" s="549"/>
      <c r="CD21" s="194"/>
      <c r="CE21" s="519"/>
      <c r="CF21" s="519"/>
      <c r="CG21" s="519"/>
      <c r="CH21" s="519"/>
      <c r="CI21" s="519"/>
      <c r="CJ21" s="519"/>
      <c r="CK21" s="519"/>
      <c r="CL21" s="519"/>
      <c r="CM21" s="519"/>
      <c r="CN21" s="519"/>
      <c r="CO21" s="519"/>
      <c r="CP21" s="519"/>
      <c r="CQ21" s="519"/>
      <c r="CR21" s="519"/>
      <c r="CS21" s="520"/>
      <c r="CT21" s="404"/>
      <c r="CU21" s="405"/>
      <c r="CV21" s="405"/>
      <c r="CW21" s="405"/>
      <c r="CX21" s="405"/>
      <c r="CY21" s="405"/>
      <c r="CZ21" s="405"/>
      <c r="DA21" s="406"/>
      <c r="DB21" s="404"/>
      <c r="DC21" s="405"/>
      <c r="DD21" s="405"/>
      <c r="DE21" s="405"/>
      <c r="DF21" s="405"/>
      <c r="DG21" s="405"/>
      <c r="DH21" s="405"/>
      <c r="DI21" s="406"/>
    </row>
    <row r="22" spans="1:113" ht="18.75" customHeight="1" x14ac:dyDescent="0.25">
      <c r="A22" s="181"/>
      <c r="B22" s="550" t="s">
        <v>166</v>
      </c>
      <c r="C22" s="551"/>
      <c r="D22" s="552"/>
      <c r="E22" s="413" t="s">
        <v>1</v>
      </c>
      <c r="F22" s="418"/>
      <c r="G22" s="418"/>
      <c r="H22" s="418"/>
      <c r="I22" s="418"/>
      <c r="J22" s="418"/>
      <c r="K22" s="408"/>
      <c r="L22" s="413" t="s">
        <v>167</v>
      </c>
      <c r="M22" s="418"/>
      <c r="N22" s="418"/>
      <c r="O22" s="418"/>
      <c r="P22" s="408"/>
      <c r="Q22" s="559" t="s">
        <v>168</v>
      </c>
      <c r="R22" s="560"/>
      <c r="S22" s="560"/>
      <c r="T22" s="560"/>
      <c r="U22" s="560"/>
      <c r="V22" s="561"/>
      <c r="W22" s="565" t="s">
        <v>169</v>
      </c>
      <c r="X22" s="551"/>
      <c r="Y22" s="552"/>
      <c r="Z22" s="413" t="s">
        <v>1</v>
      </c>
      <c r="AA22" s="418"/>
      <c r="AB22" s="418"/>
      <c r="AC22" s="418"/>
      <c r="AD22" s="418"/>
      <c r="AE22" s="418"/>
      <c r="AF22" s="418"/>
      <c r="AG22" s="408"/>
      <c r="AH22" s="570" t="s">
        <v>170</v>
      </c>
      <c r="AI22" s="418"/>
      <c r="AJ22" s="418"/>
      <c r="AK22" s="418"/>
      <c r="AL22" s="408"/>
      <c r="AM22" s="570" t="s">
        <v>171</v>
      </c>
      <c r="AN22" s="571"/>
      <c r="AO22" s="571"/>
      <c r="AP22" s="571"/>
      <c r="AQ22" s="571"/>
      <c r="AR22" s="572"/>
      <c r="AS22" s="559" t="s">
        <v>168</v>
      </c>
      <c r="AT22" s="560"/>
      <c r="AU22" s="560"/>
      <c r="AV22" s="560"/>
      <c r="AW22" s="560"/>
      <c r="AX22" s="576"/>
      <c r="AY22" s="367" t="s">
        <v>172</v>
      </c>
      <c r="AZ22" s="368"/>
      <c r="BA22" s="368"/>
      <c r="BB22" s="368"/>
      <c r="BC22" s="368"/>
      <c r="BD22" s="368"/>
      <c r="BE22" s="368"/>
      <c r="BF22" s="368"/>
      <c r="BG22" s="368"/>
      <c r="BH22" s="368"/>
      <c r="BI22" s="368"/>
      <c r="BJ22" s="368"/>
      <c r="BK22" s="368"/>
      <c r="BL22" s="368"/>
      <c r="BM22" s="369"/>
      <c r="BN22" s="370">
        <v>18072711</v>
      </c>
      <c r="BO22" s="371"/>
      <c r="BP22" s="371"/>
      <c r="BQ22" s="371"/>
      <c r="BR22" s="371"/>
      <c r="BS22" s="371"/>
      <c r="BT22" s="371"/>
      <c r="BU22" s="372"/>
      <c r="BV22" s="370">
        <v>18693267</v>
      </c>
      <c r="BW22" s="371"/>
      <c r="BX22" s="371"/>
      <c r="BY22" s="371"/>
      <c r="BZ22" s="371"/>
      <c r="CA22" s="371"/>
      <c r="CB22" s="371"/>
      <c r="CC22" s="372"/>
      <c r="CD22" s="194"/>
      <c r="CE22" s="519"/>
      <c r="CF22" s="519"/>
      <c r="CG22" s="519"/>
      <c r="CH22" s="519"/>
      <c r="CI22" s="519"/>
      <c r="CJ22" s="519"/>
      <c r="CK22" s="519"/>
      <c r="CL22" s="519"/>
      <c r="CM22" s="519"/>
      <c r="CN22" s="519"/>
      <c r="CO22" s="519"/>
      <c r="CP22" s="519"/>
      <c r="CQ22" s="519"/>
      <c r="CR22" s="519"/>
      <c r="CS22" s="520"/>
      <c r="CT22" s="404"/>
      <c r="CU22" s="405"/>
      <c r="CV22" s="405"/>
      <c r="CW22" s="405"/>
      <c r="CX22" s="405"/>
      <c r="CY22" s="405"/>
      <c r="CZ22" s="405"/>
      <c r="DA22" s="406"/>
      <c r="DB22" s="404"/>
      <c r="DC22" s="405"/>
      <c r="DD22" s="405"/>
      <c r="DE22" s="405"/>
      <c r="DF22" s="405"/>
      <c r="DG22" s="405"/>
      <c r="DH22" s="405"/>
      <c r="DI22" s="406"/>
    </row>
    <row r="23" spans="1:113" ht="18.75" customHeight="1" x14ac:dyDescent="0.25">
      <c r="A23" s="181"/>
      <c r="B23" s="553"/>
      <c r="C23" s="554"/>
      <c r="D23" s="555"/>
      <c r="E23" s="393"/>
      <c r="F23" s="398"/>
      <c r="G23" s="398"/>
      <c r="H23" s="398"/>
      <c r="I23" s="398"/>
      <c r="J23" s="398"/>
      <c r="K23" s="387"/>
      <c r="L23" s="393"/>
      <c r="M23" s="398"/>
      <c r="N23" s="398"/>
      <c r="O23" s="398"/>
      <c r="P23" s="387"/>
      <c r="Q23" s="562"/>
      <c r="R23" s="563"/>
      <c r="S23" s="563"/>
      <c r="T23" s="563"/>
      <c r="U23" s="563"/>
      <c r="V23" s="564"/>
      <c r="W23" s="566"/>
      <c r="X23" s="554"/>
      <c r="Y23" s="555"/>
      <c r="Z23" s="393"/>
      <c r="AA23" s="398"/>
      <c r="AB23" s="398"/>
      <c r="AC23" s="398"/>
      <c r="AD23" s="398"/>
      <c r="AE23" s="398"/>
      <c r="AF23" s="398"/>
      <c r="AG23" s="387"/>
      <c r="AH23" s="393"/>
      <c r="AI23" s="398"/>
      <c r="AJ23" s="398"/>
      <c r="AK23" s="398"/>
      <c r="AL23" s="387"/>
      <c r="AM23" s="573"/>
      <c r="AN23" s="574"/>
      <c r="AO23" s="574"/>
      <c r="AP23" s="574"/>
      <c r="AQ23" s="574"/>
      <c r="AR23" s="575"/>
      <c r="AS23" s="562"/>
      <c r="AT23" s="563"/>
      <c r="AU23" s="563"/>
      <c r="AV23" s="563"/>
      <c r="AW23" s="563"/>
      <c r="AX23" s="577"/>
      <c r="AY23" s="435" t="s">
        <v>173</v>
      </c>
      <c r="AZ23" s="436"/>
      <c r="BA23" s="436"/>
      <c r="BB23" s="436"/>
      <c r="BC23" s="436"/>
      <c r="BD23" s="436"/>
      <c r="BE23" s="436"/>
      <c r="BF23" s="436"/>
      <c r="BG23" s="436"/>
      <c r="BH23" s="436"/>
      <c r="BI23" s="436"/>
      <c r="BJ23" s="436"/>
      <c r="BK23" s="436"/>
      <c r="BL23" s="436"/>
      <c r="BM23" s="437"/>
      <c r="BN23" s="438">
        <v>9926105</v>
      </c>
      <c r="BO23" s="439"/>
      <c r="BP23" s="439"/>
      <c r="BQ23" s="439"/>
      <c r="BR23" s="439"/>
      <c r="BS23" s="439"/>
      <c r="BT23" s="439"/>
      <c r="BU23" s="440"/>
      <c r="BV23" s="438">
        <v>10087647</v>
      </c>
      <c r="BW23" s="439"/>
      <c r="BX23" s="439"/>
      <c r="BY23" s="439"/>
      <c r="BZ23" s="439"/>
      <c r="CA23" s="439"/>
      <c r="CB23" s="439"/>
      <c r="CC23" s="440"/>
      <c r="CD23" s="194"/>
      <c r="CE23" s="519"/>
      <c r="CF23" s="519"/>
      <c r="CG23" s="519"/>
      <c r="CH23" s="519"/>
      <c r="CI23" s="519"/>
      <c r="CJ23" s="519"/>
      <c r="CK23" s="519"/>
      <c r="CL23" s="519"/>
      <c r="CM23" s="519"/>
      <c r="CN23" s="519"/>
      <c r="CO23" s="519"/>
      <c r="CP23" s="519"/>
      <c r="CQ23" s="519"/>
      <c r="CR23" s="519"/>
      <c r="CS23" s="520"/>
      <c r="CT23" s="404"/>
      <c r="CU23" s="405"/>
      <c r="CV23" s="405"/>
      <c r="CW23" s="405"/>
      <c r="CX23" s="405"/>
      <c r="CY23" s="405"/>
      <c r="CZ23" s="405"/>
      <c r="DA23" s="406"/>
      <c r="DB23" s="404"/>
      <c r="DC23" s="405"/>
      <c r="DD23" s="405"/>
      <c r="DE23" s="405"/>
      <c r="DF23" s="405"/>
      <c r="DG23" s="405"/>
      <c r="DH23" s="405"/>
      <c r="DI23" s="406"/>
    </row>
    <row r="24" spans="1:113" ht="18.75" customHeight="1" thickBot="1" x14ac:dyDescent="0.3">
      <c r="A24" s="181"/>
      <c r="B24" s="553"/>
      <c r="C24" s="554"/>
      <c r="D24" s="555"/>
      <c r="E24" s="457" t="s">
        <v>174</v>
      </c>
      <c r="F24" s="431"/>
      <c r="G24" s="431"/>
      <c r="H24" s="431"/>
      <c r="I24" s="431"/>
      <c r="J24" s="431"/>
      <c r="K24" s="432"/>
      <c r="L24" s="458">
        <v>1</v>
      </c>
      <c r="M24" s="459"/>
      <c r="N24" s="459"/>
      <c r="O24" s="459"/>
      <c r="P24" s="501"/>
      <c r="Q24" s="458">
        <v>8700</v>
      </c>
      <c r="R24" s="459"/>
      <c r="S24" s="459"/>
      <c r="T24" s="459"/>
      <c r="U24" s="459"/>
      <c r="V24" s="501"/>
      <c r="W24" s="566"/>
      <c r="X24" s="554"/>
      <c r="Y24" s="555"/>
      <c r="Z24" s="457" t="s">
        <v>175</v>
      </c>
      <c r="AA24" s="431"/>
      <c r="AB24" s="431"/>
      <c r="AC24" s="431"/>
      <c r="AD24" s="431"/>
      <c r="AE24" s="431"/>
      <c r="AF24" s="431"/>
      <c r="AG24" s="432"/>
      <c r="AH24" s="458">
        <v>492</v>
      </c>
      <c r="AI24" s="459"/>
      <c r="AJ24" s="459"/>
      <c r="AK24" s="459"/>
      <c r="AL24" s="501"/>
      <c r="AM24" s="458">
        <v>1485840</v>
      </c>
      <c r="AN24" s="459"/>
      <c r="AO24" s="459"/>
      <c r="AP24" s="459"/>
      <c r="AQ24" s="459"/>
      <c r="AR24" s="501"/>
      <c r="AS24" s="458">
        <v>3020</v>
      </c>
      <c r="AT24" s="459"/>
      <c r="AU24" s="459"/>
      <c r="AV24" s="459"/>
      <c r="AW24" s="459"/>
      <c r="AX24" s="460"/>
      <c r="AY24" s="544" t="s">
        <v>176</v>
      </c>
      <c r="AZ24" s="545"/>
      <c r="BA24" s="545"/>
      <c r="BB24" s="545"/>
      <c r="BC24" s="545"/>
      <c r="BD24" s="545"/>
      <c r="BE24" s="545"/>
      <c r="BF24" s="545"/>
      <c r="BG24" s="545"/>
      <c r="BH24" s="545"/>
      <c r="BI24" s="545"/>
      <c r="BJ24" s="545"/>
      <c r="BK24" s="545"/>
      <c r="BL24" s="545"/>
      <c r="BM24" s="546"/>
      <c r="BN24" s="438">
        <v>12300760</v>
      </c>
      <c r="BO24" s="439"/>
      <c r="BP24" s="439"/>
      <c r="BQ24" s="439"/>
      <c r="BR24" s="439"/>
      <c r="BS24" s="439"/>
      <c r="BT24" s="439"/>
      <c r="BU24" s="440"/>
      <c r="BV24" s="438">
        <v>12571527</v>
      </c>
      <c r="BW24" s="439"/>
      <c r="BX24" s="439"/>
      <c r="BY24" s="439"/>
      <c r="BZ24" s="439"/>
      <c r="CA24" s="439"/>
      <c r="CB24" s="439"/>
      <c r="CC24" s="440"/>
      <c r="CD24" s="194"/>
      <c r="CE24" s="519"/>
      <c r="CF24" s="519"/>
      <c r="CG24" s="519"/>
      <c r="CH24" s="519"/>
      <c r="CI24" s="519"/>
      <c r="CJ24" s="519"/>
      <c r="CK24" s="519"/>
      <c r="CL24" s="519"/>
      <c r="CM24" s="519"/>
      <c r="CN24" s="519"/>
      <c r="CO24" s="519"/>
      <c r="CP24" s="519"/>
      <c r="CQ24" s="519"/>
      <c r="CR24" s="519"/>
      <c r="CS24" s="520"/>
      <c r="CT24" s="404"/>
      <c r="CU24" s="405"/>
      <c r="CV24" s="405"/>
      <c r="CW24" s="405"/>
      <c r="CX24" s="405"/>
      <c r="CY24" s="405"/>
      <c r="CZ24" s="405"/>
      <c r="DA24" s="406"/>
      <c r="DB24" s="404"/>
      <c r="DC24" s="405"/>
      <c r="DD24" s="405"/>
      <c r="DE24" s="405"/>
      <c r="DF24" s="405"/>
      <c r="DG24" s="405"/>
      <c r="DH24" s="405"/>
      <c r="DI24" s="406"/>
    </row>
    <row r="25" spans="1:113" ht="18.75" customHeight="1" x14ac:dyDescent="0.25">
      <c r="A25" s="181"/>
      <c r="B25" s="553"/>
      <c r="C25" s="554"/>
      <c r="D25" s="555"/>
      <c r="E25" s="457" t="s">
        <v>177</v>
      </c>
      <c r="F25" s="431"/>
      <c r="G25" s="431"/>
      <c r="H25" s="431"/>
      <c r="I25" s="431"/>
      <c r="J25" s="431"/>
      <c r="K25" s="432"/>
      <c r="L25" s="458">
        <v>1</v>
      </c>
      <c r="M25" s="459"/>
      <c r="N25" s="459"/>
      <c r="O25" s="459"/>
      <c r="P25" s="501"/>
      <c r="Q25" s="458">
        <v>7250</v>
      </c>
      <c r="R25" s="459"/>
      <c r="S25" s="459"/>
      <c r="T25" s="459"/>
      <c r="U25" s="459"/>
      <c r="V25" s="501"/>
      <c r="W25" s="566"/>
      <c r="X25" s="554"/>
      <c r="Y25" s="555"/>
      <c r="Z25" s="457" t="s">
        <v>178</v>
      </c>
      <c r="AA25" s="431"/>
      <c r="AB25" s="431"/>
      <c r="AC25" s="431"/>
      <c r="AD25" s="431"/>
      <c r="AE25" s="431"/>
      <c r="AF25" s="431"/>
      <c r="AG25" s="432"/>
      <c r="AH25" s="458">
        <v>75</v>
      </c>
      <c r="AI25" s="459"/>
      <c r="AJ25" s="459"/>
      <c r="AK25" s="459"/>
      <c r="AL25" s="501"/>
      <c r="AM25" s="458">
        <v>230100</v>
      </c>
      <c r="AN25" s="459"/>
      <c r="AO25" s="459"/>
      <c r="AP25" s="459"/>
      <c r="AQ25" s="459"/>
      <c r="AR25" s="501"/>
      <c r="AS25" s="458">
        <v>3068</v>
      </c>
      <c r="AT25" s="459"/>
      <c r="AU25" s="459"/>
      <c r="AV25" s="459"/>
      <c r="AW25" s="459"/>
      <c r="AX25" s="460"/>
      <c r="AY25" s="367" t="s">
        <v>179</v>
      </c>
      <c r="AZ25" s="368"/>
      <c r="BA25" s="368"/>
      <c r="BB25" s="368"/>
      <c r="BC25" s="368"/>
      <c r="BD25" s="368"/>
      <c r="BE25" s="368"/>
      <c r="BF25" s="368"/>
      <c r="BG25" s="368"/>
      <c r="BH25" s="368"/>
      <c r="BI25" s="368"/>
      <c r="BJ25" s="368"/>
      <c r="BK25" s="368"/>
      <c r="BL25" s="368"/>
      <c r="BM25" s="369"/>
      <c r="BN25" s="370">
        <v>1508569</v>
      </c>
      <c r="BO25" s="371"/>
      <c r="BP25" s="371"/>
      <c r="BQ25" s="371"/>
      <c r="BR25" s="371"/>
      <c r="BS25" s="371"/>
      <c r="BT25" s="371"/>
      <c r="BU25" s="372"/>
      <c r="BV25" s="370">
        <v>1667298</v>
      </c>
      <c r="BW25" s="371"/>
      <c r="BX25" s="371"/>
      <c r="BY25" s="371"/>
      <c r="BZ25" s="371"/>
      <c r="CA25" s="371"/>
      <c r="CB25" s="371"/>
      <c r="CC25" s="372"/>
      <c r="CD25" s="194"/>
      <c r="CE25" s="519"/>
      <c r="CF25" s="519"/>
      <c r="CG25" s="519"/>
      <c r="CH25" s="519"/>
      <c r="CI25" s="519"/>
      <c r="CJ25" s="519"/>
      <c r="CK25" s="519"/>
      <c r="CL25" s="519"/>
      <c r="CM25" s="519"/>
      <c r="CN25" s="519"/>
      <c r="CO25" s="519"/>
      <c r="CP25" s="519"/>
      <c r="CQ25" s="519"/>
      <c r="CR25" s="519"/>
      <c r="CS25" s="520"/>
      <c r="CT25" s="404"/>
      <c r="CU25" s="405"/>
      <c r="CV25" s="405"/>
      <c r="CW25" s="405"/>
      <c r="CX25" s="405"/>
      <c r="CY25" s="405"/>
      <c r="CZ25" s="405"/>
      <c r="DA25" s="406"/>
      <c r="DB25" s="404"/>
      <c r="DC25" s="405"/>
      <c r="DD25" s="405"/>
      <c r="DE25" s="405"/>
      <c r="DF25" s="405"/>
      <c r="DG25" s="405"/>
      <c r="DH25" s="405"/>
      <c r="DI25" s="406"/>
    </row>
    <row r="26" spans="1:113" ht="18.75" customHeight="1" x14ac:dyDescent="0.25">
      <c r="A26" s="181"/>
      <c r="B26" s="553"/>
      <c r="C26" s="554"/>
      <c r="D26" s="555"/>
      <c r="E26" s="457" t="s">
        <v>180</v>
      </c>
      <c r="F26" s="431"/>
      <c r="G26" s="431"/>
      <c r="H26" s="431"/>
      <c r="I26" s="431"/>
      <c r="J26" s="431"/>
      <c r="K26" s="432"/>
      <c r="L26" s="458">
        <v>1</v>
      </c>
      <c r="M26" s="459"/>
      <c r="N26" s="459"/>
      <c r="O26" s="459"/>
      <c r="P26" s="501"/>
      <c r="Q26" s="458">
        <v>6450</v>
      </c>
      <c r="R26" s="459"/>
      <c r="S26" s="459"/>
      <c r="T26" s="459"/>
      <c r="U26" s="459"/>
      <c r="V26" s="501"/>
      <c r="W26" s="566"/>
      <c r="X26" s="554"/>
      <c r="Y26" s="555"/>
      <c r="Z26" s="457" t="s">
        <v>181</v>
      </c>
      <c r="AA26" s="578"/>
      <c r="AB26" s="578"/>
      <c r="AC26" s="578"/>
      <c r="AD26" s="578"/>
      <c r="AE26" s="578"/>
      <c r="AF26" s="578"/>
      <c r="AG26" s="579"/>
      <c r="AH26" s="458">
        <v>52</v>
      </c>
      <c r="AI26" s="459"/>
      <c r="AJ26" s="459"/>
      <c r="AK26" s="459"/>
      <c r="AL26" s="501"/>
      <c r="AM26" s="458">
        <v>135668</v>
      </c>
      <c r="AN26" s="459"/>
      <c r="AO26" s="459"/>
      <c r="AP26" s="459"/>
      <c r="AQ26" s="459"/>
      <c r="AR26" s="501"/>
      <c r="AS26" s="458">
        <v>2609</v>
      </c>
      <c r="AT26" s="459"/>
      <c r="AU26" s="459"/>
      <c r="AV26" s="459"/>
      <c r="AW26" s="459"/>
      <c r="AX26" s="460"/>
      <c r="AY26" s="441" t="s">
        <v>182</v>
      </c>
      <c r="AZ26" s="442"/>
      <c r="BA26" s="442"/>
      <c r="BB26" s="442"/>
      <c r="BC26" s="442"/>
      <c r="BD26" s="442"/>
      <c r="BE26" s="442"/>
      <c r="BF26" s="442"/>
      <c r="BG26" s="442"/>
      <c r="BH26" s="442"/>
      <c r="BI26" s="442"/>
      <c r="BJ26" s="442"/>
      <c r="BK26" s="442"/>
      <c r="BL26" s="442"/>
      <c r="BM26" s="443"/>
      <c r="BN26" s="438" t="s">
        <v>148</v>
      </c>
      <c r="BO26" s="439"/>
      <c r="BP26" s="439"/>
      <c r="BQ26" s="439"/>
      <c r="BR26" s="439"/>
      <c r="BS26" s="439"/>
      <c r="BT26" s="439"/>
      <c r="BU26" s="440"/>
      <c r="BV26" s="438" t="s">
        <v>139</v>
      </c>
      <c r="BW26" s="439"/>
      <c r="BX26" s="439"/>
      <c r="BY26" s="439"/>
      <c r="BZ26" s="439"/>
      <c r="CA26" s="439"/>
      <c r="CB26" s="439"/>
      <c r="CC26" s="440"/>
      <c r="CD26" s="194"/>
      <c r="CE26" s="519"/>
      <c r="CF26" s="519"/>
      <c r="CG26" s="519"/>
      <c r="CH26" s="519"/>
      <c r="CI26" s="519"/>
      <c r="CJ26" s="519"/>
      <c r="CK26" s="519"/>
      <c r="CL26" s="519"/>
      <c r="CM26" s="519"/>
      <c r="CN26" s="519"/>
      <c r="CO26" s="519"/>
      <c r="CP26" s="519"/>
      <c r="CQ26" s="519"/>
      <c r="CR26" s="519"/>
      <c r="CS26" s="520"/>
      <c r="CT26" s="404"/>
      <c r="CU26" s="405"/>
      <c r="CV26" s="405"/>
      <c r="CW26" s="405"/>
      <c r="CX26" s="405"/>
      <c r="CY26" s="405"/>
      <c r="CZ26" s="405"/>
      <c r="DA26" s="406"/>
      <c r="DB26" s="404"/>
      <c r="DC26" s="405"/>
      <c r="DD26" s="405"/>
      <c r="DE26" s="405"/>
      <c r="DF26" s="405"/>
      <c r="DG26" s="405"/>
      <c r="DH26" s="405"/>
      <c r="DI26" s="406"/>
    </row>
    <row r="27" spans="1:113" ht="18.75" customHeight="1" thickBot="1" x14ac:dyDescent="0.3">
      <c r="A27" s="181"/>
      <c r="B27" s="553"/>
      <c r="C27" s="554"/>
      <c r="D27" s="555"/>
      <c r="E27" s="457" t="s">
        <v>183</v>
      </c>
      <c r="F27" s="431"/>
      <c r="G27" s="431"/>
      <c r="H27" s="431"/>
      <c r="I27" s="431"/>
      <c r="J27" s="431"/>
      <c r="K27" s="432"/>
      <c r="L27" s="458">
        <v>1</v>
      </c>
      <c r="M27" s="459"/>
      <c r="N27" s="459"/>
      <c r="O27" s="459"/>
      <c r="P27" s="501"/>
      <c r="Q27" s="458">
        <v>4640</v>
      </c>
      <c r="R27" s="459"/>
      <c r="S27" s="459"/>
      <c r="T27" s="459"/>
      <c r="U27" s="459"/>
      <c r="V27" s="501"/>
      <c r="W27" s="566"/>
      <c r="X27" s="554"/>
      <c r="Y27" s="555"/>
      <c r="Z27" s="457" t="s">
        <v>184</v>
      </c>
      <c r="AA27" s="431"/>
      <c r="AB27" s="431"/>
      <c r="AC27" s="431"/>
      <c r="AD27" s="431"/>
      <c r="AE27" s="431"/>
      <c r="AF27" s="431"/>
      <c r="AG27" s="432"/>
      <c r="AH27" s="458">
        <v>39</v>
      </c>
      <c r="AI27" s="459"/>
      <c r="AJ27" s="459"/>
      <c r="AK27" s="459"/>
      <c r="AL27" s="501"/>
      <c r="AM27" s="458">
        <v>115948</v>
      </c>
      <c r="AN27" s="459"/>
      <c r="AO27" s="459"/>
      <c r="AP27" s="459"/>
      <c r="AQ27" s="459"/>
      <c r="AR27" s="501"/>
      <c r="AS27" s="458">
        <v>2973</v>
      </c>
      <c r="AT27" s="459"/>
      <c r="AU27" s="459"/>
      <c r="AV27" s="459"/>
      <c r="AW27" s="459"/>
      <c r="AX27" s="460"/>
      <c r="AY27" s="502" t="s">
        <v>185</v>
      </c>
      <c r="AZ27" s="503"/>
      <c r="BA27" s="503"/>
      <c r="BB27" s="503"/>
      <c r="BC27" s="503"/>
      <c r="BD27" s="503"/>
      <c r="BE27" s="503"/>
      <c r="BF27" s="503"/>
      <c r="BG27" s="503"/>
      <c r="BH27" s="503"/>
      <c r="BI27" s="503"/>
      <c r="BJ27" s="503"/>
      <c r="BK27" s="503"/>
      <c r="BL27" s="503"/>
      <c r="BM27" s="504"/>
      <c r="BN27" s="547">
        <v>500000</v>
      </c>
      <c r="BO27" s="548"/>
      <c r="BP27" s="548"/>
      <c r="BQ27" s="548"/>
      <c r="BR27" s="548"/>
      <c r="BS27" s="548"/>
      <c r="BT27" s="548"/>
      <c r="BU27" s="549"/>
      <c r="BV27" s="547">
        <v>500000</v>
      </c>
      <c r="BW27" s="548"/>
      <c r="BX27" s="548"/>
      <c r="BY27" s="548"/>
      <c r="BZ27" s="548"/>
      <c r="CA27" s="548"/>
      <c r="CB27" s="548"/>
      <c r="CC27" s="549"/>
      <c r="CD27" s="196"/>
      <c r="CE27" s="519"/>
      <c r="CF27" s="519"/>
      <c r="CG27" s="519"/>
      <c r="CH27" s="519"/>
      <c r="CI27" s="519"/>
      <c r="CJ27" s="519"/>
      <c r="CK27" s="519"/>
      <c r="CL27" s="519"/>
      <c r="CM27" s="519"/>
      <c r="CN27" s="519"/>
      <c r="CO27" s="519"/>
      <c r="CP27" s="519"/>
      <c r="CQ27" s="519"/>
      <c r="CR27" s="519"/>
      <c r="CS27" s="520"/>
      <c r="CT27" s="404"/>
      <c r="CU27" s="405"/>
      <c r="CV27" s="405"/>
      <c r="CW27" s="405"/>
      <c r="CX27" s="405"/>
      <c r="CY27" s="405"/>
      <c r="CZ27" s="405"/>
      <c r="DA27" s="406"/>
      <c r="DB27" s="404"/>
      <c r="DC27" s="405"/>
      <c r="DD27" s="405"/>
      <c r="DE27" s="405"/>
      <c r="DF27" s="405"/>
      <c r="DG27" s="405"/>
      <c r="DH27" s="405"/>
      <c r="DI27" s="406"/>
    </row>
    <row r="28" spans="1:113" ht="18.75" customHeight="1" x14ac:dyDescent="0.25">
      <c r="A28" s="181"/>
      <c r="B28" s="553"/>
      <c r="C28" s="554"/>
      <c r="D28" s="555"/>
      <c r="E28" s="457" t="s">
        <v>186</v>
      </c>
      <c r="F28" s="431"/>
      <c r="G28" s="431"/>
      <c r="H28" s="431"/>
      <c r="I28" s="431"/>
      <c r="J28" s="431"/>
      <c r="K28" s="432"/>
      <c r="L28" s="458">
        <v>1</v>
      </c>
      <c r="M28" s="459"/>
      <c r="N28" s="459"/>
      <c r="O28" s="459"/>
      <c r="P28" s="501"/>
      <c r="Q28" s="458">
        <v>4280</v>
      </c>
      <c r="R28" s="459"/>
      <c r="S28" s="459"/>
      <c r="T28" s="459"/>
      <c r="U28" s="459"/>
      <c r="V28" s="501"/>
      <c r="W28" s="566"/>
      <c r="X28" s="554"/>
      <c r="Y28" s="555"/>
      <c r="Z28" s="457" t="s">
        <v>187</v>
      </c>
      <c r="AA28" s="431"/>
      <c r="AB28" s="431"/>
      <c r="AC28" s="431"/>
      <c r="AD28" s="431"/>
      <c r="AE28" s="431"/>
      <c r="AF28" s="431"/>
      <c r="AG28" s="432"/>
      <c r="AH28" s="458" t="s">
        <v>139</v>
      </c>
      <c r="AI28" s="459"/>
      <c r="AJ28" s="459"/>
      <c r="AK28" s="459"/>
      <c r="AL28" s="501"/>
      <c r="AM28" s="458" t="s">
        <v>139</v>
      </c>
      <c r="AN28" s="459"/>
      <c r="AO28" s="459"/>
      <c r="AP28" s="459"/>
      <c r="AQ28" s="459"/>
      <c r="AR28" s="501"/>
      <c r="AS28" s="458" t="s">
        <v>148</v>
      </c>
      <c r="AT28" s="459"/>
      <c r="AU28" s="459"/>
      <c r="AV28" s="459"/>
      <c r="AW28" s="459"/>
      <c r="AX28" s="460"/>
      <c r="AY28" s="580" t="s">
        <v>188</v>
      </c>
      <c r="AZ28" s="581"/>
      <c r="BA28" s="581"/>
      <c r="BB28" s="582"/>
      <c r="BC28" s="367" t="s">
        <v>50</v>
      </c>
      <c r="BD28" s="368"/>
      <c r="BE28" s="368"/>
      <c r="BF28" s="368"/>
      <c r="BG28" s="368"/>
      <c r="BH28" s="368"/>
      <c r="BI28" s="368"/>
      <c r="BJ28" s="368"/>
      <c r="BK28" s="368"/>
      <c r="BL28" s="368"/>
      <c r="BM28" s="369"/>
      <c r="BN28" s="370">
        <v>3020204</v>
      </c>
      <c r="BO28" s="371"/>
      <c r="BP28" s="371"/>
      <c r="BQ28" s="371"/>
      <c r="BR28" s="371"/>
      <c r="BS28" s="371"/>
      <c r="BT28" s="371"/>
      <c r="BU28" s="372"/>
      <c r="BV28" s="370">
        <v>2667460</v>
      </c>
      <c r="BW28" s="371"/>
      <c r="BX28" s="371"/>
      <c r="BY28" s="371"/>
      <c r="BZ28" s="371"/>
      <c r="CA28" s="371"/>
      <c r="CB28" s="371"/>
      <c r="CC28" s="372"/>
      <c r="CD28" s="194"/>
      <c r="CE28" s="519"/>
      <c r="CF28" s="519"/>
      <c r="CG28" s="519"/>
      <c r="CH28" s="519"/>
      <c r="CI28" s="519"/>
      <c r="CJ28" s="519"/>
      <c r="CK28" s="519"/>
      <c r="CL28" s="519"/>
      <c r="CM28" s="519"/>
      <c r="CN28" s="519"/>
      <c r="CO28" s="519"/>
      <c r="CP28" s="519"/>
      <c r="CQ28" s="519"/>
      <c r="CR28" s="519"/>
      <c r="CS28" s="520"/>
      <c r="CT28" s="404"/>
      <c r="CU28" s="405"/>
      <c r="CV28" s="405"/>
      <c r="CW28" s="405"/>
      <c r="CX28" s="405"/>
      <c r="CY28" s="405"/>
      <c r="CZ28" s="405"/>
      <c r="DA28" s="406"/>
      <c r="DB28" s="404"/>
      <c r="DC28" s="405"/>
      <c r="DD28" s="405"/>
      <c r="DE28" s="405"/>
      <c r="DF28" s="405"/>
      <c r="DG28" s="405"/>
      <c r="DH28" s="405"/>
      <c r="DI28" s="406"/>
    </row>
    <row r="29" spans="1:113" ht="18.75" customHeight="1" x14ac:dyDescent="0.25">
      <c r="A29" s="181"/>
      <c r="B29" s="553"/>
      <c r="C29" s="554"/>
      <c r="D29" s="555"/>
      <c r="E29" s="457" t="s">
        <v>189</v>
      </c>
      <c r="F29" s="431"/>
      <c r="G29" s="431"/>
      <c r="H29" s="431"/>
      <c r="I29" s="431"/>
      <c r="J29" s="431"/>
      <c r="K29" s="432"/>
      <c r="L29" s="458">
        <v>16</v>
      </c>
      <c r="M29" s="459"/>
      <c r="N29" s="459"/>
      <c r="O29" s="459"/>
      <c r="P29" s="501"/>
      <c r="Q29" s="458">
        <v>3930</v>
      </c>
      <c r="R29" s="459"/>
      <c r="S29" s="459"/>
      <c r="T29" s="459"/>
      <c r="U29" s="459"/>
      <c r="V29" s="501"/>
      <c r="W29" s="567"/>
      <c r="X29" s="568"/>
      <c r="Y29" s="569"/>
      <c r="Z29" s="457" t="s">
        <v>190</v>
      </c>
      <c r="AA29" s="431"/>
      <c r="AB29" s="431"/>
      <c r="AC29" s="431"/>
      <c r="AD29" s="431"/>
      <c r="AE29" s="431"/>
      <c r="AF29" s="431"/>
      <c r="AG29" s="432"/>
      <c r="AH29" s="458">
        <v>531</v>
      </c>
      <c r="AI29" s="459"/>
      <c r="AJ29" s="459"/>
      <c r="AK29" s="459"/>
      <c r="AL29" s="501"/>
      <c r="AM29" s="458">
        <v>1601788</v>
      </c>
      <c r="AN29" s="459"/>
      <c r="AO29" s="459"/>
      <c r="AP29" s="459"/>
      <c r="AQ29" s="459"/>
      <c r="AR29" s="501"/>
      <c r="AS29" s="458">
        <v>3017</v>
      </c>
      <c r="AT29" s="459"/>
      <c r="AU29" s="459"/>
      <c r="AV29" s="459"/>
      <c r="AW29" s="459"/>
      <c r="AX29" s="460"/>
      <c r="AY29" s="583"/>
      <c r="AZ29" s="584"/>
      <c r="BA29" s="584"/>
      <c r="BB29" s="585"/>
      <c r="BC29" s="435" t="s">
        <v>191</v>
      </c>
      <c r="BD29" s="436"/>
      <c r="BE29" s="436"/>
      <c r="BF29" s="436"/>
      <c r="BG29" s="436"/>
      <c r="BH29" s="436"/>
      <c r="BI29" s="436"/>
      <c r="BJ29" s="436"/>
      <c r="BK29" s="436"/>
      <c r="BL29" s="436"/>
      <c r="BM29" s="437"/>
      <c r="BN29" s="438">
        <v>1258860</v>
      </c>
      <c r="BO29" s="439"/>
      <c r="BP29" s="439"/>
      <c r="BQ29" s="439"/>
      <c r="BR29" s="439"/>
      <c r="BS29" s="439"/>
      <c r="BT29" s="439"/>
      <c r="BU29" s="440"/>
      <c r="BV29" s="438">
        <v>1256890</v>
      </c>
      <c r="BW29" s="439"/>
      <c r="BX29" s="439"/>
      <c r="BY29" s="439"/>
      <c r="BZ29" s="439"/>
      <c r="CA29" s="439"/>
      <c r="CB29" s="439"/>
      <c r="CC29" s="440"/>
      <c r="CD29" s="196"/>
      <c r="CE29" s="519"/>
      <c r="CF29" s="519"/>
      <c r="CG29" s="519"/>
      <c r="CH29" s="519"/>
      <c r="CI29" s="519"/>
      <c r="CJ29" s="519"/>
      <c r="CK29" s="519"/>
      <c r="CL29" s="519"/>
      <c r="CM29" s="519"/>
      <c r="CN29" s="519"/>
      <c r="CO29" s="519"/>
      <c r="CP29" s="519"/>
      <c r="CQ29" s="519"/>
      <c r="CR29" s="519"/>
      <c r="CS29" s="520"/>
      <c r="CT29" s="404"/>
      <c r="CU29" s="405"/>
      <c r="CV29" s="405"/>
      <c r="CW29" s="405"/>
      <c r="CX29" s="405"/>
      <c r="CY29" s="405"/>
      <c r="CZ29" s="405"/>
      <c r="DA29" s="406"/>
      <c r="DB29" s="404"/>
      <c r="DC29" s="405"/>
      <c r="DD29" s="405"/>
      <c r="DE29" s="405"/>
      <c r="DF29" s="405"/>
      <c r="DG29" s="405"/>
      <c r="DH29" s="405"/>
      <c r="DI29" s="406"/>
    </row>
    <row r="30" spans="1:113" ht="18.75" customHeight="1" thickBot="1" x14ac:dyDescent="0.3">
      <c r="A30" s="181"/>
      <c r="B30" s="556"/>
      <c r="C30" s="557"/>
      <c r="D30" s="558"/>
      <c r="E30" s="461"/>
      <c r="F30" s="462"/>
      <c r="G30" s="462"/>
      <c r="H30" s="462"/>
      <c r="I30" s="462"/>
      <c r="J30" s="462"/>
      <c r="K30" s="463"/>
      <c r="L30" s="590"/>
      <c r="M30" s="591"/>
      <c r="N30" s="591"/>
      <c r="O30" s="591"/>
      <c r="P30" s="592"/>
      <c r="Q30" s="590"/>
      <c r="R30" s="591"/>
      <c r="S30" s="591"/>
      <c r="T30" s="591"/>
      <c r="U30" s="591"/>
      <c r="V30" s="592"/>
      <c r="W30" s="593" t="s">
        <v>192</v>
      </c>
      <c r="X30" s="594"/>
      <c r="Y30" s="594"/>
      <c r="Z30" s="594"/>
      <c r="AA30" s="594"/>
      <c r="AB30" s="594"/>
      <c r="AC30" s="594"/>
      <c r="AD30" s="594"/>
      <c r="AE30" s="594"/>
      <c r="AF30" s="594"/>
      <c r="AG30" s="595"/>
      <c r="AH30" s="526">
        <v>96.5</v>
      </c>
      <c r="AI30" s="527"/>
      <c r="AJ30" s="527"/>
      <c r="AK30" s="527"/>
      <c r="AL30" s="527"/>
      <c r="AM30" s="527"/>
      <c r="AN30" s="527"/>
      <c r="AO30" s="527"/>
      <c r="AP30" s="527"/>
      <c r="AQ30" s="527"/>
      <c r="AR30" s="527"/>
      <c r="AS30" s="527"/>
      <c r="AT30" s="527"/>
      <c r="AU30" s="527"/>
      <c r="AV30" s="527"/>
      <c r="AW30" s="527"/>
      <c r="AX30" s="529"/>
      <c r="AY30" s="586"/>
      <c r="AZ30" s="587"/>
      <c r="BA30" s="587"/>
      <c r="BB30" s="588"/>
      <c r="BC30" s="544" t="s">
        <v>52</v>
      </c>
      <c r="BD30" s="545"/>
      <c r="BE30" s="545"/>
      <c r="BF30" s="545"/>
      <c r="BG30" s="545"/>
      <c r="BH30" s="545"/>
      <c r="BI30" s="545"/>
      <c r="BJ30" s="545"/>
      <c r="BK30" s="545"/>
      <c r="BL30" s="545"/>
      <c r="BM30" s="546"/>
      <c r="BN30" s="547">
        <v>3140351</v>
      </c>
      <c r="BO30" s="548"/>
      <c r="BP30" s="548"/>
      <c r="BQ30" s="548"/>
      <c r="BR30" s="548"/>
      <c r="BS30" s="548"/>
      <c r="BT30" s="548"/>
      <c r="BU30" s="549"/>
      <c r="BV30" s="547">
        <v>3378053</v>
      </c>
      <c r="BW30" s="548"/>
      <c r="BX30" s="548"/>
      <c r="BY30" s="548"/>
      <c r="BZ30" s="548"/>
      <c r="CA30" s="548"/>
      <c r="CB30" s="548"/>
      <c r="CC30" s="549"/>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25">
      <c r="A31" s="181"/>
      <c r="B31" s="203"/>
      <c r="DI31" s="204"/>
    </row>
    <row r="32" spans="1:113" ht="13.5" customHeight="1" x14ac:dyDescent="0.25">
      <c r="A32" s="181"/>
      <c r="B32" s="205"/>
      <c r="C32" s="589" t="s">
        <v>193</v>
      </c>
      <c r="D32" s="589"/>
      <c r="E32" s="589"/>
      <c r="F32" s="589"/>
      <c r="G32" s="589"/>
      <c r="H32" s="589"/>
      <c r="I32" s="589"/>
      <c r="J32" s="589"/>
      <c r="K32" s="589"/>
      <c r="L32" s="589"/>
      <c r="M32" s="589"/>
      <c r="N32" s="589"/>
      <c r="O32" s="589"/>
      <c r="P32" s="589"/>
      <c r="Q32" s="589"/>
      <c r="R32" s="589"/>
      <c r="S32" s="589"/>
      <c r="U32" s="442" t="s">
        <v>194</v>
      </c>
      <c r="V32" s="442"/>
      <c r="W32" s="442"/>
      <c r="X32" s="442"/>
      <c r="Y32" s="442"/>
      <c r="Z32" s="442"/>
      <c r="AA32" s="442"/>
      <c r="AB32" s="442"/>
      <c r="AC32" s="442"/>
      <c r="AD32" s="442"/>
      <c r="AE32" s="442"/>
      <c r="AF32" s="442"/>
      <c r="AG32" s="442"/>
      <c r="AH32" s="442"/>
      <c r="AI32" s="442"/>
      <c r="AJ32" s="442"/>
      <c r="AK32" s="442"/>
      <c r="AM32" s="442" t="s">
        <v>195</v>
      </c>
      <c r="AN32" s="442"/>
      <c r="AO32" s="442"/>
      <c r="AP32" s="442"/>
      <c r="AQ32" s="442"/>
      <c r="AR32" s="442"/>
      <c r="AS32" s="442"/>
      <c r="AT32" s="442"/>
      <c r="AU32" s="442"/>
      <c r="AV32" s="442"/>
      <c r="AW32" s="442"/>
      <c r="AX32" s="442"/>
      <c r="AY32" s="442"/>
      <c r="AZ32" s="442"/>
      <c r="BA32" s="442"/>
      <c r="BB32" s="442"/>
      <c r="BC32" s="442"/>
      <c r="BE32" s="442" t="s">
        <v>196</v>
      </c>
      <c r="BF32" s="442"/>
      <c r="BG32" s="442"/>
      <c r="BH32" s="442"/>
      <c r="BI32" s="442"/>
      <c r="BJ32" s="442"/>
      <c r="BK32" s="442"/>
      <c r="BL32" s="442"/>
      <c r="BM32" s="442"/>
      <c r="BN32" s="442"/>
      <c r="BO32" s="442"/>
      <c r="BP32" s="442"/>
      <c r="BQ32" s="442"/>
      <c r="BR32" s="442"/>
      <c r="BS32" s="442"/>
      <c r="BT32" s="442"/>
      <c r="BU32" s="442"/>
      <c r="BW32" s="442" t="s">
        <v>197</v>
      </c>
      <c r="BX32" s="442"/>
      <c r="BY32" s="442"/>
      <c r="BZ32" s="442"/>
      <c r="CA32" s="442"/>
      <c r="CB32" s="442"/>
      <c r="CC32" s="442"/>
      <c r="CD32" s="442"/>
      <c r="CE32" s="442"/>
      <c r="CF32" s="442"/>
      <c r="CG32" s="442"/>
      <c r="CH32" s="442"/>
      <c r="CI32" s="442"/>
      <c r="CJ32" s="442"/>
      <c r="CK32" s="442"/>
      <c r="CL32" s="442"/>
      <c r="CM32" s="442"/>
      <c r="CO32" s="442" t="s">
        <v>198</v>
      </c>
      <c r="CP32" s="442"/>
      <c r="CQ32" s="442"/>
      <c r="CR32" s="442"/>
      <c r="CS32" s="442"/>
      <c r="CT32" s="442"/>
      <c r="CU32" s="442"/>
      <c r="CV32" s="442"/>
      <c r="CW32" s="442"/>
      <c r="CX32" s="442"/>
      <c r="CY32" s="442"/>
      <c r="CZ32" s="442"/>
      <c r="DA32" s="442"/>
      <c r="DB32" s="442"/>
      <c r="DC32" s="442"/>
      <c r="DD32" s="442"/>
      <c r="DE32" s="442"/>
      <c r="DI32" s="204"/>
    </row>
    <row r="33" spans="1:113" ht="13.5" customHeight="1" x14ac:dyDescent="0.25">
      <c r="A33" s="181"/>
      <c r="B33" s="205"/>
      <c r="C33" s="425" t="s">
        <v>199</v>
      </c>
      <c r="D33" s="425"/>
      <c r="E33" s="396" t="s">
        <v>200</v>
      </c>
      <c r="F33" s="396"/>
      <c r="G33" s="396"/>
      <c r="H33" s="396"/>
      <c r="I33" s="396"/>
      <c r="J33" s="396"/>
      <c r="K33" s="396"/>
      <c r="L33" s="396"/>
      <c r="M33" s="396"/>
      <c r="N33" s="396"/>
      <c r="O33" s="396"/>
      <c r="P33" s="396"/>
      <c r="Q33" s="396"/>
      <c r="R33" s="396"/>
      <c r="S33" s="396"/>
      <c r="T33" s="206"/>
      <c r="U33" s="425" t="s">
        <v>201</v>
      </c>
      <c r="V33" s="425"/>
      <c r="W33" s="396" t="s">
        <v>200</v>
      </c>
      <c r="X33" s="396"/>
      <c r="Y33" s="396"/>
      <c r="Z33" s="396"/>
      <c r="AA33" s="396"/>
      <c r="AB33" s="396"/>
      <c r="AC33" s="396"/>
      <c r="AD33" s="396"/>
      <c r="AE33" s="396"/>
      <c r="AF33" s="396"/>
      <c r="AG33" s="396"/>
      <c r="AH33" s="396"/>
      <c r="AI33" s="396"/>
      <c r="AJ33" s="396"/>
      <c r="AK33" s="396"/>
      <c r="AL33" s="206"/>
      <c r="AM33" s="425" t="s">
        <v>201</v>
      </c>
      <c r="AN33" s="425"/>
      <c r="AO33" s="396" t="s">
        <v>202</v>
      </c>
      <c r="AP33" s="396"/>
      <c r="AQ33" s="396"/>
      <c r="AR33" s="396"/>
      <c r="AS33" s="396"/>
      <c r="AT33" s="396"/>
      <c r="AU33" s="396"/>
      <c r="AV33" s="396"/>
      <c r="AW33" s="396"/>
      <c r="AX33" s="396"/>
      <c r="AY33" s="396"/>
      <c r="AZ33" s="396"/>
      <c r="BA33" s="396"/>
      <c r="BB33" s="396"/>
      <c r="BC33" s="396"/>
      <c r="BD33" s="207"/>
      <c r="BE33" s="396" t="s">
        <v>203</v>
      </c>
      <c r="BF33" s="396"/>
      <c r="BG33" s="396" t="s">
        <v>204</v>
      </c>
      <c r="BH33" s="396"/>
      <c r="BI33" s="396"/>
      <c r="BJ33" s="396"/>
      <c r="BK33" s="396"/>
      <c r="BL33" s="396"/>
      <c r="BM33" s="396"/>
      <c r="BN33" s="396"/>
      <c r="BO33" s="396"/>
      <c r="BP33" s="396"/>
      <c r="BQ33" s="396"/>
      <c r="BR33" s="396"/>
      <c r="BS33" s="396"/>
      <c r="BT33" s="396"/>
      <c r="BU33" s="396"/>
      <c r="BV33" s="207"/>
      <c r="BW33" s="425" t="s">
        <v>203</v>
      </c>
      <c r="BX33" s="425"/>
      <c r="BY33" s="396" t="s">
        <v>205</v>
      </c>
      <c r="BZ33" s="396"/>
      <c r="CA33" s="396"/>
      <c r="CB33" s="396"/>
      <c r="CC33" s="396"/>
      <c r="CD33" s="396"/>
      <c r="CE33" s="396"/>
      <c r="CF33" s="396"/>
      <c r="CG33" s="396"/>
      <c r="CH33" s="396"/>
      <c r="CI33" s="396"/>
      <c r="CJ33" s="396"/>
      <c r="CK33" s="396"/>
      <c r="CL33" s="396"/>
      <c r="CM33" s="396"/>
      <c r="CN33" s="206"/>
      <c r="CO33" s="425" t="s">
        <v>201</v>
      </c>
      <c r="CP33" s="425"/>
      <c r="CQ33" s="396" t="s">
        <v>206</v>
      </c>
      <c r="CR33" s="396"/>
      <c r="CS33" s="396"/>
      <c r="CT33" s="396"/>
      <c r="CU33" s="396"/>
      <c r="CV33" s="396"/>
      <c r="CW33" s="396"/>
      <c r="CX33" s="396"/>
      <c r="CY33" s="396"/>
      <c r="CZ33" s="396"/>
      <c r="DA33" s="396"/>
      <c r="DB33" s="396"/>
      <c r="DC33" s="396"/>
      <c r="DD33" s="396"/>
      <c r="DE33" s="396"/>
      <c r="DF33" s="206"/>
      <c r="DG33" s="596" t="s">
        <v>207</v>
      </c>
      <c r="DH33" s="596"/>
      <c r="DI33" s="208"/>
    </row>
    <row r="34" spans="1:113" ht="32.25" customHeight="1" x14ac:dyDescent="0.25">
      <c r="A34" s="181"/>
      <c r="B34" s="205"/>
      <c r="C34" s="597">
        <f>IF(E34="","",1)</f>
        <v>1</v>
      </c>
      <c r="D34" s="597"/>
      <c r="E34" s="598" t="str">
        <f>IF('各会計、関係団体の財政状況及び健全化判断比率'!B7="","",'各会計、関係団体の財政状況及び健全化判断比率'!B7)</f>
        <v>一般会計</v>
      </c>
      <c r="F34" s="598"/>
      <c r="G34" s="598"/>
      <c r="H34" s="598"/>
      <c r="I34" s="598"/>
      <c r="J34" s="598"/>
      <c r="K34" s="598"/>
      <c r="L34" s="598"/>
      <c r="M34" s="598"/>
      <c r="N34" s="598"/>
      <c r="O34" s="598"/>
      <c r="P34" s="598"/>
      <c r="Q34" s="598"/>
      <c r="R34" s="598"/>
      <c r="S34" s="598"/>
      <c r="T34" s="181"/>
      <c r="U34" s="597">
        <f>IF(W34="","",MAX(C34:D43)+1)</f>
        <v>3</v>
      </c>
      <c r="V34" s="597"/>
      <c r="W34" s="598" t="str">
        <f>IF('各会計、関係団体の財政状況及び健全化判断比率'!B28="","",'各会計、関係団体の財政状況及び健全化判断比率'!B28)</f>
        <v>国民健康保険特別会計</v>
      </c>
      <c r="X34" s="598"/>
      <c r="Y34" s="598"/>
      <c r="Z34" s="598"/>
      <c r="AA34" s="598"/>
      <c r="AB34" s="598"/>
      <c r="AC34" s="598"/>
      <c r="AD34" s="598"/>
      <c r="AE34" s="598"/>
      <c r="AF34" s="598"/>
      <c r="AG34" s="598"/>
      <c r="AH34" s="598"/>
      <c r="AI34" s="598"/>
      <c r="AJ34" s="598"/>
      <c r="AK34" s="598"/>
      <c r="AL34" s="181"/>
      <c r="AM34" s="597">
        <f>IF(AO34="","",MAX(C34:D43,U34:V43)+1)</f>
        <v>8</v>
      </c>
      <c r="AN34" s="597"/>
      <c r="AO34" s="598" t="str">
        <f>IF('各会計、関係団体の財政状況及び健全化判断比率'!B33="","",'各会計、関係団体の財政状況及び健全化判断比率'!B33)</f>
        <v>水道事業会計</v>
      </c>
      <c r="AP34" s="598"/>
      <c r="AQ34" s="598"/>
      <c r="AR34" s="598"/>
      <c r="AS34" s="598"/>
      <c r="AT34" s="598"/>
      <c r="AU34" s="598"/>
      <c r="AV34" s="598"/>
      <c r="AW34" s="598"/>
      <c r="AX34" s="598"/>
      <c r="AY34" s="598"/>
      <c r="AZ34" s="598"/>
      <c r="BA34" s="598"/>
      <c r="BB34" s="598"/>
      <c r="BC34" s="598"/>
      <c r="BD34" s="181"/>
      <c r="BE34" s="597" t="str">
        <f>IF(BG34="","",MAX(C34:D43,U34:V43,AM34:AN43)+1)</f>
        <v/>
      </c>
      <c r="BF34" s="597"/>
      <c r="BG34" s="598"/>
      <c r="BH34" s="598"/>
      <c r="BI34" s="598"/>
      <c r="BJ34" s="598"/>
      <c r="BK34" s="598"/>
      <c r="BL34" s="598"/>
      <c r="BM34" s="598"/>
      <c r="BN34" s="598"/>
      <c r="BO34" s="598"/>
      <c r="BP34" s="598"/>
      <c r="BQ34" s="598"/>
      <c r="BR34" s="598"/>
      <c r="BS34" s="598"/>
      <c r="BT34" s="598"/>
      <c r="BU34" s="598"/>
      <c r="BV34" s="181"/>
      <c r="BW34" s="597">
        <f>IF(BY34="","",MAX(C34:D43,U34:V43,AM34:AN43,BE34:BF43)+1)</f>
        <v>11</v>
      </c>
      <c r="BX34" s="597"/>
      <c r="BY34" s="598" t="str">
        <f>IF('各会計、関係団体の財政状況及び健全化判断比率'!B68="","",'各会計、関係団体の財政状況及び健全化判断比率'!B68)</f>
        <v>土岐市及び瑞浪市休日急病診療所組合</v>
      </c>
      <c r="BZ34" s="598"/>
      <c r="CA34" s="598"/>
      <c r="CB34" s="598"/>
      <c r="CC34" s="598"/>
      <c r="CD34" s="598"/>
      <c r="CE34" s="598"/>
      <c r="CF34" s="598"/>
      <c r="CG34" s="598"/>
      <c r="CH34" s="598"/>
      <c r="CI34" s="598"/>
      <c r="CJ34" s="598"/>
      <c r="CK34" s="598"/>
      <c r="CL34" s="598"/>
      <c r="CM34" s="598"/>
      <c r="CN34" s="181"/>
      <c r="CO34" s="597">
        <f>IF(CQ34="","",MAX(C34:D43,U34:V43,AM34:AN43,BE34:BF43,BW34:BX43)+1)</f>
        <v>21</v>
      </c>
      <c r="CP34" s="597"/>
      <c r="CQ34" s="598" t="str">
        <f>IF('各会計、関係団体の財政状況及び健全化判断比率'!BS7="","",'各会計、関係団体の財政状況及び健全化判断比率'!BS7)</f>
        <v>土岐市文化振興事業団</v>
      </c>
      <c r="CR34" s="598"/>
      <c r="CS34" s="598"/>
      <c r="CT34" s="598"/>
      <c r="CU34" s="598"/>
      <c r="CV34" s="598"/>
      <c r="CW34" s="598"/>
      <c r="CX34" s="598"/>
      <c r="CY34" s="598"/>
      <c r="CZ34" s="598"/>
      <c r="DA34" s="598"/>
      <c r="DB34" s="598"/>
      <c r="DC34" s="598"/>
      <c r="DD34" s="598"/>
      <c r="DE34" s="598"/>
      <c r="DG34" s="599" t="str">
        <f>IF('各会計、関係団体の財政状況及び健全化判断比率'!BR7="","",'各会計、関係団体の財政状況及び健全化判断比率'!BR7)</f>
        <v/>
      </c>
      <c r="DH34" s="599"/>
      <c r="DI34" s="208"/>
    </row>
    <row r="35" spans="1:113" ht="32.25" customHeight="1" x14ac:dyDescent="0.25">
      <c r="A35" s="181"/>
      <c r="B35" s="205"/>
      <c r="C35" s="597">
        <f>IF(E35="","",C34+1)</f>
        <v>2</v>
      </c>
      <c r="D35" s="597"/>
      <c r="E35" s="598" t="str">
        <f>IF('各会計、関係団体の財政状況及び健全化判断比率'!B8="","",'各会計、関係団体の財政状況及び健全化判断比率'!B8)</f>
        <v>土岐市・瑞浪市障害者総合支援認定審査会特別会計</v>
      </c>
      <c r="F35" s="598"/>
      <c r="G35" s="598"/>
      <c r="H35" s="598"/>
      <c r="I35" s="598"/>
      <c r="J35" s="598"/>
      <c r="K35" s="598"/>
      <c r="L35" s="598"/>
      <c r="M35" s="598"/>
      <c r="N35" s="598"/>
      <c r="O35" s="598"/>
      <c r="P35" s="598"/>
      <c r="Q35" s="598"/>
      <c r="R35" s="598"/>
      <c r="S35" s="598"/>
      <c r="T35" s="181"/>
      <c r="U35" s="597">
        <f>IF(W35="","",U34+1)</f>
        <v>4</v>
      </c>
      <c r="V35" s="597"/>
      <c r="W35" s="598" t="str">
        <f>IF('各会計、関係団体の財政状況及び健全化判断比率'!B29="","",'各会計、関係団体の財政状況及び健全化判断比率'!B29)</f>
        <v>駐車場事業特別会計</v>
      </c>
      <c r="X35" s="598"/>
      <c r="Y35" s="598"/>
      <c r="Z35" s="598"/>
      <c r="AA35" s="598"/>
      <c r="AB35" s="598"/>
      <c r="AC35" s="598"/>
      <c r="AD35" s="598"/>
      <c r="AE35" s="598"/>
      <c r="AF35" s="598"/>
      <c r="AG35" s="598"/>
      <c r="AH35" s="598"/>
      <c r="AI35" s="598"/>
      <c r="AJ35" s="598"/>
      <c r="AK35" s="598"/>
      <c r="AL35" s="181"/>
      <c r="AM35" s="597">
        <f t="shared" ref="AM35:AM43" si="0">IF(AO35="","",AM34+1)</f>
        <v>9</v>
      </c>
      <c r="AN35" s="597"/>
      <c r="AO35" s="598" t="str">
        <f>IF('各会計、関係団体の財政状況及び健全化判断比率'!B34="","",'各会計、関係団体の財政状況及び健全化判断比率'!B34)</f>
        <v>病院事業会計</v>
      </c>
      <c r="AP35" s="598"/>
      <c r="AQ35" s="598"/>
      <c r="AR35" s="598"/>
      <c r="AS35" s="598"/>
      <c r="AT35" s="598"/>
      <c r="AU35" s="598"/>
      <c r="AV35" s="598"/>
      <c r="AW35" s="598"/>
      <c r="AX35" s="598"/>
      <c r="AY35" s="598"/>
      <c r="AZ35" s="598"/>
      <c r="BA35" s="598"/>
      <c r="BB35" s="598"/>
      <c r="BC35" s="598"/>
      <c r="BD35" s="181"/>
      <c r="BE35" s="597" t="str">
        <f t="shared" ref="BE35:BE43" si="1">IF(BG35="","",BE34+1)</f>
        <v/>
      </c>
      <c r="BF35" s="597"/>
      <c r="BG35" s="598"/>
      <c r="BH35" s="598"/>
      <c r="BI35" s="598"/>
      <c r="BJ35" s="598"/>
      <c r="BK35" s="598"/>
      <c r="BL35" s="598"/>
      <c r="BM35" s="598"/>
      <c r="BN35" s="598"/>
      <c r="BO35" s="598"/>
      <c r="BP35" s="598"/>
      <c r="BQ35" s="598"/>
      <c r="BR35" s="598"/>
      <c r="BS35" s="598"/>
      <c r="BT35" s="598"/>
      <c r="BU35" s="598"/>
      <c r="BV35" s="181"/>
      <c r="BW35" s="597">
        <f t="shared" ref="BW35:BW43" si="2">IF(BY35="","",BW34+1)</f>
        <v>12</v>
      </c>
      <c r="BX35" s="597"/>
      <c r="BY35" s="598" t="str">
        <f>IF('各会計、関係団体の財政状況及び健全化判断比率'!B69="","",'各会計、関係団体の財政状況及び健全化判断比率'!B69)</f>
        <v>岐阜県市町村職員退職手当組合</v>
      </c>
      <c r="BZ35" s="598"/>
      <c r="CA35" s="598"/>
      <c r="CB35" s="598"/>
      <c r="CC35" s="598"/>
      <c r="CD35" s="598"/>
      <c r="CE35" s="598"/>
      <c r="CF35" s="598"/>
      <c r="CG35" s="598"/>
      <c r="CH35" s="598"/>
      <c r="CI35" s="598"/>
      <c r="CJ35" s="598"/>
      <c r="CK35" s="598"/>
      <c r="CL35" s="598"/>
      <c r="CM35" s="598"/>
      <c r="CN35" s="181"/>
      <c r="CO35" s="597">
        <f t="shared" ref="CO35:CO43" si="3">IF(CQ35="","",CO34+1)</f>
        <v>22</v>
      </c>
      <c r="CP35" s="597"/>
      <c r="CQ35" s="598" t="str">
        <f>IF('各会計、関係団体の財政状況及び健全化判断比率'!BS8="","",'各会計、関係団体の財政状況及び健全化判断比率'!BS8)</f>
        <v>志野・織部</v>
      </c>
      <c r="CR35" s="598"/>
      <c r="CS35" s="598"/>
      <c r="CT35" s="598"/>
      <c r="CU35" s="598"/>
      <c r="CV35" s="598"/>
      <c r="CW35" s="598"/>
      <c r="CX35" s="598"/>
      <c r="CY35" s="598"/>
      <c r="CZ35" s="598"/>
      <c r="DA35" s="598"/>
      <c r="DB35" s="598"/>
      <c r="DC35" s="598"/>
      <c r="DD35" s="598"/>
      <c r="DE35" s="598"/>
      <c r="DG35" s="599" t="str">
        <f>IF('各会計、関係団体の財政状況及び健全化判断比率'!BR8="","",'各会計、関係団体の財政状況及び健全化判断比率'!BR8)</f>
        <v/>
      </c>
      <c r="DH35" s="599"/>
      <c r="DI35" s="208"/>
    </row>
    <row r="36" spans="1:113" ht="32.25" customHeight="1" x14ac:dyDescent="0.25">
      <c r="A36" s="181"/>
      <c r="B36" s="205"/>
      <c r="C36" s="597" t="str">
        <f>IF(E36="","",C35+1)</f>
        <v/>
      </c>
      <c r="D36" s="597"/>
      <c r="E36" s="598" t="str">
        <f>IF('各会計、関係団体の財政状況及び健全化判断比率'!B9="","",'各会計、関係団体の財政状況及び健全化判断比率'!B9)</f>
        <v/>
      </c>
      <c r="F36" s="598"/>
      <c r="G36" s="598"/>
      <c r="H36" s="598"/>
      <c r="I36" s="598"/>
      <c r="J36" s="598"/>
      <c r="K36" s="598"/>
      <c r="L36" s="598"/>
      <c r="M36" s="598"/>
      <c r="N36" s="598"/>
      <c r="O36" s="598"/>
      <c r="P36" s="598"/>
      <c r="Q36" s="598"/>
      <c r="R36" s="598"/>
      <c r="S36" s="598"/>
      <c r="T36" s="181"/>
      <c r="U36" s="597">
        <f t="shared" ref="U36:U43" si="4">IF(W36="","",U35+1)</f>
        <v>5</v>
      </c>
      <c r="V36" s="597"/>
      <c r="W36" s="598" t="str">
        <f>IF('各会計、関係団体の財政状況及び健全化判断比率'!B30="","",'各会計、関係団体の財政状況及び健全化判断比率'!B30)</f>
        <v>介護保険特別会計（保険事業勘定）</v>
      </c>
      <c r="X36" s="598"/>
      <c r="Y36" s="598"/>
      <c r="Z36" s="598"/>
      <c r="AA36" s="598"/>
      <c r="AB36" s="598"/>
      <c r="AC36" s="598"/>
      <c r="AD36" s="598"/>
      <c r="AE36" s="598"/>
      <c r="AF36" s="598"/>
      <c r="AG36" s="598"/>
      <c r="AH36" s="598"/>
      <c r="AI36" s="598"/>
      <c r="AJ36" s="598"/>
      <c r="AK36" s="598"/>
      <c r="AL36" s="181"/>
      <c r="AM36" s="597">
        <f t="shared" si="0"/>
        <v>10</v>
      </c>
      <c r="AN36" s="597"/>
      <c r="AO36" s="598" t="str">
        <f>IF('各会計、関係団体の財政状況及び健全化判断比率'!B35="","",'各会計、関係団体の財政状況及び健全化判断比率'!B35)</f>
        <v>下水道事業会計</v>
      </c>
      <c r="AP36" s="598"/>
      <c r="AQ36" s="598"/>
      <c r="AR36" s="598"/>
      <c r="AS36" s="598"/>
      <c r="AT36" s="598"/>
      <c r="AU36" s="598"/>
      <c r="AV36" s="598"/>
      <c r="AW36" s="598"/>
      <c r="AX36" s="598"/>
      <c r="AY36" s="598"/>
      <c r="AZ36" s="598"/>
      <c r="BA36" s="598"/>
      <c r="BB36" s="598"/>
      <c r="BC36" s="598"/>
      <c r="BD36" s="181"/>
      <c r="BE36" s="597" t="str">
        <f t="shared" si="1"/>
        <v/>
      </c>
      <c r="BF36" s="597"/>
      <c r="BG36" s="598"/>
      <c r="BH36" s="598"/>
      <c r="BI36" s="598"/>
      <c r="BJ36" s="598"/>
      <c r="BK36" s="598"/>
      <c r="BL36" s="598"/>
      <c r="BM36" s="598"/>
      <c r="BN36" s="598"/>
      <c r="BO36" s="598"/>
      <c r="BP36" s="598"/>
      <c r="BQ36" s="598"/>
      <c r="BR36" s="598"/>
      <c r="BS36" s="598"/>
      <c r="BT36" s="598"/>
      <c r="BU36" s="598"/>
      <c r="BV36" s="181"/>
      <c r="BW36" s="597">
        <f t="shared" si="2"/>
        <v>13</v>
      </c>
      <c r="BX36" s="597"/>
      <c r="BY36" s="598" t="str">
        <f>IF('各会計、関係団体の財政状況及び健全化判断比率'!B70="","",'各会計、関係団体の財政状況及び健全化判断比率'!B70)</f>
        <v>東濃西部広域行政事務組合（一般会計）</v>
      </c>
      <c r="BZ36" s="598"/>
      <c r="CA36" s="598"/>
      <c r="CB36" s="598"/>
      <c r="CC36" s="598"/>
      <c r="CD36" s="598"/>
      <c r="CE36" s="598"/>
      <c r="CF36" s="598"/>
      <c r="CG36" s="598"/>
      <c r="CH36" s="598"/>
      <c r="CI36" s="598"/>
      <c r="CJ36" s="598"/>
      <c r="CK36" s="598"/>
      <c r="CL36" s="598"/>
      <c r="CM36" s="598"/>
      <c r="CN36" s="181"/>
      <c r="CO36" s="597" t="str">
        <f t="shared" si="3"/>
        <v/>
      </c>
      <c r="CP36" s="597"/>
      <c r="CQ36" s="598" t="str">
        <f>IF('各会計、関係団体の財政状況及び健全化判断比率'!BS9="","",'各会計、関係団体の財政状況及び健全化判断比率'!BS9)</f>
        <v/>
      </c>
      <c r="CR36" s="598"/>
      <c r="CS36" s="598"/>
      <c r="CT36" s="598"/>
      <c r="CU36" s="598"/>
      <c r="CV36" s="598"/>
      <c r="CW36" s="598"/>
      <c r="CX36" s="598"/>
      <c r="CY36" s="598"/>
      <c r="CZ36" s="598"/>
      <c r="DA36" s="598"/>
      <c r="DB36" s="598"/>
      <c r="DC36" s="598"/>
      <c r="DD36" s="598"/>
      <c r="DE36" s="598"/>
      <c r="DG36" s="599" t="str">
        <f>IF('各会計、関係団体の財政状況及び健全化判断比率'!BR9="","",'各会計、関係団体の財政状況及び健全化判断比率'!BR9)</f>
        <v/>
      </c>
      <c r="DH36" s="599"/>
      <c r="DI36" s="208"/>
    </row>
    <row r="37" spans="1:113" ht="32.25" customHeight="1" x14ac:dyDescent="0.25">
      <c r="A37" s="181"/>
      <c r="B37" s="205"/>
      <c r="C37" s="597" t="str">
        <f>IF(E37="","",C36+1)</f>
        <v/>
      </c>
      <c r="D37" s="597"/>
      <c r="E37" s="598" t="str">
        <f>IF('各会計、関係団体の財政状況及び健全化判断比率'!B10="","",'各会計、関係団体の財政状況及び健全化判断比率'!B10)</f>
        <v/>
      </c>
      <c r="F37" s="598"/>
      <c r="G37" s="598"/>
      <c r="H37" s="598"/>
      <c r="I37" s="598"/>
      <c r="J37" s="598"/>
      <c r="K37" s="598"/>
      <c r="L37" s="598"/>
      <c r="M37" s="598"/>
      <c r="N37" s="598"/>
      <c r="O37" s="598"/>
      <c r="P37" s="598"/>
      <c r="Q37" s="598"/>
      <c r="R37" s="598"/>
      <c r="S37" s="598"/>
      <c r="T37" s="181"/>
      <c r="U37" s="597">
        <f t="shared" si="4"/>
        <v>6</v>
      </c>
      <c r="V37" s="597"/>
      <c r="W37" s="598" t="str">
        <f>IF('各会計、関係団体の財政状況及び健全化判断比率'!B31="","",'各会計、関係団体の財政状況及び健全化判断比率'!B31)</f>
        <v>土岐市・瑞浪市介護認定審査会特別会計</v>
      </c>
      <c r="X37" s="598"/>
      <c r="Y37" s="598"/>
      <c r="Z37" s="598"/>
      <c r="AA37" s="598"/>
      <c r="AB37" s="598"/>
      <c r="AC37" s="598"/>
      <c r="AD37" s="598"/>
      <c r="AE37" s="598"/>
      <c r="AF37" s="598"/>
      <c r="AG37" s="598"/>
      <c r="AH37" s="598"/>
      <c r="AI37" s="598"/>
      <c r="AJ37" s="598"/>
      <c r="AK37" s="598"/>
      <c r="AL37" s="181"/>
      <c r="AM37" s="597" t="str">
        <f t="shared" si="0"/>
        <v/>
      </c>
      <c r="AN37" s="597"/>
      <c r="AO37" s="598"/>
      <c r="AP37" s="598"/>
      <c r="AQ37" s="598"/>
      <c r="AR37" s="598"/>
      <c r="AS37" s="598"/>
      <c r="AT37" s="598"/>
      <c r="AU37" s="598"/>
      <c r="AV37" s="598"/>
      <c r="AW37" s="598"/>
      <c r="AX37" s="598"/>
      <c r="AY37" s="598"/>
      <c r="AZ37" s="598"/>
      <c r="BA37" s="598"/>
      <c r="BB37" s="598"/>
      <c r="BC37" s="598"/>
      <c r="BD37" s="181"/>
      <c r="BE37" s="597" t="str">
        <f t="shared" si="1"/>
        <v/>
      </c>
      <c r="BF37" s="597"/>
      <c r="BG37" s="598"/>
      <c r="BH37" s="598"/>
      <c r="BI37" s="598"/>
      <c r="BJ37" s="598"/>
      <c r="BK37" s="598"/>
      <c r="BL37" s="598"/>
      <c r="BM37" s="598"/>
      <c r="BN37" s="598"/>
      <c r="BO37" s="598"/>
      <c r="BP37" s="598"/>
      <c r="BQ37" s="598"/>
      <c r="BR37" s="598"/>
      <c r="BS37" s="598"/>
      <c r="BT37" s="598"/>
      <c r="BU37" s="598"/>
      <c r="BV37" s="181"/>
      <c r="BW37" s="597">
        <f t="shared" si="2"/>
        <v>14</v>
      </c>
      <c r="BX37" s="597"/>
      <c r="BY37" s="598" t="str">
        <f>IF('各会計、関係団体の財政状況及び健全化判断比率'!B71="","",'各会計、関係団体の財政状況及び健全化判断比率'!B71)</f>
        <v>東濃西部広域行政事務組合（東濃西部ふるさと活性化基金特別会計）</v>
      </c>
      <c r="BZ37" s="598"/>
      <c r="CA37" s="598"/>
      <c r="CB37" s="598"/>
      <c r="CC37" s="598"/>
      <c r="CD37" s="598"/>
      <c r="CE37" s="598"/>
      <c r="CF37" s="598"/>
      <c r="CG37" s="598"/>
      <c r="CH37" s="598"/>
      <c r="CI37" s="598"/>
      <c r="CJ37" s="598"/>
      <c r="CK37" s="598"/>
      <c r="CL37" s="598"/>
      <c r="CM37" s="598"/>
      <c r="CN37" s="181"/>
      <c r="CO37" s="597" t="str">
        <f t="shared" si="3"/>
        <v/>
      </c>
      <c r="CP37" s="597"/>
      <c r="CQ37" s="598" t="str">
        <f>IF('各会計、関係団体の財政状況及び健全化判断比率'!BS10="","",'各会計、関係団体の財政状況及び健全化判断比率'!BS10)</f>
        <v/>
      </c>
      <c r="CR37" s="598"/>
      <c r="CS37" s="598"/>
      <c r="CT37" s="598"/>
      <c r="CU37" s="598"/>
      <c r="CV37" s="598"/>
      <c r="CW37" s="598"/>
      <c r="CX37" s="598"/>
      <c r="CY37" s="598"/>
      <c r="CZ37" s="598"/>
      <c r="DA37" s="598"/>
      <c r="DB37" s="598"/>
      <c r="DC37" s="598"/>
      <c r="DD37" s="598"/>
      <c r="DE37" s="598"/>
      <c r="DG37" s="599" t="str">
        <f>IF('各会計、関係団体の財政状況及び健全化判断比率'!BR10="","",'各会計、関係団体の財政状況及び健全化判断比率'!BR10)</f>
        <v/>
      </c>
      <c r="DH37" s="599"/>
      <c r="DI37" s="208"/>
    </row>
    <row r="38" spans="1:113" ht="32.25" customHeight="1" x14ac:dyDescent="0.25">
      <c r="A38" s="181"/>
      <c r="B38" s="205"/>
      <c r="C38" s="597" t="str">
        <f t="shared" ref="C38:C43" si="5">IF(E38="","",C37+1)</f>
        <v/>
      </c>
      <c r="D38" s="597"/>
      <c r="E38" s="598" t="str">
        <f>IF('各会計、関係団体の財政状況及び健全化判断比率'!B11="","",'各会計、関係団体の財政状況及び健全化判断比率'!B11)</f>
        <v/>
      </c>
      <c r="F38" s="598"/>
      <c r="G38" s="598"/>
      <c r="H38" s="598"/>
      <c r="I38" s="598"/>
      <c r="J38" s="598"/>
      <c r="K38" s="598"/>
      <c r="L38" s="598"/>
      <c r="M38" s="598"/>
      <c r="N38" s="598"/>
      <c r="O38" s="598"/>
      <c r="P38" s="598"/>
      <c r="Q38" s="598"/>
      <c r="R38" s="598"/>
      <c r="S38" s="598"/>
      <c r="T38" s="181"/>
      <c r="U38" s="597">
        <f t="shared" si="4"/>
        <v>7</v>
      </c>
      <c r="V38" s="597"/>
      <c r="W38" s="598" t="str">
        <f>IF('各会計、関係団体の財政状況及び健全化判断比率'!B32="","",'各会計、関係団体の財政状況及び健全化判断比率'!B32)</f>
        <v>後期高齢者医療特別会計</v>
      </c>
      <c r="X38" s="598"/>
      <c r="Y38" s="598"/>
      <c r="Z38" s="598"/>
      <c r="AA38" s="598"/>
      <c r="AB38" s="598"/>
      <c r="AC38" s="598"/>
      <c r="AD38" s="598"/>
      <c r="AE38" s="598"/>
      <c r="AF38" s="598"/>
      <c r="AG38" s="598"/>
      <c r="AH38" s="598"/>
      <c r="AI38" s="598"/>
      <c r="AJ38" s="598"/>
      <c r="AK38" s="598"/>
      <c r="AL38" s="181"/>
      <c r="AM38" s="597" t="str">
        <f t="shared" si="0"/>
        <v/>
      </c>
      <c r="AN38" s="597"/>
      <c r="AO38" s="598"/>
      <c r="AP38" s="598"/>
      <c r="AQ38" s="598"/>
      <c r="AR38" s="598"/>
      <c r="AS38" s="598"/>
      <c r="AT38" s="598"/>
      <c r="AU38" s="598"/>
      <c r="AV38" s="598"/>
      <c r="AW38" s="598"/>
      <c r="AX38" s="598"/>
      <c r="AY38" s="598"/>
      <c r="AZ38" s="598"/>
      <c r="BA38" s="598"/>
      <c r="BB38" s="598"/>
      <c r="BC38" s="598"/>
      <c r="BD38" s="181"/>
      <c r="BE38" s="597" t="str">
        <f t="shared" si="1"/>
        <v/>
      </c>
      <c r="BF38" s="597"/>
      <c r="BG38" s="598"/>
      <c r="BH38" s="598"/>
      <c r="BI38" s="598"/>
      <c r="BJ38" s="598"/>
      <c r="BK38" s="598"/>
      <c r="BL38" s="598"/>
      <c r="BM38" s="598"/>
      <c r="BN38" s="598"/>
      <c r="BO38" s="598"/>
      <c r="BP38" s="598"/>
      <c r="BQ38" s="598"/>
      <c r="BR38" s="598"/>
      <c r="BS38" s="598"/>
      <c r="BT38" s="598"/>
      <c r="BU38" s="598"/>
      <c r="BV38" s="181"/>
      <c r="BW38" s="597">
        <f t="shared" si="2"/>
        <v>15</v>
      </c>
      <c r="BX38" s="597"/>
      <c r="BY38" s="598" t="str">
        <f>IF('各会計、関係団体の財政状況及び健全化判断比率'!B72="","",'各会計、関係団体の財政状況及び健全化判断比率'!B72)</f>
        <v>東濃西部広域行政事務組合（東濃看護専門学校事業特別会計）</v>
      </c>
      <c r="BZ38" s="598"/>
      <c r="CA38" s="598"/>
      <c r="CB38" s="598"/>
      <c r="CC38" s="598"/>
      <c r="CD38" s="598"/>
      <c r="CE38" s="598"/>
      <c r="CF38" s="598"/>
      <c r="CG38" s="598"/>
      <c r="CH38" s="598"/>
      <c r="CI38" s="598"/>
      <c r="CJ38" s="598"/>
      <c r="CK38" s="598"/>
      <c r="CL38" s="598"/>
      <c r="CM38" s="598"/>
      <c r="CN38" s="181"/>
      <c r="CO38" s="597" t="str">
        <f t="shared" si="3"/>
        <v/>
      </c>
      <c r="CP38" s="597"/>
      <c r="CQ38" s="598" t="str">
        <f>IF('各会計、関係団体の財政状況及び健全化判断比率'!BS11="","",'各会計、関係団体の財政状況及び健全化判断比率'!BS11)</f>
        <v/>
      </c>
      <c r="CR38" s="598"/>
      <c r="CS38" s="598"/>
      <c r="CT38" s="598"/>
      <c r="CU38" s="598"/>
      <c r="CV38" s="598"/>
      <c r="CW38" s="598"/>
      <c r="CX38" s="598"/>
      <c r="CY38" s="598"/>
      <c r="CZ38" s="598"/>
      <c r="DA38" s="598"/>
      <c r="DB38" s="598"/>
      <c r="DC38" s="598"/>
      <c r="DD38" s="598"/>
      <c r="DE38" s="598"/>
      <c r="DG38" s="599" t="str">
        <f>IF('各会計、関係団体の財政状況及び健全化判断比率'!BR11="","",'各会計、関係団体の財政状況及び健全化判断比率'!BR11)</f>
        <v/>
      </c>
      <c r="DH38" s="599"/>
      <c r="DI38" s="208"/>
    </row>
    <row r="39" spans="1:113" ht="32.25" customHeight="1" x14ac:dyDescent="0.25">
      <c r="A39" s="181"/>
      <c r="B39" s="205"/>
      <c r="C39" s="597" t="str">
        <f t="shared" si="5"/>
        <v/>
      </c>
      <c r="D39" s="597"/>
      <c r="E39" s="598" t="str">
        <f>IF('各会計、関係団体の財政状況及び健全化判断比率'!B12="","",'各会計、関係団体の財政状況及び健全化判断比率'!B12)</f>
        <v/>
      </c>
      <c r="F39" s="598"/>
      <c r="G39" s="598"/>
      <c r="H39" s="598"/>
      <c r="I39" s="598"/>
      <c r="J39" s="598"/>
      <c r="K39" s="598"/>
      <c r="L39" s="598"/>
      <c r="M39" s="598"/>
      <c r="N39" s="598"/>
      <c r="O39" s="598"/>
      <c r="P39" s="598"/>
      <c r="Q39" s="598"/>
      <c r="R39" s="598"/>
      <c r="S39" s="598"/>
      <c r="T39" s="181"/>
      <c r="U39" s="597" t="str">
        <f t="shared" si="4"/>
        <v/>
      </c>
      <c r="V39" s="597"/>
      <c r="W39" s="598"/>
      <c r="X39" s="598"/>
      <c r="Y39" s="598"/>
      <c r="Z39" s="598"/>
      <c r="AA39" s="598"/>
      <c r="AB39" s="598"/>
      <c r="AC39" s="598"/>
      <c r="AD39" s="598"/>
      <c r="AE39" s="598"/>
      <c r="AF39" s="598"/>
      <c r="AG39" s="598"/>
      <c r="AH39" s="598"/>
      <c r="AI39" s="598"/>
      <c r="AJ39" s="598"/>
      <c r="AK39" s="598"/>
      <c r="AL39" s="181"/>
      <c r="AM39" s="597" t="str">
        <f t="shared" si="0"/>
        <v/>
      </c>
      <c r="AN39" s="597"/>
      <c r="AO39" s="598"/>
      <c r="AP39" s="598"/>
      <c r="AQ39" s="598"/>
      <c r="AR39" s="598"/>
      <c r="AS39" s="598"/>
      <c r="AT39" s="598"/>
      <c r="AU39" s="598"/>
      <c r="AV39" s="598"/>
      <c r="AW39" s="598"/>
      <c r="AX39" s="598"/>
      <c r="AY39" s="598"/>
      <c r="AZ39" s="598"/>
      <c r="BA39" s="598"/>
      <c r="BB39" s="598"/>
      <c r="BC39" s="598"/>
      <c r="BD39" s="181"/>
      <c r="BE39" s="597" t="str">
        <f t="shared" si="1"/>
        <v/>
      </c>
      <c r="BF39" s="597"/>
      <c r="BG39" s="598"/>
      <c r="BH39" s="598"/>
      <c r="BI39" s="598"/>
      <c r="BJ39" s="598"/>
      <c r="BK39" s="598"/>
      <c r="BL39" s="598"/>
      <c r="BM39" s="598"/>
      <c r="BN39" s="598"/>
      <c r="BO39" s="598"/>
      <c r="BP39" s="598"/>
      <c r="BQ39" s="598"/>
      <c r="BR39" s="598"/>
      <c r="BS39" s="598"/>
      <c r="BT39" s="598"/>
      <c r="BU39" s="598"/>
      <c r="BV39" s="181"/>
      <c r="BW39" s="597">
        <f t="shared" si="2"/>
        <v>16</v>
      </c>
      <c r="BX39" s="597"/>
      <c r="BY39" s="598" t="str">
        <f>IF('各会計、関係団体の財政状況及び健全化判断比率'!B73="","",'各会計、関係団体の財政状況及び健全化判断比率'!B73)</f>
        <v>東濃西部広域行政事務組合（東濃西部少年センター事業特別会計）</v>
      </c>
      <c r="BZ39" s="598"/>
      <c r="CA39" s="598"/>
      <c r="CB39" s="598"/>
      <c r="CC39" s="598"/>
      <c r="CD39" s="598"/>
      <c r="CE39" s="598"/>
      <c r="CF39" s="598"/>
      <c r="CG39" s="598"/>
      <c r="CH39" s="598"/>
      <c r="CI39" s="598"/>
      <c r="CJ39" s="598"/>
      <c r="CK39" s="598"/>
      <c r="CL39" s="598"/>
      <c r="CM39" s="598"/>
      <c r="CN39" s="181"/>
      <c r="CO39" s="597" t="str">
        <f t="shared" si="3"/>
        <v/>
      </c>
      <c r="CP39" s="597"/>
      <c r="CQ39" s="598" t="str">
        <f>IF('各会計、関係団体の財政状況及び健全化判断比率'!BS12="","",'各会計、関係団体の財政状況及び健全化判断比率'!BS12)</f>
        <v/>
      </c>
      <c r="CR39" s="598"/>
      <c r="CS39" s="598"/>
      <c r="CT39" s="598"/>
      <c r="CU39" s="598"/>
      <c r="CV39" s="598"/>
      <c r="CW39" s="598"/>
      <c r="CX39" s="598"/>
      <c r="CY39" s="598"/>
      <c r="CZ39" s="598"/>
      <c r="DA39" s="598"/>
      <c r="DB39" s="598"/>
      <c r="DC39" s="598"/>
      <c r="DD39" s="598"/>
      <c r="DE39" s="598"/>
      <c r="DG39" s="599" t="str">
        <f>IF('各会計、関係団体の財政状況及び健全化判断比率'!BR12="","",'各会計、関係団体の財政状況及び健全化判断比率'!BR12)</f>
        <v/>
      </c>
      <c r="DH39" s="599"/>
      <c r="DI39" s="208"/>
    </row>
    <row r="40" spans="1:113" ht="32.25" customHeight="1" x14ac:dyDescent="0.25">
      <c r="A40" s="181"/>
      <c r="B40" s="205"/>
      <c r="C40" s="597" t="str">
        <f t="shared" si="5"/>
        <v/>
      </c>
      <c r="D40" s="597"/>
      <c r="E40" s="598" t="str">
        <f>IF('各会計、関係団体の財政状況及び健全化判断比率'!B13="","",'各会計、関係団体の財政状況及び健全化判断比率'!B13)</f>
        <v/>
      </c>
      <c r="F40" s="598"/>
      <c r="G40" s="598"/>
      <c r="H40" s="598"/>
      <c r="I40" s="598"/>
      <c r="J40" s="598"/>
      <c r="K40" s="598"/>
      <c r="L40" s="598"/>
      <c r="M40" s="598"/>
      <c r="N40" s="598"/>
      <c r="O40" s="598"/>
      <c r="P40" s="598"/>
      <c r="Q40" s="598"/>
      <c r="R40" s="598"/>
      <c r="S40" s="598"/>
      <c r="T40" s="181"/>
      <c r="U40" s="597" t="str">
        <f t="shared" si="4"/>
        <v/>
      </c>
      <c r="V40" s="597"/>
      <c r="W40" s="598"/>
      <c r="X40" s="598"/>
      <c r="Y40" s="598"/>
      <c r="Z40" s="598"/>
      <c r="AA40" s="598"/>
      <c r="AB40" s="598"/>
      <c r="AC40" s="598"/>
      <c r="AD40" s="598"/>
      <c r="AE40" s="598"/>
      <c r="AF40" s="598"/>
      <c r="AG40" s="598"/>
      <c r="AH40" s="598"/>
      <c r="AI40" s="598"/>
      <c r="AJ40" s="598"/>
      <c r="AK40" s="598"/>
      <c r="AL40" s="181"/>
      <c r="AM40" s="597" t="str">
        <f t="shared" si="0"/>
        <v/>
      </c>
      <c r="AN40" s="597"/>
      <c r="AO40" s="598"/>
      <c r="AP40" s="598"/>
      <c r="AQ40" s="598"/>
      <c r="AR40" s="598"/>
      <c r="AS40" s="598"/>
      <c r="AT40" s="598"/>
      <c r="AU40" s="598"/>
      <c r="AV40" s="598"/>
      <c r="AW40" s="598"/>
      <c r="AX40" s="598"/>
      <c r="AY40" s="598"/>
      <c r="AZ40" s="598"/>
      <c r="BA40" s="598"/>
      <c r="BB40" s="598"/>
      <c r="BC40" s="598"/>
      <c r="BD40" s="181"/>
      <c r="BE40" s="597" t="str">
        <f t="shared" si="1"/>
        <v/>
      </c>
      <c r="BF40" s="597"/>
      <c r="BG40" s="598"/>
      <c r="BH40" s="598"/>
      <c r="BI40" s="598"/>
      <c r="BJ40" s="598"/>
      <c r="BK40" s="598"/>
      <c r="BL40" s="598"/>
      <c r="BM40" s="598"/>
      <c r="BN40" s="598"/>
      <c r="BO40" s="598"/>
      <c r="BP40" s="598"/>
      <c r="BQ40" s="598"/>
      <c r="BR40" s="598"/>
      <c r="BS40" s="598"/>
      <c r="BT40" s="598"/>
      <c r="BU40" s="598"/>
      <c r="BV40" s="181"/>
      <c r="BW40" s="597">
        <f t="shared" si="2"/>
        <v>17</v>
      </c>
      <c r="BX40" s="597"/>
      <c r="BY40" s="598" t="str">
        <f>IF('各会計、関係団体の財政状況及び健全化判断比率'!B74="","",'各会計、関係団体の財政状況及び健全化判断比率'!B74)</f>
        <v>東濃西部広域行政事務組合（東濃地域医師確保奨学資金等貸付事業特別会計）</v>
      </c>
      <c r="BZ40" s="598"/>
      <c r="CA40" s="598"/>
      <c r="CB40" s="598"/>
      <c r="CC40" s="598"/>
      <c r="CD40" s="598"/>
      <c r="CE40" s="598"/>
      <c r="CF40" s="598"/>
      <c r="CG40" s="598"/>
      <c r="CH40" s="598"/>
      <c r="CI40" s="598"/>
      <c r="CJ40" s="598"/>
      <c r="CK40" s="598"/>
      <c r="CL40" s="598"/>
      <c r="CM40" s="598"/>
      <c r="CN40" s="181"/>
      <c r="CO40" s="597" t="str">
        <f t="shared" si="3"/>
        <v/>
      </c>
      <c r="CP40" s="597"/>
      <c r="CQ40" s="598" t="str">
        <f>IF('各会計、関係団体の財政状況及び健全化判断比率'!BS13="","",'各会計、関係団体の財政状況及び健全化判断比率'!BS13)</f>
        <v/>
      </c>
      <c r="CR40" s="598"/>
      <c r="CS40" s="598"/>
      <c r="CT40" s="598"/>
      <c r="CU40" s="598"/>
      <c r="CV40" s="598"/>
      <c r="CW40" s="598"/>
      <c r="CX40" s="598"/>
      <c r="CY40" s="598"/>
      <c r="CZ40" s="598"/>
      <c r="DA40" s="598"/>
      <c r="DB40" s="598"/>
      <c r="DC40" s="598"/>
      <c r="DD40" s="598"/>
      <c r="DE40" s="598"/>
      <c r="DG40" s="599" t="str">
        <f>IF('各会計、関係団体の財政状況及び健全化判断比率'!BR13="","",'各会計、関係団体の財政状況及び健全化判断比率'!BR13)</f>
        <v/>
      </c>
      <c r="DH40" s="599"/>
      <c r="DI40" s="208"/>
    </row>
    <row r="41" spans="1:113" ht="32.25" customHeight="1" x14ac:dyDescent="0.25">
      <c r="A41" s="181"/>
      <c r="B41" s="205"/>
      <c r="C41" s="597" t="str">
        <f t="shared" si="5"/>
        <v/>
      </c>
      <c r="D41" s="597"/>
      <c r="E41" s="598" t="str">
        <f>IF('各会計、関係団体の財政状況及び健全化判断比率'!B14="","",'各会計、関係団体の財政状況及び健全化判断比率'!B14)</f>
        <v/>
      </c>
      <c r="F41" s="598"/>
      <c r="G41" s="598"/>
      <c r="H41" s="598"/>
      <c r="I41" s="598"/>
      <c r="J41" s="598"/>
      <c r="K41" s="598"/>
      <c r="L41" s="598"/>
      <c r="M41" s="598"/>
      <c r="N41" s="598"/>
      <c r="O41" s="598"/>
      <c r="P41" s="598"/>
      <c r="Q41" s="598"/>
      <c r="R41" s="598"/>
      <c r="S41" s="598"/>
      <c r="T41" s="181"/>
      <c r="U41" s="597" t="str">
        <f t="shared" si="4"/>
        <v/>
      </c>
      <c r="V41" s="597"/>
      <c r="W41" s="598"/>
      <c r="X41" s="598"/>
      <c r="Y41" s="598"/>
      <c r="Z41" s="598"/>
      <c r="AA41" s="598"/>
      <c r="AB41" s="598"/>
      <c r="AC41" s="598"/>
      <c r="AD41" s="598"/>
      <c r="AE41" s="598"/>
      <c r="AF41" s="598"/>
      <c r="AG41" s="598"/>
      <c r="AH41" s="598"/>
      <c r="AI41" s="598"/>
      <c r="AJ41" s="598"/>
      <c r="AK41" s="598"/>
      <c r="AL41" s="181"/>
      <c r="AM41" s="597" t="str">
        <f t="shared" si="0"/>
        <v/>
      </c>
      <c r="AN41" s="597"/>
      <c r="AO41" s="598"/>
      <c r="AP41" s="598"/>
      <c r="AQ41" s="598"/>
      <c r="AR41" s="598"/>
      <c r="AS41" s="598"/>
      <c r="AT41" s="598"/>
      <c r="AU41" s="598"/>
      <c r="AV41" s="598"/>
      <c r="AW41" s="598"/>
      <c r="AX41" s="598"/>
      <c r="AY41" s="598"/>
      <c r="AZ41" s="598"/>
      <c r="BA41" s="598"/>
      <c r="BB41" s="598"/>
      <c r="BC41" s="598"/>
      <c r="BD41" s="181"/>
      <c r="BE41" s="597" t="str">
        <f t="shared" si="1"/>
        <v/>
      </c>
      <c r="BF41" s="597"/>
      <c r="BG41" s="598"/>
      <c r="BH41" s="598"/>
      <c r="BI41" s="598"/>
      <c r="BJ41" s="598"/>
      <c r="BK41" s="598"/>
      <c r="BL41" s="598"/>
      <c r="BM41" s="598"/>
      <c r="BN41" s="598"/>
      <c r="BO41" s="598"/>
      <c r="BP41" s="598"/>
      <c r="BQ41" s="598"/>
      <c r="BR41" s="598"/>
      <c r="BS41" s="598"/>
      <c r="BT41" s="598"/>
      <c r="BU41" s="598"/>
      <c r="BV41" s="181"/>
      <c r="BW41" s="597">
        <f t="shared" si="2"/>
        <v>18</v>
      </c>
      <c r="BX41" s="597"/>
      <c r="BY41" s="598" t="str">
        <f>IF('各会計、関係団体の財政状況及び健全化判断比率'!B75="","",'各会計、関係団体の財政状況及び健全化判断比率'!B75)</f>
        <v>東濃西部広域行政事務組合（東濃西部看護師修学資金貸付事業特別会計）</v>
      </c>
      <c r="BZ41" s="598"/>
      <c r="CA41" s="598"/>
      <c r="CB41" s="598"/>
      <c r="CC41" s="598"/>
      <c r="CD41" s="598"/>
      <c r="CE41" s="598"/>
      <c r="CF41" s="598"/>
      <c r="CG41" s="598"/>
      <c r="CH41" s="598"/>
      <c r="CI41" s="598"/>
      <c r="CJ41" s="598"/>
      <c r="CK41" s="598"/>
      <c r="CL41" s="598"/>
      <c r="CM41" s="598"/>
      <c r="CN41" s="181"/>
      <c r="CO41" s="597" t="str">
        <f t="shared" si="3"/>
        <v/>
      </c>
      <c r="CP41" s="597"/>
      <c r="CQ41" s="598" t="str">
        <f>IF('各会計、関係団体の財政状況及び健全化判断比率'!BS14="","",'各会計、関係団体の財政状況及び健全化判断比率'!BS14)</f>
        <v/>
      </c>
      <c r="CR41" s="598"/>
      <c r="CS41" s="598"/>
      <c r="CT41" s="598"/>
      <c r="CU41" s="598"/>
      <c r="CV41" s="598"/>
      <c r="CW41" s="598"/>
      <c r="CX41" s="598"/>
      <c r="CY41" s="598"/>
      <c r="CZ41" s="598"/>
      <c r="DA41" s="598"/>
      <c r="DB41" s="598"/>
      <c r="DC41" s="598"/>
      <c r="DD41" s="598"/>
      <c r="DE41" s="598"/>
      <c r="DG41" s="599" t="str">
        <f>IF('各会計、関係団体の財政状況及び健全化判断比率'!BR14="","",'各会計、関係団体の財政状況及び健全化判断比率'!BR14)</f>
        <v/>
      </c>
      <c r="DH41" s="599"/>
      <c r="DI41" s="208"/>
    </row>
    <row r="42" spans="1:113" ht="32.25" customHeight="1" x14ac:dyDescent="0.25">
      <c r="B42" s="205"/>
      <c r="C42" s="597" t="str">
        <f t="shared" si="5"/>
        <v/>
      </c>
      <c r="D42" s="597"/>
      <c r="E42" s="598" t="str">
        <f>IF('各会計、関係団体の財政状況及び健全化判断比率'!B15="","",'各会計、関係団体の財政状況及び健全化判断比率'!B15)</f>
        <v/>
      </c>
      <c r="F42" s="598"/>
      <c r="G42" s="598"/>
      <c r="H42" s="598"/>
      <c r="I42" s="598"/>
      <c r="J42" s="598"/>
      <c r="K42" s="598"/>
      <c r="L42" s="598"/>
      <c r="M42" s="598"/>
      <c r="N42" s="598"/>
      <c r="O42" s="598"/>
      <c r="P42" s="598"/>
      <c r="Q42" s="598"/>
      <c r="R42" s="598"/>
      <c r="S42" s="598"/>
      <c r="T42" s="181"/>
      <c r="U42" s="597" t="str">
        <f t="shared" si="4"/>
        <v/>
      </c>
      <c r="V42" s="597"/>
      <c r="W42" s="598"/>
      <c r="X42" s="598"/>
      <c r="Y42" s="598"/>
      <c r="Z42" s="598"/>
      <c r="AA42" s="598"/>
      <c r="AB42" s="598"/>
      <c r="AC42" s="598"/>
      <c r="AD42" s="598"/>
      <c r="AE42" s="598"/>
      <c r="AF42" s="598"/>
      <c r="AG42" s="598"/>
      <c r="AH42" s="598"/>
      <c r="AI42" s="598"/>
      <c r="AJ42" s="598"/>
      <c r="AK42" s="598"/>
      <c r="AL42" s="181"/>
      <c r="AM42" s="597" t="str">
        <f t="shared" si="0"/>
        <v/>
      </c>
      <c r="AN42" s="597"/>
      <c r="AO42" s="598"/>
      <c r="AP42" s="598"/>
      <c r="AQ42" s="598"/>
      <c r="AR42" s="598"/>
      <c r="AS42" s="598"/>
      <c r="AT42" s="598"/>
      <c r="AU42" s="598"/>
      <c r="AV42" s="598"/>
      <c r="AW42" s="598"/>
      <c r="AX42" s="598"/>
      <c r="AY42" s="598"/>
      <c r="AZ42" s="598"/>
      <c r="BA42" s="598"/>
      <c r="BB42" s="598"/>
      <c r="BC42" s="598"/>
      <c r="BD42" s="181"/>
      <c r="BE42" s="597" t="str">
        <f t="shared" si="1"/>
        <v/>
      </c>
      <c r="BF42" s="597"/>
      <c r="BG42" s="598"/>
      <c r="BH42" s="598"/>
      <c r="BI42" s="598"/>
      <c r="BJ42" s="598"/>
      <c r="BK42" s="598"/>
      <c r="BL42" s="598"/>
      <c r="BM42" s="598"/>
      <c r="BN42" s="598"/>
      <c r="BO42" s="598"/>
      <c r="BP42" s="598"/>
      <c r="BQ42" s="598"/>
      <c r="BR42" s="598"/>
      <c r="BS42" s="598"/>
      <c r="BT42" s="598"/>
      <c r="BU42" s="598"/>
      <c r="BV42" s="181"/>
      <c r="BW42" s="597">
        <f t="shared" si="2"/>
        <v>19</v>
      </c>
      <c r="BX42" s="597"/>
      <c r="BY42" s="598" t="str">
        <f>IF('各会計、関係団体の財政状況及び健全化判断比率'!B76="","",'各会計、関係団体の財政状況及び健全化判断比率'!B76)</f>
        <v>東濃西部広域行政事務組合（東濃西部地域消費生活相談事業特別会計）</v>
      </c>
      <c r="BZ42" s="598"/>
      <c r="CA42" s="598"/>
      <c r="CB42" s="598"/>
      <c r="CC42" s="598"/>
      <c r="CD42" s="598"/>
      <c r="CE42" s="598"/>
      <c r="CF42" s="598"/>
      <c r="CG42" s="598"/>
      <c r="CH42" s="598"/>
      <c r="CI42" s="598"/>
      <c r="CJ42" s="598"/>
      <c r="CK42" s="598"/>
      <c r="CL42" s="598"/>
      <c r="CM42" s="598"/>
      <c r="CN42" s="181"/>
      <c r="CO42" s="597" t="str">
        <f t="shared" si="3"/>
        <v/>
      </c>
      <c r="CP42" s="597"/>
      <c r="CQ42" s="598" t="str">
        <f>IF('各会計、関係団体の財政状況及び健全化判断比率'!BS15="","",'各会計、関係団体の財政状況及び健全化判断比率'!BS15)</f>
        <v/>
      </c>
      <c r="CR42" s="598"/>
      <c r="CS42" s="598"/>
      <c r="CT42" s="598"/>
      <c r="CU42" s="598"/>
      <c r="CV42" s="598"/>
      <c r="CW42" s="598"/>
      <c r="CX42" s="598"/>
      <c r="CY42" s="598"/>
      <c r="CZ42" s="598"/>
      <c r="DA42" s="598"/>
      <c r="DB42" s="598"/>
      <c r="DC42" s="598"/>
      <c r="DD42" s="598"/>
      <c r="DE42" s="598"/>
      <c r="DG42" s="599" t="str">
        <f>IF('各会計、関係団体の財政状況及び健全化判断比率'!BR15="","",'各会計、関係団体の財政状況及び健全化判断比率'!BR15)</f>
        <v/>
      </c>
      <c r="DH42" s="599"/>
      <c r="DI42" s="208"/>
    </row>
    <row r="43" spans="1:113" ht="32.25" customHeight="1" x14ac:dyDescent="0.25">
      <c r="B43" s="205"/>
      <c r="C43" s="597" t="str">
        <f t="shared" si="5"/>
        <v/>
      </c>
      <c r="D43" s="597"/>
      <c r="E43" s="598" t="str">
        <f>IF('各会計、関係団体の財政状況及び健全化判断比率'!B16="","",'各会計、関係団体の財政状況及び健全化判断比率'!B16)</f>
        <v/>
      </c>
      <c r="F43" s="598"/>
      <c r="G43" s="598"/>
      <c r="H43" s="598"/>
      <c r="I43" s="598"/>
      <c r="J43" s="598"/>
      <c r="K43" s="598"/>
      <c r="L43" s="598"/>
      <c r="M43" s="598"/>
      <c r="N43" s="598"/>
      <c r="O43" s="598"/>
      <c r="P43" s="598"/>
      <c r="Q43" s="598"/>
      <c r="R43" s="598"/>
      <c r="S43" s="598"/>
      <c r="T43" s="181"/>
      <c r="U43" s="597" t="str">
        <f t="shared" si="4"/>
        <v/>
      </c>
      <c r="V43" s="597"/>
      <c r="W43" s="598"/>
      <c r="X43" s="598"/>
      <c r="Y43" s="598"/>
      <c r="Z43" s="598"/>
      <c r="AA43" s="598"/>
      <c r="AB43" s="598"/>
      <c r="AC43" s="598"/>
      <c r="AD43" s="598"/>
      <c r="AE43" s="598"/>
      <c r="AF43" s="598"/>
      <c r="AG43" s="598"/>
      <c r="AH43" s="598"/>
      <c r="AI43" s="598"/>
      <c r="AJ43" s="598"/>
      <c r="AK43" s="598"/>
      <c r="AL43" s="181"/>
      <c r="AM43" s="597" t="str">
        <f t="shared" si="0"/>
        <v/>
      </c>
      <c r="AN43" s="597"/>
      <c r="AO43" s="598"/>
      <c r="AP43" s="598"/>
      <c r="AQ43" s="598"/>
      <c r="AR43" s="598"/>
      <c r="AS43" s="598"/>
      <c r="AT43" s="598"/>
      <c r="AU43" s="598"/>
      <c r="AV43" s="598"/>
      <c r="AW43" s="598"/>
      <c r="AX43" s="598"/>
      <c r="AY43" s="598"/>
      <c r="AZ43" s="598"/>
      <c r="BA43" s="598"/>
      <c r="BB43" s="598"/>
      <c r="BC43" s="598"/>
      <c r="BD43" s="181"/>
      <c r="BE43" s="597" t="str">
        <f t="shared" si="1"/>
        <v/>
      </c>
      <c r="BF43" s="597"/>
      <c r="BG43" s="598"/>
      <c r="BH43" s="598"/>
      <c r="BI43" s="598"/>
      <c r="BJ43" s="598"/>
      <c r="BK43" s="598"/>
      <c r="BL43" s="598"/>
      <c r="BM43" s="598"/>
      <c r="BN43" s="598"/>
      <c r="BO43" s="598"/>
      <c r="BP43" s="598"/>
      <c r="BQ43" s="598"/>
      <c r="BR43" s="598"/>
      <c r="BS43" s="598"/>
      <c r="BT43" s="598"/>
      <c r="BU43" s="598"/>
      <c r="BV43" s="181"/>
      <c r="BW43" s="597">
        <f t="shared" si="2"/>
        <v>20</v>
      </c>
      <c r="BX43" s="597"/>
      <c r="BY43" s="598" t="str">
        <f>IF('各会計、関係団体の財政状況及び健全化判断比率'!B77="","",'各会計、関係団体の財政状況及び健全化判断比率'!B77)</f>
        <v>岐阜県市町村会館組合</v>
      </c>
      <c r="BZ43" s="598"/>
      <c r="CA43" s="598"/>
      <c r="CB43" s="598"/>
      <c r="CC43" s="598"/>
      <c r="CD43" s="598"/>
      <c r="CE43" s="598"/>
      <c r="CF43" s="598"/>
      <c r="CG43" s="598"/>
      <c r="CH43" s="598"/>
      <c r="CI43" s="598"/>
      <c r="CJ43" s="598"/>
      <c r="CK43" s="598"/>
      <c r="CL43" s="598"/>
      <c r="CM43" s="598"/>
      <c r="CN43" s="181"/>
      <c r="CO43" s="597" t="str">
        <f t="shared" si="3"/>
        <v/>
      </c>
      <c r="CP43" s="597"/>
      <c r="CQ43" s="598" t="str">
        <f>IF('各会計、関係団体の財政状況及び健全化判断比率'!BS16="","",'各会計、関係団体の財政状況及び健全化判断比率'!BS16)</f>
        <v/>
      </c>
      <c r="CR43" s="598"/>
      <c r="CS43" s="598"/>
      <c r="CT43" s="598"/>
      <c r="CU43" s="598"/>
      <c r="CV43" s="598"/>
      <c r="CW43" s="598"/>
      <c r="CX43" s="598"/>
      <c r="CY43" s="598"/>
      <c r="CZ43" s="598"/>
      <c r="DA43" s="598"/>
      <c r="DB43" s="598"/>
      <c r="DC43" s="598"/>
      <c r="DD43" s="598"/>
      <c r="DE43" s="598"/>
      <c r="DG43" s="599" t="str">
        <f>IF('各会計、関係団体の財政状況及び健全化判断比率'!BR16="","",'各会計、関係団体の財政状況及び健全化判断比率'!BR16)</f>
        <v/>
      </c>
      <c r="DH43" s="599"/>
      <c r="DI43" s="208"/>
    </row>
    <row r="44" spans="1:113" ht="13.5" customHeight="1" thickBot="1" x14ac:dyDescent="0.3">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25"/>
    <row r="46" spans="1:113" x14ac:dyDescent="0.25">
      <c r="B46" s="180" t="s">
        <v>208</v>
      </c>
      <c r="E46" s="600" t="s">
        <v>209</v>
      </c>
      <c r="F46" s="600"/>
      <c r="G46" s="600"/>
      <c r="H46" s="600"/>
      <c r="I46" s="600"/>
      <c r="J46" s="600"/>
      <c r="K46" s="600"/>
      <c r="L46" s="600"/>
      <c r="M46" s="600"/>
      <c r="N46" s="600"/>
      <c r="O46" s="600"/>
      <c r="P46" s="600"/>
      <c r="Q46" s="600"/>
      <c r="R46" s="600"/>
      <c r="S46" s="600"/>
      <c r="T46" s="600"/>
      <c r="U46" s="600"/>
      <c r="V46" s="600"/>
      <c r="W46" s="600"/>
      <c r="X46" s="600"/>
      <c r="Y46" s="600"/>
      <c r="Z46" s="600"/>
      <c r="AA46" s="600"/>
      <c r="AB46" s="600"/>
      <c r="AC46" s="600"/>
      <c r="AD46" s="600"/>
      <c r="AE46" s="600"/>
      <c r="AF46" s="600"/>
      <c r="AG46" s="600"/>
      <c r="AH46" s="600"/>
      <c r="AI46" s="600"/>
      <c r="AJ46" s="600"/>
      <c r="AK46" s="600"/>
      <c r="AL46" s="600"/>
      <c r="AM46" s="600"/>
      <c r="AN46" s="600"/>
      <c r="AO46" s="600"/>
      <c r="AP46" s="600"/>
      <c r="AQ46" s="600"/>
      <c r="AR46" s="600"/>
      <c r="AS46" s="600"/>
      <c r="AT46" s="600"/>
      <c r="AU46" s="600"/>
      <c r="AV46" s="600"/>
      <c r="AW46" s="600"/>
      <c r="AX46" s="600"/>
      <c r="AY46" s="600"/>
      <c r="AZ46" s="600"/>
      <c r="BA46" s="600"/>
      <c r="BB46" s="600"/>
      <c r="BC46" s="600"/>
      <c r="BD46" s="600"/>
      <c r="BE46" s="600"/>
      <c r="BF46" s="600"/>
      <c r="BG46" s="600"/>
      <c r="BH46" s="600"/>
      <c r="BI46" s="600"/>
      <c r="BJ46" s="600"/>
      <c r="BK46" s="600"/>
      <c r="BL46" s="600"/>
      <c r="BM46" s="600"/>
      <c r="BN46" s="600"/>
      <c r="BO46" s="600"/>
      <c r="BP46" s="600"/>
      <c r="BQ46" s="600"/>
      <c r="BR46" s="600"/>
      <c r="BS46" s="600"/>
      <c r="BT46" s="600"/>
      <c r="BU46" s="600"/>
      <c r="BV46" s="600"/>
      <c r="BW46" s="600"/>
      <c r="BX46" s="600"/>
      <c r="BY46" s="600"/>
      <c r="BZ46" s="600"/>
      <c r="CA46" s="600"/>
      <c r="CB46" s="600"/>
      <c r="CC46" s="600"/>
      <c r="CD46" s="600"/>
      <c r="CE46" s="600"/>
      <c r="CF46" s="600"/>
      <c r="CG46" s="600"/>
      <c r="CH46" s="600"/>
      <c r="CI46" s="600"/>
      <c r="CJ46" s="600"/>
      <c r="CK46" s="600"/>
      <c r="CL46" s="600"/>
      <c r="CM46" s="600"/>
      <c r="CN46" s="600"/>
      <c r="CO46" s="600"/>
      <c r="CP46" s="600"/>
      <c r="CQ46" s="600"/>
      <c r="CR46" s="600"/>
      <c r="CS46" s="600"/>
      <c r="CT46" s="600"/>
      <c r="CU46" s="600"/>
      <c r="CV46" s="600"/>
      <c r="CW46" s="600"/>
      <c r="CX46" s="600"/>
      <c r="CY46" s="600"/>
      <c r="CZ46" s="600"/>
      <c r="DA46" s="600"/>
      <c r="DB46" s="600"/>
      <c r="DC46" s="600"/>
      <c r="DD46" s="600"/>
      <c r="DE46" s="600"/>
      <c r="DF46" s="600"/>
      <c r="DG46" s="600"/>
      <c r="DH46" s="600"/>
      <c r="DI46" s="600"/>
    </row>
    <row r="47" spans="1:113" x14ac:dyDescent="0.25">
      <c r="E47" s="600" t="s">
        <v>210</v>
      </c>
      <c r="F47" s="600"/>
      <c r="G47" s="600"/>
      <c r="H47" s="600"/>
      <c r="I47" s="600"/>
      <c r="J47" s="600"/>
      <c r="K47" s="600"/>
      <c r="L47" s="600"/>
      <c r="M47" s="600"/>
      <c r="N47" s="600"/>
      <c r="O47" s="600"/>
      <c r="P47" s="600"/>
      <c r="Q47" s="600"/>
      <c r="R47" s="600"/>
      <c r="S47" s="600"/>
      <c r="T47" s="600"/>
      <c r="U47" s="600"/>
      <c r="V47" s="600"/>
      <c r="W47" s="600"/>
      <c r="X47" s="600"/>
      <c r="Y47" s="600"/>
      <c r="Z47" s="600"/>
      <c r="AA47" s="600"/>
      <c r="AB47" s="600"/>
      <c r="AC47" s="600"/>
      <c r="AD47" s="600"/>
      <c r="AE47" s="600"/>
      <c r="AF47" s="600"/>
      <c r="AG47" s="600"/>
      <c r="AH47" s="600"/>
      <c r="AI47" s="600"/>
      <c r="AJ47" s="600"/>
      <c r="AK47" s="600"/>
      <c r="AL47" s="600"/>
      <c r="AM47" s="600"/>
      <c r="AN47" s="600"/>
      <c r="AO47" s="600"/>
      <c r="AP47" s="600"/>
      <c r="AQ47" s="600"/>
      <c r="AR47" s="600"/>
      <c r="AS47" s="600"/>
      <c r="AT47" s="600"/>
      <c r="AU47" s="600"/>
      <c r="AV47" s="600"/>
      <c r="AW47" s="600"/>
      <c r="AX47" s="600"/>
      <c r="AY47" s="600"/>
      <c r="AZ47" s="600"/>
      <c r="BA47" s="600"/>
      <c r="BB47" s="600"/>
      <c r="BC47" s="600"/>
      <c r="BD47" s="600"/>
      <c r="BE47" s="600"/>
      <c r="BF47" s="600"/>
      <c r="BG47" s="600"/>
      <c r="BH47" s="600"/>
      <c r="BI47" s="600"/>
      <c r="BJ47" s="600"/>
      <c r="BK47" s="600"/>
      <c r="BL47" s="600"/>
      <c r="BM47" s="600"/>
      <c r="BN47" s="600"/>
      <c r="BO47" s="600"/>
      <c r="BP47" s="600"/>
      <c r="BQ47" s="600"/>
      <c r="BR47" s="600"/>
      <c r="BS47" s="600"/>
      <c r="BT47" s="600"/>
      <c r="BU47" s="600"/>
      <c r="BV47" s="600"/>
      <c r="BW47" s="600"/>
      <c r="BX47" s="600"/>
      <c r="BY47" s="600"/>
      <c r="BZ47" s="600"/>
      <c r="CA47" s="600"/>
      <c r="CB47" s="600"/>
      <c r="CC47" s="600"/>
      <c r="CD47" s="600"/>
      <c r="CE47" s="600"/>
      <c r="CF47" s="600"/>
      <c r="CG47" s="600"/>
      <c r="CH47" s="600"/>
      <c r="CI47" s="600"/>
      <c r="CJ47" s="600"/>
      <c r="CK47" s="600"/>
      <c r="CL47" s="600"/>
      <c r="CM47" s="600"/>
      <c r="CN47" s="600"/>
      <c r="CO47" s="600"/>
      <c r="CP47" s="600"/>
      <c r="CQ47" s="600"/>
      <c r="CR47" s="600"/>
      <c r="CS47" s="600"/>
      <c r="CT47" s="600"/>
      <c r="CU47" s="600"/>
      <c r="CV47" s="600"/>
      <c r="CW47" s="600"/>
      <c r="CX47" s="600"/>
      <c r="CY47" s="600"/>
      <c r="CZ47" s="600"/>
      <c r="DA47" s="600"/>
      <c r="DB47" s="600"/>
      <c r="DC47" s="600"/>
      <c r="DD47" s="600"/>
      <c r="DE47" s="600"/>
      <c r="DF47" s="600"/>
      <c r="DG47" s="600"/>
      <c r="DH47" s="600"/>
      <c r="DI47" s="600"/>
    </row>
    <row r="48" spans="1:113" x14ac:dyDescent="0.25">
      <c r="E48" s="600" t="s">
        <v>211</v>
      </c>
      <c r="F48" s="600"/>
      <c r="G48" s="600"/>
      <c r="H48" s="600"/>
      <c r="I48" s="600"/>
      <c r="J48" s="600"/>
      <c r="K48" s="600"/>
      <c r="L48" s="600"/>
      <c r="M48" s="600"/>
      <c r="N48" s="600"/>
      <c r="O48" s="600"/>
      <c r="P48" s="600"/>
      <c r="Q48" s="600"/>
      <c r="R48" s="600"/>
      <c r="S48" s="600"/>
      <c r="T48" s="600"/>
      <c r="U48" s="600"/>
      <c r="V48" s="600"/>
      <c r="W48" s="600"/>
      <c r="X48" s="600"/>
      <c r="Y48" s="600"/>
      <c r="Z48" s="600"/>
      <c r="AA48" s="600"/>
      <c r="AB48" s="600"/>
      <c r="AC48" s="600"/>
      <c r="AD48" s="600"/>
      <c r="AE48" s="600"/>
      <c r="AF48" s="600"/>
      <c r="AG48" s="600"/>
      <c r="AH48" s="600"/>
      <c r="AI48" s="600"/>
      <c r="AJ48" s="600"/>
      <c r="AK48" s="600"/>
      <c r="AL48" s="600"/>
      <c r="AM48" s="600"/>
      <c r="AN48" s="600"/>
      <c r="AO48" s="600"/>
      <c r="AP48" s="600"/>
      <c r="AQ48" s="600"/>
      <c r="AR48" s="600"/>
      <c r="AS48" s="600"/>
      <c r="AT48" s="600"/>
      <c r="AU48" s="600"/>
      <c r="AV48" s="600"/>
      <c r="AW48" s="600"/>
      <c r="AX48" s="600"/>
      <c r="AY48" s="600"/>
      <c r="AZ48" s="600"/>
      <c r="BA48" s="600"/>
      <c r="BB48" s="600"/>
      <c r="BC48" s="600"/>
      <c r="BD48" s="600"/>
      <c r="BE48" s="600"/>
      <c r="BF48" s="600"/>
      <c r="BG48" s="600"/>
      <c r="BH48" s="600"/>
      <c r="BI48" s="600"/>
      <c r="BJ48" s="600"/>
      <c r="BK48" s="600"/>
      <c r="BL48" s="600"/>
      <c r="BM48" s="600"/>
      <c r="BN48" s="600"/>
      <c r="BO48" s="600"/>
      <c r="BP48" s="600"/>
      <c r="BQ48" s="600"/>
      <c r="BR48" s="600"/>
      <c r="BS48" s="600"/>
      <c r="BT48" s="600"/>
      <c r="BU48" s="600"/>
      <c r="BV48" s="600"/>
      <c r="BW48" s="600"/>
      <c r="BX48" s="600"/>
      <c r="BY48" s="600"/>
      <c r="BZ48" s="600"/>
      <c r="CA48" s="600"/>
      <c r="CB48" s="600"/>
      <c r="CC48" s="600"/>
      <c r="CD48" s="600"/>
      <c r="CE48" s="600"/>
      <c r="CF48" s="600"/>
      <c r="CG48" s="600"/>
      <c r="CH48" s="600"/>
      <c r="CI48" s="600"/>
      <c r="CJ48" s="600"/>
      <c r="CK48" s="600"/>
      <c r="CL48" s="600"/>
      <c r="CM48" s="600"/>
      <c r="CN48" s="600"/>
      <c r="CO48" s="600"/>
      <c r="CP48" s="600"/>
      <c r="CQ48" s="600"/>
      <c r="CR48" s="600"/>
      <c r="CS48" s="600"/>
      <c r="CT48" s="600"/>
      <c r="CU48" s="600"/>
      <c r="CV48" s="600"/>
      <c r="CW48" s="600"/>
      <c r="CX48" s="600"/>
      <c r="CY48" s="600"/>
      <c r="CZ48" s="600"/>
      <c r="DA48" s="600"/>
      <c r="DB48" s="600"/>
      <c r="DC48" s="600"/>
      <c r="DD48" s="600"/>
      <c r="DE48" s="600"/>
      <c r="DF48" s="600"/>
      <c r="DG48" s="600"/>
      <c r="DH48" s="600"/>
      <c r="DI48" s="600"/>
    </row>
    <row r="49" spans="5:113" x14ac:dyDescent="0.25">
      <c r="E49" s="601" t="s">
        <v>212</v>
      </c>
      <c r="F49" s="601"/>
      <c r="G49" s="601"/>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1"/>
      <c r="AY49" s="601"/>
      <c r="AZ49" s="601"/>
      <c r="BA49" s="601"/>
      <c r="BB49" s="601"/>
      <c r="BC49" s="601"/>
      <c r="BD49" s="601"/>
      <c r="BE49" s="601"/>
      <c r="BF49" s="601"/>
      <c r="BG49" s="601"/>
      <c r="BH49" s="601"/>
      <c r="BI49" s="601"/>
      <c r="BJ49" s="601"/>
      <c r="BK49" s="601"/>
      <c r="BL49" s="601"/>
      <c r="BM49" s="601"/>
      <c r="BN49" s="601"/>
      <c r="BO49" s="601"/>
      <c r="BP49" s="601"/>
      <c r="BQ49" s="601"/>
      <c r="BR49" s="601"/>
      <c r="BS49" s="601"/>
      <c r="BT49" s="601"/>
      <c r="BU49" s="601"/>
      <c r="BV49" s="601"/>
      <c r="BW49" s="601"/>
      <c r="BX49" s="601"/>
      <c r="BY49" s="601"/>
      <c r="BZ49" s="601"/>
      <c r="CA49" s="601"/>
      <c r="CB49" s="601"/>
      <c r="CC49" s="601"/>
      <c r="CD49" s="601"/>
      <c r="CE49" s="601"/>
      <c r="CF49" s="601"/>
      <c r="CG49" s="601"/>
      <c r="CH49" s="601"/>
      <c r="CI49" s="601"/>
      <c r="CJ49" s="601"/>
      <c r="CK49" s="601"/>
      <c r="CL49" s="601"/>
      <c r="CM49" s="601"/>
      <c r="CN49" s="601"/>
      <c r="CO49" s="601"/>
      <c r="CP49" s="601"/>
      <c r="CQ49" s="601"/>
      <c r="CR49" s="601"/>
      <c r="CS49" s="601"/>
      <c r="CT49" s="601"/>
      <c r="CU49" s="601"/>
      <c r="CV49" s="601"/>
      <c r="CW49" s="601"/>
      <c r="CX49" s="601"/>
      <c r="CY49" s="601"/>
      <c r="CZ49" s="601"/>
      <c r="DA49" s="601"/>
      <c r="DB49" s="601"/>
      <c r="DC49" s="601"/>
      <c r="DD49" s="601"/>
      <c r="DE49" s="601"/>
      <c r="DF49" s="601"/>
      <c r="DG49" s="601"/>
      <c r="DH49" s="601"/>
      <c r="DI49" s="601"/>
    </row>
    <row r="50" spans="5:113" x14ac:dyDescent="0.25">
      <c r="E50" s="600" t="s">
        <v>213</v>
      </c>
      <c r="F50" s="600"/>
      <c r="G50" s="600"/>
      <c r="H50" s="600"/>
      <c r="I50" s="600"/>
      <c r="J50" s="600"/>
      <c r="K50" s="600"/>
      <c r="L50" s="600"/>
      <c r="M50" s="600"/>
      <c r="N50" s="600"/>
      <c r="O50" s="600"/>
      <c r="P50" s="600"/>
      <c r="Q50" s="600"/>
      <c r="R50" s="600"/>
      <c r="S50" s="600"/>
      <c r="T50" s="600"/>
      <c r="U50" s="600"/>
      <c r="V50" s="600"/>
      <c r="W50" s="600"/>
      <c r="X50" s="600"/>
      <c r="Y50" s="600"/>
      <c r="Z50" s="600"/>
      <c r="AA50" s="600"/>
      <c r="AB50" s="600"/>
      <c r="AC50" s="600"/>
      <c r="AD50" s="600"/>
      <c r="AE50" s="600"/>
      <c r="AF50" s="600"/>
      <c r="AG50" s="600"/>
      <c r="AH50" s="600"/>
      <c r="AI50" s="600"/>
      <c r="AJ50" s="600"/>
      <c r="AK50" s="600"/>
      <c r="AL50" s="600"/>
      <c r="AM50" s="600"/>
      <c r="AN50" s="600"/>
      <c r="AO50" s="600"/>
      <c r="AP50" s="600"/>
      <c r="AQ50" s="600"/>
      <c r="AR50" s="600"/>
      <c r="AS50" s="600"/>
      <c r="AT50" s="600"/>
      <c r="AU50" s="600"/>
      <c r="AV50" s="600"/>
      <c r="AW50" s="600"/>
      <c r="AX50" s="600"/>
      <c r="AY50" s="600"/>
      <c r="AZ50" s="600"/>
      <c r="BA50" s="600"/>
      <c r="BB50" s="600"/>
      <c r="BC50" s="600"/>
      <c r="BD50" s="600"/>
      <c r="BE50" s="600"/>
      <c r="BF50" s="600"/>
      <c r="BG50" s="600"/>
      <c r="BH50" s="600"/>
      <c r="BI50" s="600"/>
      <c r="BJ50" s="600"/>
      <c r="BK50" s="600"/>
      <c r="BL50" s="600"/>
      <c r="BM50" s="600"/>
      <c r="BN50" s="600"/>
      <c r="BO50" s="600"/>
      <c r="BP50" s="600"/>
      <c r="BQ50" s="600"/>
      <c r="BR50" s="600"/>
      <c r="BS50" s="600"/>
      <c r="BT50" s="600"/>
      <c r="BU50" s="600"/>
      <c r="BV50" s="600"/>
      <c r="BW50" s="600"/>
      <c r="BX50" s="600"/>
      <c r="BY50" s="600"/>
      <c r="BZ50" s="600"/>
      <c r="CA50" s="600"/>
      <c r="CB50" s="600"/>
      <c r="CC50" s="600"/>
      <c r="CD50" s="600"/>
      <c r="CE50" s="600"/>
      <c r="CF50" s="600"/>
      <c r="CG50" s="600"/>
      <c r="CH50" s="600"/>
      <c r="CI50" s="600"/>
      <c r="CJ50" s="600"/>
      <c r="CK50" s="600"/>
      <c r="CL50" s="600"/>
      <c r="CM50" s="600"/>
      <c r="CN50" s="600"/>
      <c r="CO50" s="600"/>
      <c r="CP50" s="600"/>
      <c r="CQ50" s="600"/>
      <c r="CR50" s="600"/>
      <c r="CS50" s="600"/>
      <c r="CT50" s="600"/>
      <c r="CU50" s="600"/>
      <c r="CV50" s="600"/>
      <c r="CW50" s="600"/>
      <c r="CX50" s="600"/>
      <c r="CY50" s="600"/>
      <c r="CZ50" s="600"/>
      <c r="DA50" s="600"/>
      <c r="DB50" s="600"/>
      <c r="DC50" s="600"/>
      <c r="DD50" s="600"/>
      <c r="DE50" s="600"/>
      <c r="DF50" s="600"/>
      <c r="DG50" s="600"/>
      <c r="DH50" s="600"/>
      <c r="DI50" s="600"/>
    </row>
    <row r="51" spans="5:113" x14ac:dyDescent="0.25">
      <c r="E51" s="600" t="s">
        <v>214</v>
      </c>
      <c r="F51" s="600"/>
      <c r="G51" s="600"/>
      <c r="H51" s="600"/>
      <c r="I51" s="600"/>
      <c r="J51" s="600"/>
      <c r="K51" s="600"/>
      <c r="L51" s="600"/>
      <c r="M51" s="600"/>
      <c r="N51" s="600"/>
      <c r="O51" s="600"/>
      <c r="P51" s="600"/>
      <c r="Q51" s="600"/>
      <c r="R51" s="600"/>
      <c r="S51" s="600"/>
      <c r="T51" s="600"/>
      <c r="U51" s="600"/>
      <c r="V51" s="600"/>
      <c r="W51" s="600"/>
      <c r="X51" s="600"/>
      <c r="Y51" s="600"/>
      <c r="Z51" s="600"/>
      <c r="AA51" s="600"/>
      <c r="AB51" s="600"/>
      <c r="AC51" s="600"/>
      <c r="AD51" s="600"/>
      <c r="AE51" s="600"/>
      <c r="AF51" s="600"/>
      <c r="AG51" s="600"/>
      <c r="AH51" s="600"/>
      <c r="AI51" s="600"/>
      <c r="AJ51" s="600"/>
      <c r="AK51" s="600"/>
      <c r="AL51" s="600"/>
      <c r="AM51" s="600"/>
      <c r="AN51" s="600"/>
      <c r="AO51" s="600"/>
      <c r="AP51" s="600"/>
      <c r="AQ51" s="600"/>
      <c r="AR51" s="600"/>
      <c r="AS51" s="600"/>
      <c r="AT51" s="600"/>
      <c r="AU51" s="600"/>
      <c r="AV51" s="600"/>
      <c r="AW51" s="600"/>
      <c r="AX51" s="600"/>
      <c r="AY51" s="600"/>
      <c r="AZ51" s="600"/>
      <c r="BA51" s="600"/>
      <c r="BB51" s="600"/>
      <c r="BC51" s="600"/>
      <c r="BD51" s="600"/>
      <c r="BE51" s="600"/>
      <c r="BF51" s="600"/>
      <c r="BG51" s="600"/>
      <c r="BH51" s="600"/>
      <c r="BI51" s="600"/>
      <c r="BJ51" s="600"/>
      <c r="BK51" s="600"/>
      <c r="BL51" s="600"/>
      <c r="BM51" s="600"/>
      <c r="BN51" s="600"/>
      <c r="BO51" s="600"/>
      <c r="BP51" s="600"/>
      <c r="BQ51" s="600"/>
      <c r="BR51" s="600"/>
      <c r="BS51" s="600"/>
      <c r="BT51" s="600"/>
      <c r="BU51" s="600"/>
      <c r="BV51" s="600"/>
      <c r="BW51" s="600"/>
      <c r="BX51" s="600"/>
      <c r="BY51" s="600"/>
      <c r="BZ51" s="600"/>
      <c r="CA51" s="600"/>
      <c r="CB51" s="600"/>
      <c r="CC51" s="600"/>
      <c r="CD51" s="600"/>
      <c r="CE51" s="600"/>
      <c r="CF51" s="600"/>
      <c r="CG51" s="600"/>
      <c r="CH51" s="600"/>
      <c r="CI51" s="600"/>
      <c r="CJ51" s="600"/>
      <c r="CK51" s="600"/>
      <c r="CL51" s="600"/>
      <c r="CM51" s="600"/>
      <c r="CN51" s="600"/>
      <c r="CO51" s="600"/>
      <c r="CP51" s="600"/>
      <c r="CQ51" s="600"/>
      <c r="CR51" s="600"/>
      <c r="CS51" s="600"/>
      <c r="CT51" s="600"/>
      <c r="CU51" s="600"/>
      <c r="CV51" s="600"/>
      <c r="CW51" s="600"/>
      <c r="CX51" s="600"/>
      <c r="CY51" s="600"/>
      <c r="CZ51" s="600"/>
      <c r="DA51" s="600"/>
      <c r="DB51" s="600"/>
      <c r="DC51" s="600"/>
      <c r="DD51" s="600"/>
      <c r="DE51" s="600"/>
      <c r="DF51" s="600"/>
      <c r="DG51" s="600"/>
      <c r="DH51" s="600"/>
      <c r="DI51" s="600"/>
    </row>
    <row r="52" spans="5:113" x14ac:dyDescent="0.25">
      <c r="E52" s="600" t="s">
        <v>215</v>
      </c>
      <c r="F52" s="600"/>
      <c r="G52" s="600"/>
      <c r="H52" s="600"/>
      <c r="I52" s="600"/>
      <c r="J52" s="600"/>
      <c r="K52" s="600"/>
      <c r="L52" s="600"/>
      <c r="M52" s="600"/>
      <c r="N52" s="600"/>
      <c r="O52" s="600"/>
      <c r="P52" s="600"/>
      <c r="Q52" s="600"/>
      <c r="R52" s="600"/>
      <c r="S52" s="600"/>
      <c r="T52" s="600"/>
      <c r="U52" s="600"/>
      <c r="V52" s="600"/>
      <c r="W52" s="600"/>
      <c r="X52" s="600"/>
      <c r="Y52" s="600"/>
      <c r="Z52" s="600"/>
      <c r="AA52" s="600"/>
      <c r="AB52" s="600"/>
      <c r="AC52" s="600"/>
      <c r="AD52" s="600"/>
      <c r="AE52" s="600"/>
      <c r="AF52" s="600"/>
      <c r="AG52" s="600"/>
      <c r="AH52" s="600"/>
      <c r="AI52" s="600"/>
      <c r="AJ52" s="600"/>
      <c r="AK52" s="600"/>
      <c r="AL52" s="600"/>
      <c r="AM52" s="600"/>
      <c r="AN52" s="600"/>
      <c r="AO52" s="600"/>
      <c r="AP52" s="600"/>
      <c r="AQ52" s="600"/>
      <c r="AR52" s="600"/>
      <c r="AS52" s="600"/>
      <c r="AT52" s="600"/>
      <c r="AU52" s="600"/>
      <c r="AV52" s="600"/>
      <c r="AW52" s="600"/>
      <c r="AX52" s="600"/>
      <c r="AY52" s="600"/>
      <c r="AZ52" s="600"/>
      <c r="BA52" s="600"/>
      <c r="BB52" s="600"/>
      <c r="BC52" s="600"/>
      <c r="BD52" s="600"/>
      <c r="BE52" s="600"/>
      <c r="BF52" s="600"/>
      <c r="BG52" s="600"/>
      <c r="BH52" s="600"/>
      <c r="BI52" s="600"/>
      <c r="BJ52" s="600"/>
      <c r="BK52" s="600"/>
      <c r="BL52" s="600"/>
      <c r="BM52" s="600"/>
      <c r="BN52" s="600"/>
      <c r="BO52" s="600"/>
      <c r="BP52" s="600"/>
      <c r="BQ52" s="600"/>
      <c r="BR52" s="600"/>
      <c r="BS52" s="600"/>
      <c r="BT52" s="600"/>
      <c r="BU52" s="600"/>
      <c r="BV52" s="600"/>
      <c r="BW52" s="600"/>
      <c r="BX52" s="600"/>
      <c r="BY52" s="600"/>
      <c r="BZ52" s="600"/>
      <c r="CA52" s="600"/>
      <c r="CB52" s="600"/>
      <c r="CC52" s="600"/>
      <c r="CD52" s="600"/>
      <c r="CE52" s="600"/>
      <c r="CF52" s="600"/>
      <c r="CG52" s="600"/>
      <c r="CH52" s="600"/>
      <c r="CI52" s="600"/>
      <c r="CJ52" s="600"/>
      <c r="CK52" s="600"/>
      <c r="CL52" s="600"/>
      <c r="CM52" s="600"/>
      <c r="CN52" s="600"/>
      <c r="CO52" s="600"/>
      <c r="CP52" s="600"/>
      <c r="CQ52" s="600"/>
      <c r="CR52" s="600"/>
      <c r="CS52" s="600"/>
      <c r="CT52" s="600"/>
      <c r="CU52" s="600"/>
      <c r="CV52" s="600"/>
      <c r="CW52" s="600"/>
      <c r="CX52" s="600"/>
      <c r="CY52" s="600"/>
      <c r="CZ52" s="600"/>
      <c r="DA52" s="600"/>
      <c r="DB52" s="600"/>
      <c r="DC52" s="600"/>
      <c r="DD52" s="600"/>
      <c r="DE52" s="600"/>
      <c r="DF52" s="600"/>
      <c r="DG52" s="600"/>
      <c r="DH52" s="600"/>
      <c r="DI52" s="600"/>
    </row>
    <row r="53" spans="5:113" x14ac:dyDescent="0.25">
      <c r="E53" s="600" t="s">
        <v>216</v>
      </c>
      <c r="F53" s="600"/>
      <c r="G53" s="600"/>
      <c r="H53" s="600"/>
      <c r="I53" s="600"/>
      <c r="J53" s="600"/>
      <c r="K53" s="600"/>
      <c r="L53" s="600"/>
      <c r="M53" s="600"/>
      <c r="N53" s="600"/>
      <c r="O53" s="600"/>
      <c r="P53" s="600"/>
      <c r="Q53" s="600"/>
      <c r="R53" s="600"/>
      <c r="S53" s="600"/>
      <c r="T53" s="600"/>
      <c r="U53" s="600"/>
      <c r="V53" s="600"/>
      <c r="W53" s="600"/>
      <c r="X53" s="600"/>
      <c r="Y53" s="600"/>
      <c r="Z53" s="600"/>
      <c r="AA53" s="600"/>
      <c r="AB53" s="600"/>
      <c r="AC53" s="600"/>
      <c r="AD53" s="600"/>
      <c r="AE53" s="600"/>
      <c r="AF53" s="600"/>
      <c r="AG53" s="600"/>
      <c r="AH53" s="600"/>
      <c r="AI53" s="600"/>
      <c r="AJ53" s="600"/>
      <c r="AK53" s="600"/>
      <c r="AL53" s="600"/>
      <c r="AM53" s="600"/>
      <c r="AN53" s="600"/>
      <c r="AO53" s="600"/>
      <c r="AP53" s="600"/>
      <c r="AQ53" s="600"/>
      <c r="AR53" s="600"/>
      <c r="AS53" s="600"/>
      <c r="AT53" s="600"/>
      <c r="AU53" s="600"/>
      <c r="AV53" s="600"/>
      <c r="AW53" s="600"/>
      <c r="AX53" s="600"/>
      <c r="AY53" s="600"/>
      <c r="AZ53" s="600"/>
      <c r="BA53" s="600"/>
      <c r="BB53" s="600"/>
      <c r="BC53" s="600"/>
      <c r="BD53" s="600"/>
      <c r="BE53" s="600"/>
      <c r="BF53" s="600"/>
      <c r="BG53" s="600"/>
      <c r="BH53" s="600"/>
      <c r="BI53" s="600"/>
      <c r="BJ53" s="600"/>
      <c r="BK53" s="600"/>
      <c r="BL53" s="600"/>
      <c r="BM53" s="600"/>
      <c r="BN53" s="600"/>
      <c r="BO53" s="600"/>
      <c r="BP53" s="600"/>
      <c r="BQ53" s="600"/>
      <c r="BR53" s="600"/>
      <c r="BS53" s="600"/>
      <c r="BT53" s="600"/>
      <c r="BU53" s="600"/>
      <c r="BV53" s="600"/>
      <c r="BW53" s="600"/>
      <c r="BX53" s="600"/>
      <c r="BY53" s="600"/>
      <c r="BZ53" s="600"/>
      <c r="CA53" s="600"/>
      <c r="CB53" s="600"/>
      <c r="CC53" s="600"/>
      <c r="CD53" s="600"/>
      <c r="CE53" s="600"/>
      <c r="CF53" s="600"/>
      <c r="CG53" s="600"/>
      <c r="CH53" s="600"/>
      <c r="CI53" s="600"/>
      <c r="CJ53" s="600"/>
      <c r="CK53" s="600"/>
      <c r="CL53" s="600"/>
      <c r="CM53" s="600"/>
      <c r="CN53" s="600"/>
      <c r="CO53" s="600"/>
      <c r="CP53" s="600"/>
      <c r="CQ53" s="600"/>
      <c r="CR53" s="600"/>
      <c r="CS53" s="600"/>
      <c r="CT53" s="600"/>
      <c r="CU53" s="600"/>
      <c r="CV53" s="600"/>
      <c r="CW53" s="600"/>
      <c r="CX53" s="600"/>
      <c r="CY53" s="600"/>
      <c r="CZ53" s="600"/>
      <c r="DA53" s="600"/>
      <c r="DB53" s="600"/>
      <c r="DC53" s="600"/>
      <c r="DD53" s="600"/>
      <c r="DE53" s="600"/>
      <c r="DF53" s="600"/>
      <c r="DG53" s="600"/>
      <c r="DH53" s="600"/>
      <c r="DI53" s="600"/>
    </row>
    <row r="54" spans="5:113" x14ac:dyDescent="0.25"/>
    <row r="55" spans="5:113" x14ac:dyDescent="0.25"/>
    <row r="56" spans="5:113" x14ac:dyDescent="0.25"/>
  </sheetData>
  <sheetProtection algorithmName="SHA-512" hashValue="s73fA3AThEqE9X1PF4taOOUH+CUe75xgE14wAyUJA15HgPIRQyoC5OqbtrxQPBp12dQRxueQpnGvkP8kbeXr6w==" saltValue="NiUoeK5IKS4Lr24nTvaFnA==" spinCount="100000" sheet="1" objects="1" scenarios="1"/>
  <mergeCells count="446">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C32:S32"/>
    <mergeCell ref="U32:AK32"/>
    <mergeCell ref="AM32:BC32"/>
    <mergeCell ref="BE32:BU32"/>
    <mergeCell ref="BW32:CM32"/>
    <mergeCell ref="CO32:DE32"/>
    <mergeCell ref="E30:K30"/>
    <mergeCell ref="L30:P30"/>
    <mergeCell ref="Q30:V30"/>
    <mergeCell ref="W30:AG30"/>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E24:CS25"/>
    <mergeCell ref="CT24:DA25"/>
    <mergeCell ref="BV25:CC25"/>
    <mergeCell ref="E24:K24"/>
    <mergeCell ref="L24:P24"/>
    <mergeCell ref="Q24:V24"/>
    <mergeCell ref="Z24:AG24"/>
    <mergeCell ref="AH24:AL24"/>
    <mergeCell ref="AM24:AR24"/>
    <mergeCell ref="AH25:AL25"/>
    <mergeCell ref="AM25:AR25"/>
    <mergeCell ref="AS25:AX25"/>
    <mergeCell ref="AY25:BM25"/>
    <mergeCell ref="BN25:BU25"/>
    <mergeCell ref="AS24:AX24"/>
    <mergeCell ref="AY24:BM24"/>
    <mergeCell ref="BN24:BU24"/>
    <mergeCell ref="BV24:CC24"/>
    <mergeCell ref="B22:D30"/>
    <mergeCell ref="E22:K23"/>
    <mergeCell ref="L22:P23"/>
    <mergeCell ref="Q22:V23"/>
    <mergeCell ref="W22:Y29"/>
    <mergeCell ref="Z22:AG23"/>
    <mergeCell ref="CE22:CS23"/>
    <mergeCell ref="CT22:DA23"/>
    <mergeCell ref="DB22:DI23"/>
    <mergeCell ref="AY23:BM23"/>
    <mergeCell ref="BN23:BU23"/>
    <mergeCell ref="BV23:CC23"/>
    <mergeCell ref="AH22:AL23"/>
    <mergeCell ref="AM22:AR23"/>
    <mergeCell ref="AS22:AX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25"/>
  <cols>
    <col min="1" max="1" width="1.61328125" style="214" customWidth="1"/>
    <col min="2" max="2" width="2.3828125" style="214" customWidth="1"/>
    <col min="3" max="16" width="2.61328125" style="214" customWidth="1"/>
    <col min="17" max="17" width="2.3828125" style="214" customWidth="1"/>
    <col min="18" max="95" width="1.61328125" style="214" customWidth="1"/>
    <col min="96" max="133" width="1.61328125" style="226" customWidth="1"/>
    <col min="134" max="143" width="1.61328125" style="214" customWidth="1"/>
    <col min="144" max="16384" width="0" style="214" hidden="1"/>
  </cols>
  <sheetData>
    <row r="1" spans="2:143" ht="22.5" customHeight="1" thickBot="1" x14ac:dyDescent="0.3">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602" t="s">
        <v>217</v>
      </c>
      <c r="DI1" s="603"/>
      <c r="DJ1" s="603"/>
      <c r="DK1" s="603"/>
      <c r="DL1" s="603"/>
      <c r="DM1" s="603"/>
      <c r="DN1" s="604"/>
      <c r="DO1" s="214"/>
      <c r="DP1" s="602" t="s">
        <v>218</v>
      </c>
      <c r="DQ1" s="603"/>
      <c r="DR1" s="603"/>
      <c r="DS1" s="603"/>
      <c r="DT1" s="603"/>
      <c r="DU1" s="603"/>
      <c r="DV1" s="603"/>
      <c r="DW1" s="603"/>
      <c r="DX1" s="603"/>
      <c r="DY1" s="603"/>
      <c r="DZ1" s="603"/>
      <c r="EA1" s="603"/>
      <c r="EB1" s="603"/>
      <c r="EC1" s="604"/>
      <c r="ED1" s="213"/>
      <c r="EE1" s="213"/>
      <c r="EF1" s="213"/>
      <c r="EG1" s="213"/>
      <c r="EH1" s="213"/>
      <c r="EI1" s="213"/>
      <c r="EJ1" s="213"/>
      <c r="EK1" s="213"/>
      <c r="EL1" s="213"/>
      <c r="EM1" s="213"/>
    </row>
    <row r="2" spans="2:143" ht="22.5" customHeight="1" x14ac:dyDescent="0.25">
      <c r="B2" s="215" t="s">
        <v>219</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25">
      <c r="B3" s="605" t="s">
        <v>220</v>
      </c>
      <c r="C3" s="606"/>
      <c r="D3" s="606"/>
      <c r="E3" s="606"/>
      <c r="F3" s="606"/>
      <c r="G3" s="606"/>
      <c r="H3" s="606"/>
      <c r="I3" s="606"/>
      <c r="J3" s="606"/>
      <c r="K3" s="606"/>
      <c r="L3" s="606"/>
      <c r="M3" s="606"/>
      <c r="N3" s="606"/>
      <c r="O3" s="606"/>
      <c r="P3" s="606"/>
      <c r="Q3" s="606"/>
      <c r="R3" s="606"/>
      <c r="S3" s="606"/>
      <c r="T3" s="606"/>
      <c r="U3" s="606"/>
      <c r="V3" s="606"/>
      <c r="W3" s="606"/>
      <c r="X3" s="606"/>
      <c r="Y3" s="606"/>
      <c r="Z3" s="606"/>
      <c r="AA3" s="606"/>
      <c r="AB3" s="606"/>
      <c r="AC3" s="606"/>
      <c r="AD3" s="606"/>
      <c r="AE3" s="606"/>
      <c r="AF3" s="606"/>
      <c r="AG3" s="606"/>
      <c r="AH3" s="606"/>
      <c r="AI3" s="606"/>
      <c r="AJ3" s="606"/>
      <c r="AK3" s="606"/>
      <c r="AL3" s="606"/>
      <c r="AM3" s="606"/>
      <c r="AN3" s="606"/>
      <c r="AO3" s="606"/>
      <c r="AP3" s="605" t="s">
        <v>221</v>
      </c>
      <c r="AQ3" s="606"/>
      <c r="AR3" s="606"/>
      <c r="AS3" s="606"/>
      <c r="AT3" s="606"/>
      <c r="AU3" s="606"/>
      <c r="AV3" s="606"/>
      <c r="AW3" s="606"/>
      <c r="AX3" s="606"/>
      <c r="AY3" s="606"/>
      <c r="AZ3" s="606"/>
      <c r="BA3" s="606"/>
      <c r="BB3" s="606"/>
      <c r="BC3" s="606"/>
      <c r="BD3" s="606"/>
      <c r="BE3" s="606"/>
      <c r="BF3" s="606"/>
      <c r="BG3" s="606"/>
      <c r="BH3" s="606"/>
      <c r="BI3" s="606"/>
      <c r="BJ3" s="606"/>
      <c r="BK3" s="606"/>
      <c r="BL3" s="606"/>
      <c r="BM3" s="606"/>
      <c r="BN3" s="606"/>
      <c r="BO3" s="606"/>
      <c r="BP3" s="606"/>
      <c r="BQ3" s="606"/>
      <c r="BR3" s="606"/>
      <c r="BS3" s="606"/>
      <c r="BT3" s="606"/>
      <c r="BU3" s="606"/>
      <c r="BV3" s="606"/>
      <c r="BW3" s="606"/>
      <c r="BX3" s="606"/>
      <c r="BY3" s="606"/>
      <c r="BZ3" s="606"/>
      <c r="CA3" s="606"/>
      <c r="CB3" s="607"/>
      <c r="CD3" s="605" t="s">
        <v>222</v>
      </c>
      <c r="CE3" s="606"/>
      <c r="CF3" s="606"/>
      <c r="CG3" s="606"/>
      <c r="CH3" s="606"/>
      <c r="CI3" s="606"/>
      <c r="CJ3" s="606"/>
      <c r="CK3" s="606"/>
      <c r="CL3" s="606"/>
      <c r="CM3" s="606"/>
      <c r="CN3" s="606"/>
      <c r="CO3" s="606"/>
      <c r="CP3" s="606"/>
      <c r="CQ3" s="606"/>
      <c r="CR3" s="606"/>
      <c r="CS3" s="606"/>
      <c r="CT3" s="606"/>
      <c r="CU3" s="606"/>
      <c r="CV3" s="606"/>
      <c r="CW3" s="606"/>
      <c r="CX3" s="606"/>
      <c r="CY3" s="606"/>
      <c r="CZ3" s="606"/>
      <c r="DA3" s="606"/>
      <c r="DB3" s="606"/>
      <c r="DC3" s="606"/>
      <c r="DD3" s="606"/>
      <c r="DE3" s="606"/>
      <c r="DF3" s="606"/>
      <c r="DG3" s="606"/>
      <c r="DH3" s="606"/>
      <c r="DI3" s="606"/>
      <c r="DJ3" s="606"/>
      <c r="DK3" s="606"/>
      <c r="DL3" s="606"/>
      <c r="DM3" s="606"/>
      <c r="DN3" s="606"/>
      <c r="DO3" s="606"/>
      <c r="DP3" s="606"/>
      <c r="DQ3" s="606"/>
      <c r="DR3" s="606"/>
      <c r="DS3" s="606"/>
      <c r="DT3" s="606"/>
      <c r="DU3" s="606"/>
      <c r="DV3" s="606"/>
      <c r="DW3" s="606"/>
      <c r="DX3" s="606"/>
      <c r="DY3" s="606"/>
      <c r="DZ3" s="606"/>
      <c r="EA3" s="606"/>
      <c r="EB3" s="606"/>
      <c r="EC3" s="607"/>
    </row>
    <row r="4" spans="2:143" ht="11.25" customHeight="1" x14ac:dyDescent="0.25">
      <c r="B4" s="605" t="s">
        <v>1</v>
      </c>
      <c r="C4" s="606"/>
      <c r="D4" s="606"/>
      <c r="E4" s="606"/>
      <c r="F4" s="606"/>
      <c r="G4" s="606"/>
      <c r="H4" s="606"/>
      <c r="I4" s="606"/>
      <c r="J4" s="606"/>
      <c r="K4" s="606"/>
      <c r="L4" s="606"/>
      <c r="M4" s="606"/>
      <c r="N4" s="606"/>
      <c r="O4" s="606"/>
      <c r="P4" s="606"/>
      <c r="Q4" s="607"/>
      <c r="R4" s="605" t="s">
        <v>223</v>
      </c>
      <c r="S4" s="606"/>
      <c r="T4" s="606"/>
      <c r="U4" s="606"/>
      <c r="V4" s="606"/>
      <c r="W4" s="606"/>
      <c r="X4" s="606"/>
      <c r="Y4" s="607"/>
      <c r="Z4" s="605" t="s">
        <v>224</v>
      </c>
      <c r="AA4" s="606"/>
      <c r="AB4" s="606"/>
      <c r="AC4" s="607"/>
      <c r="AD4" s="605" t="s">
        <v>225</v>
      </c>
      <c r="AE4" s="606"/>
      <c r="AF4" s="606"/>
      <c r="AG4" s="606"/>
      <c r="AH4" s="606"/>
      <c r="AI4" s="606"/>
      <c r="AJ4" s="606"/>
      <c r="AK4" s="607"/>
      <c r="AL4" s="605" t="s">
        <v>224</v>
      </c>
      <c r="AM4" s="606"/>
      <c r="AN4" s="606"/>
      <c r="AO4" s="607"/>
      <c r="AP4" s="608" t="s">
        <v>226</v>
      </c>
      <c r="AQ4" s="608"/>
      <c r="AR4" s="608"/>
      <c r="AS4" s="608"/>
      <c r="AT4" s="608"/>
      <c r="AU4" s="608"/>
      <c r="AV4" s="608"/>
      <c r="AW4" s="608"/>
      <c r="AX4" s="608"/>
      <c r="AY4" s="608"/>
      <c r="AZ4" s="608"/>
      <c r="BA4" s="608"/>
      <c r="BB4" s="608"/>
      <c r="BC4" s="608"/>
      <c r="BD4" s="608"/>
      <c r="BE4" s="608"/>
      <c r="BF4" s="608"/>
      <c r="BG4" s="608" t="s">
        <v>227</v>
      </c>
      <c r="BH4" s="608"/>
      <c r="BI4" s="608"/>
      <c r="BJ4" s="608"/>
      <c r="BK4" s="608"/>
      <c r="BL4" s="608"/>
      <c r="BM4" s="608"/>
      <c r="BN4" s="608"/>
      <c r="BO4" s="608" t="s">
        <v>224</v>
      </c>
      <c r="BP4" s="608"/>
      <c r="BQ4" s="608"/>
      <c r="BR4" s="608"/>
      <c r="BS4" s="608" t="s">
        <v>228</v>
      </c>
      <c r="BT4" s="608"/>
      <c r="BU4" s="608"/>
      <c r="BV4" s="608"/>
      <c r="BW4" s="608"/>
      <c r="BX4" s="608"/>
      <c r="BY4" s="608"/>
      <c r="BZ4" s="608"/>
      <c r="CA4" s="608"/>
      <c r="CB4" s="608"/>
      <c r="CD4" s="605" t="s">
        <v>229</v>
      </c>
      <c r="CE4" s="606"/>
      <c r="CF4" s="606"/>
      <c r="CG4" s="606"/>
      <c r="CH4" s="606"/>
      <c r="CI4" s="606"/>
      <c r="CJ4" s="606"/>
      <c r="CK4" s="606"/>
      <c r="CL4" s="606"/>
      <c r="CM4" s="606"/>
      <c r="CN4" s="606"/>
      <c r="CO4" s="606"/>
      <c r="CP4" s="606"/>
      <c r="CQ4" s="606"/>
      <c r="CR4" s="606"/>
      <c r="CS4" s="606"/>
      <c r="CT4" s="606"/>
      <c r="CU4" s="606"/>
      <c r="CV4" s="606"/>
      <c r="CW4" s="606"/>
      <c r="CX4" s="606"/>
      <c r="CY4" s="606"/>
      <c r="CZ4" s="606"/>
      <c r="DA4" s="606"/>
      <c r="DB4" s="606"/>
      <c r="DC4" s="606"/>
      <c r="DD4" s="606"/>
      <c r="DE4" s="606"/>
      <c r="DF4" s="606"/>
      <c r="DG4" s="606"/>
      <c r="DH4" s="606"/>
      <c r="DI4" s="606"/>
      <c r="DJ4" s="606"/>
      <c r="DK4" s="606"/>
      <c r="DL4" s="606"/>
      <c r="DM4" s="606"/>
      <c r="DN4" s="606"/>
      <c r="DO4" s="606"/>
      <c r="DP4" s="606"/>
      <c r="DQ4" s="606"/>
      <c r="DR4" s="606"/>
      <c r="DS4" s="606"/>
      <c r="DT4" s="606"/>
      <c r="DU4" s="606"/>
      <c r="DV4" s="606"/>
      <c r="DW4" s="606"/>
      <c r="DX4" s="606"/>
      <c r="DY4" s="606"/>
      <c r="DZ4" s="606"/>
      <c r="EA4" s="606"/>
      <c r="EB4" s="606"/>
      <c r="EC4" s="607"/>
    </row>
    <row r="5" spans="2:143" ht="11.25" customHeight="1" x14ac:dyDescent="0.25">
      <c r="B5" s="609" t="s">
        <v>230</v>
      </c>
      <c r="C5" s="610"/>
      <c r="D5" s="610"/>
      <c r="E5" s="610"/>
      <c r="F5" s="610"/>
      <c r="G5" s="610"/>
      <c r="H5" s="610"/>
      <c r="I5" s="610"/>
      <c r="J5" s="610"/>
      <c r="K5" s="610"/>
      <c r="L5" s="610"/>
      <c r="M5" s="610"/>
      <c r="N5" s="610"/>
      <c r="O5" s="610"/>
      <c r="P5" s="610"/>
      <c r="Q5" s="611"/>
      <c r="R5" s="612">
        <v>8438336</v>
      </c>
      <c r="S5" s="613"/>
      <c r="T5" s="613"/>
      <c r="U5" s="613"/>
      <c r="V5" s="613"/>
      <c r="W5" s="613"/>
      <c r="X5" s="613"/>
      <c r="Y5" s="614"/>
      <c r="Z5" s="615">
        <v>32.5</v>
      </c>
      <c r="AA5" s="615"/>
      <c r="AB5" s="615"/>
      <c r="AC5" s="615"/>
      <c r="AD5" s="616">
        <v>7889775</v>
      </c>
      <c r="AE5" s="616"/>
      <c r="AF5" s="616"/>
      <c r="AG5" s="616"/>
      <c r="AH5" s="616"/>
      <c r="AI5" s="616"/>
      <c r="AJ5" s="616"/>
      <c r="AK5" s="616"/>
      <c r="AL5" s="617">
        <v>56.8</v>
      </c>
      <c r="AM5" s="618"/>
      <c r="AN5" s="618"/>
      <c r="AO5" s="619"/>
      <c r="AP5" s="609" t="s">
        <v>231</v>
      </c>
      <c r="AQ5" s="610"/>
      <c r="AR5" s="610"/>
      <c r="AS5" s="610"/>
      <c r="AT5" s="610"/>
      <c r="AU5" s="610"/>
      <c r="AV5" s="610"/>
      <c r="AW5" s="610"/>
      <c r="AX5" s="610"/>
      <c r="AY5" s="610"/>
      <c r="AZ5" s="610"/>
      <c r="BA5" s="610"/>
      <c r="BB5" s="610"/>
      <c r="BC5" s="610"/>
      <c r="BD5" s="610"/>
      <c r="BE5" s="610"/>
      <c r="BF5" s="611"/>
      <c r="BG5" s="623">
        <v>7863056</v>
      </c>
      <c r="BH5" s="624"/>
      <c r="BI5" s="624"/>
      <c r="BJ5" s="624"/>
      <c r="BK5" s="624"/>
      <c r="BL5" s="624"/>
      <c r="BM5" s="624"/>
      <c r="BN5" s="625"/>
      <c r="BO5" s="626">
        <v>93.2</v>
      </c>
      <c r="BP5" s="626"/>
      <c r="BQ5" s="626"/>
      <c r="BR5" s="626"/>
      <c r="BS5" s="627">
        <v>188648</v>
      </c>
      <c r="BT5" s="627"/>
      <c r="BU5" s="627"/>
      <c r="BV5" s="627"/>
      <c r="BW5" s="627"/>
      <c r="BX5" s="627"/>
      <c r="BY5" s="627"/>
      <c r="BZ5" s="627"/>
      <c r="CA5" s="627"/>
      <c r="CB5" s="631"/>
      <c r="CD5" s="605" t="s">
        <v>226</v>
      </c>
      <c r="CE5" s="606"/>
      <c r="CF5" s="606"/>
      <c r="CG5" s="606"/>
      <c r="CH5" s="606"/>
      <c r="CI5" s="606"/>
      <c r="CJ5" s="606"/>
      <c r="CK5" s="606"/>
      <c r="CL5" s="606"/>
      <c r="CM5" s="606"/>
      <c r="CN5" s="606"/>
      <c r="CO5" s="606"/>
      <c r="CP5" s="606"/>
      <c r="CQ5" s="607"/>
      <c r="CR5" s="605" t="s">
        <v>232</v>
      </c>
      <c r="CS5" s="606"/>
      <c r="CT5" s="606"/>
      <c r="CU5" s="606"/>
      <c r="CV5" s="606"/>
      <c r="CW5" s="606"/>
      <c r="CX5" s="606"/>
      <c r="CY5" s="607"/>
      <c r="CZ5" s="605" t="s">
        <v>224</v>
      </c>
      <c r="DA5" s="606"/>
      <c r="DB5" s="606"/>
      <c r="DC5" s="607"/>
      <c r="DD5" s="605" t="s">
        <v>233</v>
      </c>
      <c r="DE5" s="606"/>
      <c r="DF5" s="606"/>
      <c r="DG5" s="606"/>
      <c r="DH5" s="606"/>
      <c r="DI5" s="606"/>
      <c r="DJ5" s="606"/>
      <c r="DK5" s="606"/>
      <c r="DL5" s="606"/>
      <c r="DM5" s="606"/>
      <c r="DN5" s="606"/>
      <c r="DO5" s="606"/>
      <c r="DP5" s="607"/>
      <c r="DQ5" s="605" t="s">
        <v>234</v>
      </c>
      <c r="DR5" s="606"/>
      <c r="DS5" s="606"/>
      <c r="DT5" s="606"/>
      <c r="DU5" s="606"/>
      <c r="DV5" s="606"/>
      <c r="DW5" s="606"/>
      <c r="DX5" s="606"/>
      <c r="DY5" s="606"/>
      <c r="DZ5" s="606"/>
      <c r="EA5" s="606"/>
      <c r="EB5" s="606"/>
      <c r="EC5" s="607"/>
    </row>
    <row r="6" spans="2:143" ht="11.25" customHeight="1" x14ac:dyDescent="0.25">
      <c r="B6" s="620" t="s">
        <v>235</v>
      </c>
      <c r="C6" s="621"/>
      <c r="D6" s="621"/>
      <c r="E6" s="621"/>
      <c r="F6" s="621"/>
      <c r="G6" s="621"/>
      <c r="H6" s="621"/>
      <c r="I6" s="621"/>
      <c r="J6" s="621"/>
      <c r="K6" s="621"/>
      <c r="L6" s="621"/>
      <c r="M6" s="621"/>
      <c r="N6" s="621"/>
      <c r="O6" s="621"/>
      <c r="P6" s="621"/>
      <c r="Q6" s="622"/>
      <c r="R6" s="623">
        <v>200401</v>
      </c>
      <c r="S6" s="624"/>
      <c r="T6" s="624"/>
      <c r="U6" s="624"/>
      <c r="V6" s="624"/>
      <c r="W6" s="624"/>
      <c r="X6" s="624"/>
      <c r="Y6" s="625"/>
      <c r="Z6" s="626">
        <v>0.8</v>
      </c>
      <c r="AA6" s="626"/>
      <c r="AB6" s="626"/>
      <c r="AC6" s="626"/>
      <c r="AD6" s="627">
        <v>200401</v>
      </c>
      <c r="AE6" s="627"/>
      <c r="AF6" s="627"/>
      <c r="AG6" s="627"/>
      <c r="AH6" s="627"/>
      <c r="AI6" s="627"/>
      <c r="AJ6" s="627"/>
      <c r="AK6" s="627"/>
      <c r="AL6" s="628">
        <v>1.4</v>
      </c>
      <c r="AM6" s="629"/>
      <c r="AN6" s="629"/>
      <c r="AO6" s="630"/>
      <c r="AP6" s="620" t="s">
        <v>236</v>
      </c>
      <c r="AQ6" s="621"/>
      <c r="AR6" s="621"/>
      <c r="AS6" s="621"/>
      <c r="AT6" s="621"/>
      <c r="AU6" s="621"/>
      <c r="AV6" s="621"/>
      <c r="AW6" s="621"/>
      <c r="AX6" s="621"/>
      <c r="AY6" s="621"/>
      <c r="AZ6" s="621"/>
      <c r="BA6" s="621"/>
      <c r="BB6" s="621"/>
      <c r="BC6" s="621"/>
      <c r="BD6" s="621"/>
      <c r="BE6" s="621"/>
      <c r="BF6" s="622"/>
      <c r="BG6" s="623">
        <v>7863056</v>
      </c>
      <c r="BH6" s="624"/>
      <c r="BI6" s="624"/>
      <c r="BJ6" s="624"/>
      <c r="BK6" s="624"/>
      <c r="BL6" s="624"/>
      <c r="BM6" s="624"/>
      <c r="BN6" s="625"/>
      <c r="BO6" s="626">
        <v>93.2</v>
      </c>
      <c r="BP6" s="626"/>
      <c r="BQ6" s="626"/>
      <c r="BR6" s="626"/>
      <c r="BS6" s="627">
        <v>188648</v>
      </c>
      <c r="BT6" s="627"/>
      <c r="BU6" s="627"/>
      <c r="BV6" s="627"/>
      <c r="BW6" s="627"/>
      <c r="BX6" s="627"/>
      <c r="BY6" s="627"/>
      <c r="BZ6" s="627"/>
      <c r="CA6" s="627"/>
      <c r="CB6" s="631"/>
      <c r="CD6" s="609" t="s">
        <v>237</v>
      </c>
      <c r="CE6" s="610"/>
      <c r="CF6" s="610"/>
      <c r="CG6" s="610"/>
      <c r="CH6" s="610"/>
      <c r="CI6" s="610"/>
      <c r="CJ6" s="610"/>
      <c r="CK6" s="610"/>
      <c r="CL6" s="610"/>
      <c r="CM6" s="610"/>
      <c r="CN6" s="610"/>
      <c r="CO6" s="610"/>
      <c r="CP6" s="610"/>
      <c r="CQ6" s="611"/>
      <c r="CR6" s="623">
        <v>194437</v>
      </c>
      <c r="CS6" s="624"/>
      <c r="CT6" s="624"/>
      <c r="CU6" s="624"/>
      <c r="CV6" s="624"/>
      <c r="CW6" s="624"/>
      <c r="CX6" s="624"/>
      <c r="CY6" s="625"/>
      <c r="CZ6" s="617">
        <v>0.8</v>
      </c>
      <c r="DA6" s="618"/>
      <c r="DB6" s="618"/>
      <c r="DC6" s="634"/>
      <c r="DD6" s="632" t="s">
        <v>131</v>
      </c>
      <c r="DE6" s="624"/>
      <c r="DF6" s="624"/>
      <c r="DG6" s="624"/>
      <c r="DH6" s="624"/>
      <c r="DI6" s="624"/>
      <c r="DJ6" s="624"/>
      <c r="DK6" s="624"/>
      <c r="DL6" s="624"/>
      <c r="DM6" s="624"/>
      <c r="DN6" s="624"/>
      <c r="DO6" s="624"/>
      <c r="DP6" s="625"/>
      <c r="DQ6" s="632">
        <v>194437</v>
      </c>
      <c r="DR6" s="624"/>
      <c r="DS6" s="624"/>
      <c r="DT6" s="624"/>
      <c r="DU6" s="624"/>
      <c r="DV6" s="624"/>
      <c r="DW6" s="624"/>
      <c r="DX6" s="624"/>
      <c r="DY6" s="624"/>
      <c r="DZ6" s="624"/>
      <c r="EA6" s="624"/>
      <c r="EB6" s="624"/>
      <c r="EC6" s="633"/>
    </row>
    <row r="7" spans="2:143" ht="11.25" customHeight="1" x14ac:dyDescent="0.25">
      <c r="B7" s="620" t="s">
        <v>238</v>
      </c>
      <c r="C7" s="621"/>
      <c r="D7" s="621"/>
      <c r="E7" s="621"/>
      <c r="F7" s="621"/>
      <c r="G7" s="621"/>
      <c r="H7" s="621"/>
      <c r="I7" s="621"/>
      <c r="J7" s="621"/>
      <c r="K7" s="621"/>
      <c r="L7" s="621"/>
      <c r="M7" s="621"/>
      <c r="N7" s="621"/>
      <c r="O7" s="621"/>
      <c r="P7" s="621"/>
      <c r="Q7" s="622"/>
      <c r="R7" s="623">
        <v>2795</v>
      </c>
      <c r="S7" s="624"/>
      <c r="T7" s="624"/>
      <c r="U7" s="624"/>
      <c r="V7" s="624"/>
      <c r="W7" s="624"/>
      <c r="X7" s="624"/>
      <c r="Y7" s="625"/>
      <c r="Z7" s="626">
        <v>0</v>
      </c>
      <c r="AA7" s="626"/>
      <c r="AB7" s="626"/>
      <c r="AC7" s="626"/>
      <c r="AD7" s="627">
        <v>2795</v>
      </c>
      <c r="AE7" s="627"/>
      <c r="AF7" s="627"/>
      <c r="AG7" s="627"/>
      <c r="AH7" s="627"/>
      <c r="AI7" s="627"/>
      <c r="AJ7" s="627"/>
      <c r="AK7" s="627"/>
      <c r="AL7" s="628">
        <v>0</v>
      </c>
      <c r="AM7" s="629"/>
      <c r="AN7" s="629"/>
      <c r="AO7" s="630"/>
      <c r="AP7" s="620" t="s">
        <v>239</v>
      </c>
      <c r="AQ7" s="621"/>
      <c r="AR7" s="621"/>
      <c r="AS7" s="621"/>
      <c r="AT7" s="621"/>
      <c r="AU7" s="621"/>
      <c r="AV7" s="621"/>
      <c r="AW7" s="621"/>
      <c r="AX7" s="621"/>
      <c r="AY7" s="621"/>
      <c r="AZ7" s="621"/>
      <c r="BA7" s="621"/>
      <c r="BB7" s="621"/>
      <c r="BC7" s="621"/>
      <c r="BD7" s="621"/>
      <c r="BE7" s="621"/>
      <c r="BF7" s="622"/>
      <c r="BG7" s="623">
        <v>3699956</v>
      </c>
      <c r="BH7" s="624"/>
      <c r="BI7" s="624"/>
      <c r="BJ7" s="624"/>
      <c r="BK7" s="624"/>
      <c r="BL7" s="624"/>
      <c r="BM7" s="624"/>
      <c r="BN7" s="625"/>
      <c r="BO7" s="626">
        <v>43.8</v>
      </c>
      <c r="BP7" s="626"/>
      <c r="BQ7" s="626"/>
      <c r="BR7" s="626"/>
      <c r="BS7" s="627">
        <v>188648</v>
      </c>
      <c r="BT7" s="627"/>
      <c r="BU7" s="627"/>
      <c r="BV7" s="627"/>
      <c r="BW7" s="627"/>
      <c r="BX7" s="627"/>
      <c r="BY7" s="627"/>
      <c r="BZ7" s="627"/>
      <c r="CA7" s="627"/>
      <c r="CB7" s="631"/>
      <c r="CD7" s="620" t="s">
        <v>240</v>
      </c>
      <c r="CE7" s="621"/>
      <c r="CF7" s="621"/>
      <c r="CG7" s="621"/>
      <c r="CH7" s="621"/>
      <c r="CI7" s="621"/>
      <c r="CJ7" s="621"/>
      <c r="CK7" s="621"/>
      <c r="CL7" s="621"/>
      <c r="CM7" s="621"/>
      <c r="CN7" s="621"/>
      <c r="CO7" s="621"/>
      <c r="CP7" s="621"/>
      <c r="CQ7" s="622"/>
      <c r="CR7" s="623">
        <v>3088610</v>
      </c>
      <c r="CS7" s="624"/>
      <c r="CT7" s="624"/>
      <c r="CU7" s="624"/>
      <c r="CV7" s="624"/>
      <c r="CW7" s="624"/>
      <c r="CX7" s="624"/>
      <c r="CY7" s="625"/>
      <c r="CZ7" s="626">
        <v>12.2</v>
      </c>
      <c r="DA7" s="626"/>
      <c r="DB7" s="626"/>
      <c r="DC7" s="626"/>
      <c r="DD7" s="632">
        <v>22054</v>
      </c>
      <c r="DE7" s="624"/>
      <c r="DF7" s="624"/>
      <c r="DG7" s="624"/>
      <c r="DH7" s="624"/>
      <c r="DI7" s="624"/>
      <c r="DJ7" s="624"/>
      <c r="DK7" s="624"/>
      <c r="DL7" s="624"/>
      <c r="DM7" s="624"/>
      <c r="DN7" s="624"/>
      <c r="DO7" s="624"/>
      <c r="DP7" s="625"/>
      <c r="DQ7" s="632">
        <v>2261521</v>
      </c>
      <c r="DR7" s="624"/>
      <c r="DS7" s="624"/>
      <c r="DT7" s="624"/>
      <c r="DU7" s="624"/>
      <c r="DV7" s="624"/>
      <c r="DW7" s="624"/>
      <c r="DX7" s="624"/>
      <c r="DY7" s="624"/>
      <c r="DZ7" s="624"/>
      <c r="EA7" s="624"/>
      <c r="EB7" s="624"/>
      <c r="EC7" s="633"/>
    </row>
    <row r="8" spans="2:143" ht="11.25" customHeight="1" x14ac:dyDescent="0.25">
      <c r="B8" s="620" t="s">
        <v>241</v>
      </c>
      <c r="C8" s="621"/>
      <c r="D8" s="621"/>
      <c r="E8" s="621"/>
      <c r="F8" s="621"/>
      <c r="G8" s="621"/>
      <c r="H8" s="621"/>
      <c r="I8" s="621"/>
      <c r="J8" s="621"/>
      <c r="K8" s="621"/>
      <c r="L8" s="621"/>
      <c r="M8" s="621"/>
      <c r="N8" s="621"/>
      <c r="O8" s="621"/>
      <c r="P8" s="621"/>
      <c r="Q8" s="622"/>
      <c r="R8" s="623">
        <v>41227</v>
      </c>
      <c r="S8" s="624"/>
      <c r="T8" s="624"/>
      <c r="U8" s="624"/>
      <c r="V8" s="624"/>
      <c r="W8" s="624"/>
      <c r="X8" s="624"/>
      <c r="Y8" s="625"/>
      <c r="Z8" s="626">
        <v>0.2</v>
      </c>
      <c r="AA8" s="626"/>
      <c r="AB8" s="626"/>
      <c r="AC8" s="626"/>
      <c r="AD8" s="627">
        <v>41227</v>
      </c>
      <c r="AE8" s="627"/>
      <c r="AF8" s="627"/>
      <c r="AG8" s="627"/>
      <c r="AH8" s="627"/>
      <c r="AI8" s="627"/>
      <c r="AJ8" s="627"/>
      <c r="AK8" s="627"/>
      <c r="AL8" s="628">
        <v>0.3</v>
      </c>
      <c r="AM8" s="629"/>
      <c r="AN8" s="629"/>
      <c r="AO8" s="630"/>
      <c r="AP8" s="620" t="s">
        <v>242</v>
      </c>
      <c r="AQ8" s="621"/>
      <c r="AR8" s="621"/>
      <c r="AS8" s="621"/>
      <c r="AT8" s="621"/>
      <c r="AU8" s="621"/>
      <c r="AV8" s="621"/>
      <c r="AW8" s="621"/>
      <c r="AX8" s="621"/>
      <c r="AY8" s="621"/>
      <c r="AZ8" s="621"/>
      <c r="BA8" s="621"/>
      <c r="BB8" s="621"/>
      <c r="BC8" s="621"/>
      <c r="BD8" s="621"/>
      <c r="BE8" s="621"/>
      <c r="BF8" s="622"/>
      <c r="BG8" s="623">
        <v>102372</v>
      </c>
      <c r="BH8" s="624"/>
      <c r="BI8" s="624"/>
      <c r="BJ8" s="624"/>
      <c r="BK8" s="624"/>
      <c r="BL8" s="624"/>
      <c r="BM8" s="624"/>
      <c r="BN8" s="625"/>
      <c r="BO8" s="626">
        <v>1.2</v>
      </c>
      <c r="BP8" s="626"/>
      <c r="BQ8" s="626"/>
      <c r="BR8" s="626"/>
      <c r="BS8" s="627" t="s">
        <v>131</v>
      </c>
      <c r="BT8" s="627"/>
      <c r="BU8" s="627"/>
      <c r="BV8" s="627"/>
      <c r="BW8" s="627"/>
      <c r="BX8" s="627"/>
      <c r="BY8" s="627"/>
      <c r="BZ8" s="627"/>
      <c r="CA8" s="627"/>
      <c r="CB8" s="631"/>
      <c r="CD8" s="620" t="s">
        <v>243</v>
      </c>
      <c r="CE8" s="621"/>
      <c r="CF8" s="621"/>
      <c r="CG8" s="621"/>
      <c r="CH8" s="621"/>
      <c r="CI8" s="621"/>
      <c r="CJ8" s="621"/>
      <c r="CK8" s="621"/>
      <c r="CL8" s="621"/>
      <c r="CM8" s="621"/>
      <c r="CN8" s="621"/>
      <c r="CO8" s="621"/>
      <c r="CP8" s="621"/>
      <c r="CQ8" s="622"/>
      <c r="CR8" s="623">
        <v>8655293</v>
      </c>
      <c r="CS8" s="624"/>
      <c r="CT8" s="624"/>
      <c r="CU8" s="624"/>
      <c r="CV8" s="624"/>
      <c r="CW8" s="624"/>
      <c r="CX8" s="624"/>
      <c r="CY8" s="625"/>
      <c r="CZ8" s="626">
        <v>34.1</v>
      </c>
      <c r="DA8" s="626"/>
      <c r="DB8" s="626"/>
      <c r="DC8" s="626"/>
      <c r="DD8" s="632">
        <v>488859</v>
      </c>
      <c r="DE8" s="624"/>
      <c r="DF8" s="624"/>
      <c r="DG8" s="624"/>
      <c r="DH8" s="624"/>
      <c r="DI8" s="624"/>
      <c r="DJ8" s="624"/>
      <c r="DK8" s="624"/>
      <c r="DL8" s="624"/>
      <c r="DM8" s="624"/>
      <c r="DN8" s="624"/>
      <c r="DO8" s="624"/>
      <c r="DP8" s="625"/>
      <c r="DQ8" s="632">
        <v>4600050</v>
      </c>
      <c r="DR8" s="624"/>
      <c r="DS8" s="624"/>
      <c r="DT8" s="624"/>
      <c r="DU8" s="624"/>
      <c r="DV8" s="624"/>
      <c r="DW8" s="624"/>
      <c r="DX8" s="624"/>
      <c r="DY8" s="624"/>
      <c r="DZ8" s="624"/>
      <c r="EA8" s="624"/>
      <c r="EB8" s="624"/>
      <c r="EC8" s="633"/>
    </row>
    <row r="9" spans="2:143" ht="11.25" customHeight="1" x14ac:dyDescent="0.25">
      <c r="B9" s="620" t="s">
        <v>244</v>
      </c>
      <c r="C9" s="621"/>
      <c r="D9" s="621"/>
      <c r="E9" s="621"/>
      <c r="F9" s="621"/>
      <c r="G9" s="621"/>
      <c r="H9" s="621"/>
      <c r="I9" s="621"/>
      <c r="J9" s="621"/>
      <c r="K9" s="621"/>
      <c r="L9" s="621"/>
      <c r="M9" s="621"/>
      <c r="N9" s="621"/>
      <c r="O9" s="621"/>
      <c r="P9" s="621"/>
      <c r="Q9" s="622"/>
      <c r="R9" s="623">
        <v>30526</v>
      </c>
      <c r="S9" s="624"/>
      <c r="T9" s="624"/>
      <c r="U9" s="624"/>
      <c r="V9" s="624"/>
      <c r="W9" s="624"/>
      <c r="X9" s="624"/>
      <c r="Y9" s="625"/>
      <c r="Z9" s="626">
        <v>0.1</v>
      </c>
      <c r="AA9" s="626"/>
      <c r="AB9" s="626"/>
      <c r="AC9" s="626"/>
      <c r="AD9" s="627">
        <v>30526</v>
      </c>
      <c r="AE9" s="627"/>
      <c r="AF9" s="627"/>
      <c r="AG9" s="627"/>
      <c r="AH9" s="627"/>
      <c r="AI9" s="627"/>
      <c r="AJ9" s="627"/>
      <c r="AK9" s="627"/>
      <c r="AL9" s="628">
        <v>0.2</v>
      </c>
      <c r="AM9" s="629"/>
      <c r="AN9" s="629"/>
      <c r="AO9" s="630"/>
      <c r="AP9" s="620" t="s">
        <v>245</v>
      </c>
      <c r="AQ9" s="621"/>
      <c r="AR9" s="621"/>
      <c r="AS9" s="621"/>
      <c r="AT9" s="621"/>
      <c r="AU9" s="621"/>
      <c r="AV9" s="621"/>
      <c r="AW9" s="621"/>
      <c r="AX9" s="621"/>
      <c r="AY9" s="621"/>
      <c r="AZ9" s="621"/>
      <c r="BA9" s="621"/>
      <c r="BB9" s="621"/>
      <c r="BC9" s="621"/>
      <c r="BD9" s="621"/>
      <c r="BE9" s="621"/>
      <c r="BF9" s="622"/>
      <c r="BG9" s="623">
        <v>2704147</v>
      </c>
      <c r="BH9" s="624"/>
      <c r="BI9" s="624"/>
      <c r="BJ9" s="624"/>
      <c r="BK9" s="624"/>
      <c r="BL9" s="624"/>
      <c r="BM9" s="624"/>
      <c r="BN9" s="625"/>
      <c r="BO9" s="626">
        <v>32</v>
      </c>
      <c r="BP9" s="626"/>
      <c r="BQ9" s="626"/>
      <c r="BR9" s="626"/>
      <c r="BS9" s="627" t="s">
        <v>131</v>
      </c>
      <c r="BT9" s="627"/>
      <c r="BU9" s="627"/>
      <c r="BV9" s="627"/>
      <c r="BW9" s="627"/>
      <c r="BX9" s="627"/>
      <c r="BY9" s="627"/>
      <c r="BZ9" s="627"/>
      <c r="CA9" s="627"/>
      <c r="CB9" s="631"/>
      <c r="CD9" s="620" t="s">
        <v>246</v>
      </c>
      <c r="CE9" s="621"/>
      <c r="CF9" s="621"/>
      <c r="CG9" s="621"/>
      <c r="CH9" s="621"/>
      <c r="CI9" s="621"/>
      <c r="CJ9" s="621"/>
      <c r="CK9" s="621"/>
      <c r="CL9" s="621"/>
      <c r="CM9" s="621"/>
      <c r="CN9" s="621"/>
      <c r="CO9" s="621"/>
      <c r="CP9" s="621"/>
      <c r="CQ9" s="622"/>
      <c r="CR9" s="623">
        <v>3196976</v>
      </c>
      <c r="CS9" s="624"/>
      <c r="CT9" s="624"/>
      <c r="CU9" s="624"/>
      <c r="CV9" s="624"/>
      <c r="CW9" s="624"/>
      <c r="CX9" s="624"/>
      <c r="CY9" s="625"/>
      <c r="CZ9" s="626">
        <v>12.6</v>
      </c>
      <c r="DA9" s="626"/>
      <c r="DB9" s="626"/>
      <c r="DC9" s="626"/>
      <c r="DD9" s="632">
        <v>414797</v>
      </c>
      <c r="DE9" s="624"/>
      <c r="DF9" s="624"/>
      <c r="DG9" s="624"/>
      <c r="DH9" s="624"/>
      <c r="DI9" s="624"/>
      <c r="DJ9" s="624"/>
      <c r="DK9" s="624"/>
      <c r="DL9" s="624"/>
      <c r="DM9" s="624"/>
      <c r="DN9" s="624"/>
      <c r="DO9" s="624"/>
      <c r="DP9" s="625"/>
      <c r="DQ9" s="632">
        <v>2127457</v>
      </c>
      <c r="DR9" s="624"/>
      <c r="DS9" s="624"/>
      <c r="DT9" s="624"/>
      <c r="DU9" s="624"/>
      <c r="DV9" s="624"/>
      <c r="DW9" s="624"/>
      <c r="DX9" s="624"/>
      <c r="DY9" s="624"/>
      <c r="DZ9" s="624"/>
      <c r="EA9" s="624"/>
      <c r="EB9" s="624"/>
      <c r="EC9" s="633"/>
    </row>
    <row r="10" spans="2:143" ht="11.25" customHeight="1" x14ac:dyDescent="0.25">
      <c r="B10" s="620" t="s">
        <v>247</v>
      </c>
      <c r="C10" s="621"/>
      <c r="D10" s="621"/>
      <c r="E10" s="621"/>
      <c r="F10" s="621"/>
      <c r="G10" s="621"/>
      <c r="H10" s="621"/>
      <c r="I10" s="621"/>
      <c r="J10" s="621"/>
      <c r="K10" s="621"/>
      <c r="L10" s="621"/>
      <c r="M10" s="621"/>
      <c r="N10" s="621"/>
      <c r="O10" s="621"/>
      <c r="P10" s="621"/>
      <c r="Q10" s="622"/>
      <c r="R10" s="623" t="s">
        <v>248</v>
      </c>
      <c r="S10" s="624"/>
      <c r="T10" s="624"/>
      <c r="U10" s="624"/>
      <c r="V10" s="624"/>
      <c r="W10" s="624"/>
      <c r="X10" s="624"/>
      <c r="Y10" s="625"/>
      <c r="Z10" s="626" t="s">
        <v>131</v>
      </c>
      <c r="AA10" s="626"/>
      <c r="AB10" s="626"/>
      <c r="AC10" s="626"/>
      <c r="AD10" s="627" t="s">
        <v>131</v>
      </c>
      <c r="AE10" s="627"/>
      <c r="AF10" s="627"/>
      <c r="AG10" s="627"/>
      <c r="AH10" s="627"/>
      <c r="AI10" s="627"/>
      <c r="AJ10" s="627"/>
      <c r="AK10" s="627"/>
      <c r="AL10" s="628" t="s">
        <v>248</v>
      </c>
      <c r="AM10" s="629"/>
      <c r="AN10" s="629"/>
      <c r="AO10" s="630"/>
      <c r="AP10" s="620" t="s">
        <v>249</v>
      </c>
      <c r="AQ10" s="621"/>
      <c r="AR10" s="621"/>
      <c r="AS10" s="621"/>
      <c r="AT10" s="621"/>
      <c r="AU10" s="621"/>
      <c r="AV10" s="621"/>
      <c r="AW10" s="621"/>
      <c r="AX10" s="621"/>
      <c r="AY10" s="621"/>
      <c r="AZ10" s="621"/>
      <c r="BA10" s="621"/>
      <c r="BB10" s="621"/>
      <c r="BC10" s="621"/>
      <c r="BD10" s="621"/>
      <c r="BE10" s="621"/>
      <c r="BF10" s="622"/>
      <c r="BG10" s="623">
        <v>223441</v>
      </c>
      <c r="BH10" s="624"/>
      <c r="BI10" s="624"/>
      <c r="BJ10" s="624"/>
      <c r="BK10" s="624"/>
      <c r="BL10" s="624"/>
      <c r="BM10" s="624"/>
      <c r="BN10" s="625"/>
      <c r="BO10" s="626">
        <v>2.6</v>
      </c>
      <c r="BP10" s="626"/>
      <c r="BQ10" s="626"/>
      <c r="BR10" s="626"/>
      <c r="BS10" s="627" t="s">
        <v>248</v>
      </c>
      <c r="BT10" s="627"/>
      <c r="BU10" s="627"/>
      <c r="BV10" s="627"/>
      <c r="BW10" s="627"/>
      <c r="BX10" s="627"/>
      <c r="BY10" s="627"/>
      <c r="BZ10" s="627"/>
      <c r="CA10" s="627"/>
      <c r="CB10" s="631"/>
      <c r="CD10" s="620" t="s">
        <v>250</v>
      </c>
      <c r="CE10" s="621"/>
      <c r="CF10" s="621"/>
      <c r="CG10" s="621"/>
      <c r="CH10" s="621"/>
      <c r="CI10" s="621"/>
      <c r="CJ10" s="621"/>
      <c r="CK10" s="621"/>
      <c r="CL10" s="621"/>
      <c r="CM10" s="621"/>
      <c r="CN10" s="621"/>
      <c r="CO10" s="621"/>
      <c r="CP10" s="621"/>
      <c r="CQ10" s="622"/>
      <c r="CR10" s="623">
        <v>28085</v>
      </c>
      <c r="CS10" s="624"/>
      <c r="CT10" s="624"/>
      <c r="CU10" s="624"/>
      <c r="CV10" s="624"/>
      <c r="CW10" s="624"/>
      <c r="CX10" s="624"/>
      <c r="CY10" s="625"/>
      <c r="CZ10" s="626">
        <v>0.1</v>
      </c>
      <c r="DA10" s="626"/>
      <c r="DB10" s="626"/>
      <c r="DC10" s="626"/>
      <c r="DD10" s="632" t="s">
        <v>248</v>
      </c>
      <c r="DE10" s="624"/>
      <c r="DF10" s="624"/>
      <c r="DG10" s="624"/>
      <c r="DH10" s="624"/>
      <c r="DI10" s="624"/>
      <c r="DJ10" s="624"/>
      <c r="DK10" s="624"/>
      <c r="DL10" s="624"/>
      <c r="DM10" s="624"/>
      <c r="DN10" s="624"/>
      <c r="DO10" s="624"/>
      <c r="DP10" s="625"/>
      <c r="DQ10" s="632">
        <v>3084</v>
      </c>
      <c r="DR10" s="624"/>
      <c r="DS10" s="624"/>
      <c r="DT10" s="624"/>
      <c r="DU10" s="624"/>
      <c r="DV10" s="624"/>
      <c r="DW10" s="624"/>
      <c r="DX10" s="624"/>
      <c r="DY10" s="624"/>
      <c r="DZ10" s="624"/>
      <c r="EA10" s="624"/>
      <c r="EB10" s="624"/>
      <c r="EC10" s="633"/>
    </row>
    <row r="11" spans="2:143" ht="11.25" customHeight="1" x14ac:dyDescent="0.25">
      <c r="B11" s="620" t="s">
        <v>251</v>
      </c>
      <c r="C11" s="621"/>
      <c r="D11" s="621"/>
      <c r="E11" s="621"/>
      <c r="F11" s="621"/>
      <c r="G11" s="621"/>
      <c r="H11" s="621"/>
      <c r="I11" s="621"/>
      <c r="J11" s="621"/>
      <c r="K11" s="621"/>
      <c r="L11" s="621"/>
      <c r="M11" s="621"/>
      <c r="N11" s="621"/>
      <c r="O11" s="621"/>
      <c r="P11" s="621"/>
      <c r="Q11" s="622"/>
      <c r="R11" s="623">
        <v>1419237</v>
      </c>
      <c r="S11" s="624"/>
      <c r="T11" s="624"/>
      <c r="U11" s="624"/>
      <c r="V11" s="624"/>
      <c r="W11" s="624"/>
      <c r="X11" s="624"/>
      <c r="Y11" s="625"/>
      <c r="Z11" s="628">
        <v>5.5</v>
      </c>
      <c r="AA11" s="629"/>
      <c r="AB11" s="629"/>
      <c r="AC11" s="635"/>
      <c r="AD11" s="632">
        <v>1419237</v>
      </c>
      <c r="AE11" s="624"/>
      <c r="AF11" s="624"/>
      <c r="AG11" s="624"/>
      <c r="AH11" s="624"/>
      <c r="AI11" s="624"/>
      <c r="AJ11" s="624"/>
      <c r="AK11" s="625"/>
      <c r="AL11" s="628">
        <v>10.199999999999999</v>
      </c>
      <c r="AM11" s="629"/>
      <c r="AN11" s="629"/>
      <c r="AO11" s="630"/>
      <c r="AP11" s="620" t="s">
        <v>252</v>
      </c>
      <c r="AQ11" s="621"/>
      <c r="AR11" s="621"/>
      <c r="AS11" s="621"/>
      <c r="AT11" s="621"/>
      <c r="AU11" s="621"/>
      <c r="AV11" s="621"/>
      <c r="AW11" s="621"/>
      <c r="AX11" s="621"/>
      <c r="AY11" s="621"/>
      <c r="AZ11" s="621"/>
      <c r="BA11" s="621"/>
      <c r="BB11" s="621"/>
      <c r="BC11" s="621"/>
      <c r="BD11" s="621"/>
      <c r="BE11" s="621"/>
      <c r="BF11" s="622"/>
      <c r="BG11" s="623">
        <v>669996</v>
      </c>
      <c r="BH11" s="624"/>
      <c r="BI11" s="624"/>
      <c r="BJ11" s="624"/>
      <c r="BK11" s="624"/>
      <c r="BL11" s="624"/>
      <c r="BM11" s="624"/>
      <c r="BN11" s="625"/>
      <c r="BO11" s="626">
        <v>7.9</v>
      </c>
      <c r="BP11" s="626"/>
      <c r="BQ11" s="626"/>
      <c r="BR11" s="626"/>
      <c r="BS11" s="627">
        <v>188648</v>
      </c>
      <c r="BT11" s="627"/>
      <c r="BU11" s="627"/>
      <c r="BV11" s="627"/>
      <c r="BW11" s="627"/>
      <c r="BX11" s="627"/>
      <c r="BY11" s="627"/>
      <c r="BZ11" s="627"/>
      <c r="CA11" s="627"/>
      <c r="CB11" s="631"/>
      <c r="CD11" s="620" t="s">
        <v>253</v>
      </c>
      <c r="CE11" s="621"/>
      <c r="CF11" s="621"/>
      <c r="CG11" s="621"/>
      <c r="CH11" s="621"/>
      <c r="CI11" s="621"/>
      <c r="CJ11" s="621"/>
      <c r="CK11" s="621"/>
      <c r="CL11" s="621"/>
      <c r="CM11" s="621"/>
      <c r="CN11" s="621"/>
      <c r="CO11" s="621"/>
      <c r="CP11" s="621"/>
      <c r="CQ11" s="622"/>
      <c r="CR11" s="623">
        <v>124645</v>
      </c>
      <c r="CS11" s="624"/>
      <c r="CT11" s="624"/>
      <c r="CU11" s="624"/>
      <c r="CV11" s="624"/>
      <c r="CW11" s="624"/>
      <c r="CX11" s="624"/>
      <c r="CY11" s="625"/>
      <c r="CZ11" s="626">
        <v>0.5</v>
      </c>
      <c r="DA11" s="626"/>
      <c r="DB11" s="626"/>
      <c r="DC11" s="626"/>
      <c r="DD11" s="632">
        <v>10297</v>
      </c>
      <c r="DE11" s="624"/>
      <c r="DF11" s="624"/>
      <c r="DG11" s="624"/>
      <c r="DH11" s="624"/>
      <c r="DI11" s="624"/>
      <c r="DJ11" s="624"/>
      <c r="DK11" s="624"/>
      <c r="DL11" s="624"/>
      <c r="DM11" s="624"/>
      <c r="DN11" s="624"/>
      <c r="DO11" s="624"/>
      <c r="DP11" s="625"/>
      <c r="DQ11" s="632">
        <v>97753</v>
      </c>
      <c r="DR11" s="624"/>
      <c r="DS11" s="624"/>
      <c r="DT11" s="624"/>
      <c r="DU11" s="624"/>
      <c r="DV11" s="624"/>
      <c r="DW11" s="624"/>
      <c r="DX11" s="624"/>
      <c r="DY11" s="624"/>
      <c r="DZ11" s="624"/>
      <c r="EA11" s="624"/>
      <c r="EB11" s="624"/>
      <c r="EC11" s="633"/>
    </row>
    <row r="12" spans="2:143" ht="11.25" customHeight="1" x14ac:dyDescent="0.25">
      <c r="B12" s="620" t="s">
        <v>254</v>
      </c>
      <c r="C12" s="621"/>
      <c r="D12" s="621"/>
      <c r="E12" s="621"/>
      <c r="F12" s="621"/>
      <c r="G12" s="621"/>
      <c r="H12" s="621"/>
      <c r="I12" s="621"/>
      <c r="J12" s="621"/>
      <c r="K12" s="621"/>
      <c r="L12" s="621"/>
      <c r="M12" s="621"/>
      <c r="N12" s="621"/>
      <c r="O12" s="621"/>
      <c r="P12" s="621"/>
      <c r="Q12" s="622"/>
      <c r="R12" s="623">
        <v>50386</v>
      </c>
      <c r="S12" s="624"/>
      <c r="T12" s="624"/>
      <c r="U12" s="624"/>
      <c r="V12" s="624"/>
      <c r="W12" s="624"/>
      <c r="X12" s="624"/>
      <c r="Y12" s="625"/>
      <c r="Z12" s="626">
        <v>0.2</v>
      </c>
      <c r="AA12" s="626"/>
      <c r="AB12" s="626"/>
      <c r="AC12" s="626"/>
      <c r="AD12" s="627">
        <v>50386</v>
      </c>
      <c r="AE12" s="627"/>
      <c r="AF12" s="627"/>
      <c r="AG12" s="627"/>
      <c r="AH12" s="627"/>
      <c r="AI12" s="627"/>
      <c r="AJ12" s="627"/>
      <c r="AK12" s="627"/>
      <c r="AL12" s="628">
        <v>0.4</v>
      </c>
      <c r="AM12" s="629"/>
      <c r="AN12" s="629"/>
      <c r="AO12" s="630"/>
      <c r="AP12" s="620" t="s">
        <v>255</v>
      </c>
      <c r="AQ12" s="621"/>
      <c r="AR12" s="621"/>
      <c r="AS12" s="621"/>
      <c r="AT12" s="621"/>
      <c r="AU12" s="621"/>
      <c r="AV12" s="621"/>
      <c r="AW12" s="621"/>
      <c r="AX12" s="621"/>
      <c r="AY12" s="621"/>
      <c r="AZ12" s="621"/>
      <c r="BA12" s="621"/>
      <c r="BB12" s="621"/>
      <c r="BC12" s="621"/>
      <c r="BD12" s="621"/>
      <c r="BE12" s="621"/>
      <c r="BF12" s="622"/>
      <c r="BG12" s="623">
        <v>3646469</v>
      </c>
      <c r="BH12" s="624"/>
      <c r="BI12" s="624"/>
      <c r="BJ12" s="624"/>
      <c r="BK12" s="624"/>
      <c r="BL12" s="624"/>
      <c r="BM12" s="624"/>
      <c r="BN12" s="625"/>
      <c r="BO12" s="626">
        <v>43.2</v>
      </c>
      <c r="BP12" s="626"/>
      <c r="BQ12" s="626"/>
      <c r="BR12" s="626"/>
      <c r="BS12" s="627" t="s">
        <v>131</v>
      </c>
      <c r="BT12" s="627"/>
      <c r="BU12" s="627"/>
      <c r="BV12" s="627"/>
      <c r="BW12" s="627"/>
      <c r="BX12" s="627"/>
      <c r="BY12" s="627"/>
      <c r="BZ12" s="627"/>
      <c r="CA12" s="627"/>
      <c r="CB12" s="631"/>
      <c r="CD12" s="620" t="s">
        <v>256</v>
      </c>
      <c r="CE12" s="621"/>
      <c r="CF12" s="621"/>
      <c r="CG12" s="621"/>
      <c r="CH12" s="621"/>
      <c r="CI12" s="621"/>
      <c r="CJ12" s="621"/>
      <c r="CK12" s="621"/>
      <c r="CL12" s="621"/>
      <c r="CM12" s="621"/>
      <c r="CN12" s="621"/>
      <c r="CO12" s="621"/>
      <c r="CP12" s="621"/>
      <c r="CQ12" s="622"/>
      <c r="CR12" s="623">
        <v>1364987</v>
      </c>
      <c r="CS12" s="624"/>
      <c r="CT12" s="624"/>
      <c r="CU12" s="624"/>
      <c r="CV12" s="624"/>
      <c r="CW12" s="624"/>
      <c r="CX12" s="624"/>
      <c r="CY12" s="625"/>
      <c r="CZ12" s="626">
        <v>5.4</v>
      </c>
      <c r="DA12" s="626"/>
      <c r="DB12" s="626"/>
      <c r="DC12" s="626"/>
      <c r="DD12" s="632">
        <v>214552</v>
      </c>
      <c r="DE12" s="624"/>
      <c r="DF12" s="624"/>
      <c r="DG12" s="624"/>
      <c r="DH12" s="624"/>
      <c r="DI12" s="624"/>
      <c r="DJ12" s="624"/>
      <c r="DK12" s="624"/>
      <c r="DL12" s="624"/>
      <c r="DM12" s="624"/>
      <c r="DN12" s="624"/>
      <c r="DO12" s="624"/>
      <c r="DP12" s="625"/>
      <c r="DQ12" s="632">
        <v>934089</v>
      </c>
      <c r="DR12" s="624"/>
      <c r="DS12" s="624"/>
      <c r="DT12" s="624"/>
      <c r="DU12" s="624"/>
      <c r="DV12" s="624"/>
      <c r="DW12" s="624"/>
      <c r="DX12" s="624"/>
      <c r="DY12" s="624"/>
      <c r="DZ12" s="624"/>
      <c r="EA12" s="624"/>
      <c r="EB12" s="624"/>
      <c r="EC12" s="633"/>
    </row>
    <row r="13" spans="2:143" ht="11.25" customHeight="1" x14ac:dyDescent="0.25">
      <c r="B13" s="620" t="s">
        <v>257</v>
      </c>
      <c r="C13" s="621"/>
      <c r="D13" s="621"/>
      <c r="E13" s="621"/>
      <c r="F13" s="621"/>
      <c r="G13" s="621"/>
      <c r="H13" s="621"/>
      <c r="I13" s="621"/>
      <c r="J13" s="621"/>
      <c r="K13" s="621"/>
      <c r="L13" s="621"/>
      <c r="M13" s="621"/>
      <c r="N13" s="621"/>
      <c r="O13" s="621"/>
      <c r="P13" s="621"/>
      <c r="Q13" s="622"/>
      <c r="R13" s="623" t="s">
        <v>131</v>
      </c>
      <c r="S13" s="624"/>
      <c r="T13" s="624"/>
      <c r="U13" s="624"/>
      <c r="V13" s="624"/>
      <c r="W13" s="624"/>
      <c r="X13" s="624"/>
      <c r="Y13" s="625"/>
      <c r="Z13" s="626" t="s">
        <v>148</v>
      </c>
      <c r="AA13" s="626"/>
      <c r="AB13" s="626"/>
      <c r="AC13" s="626"/>
      <c r="AD13" s="627" t="s">
        <v>248</v>
      </c>
      <c r="AE13" s="627"/>
      <c r="AF13" s="627"/>
      <c r="AG13" s="627"/>
      <c r="AH13" s="627"/>
      <c r="AI13" s="627"/>
      <c r="AJ13" s="627"/>
      <c r="AK13" s="627"/>
      <c r="AL13" s="628" t="s">
        <v>131</v>
      </c>
      <c r="AM13" s="629"/>
      <c r="AN13" s="629"/>
      <c r="AO13" s="630"/>
      <c r="AP13" s="620" t="s">
        <v>258</v>
      </c>
      <c r="AQ13" s="621"/>
      <c r="AR13" s="621"/>
      <c r="AS13" s="621"/>
      <c r="AT13" s="621"/>
      <c r="AU13" s="621"/>
      <c r="AV13" s="621"/>
      <c r="AW13" s="621"/>
      <c r="AX13" s="621"/>
      <c r="AY13" s="621"/>
      <c r="AZ13" s="621"/>
      <c r="BA13" s="621"/>
      <c r="BB13" s="621"/>
      <c r="BC13" s="621"/>
      <c r="BD13" s="621"/>
      <c r="BE13" s="621"/>
      <c r="BF13" s="622"/>
      <c r="BG13" s="623">
        <v>3641547</v>
      </c>
      <c r="BH13" s="624"/>
      <c r="BI13" s="624"/>
      <c r="BJ13" s="624"/>
      <c r="BK13" s="624"/>
      <c r="BL13" s="624"/>
      <c r="BM13" s="624"/>
      <c r="BN13" s="625"/>
      <c r="BO13" s="626">
        <v>43.2</v>
      </c>
      <c r="BP13" s="626"/>
      <c r="BQ13" s="626"/>
      <c r="BR13" s="626"/>
      <c r="BS13" s="627" t="s">
        <v>248</v>
      </c>
      <c r="BT13" s="627"/>
      <c r="BU13" s="627"/>
      <c r="BV13" s="627"/>
      <c r="BW13" s="627"/>
      <c r="BX13" s="627"/>
      <c r="BY13" s="627"/>
      <c r="BZ13" s="627"/>
      <c r="CA13" s="627"/>
      <c r="CB13" s="631"/>
      <c r="CD13" s="620" t="s">
        <v>259</v>
      </c>
      <c r="CE13" s="621"/>
      <c r="CF13" s="621"/>
      <c r="CG13" s="621"/>
      <c r="CH13" s="621"/>
      <c r="CI13" s="621"/>
      <c r="CJ13" s="621"/>
      <c r="CK13" s="621"/>
      <c r="CL13" s="621"/>
      <c r="CM13" s="621"/>
      <c r="CN13" s="621"/>
      <c r="CO13" s="621"/>
      <c r="CP13" s="621"/>
      <c r="CQ13" s="622"/>
      <c r="CR13" s="623">
        <v>2846831</v>
      </c>
      <c r="CS13" s="624"/>
      <c r="CT13" s="624"/>
      <c r="CU13" s="624"/>
      <c r="CV13" s="624"/>
      <c r="CW13" s="624"/>
      <c r="CX13" s="624"/>
      <c r="CY13" s="625"/>
      <c r="CZ13" s="626">
        <v>11.2</v>
      </c>
      <c r="DA13" s="626"/>
      <c r="DB13" s="626"/>
      <c r="DC13" s="626"/>
      <c r="DD13" s="632">
        <v>1332836</v>
      </c>
      <c r="DE13" s="624"/>
      <c r="DF13" s="624"/>
      <c r="DG13" s="624"/>
      <c r="DH13" s="624"/>
      <c r="DI13" s="624"/>
      <c r="DJ13" s="624"/>
      <c r="DK13" s="624"/>
      <c r="DL13" s="624"/>
      <c r="DM13" s="624"/>
      <c r="DN13" s="624"/>
      <c r="DO13" s="624"/>
      <c r="DP13" s="625"/>
      <c r="DQ13" s="632">
        <v>1640122</v>
      </c>
      <c r="DR13" s="624"/>
      <c r="DS13" s="624"/>
      <c r="DT13" s="624"/>
      <c r="DU13" s="624"/>
      <c r="DV13" s="624"/>
      <c r="DW13" s="624"/>
      <c r="DX13" s="624"/>
      <c r="DY13" s="624"/>
      <c r="DZ13" s="624"/>
      <c r="EA13" s="624"/>
      <c r="EB13" s="624"/>
      <c r="EC13" s="633"/>
    </row>
    <row r="14" spans="2:143" ht="11.25" customHeight="1" x14ac:dyDescent="0.25">
      <c r="B14" s="620" t="s">
        <v>260</v>
      </c>
      <c r="C14" s="621"/>
      <c r="D14" s="621"/>
      <c r="E14" s="621"/>
      <c r="F14" s="621"/>
      <c r="G14" s="621"/>
      <c r="H14" s="621"/>
      <c r="I14" s="621"/>
      <c r="J14" s="621"/>
      <c r="K14" s="621"/>
      <c r="L14" s="621"/>
      <c r="M14" s="621"/>
      <c r="N14" s="621"/>
      <c r="O14" s="621"/>
      <c r="P14" s="621"/>
      <c r="Q14" s="622"/>
      <c r="R14" s="623" t="s">
        <v>131</v>
      </c>
      <c r="S14" s="624"/>
      <c r="T14" s="624"/>
      <c r="U14" s="624"/>
      <c r="V14" s="624"/>
      <c r="W14" s="624"/>
      <c r="X14" s="624"/>
      <c r="Y14" s="625"/>
      <c r="Z14" s="626" t="s">
        <v>248</v>
      </c>
      <c r="AA14" s="626"/>
      <c r="AB14" s="626"/>
      <c r="AC14" s="626"/>
      <c r="AD14" s="627" t="s">
        <v>131</v>
      </c>
      <c r="AE14" s="627"/>
      <c r="AF14" s="627"/>
      <c r="AG14" s="627"/>
      <c r="AH14" s="627"/>
      <c r="AI14" s="627"/>
      <c r="AJ14" s="627"/>
      <c r="AK14" s="627"/>
      <c r="AL14" s="628" t="s">
        <v>248</v>
      </c>
      <c r="AM14" s="629"/>
      <c r="AN14" s="629"/>
      <c r="AO14" s="630"/>
      <c r="AP14" s="620" t="s">
        <v>261</v>
      </c>
      <c r="AQ14" s="621"/>
      <c r="AR14" s="621"/>
      <c r="AS14" s="621"/>
      <c r="AT14" s="621"/>
      <c r="AU14" s="621"/>
      <c r="AV14" s="621"/>
      <c r="AW14" s="621"/>
      <c r="AX14" s="621"/>
      <c r="AY14" s="621"/>
      <c r="AZ14" s="621"/>
      <c r="BA14" s="621"/>
      <c r="BB14" s="621"/>
      <c r="BC14" s="621"/>
      <c r="BD14" s="621"/>
      <c r="BE14" s="621"/>
      <c r="BF14" s="622"/>
      <c r="BG14" s="623">
        <v>191231</v>
      </c>
      <c r="BH14" s="624"/>
      <c r="BI14" s="624"/>
      <c r="BJ14" s="624"/>
      <c r="BK14" s="624"/>
      <c r="BL14" s="624"/>
      <c r="BM14" s="624"/>
      <c r="BN14" s="625"/>
      <c r="BO14" s="626">
        <v>2.2999999999999998</v>
      </c>
      <c r="BP14" s="626"/>
      <c r="BQ14" s="626"/>
      <c r="BR14" s="626"/>
      <c r="BS14" s="627" t="s">
        <v>131</v>
      </c>
      <c r="BT14" s="627"/>
      <c r="BU14" s="627"/>
      <c r="BV14" s="627"/>
      <c r="BW14" s="627"/>
      <c r="BX14" s="627"/>
      <c r="BY14" s="627"/>
      <c r="BZ14" s="627"/>
      <c r="CA14" s="627"/>
      <c r="CB14" s="631"/>
      <c r="CD14" s="620" t="s">
        <v>262</v>
      </c>
      <c r="CE14" s="621"/>
      <c r="CF14" s="621"/>
      <c r="CG14" s="621"/>
      <c r="CH14" s="621"/>
      <c r="CI14" s="621"/>
      <c r="CJ14" s="621"/>
      <c r="CK14" s="621"/>
      <c r="CL14" s="621"/>
      <c r="CM14" s="621"/>
      <c r="CN14" s="621"/>
      <c r="CO14" s="621"/>
      <c r="CP14" s="621"/>
      <c r="CQ14" s="622"/>
      <c r="CR14" s="623">
        <v>830435</v>
      </c>
      <c r="CS14" s="624"/>
      <c r="CT14" s="624"/>
      <c r="CU14" s="624"/>
      <c r="CV14" s="624"/>
      <c r="CW14" s="624"/>
      <c r="CX14" s="624"/>
      <c r="CY14" s="625"/>
      <c r="CZ14" s="626">
        <v>3.3</v>
      </c>
      <c r="DA14" s="626"/>
      <c r="DB14" s="626"/>
      <c r="DC14" s="626"/>
      <c r="DD14" s="632">
        <v>24620</v>
      </c>
      <c r="DE14" s="624"/>
      <c r="DF14" s="624"/>
      <c r="DG14" s="624"/>
      <c r="DH14" s="624"/>
      <c r="DI14" s="624"/>
      <c r="DJ14" s="624"/>
      <c r="DK14" s="624"/>
      <c r="DL14" s="624"/>
      <c r="DM14" s="624"/>
      <c r="DN14" s="624"/>
      <c r="DO14" s="624"/>
      <c r="DP14" s="625"/>
      <c r="DQ14" s="632">
        <v>796239</v>
      </c>
      <c r="DR14" s="624"/>
      <c r="DS14" s="624"/>
      <c r="DT14" s="624"/>
      <c r="DU14" s="624"/>
      <c r="DV14" s="624"/>
      <c r="DW14" s="624"/>
      <c r="DX14" s="624"/>
      <c r="DY14" s="624"/>
      <c r="DZ14" s="624"/>
      <c r="EA14" s="624"/>
      <c r="EB14" s="624"/>
      <c r="EC14" s="633"/>
    </row>
    <row r="15" spans="2:143" ht="11.25" customHeight="1" x14ac:dyDescent="0.25">
      <c r="B15" s="620" t="s">
        <v>263</v>
      </c>
      <c r="C15" s="621"/>
      <c r="D15" s="621"/>
      <c r="E15" s="621"/>
      <c r="F15" s="621"/>
      <c r="G15" s="621"/>
      <c r="H15" s="621"/>
      <c r="I15" s="621"/>
      <c r="J15" s="621"/>
      <c r="K15" s="621"/>
      <c r="L15" s="621"/>
      <c r="M15" s="621"/>
      <c r="N15" s="621"/>
      <c r="O15" s="621"/>
      <c r="P15" s="621"/>
      <c r="Q15" s="622"/>
      <c r="R15" s="623" t="s">
        <v>131</v>
      </c>
      <c r="S15" s="624"/>
      <c r="T15" s="624"/>
      <c r="U15" s="624"/>
      <c r="V15" s="624"/>
      <c r="W15" s="624"/>
      <c r="X15" s="624"/>
      <c r="Y15" s="625"/>
      <c r="Z15" s="626" t="s">
        <v>148</v>
      </c>
      <c r="AA15" s="626"/>
      <c r="AB15" s="626"/>
      <c r="AC15" s="626"/>
      <c r="AD15" s="627" t="s">
        <v>131</v>
      </c>
      <c r="AE15" s="627"/>
      <c r="AF15" s="627"/>
      <c r="AG15" s="627"/>
      <c r="AH15" s="627"/>
      <c r="AI15" s="627"/>
      <c r="AJ15" s="627"/>
      <c r="AK15" s="627"/>
      <c r="AL15" s="628" t="s">
        <v>248</v>
      </c>
      <c r="AM15" s="629"/>
      <c r="AN15" s="629"/>
      <c r="AO15" s="630"/>
      <c r="AP15" s="620" t="s">
        <v>264</v>
      </c>
      <c r="AQ15" s="621"/>
      <c r="AR15" s="621"/>
      <c r="AS15" s="621"/>
      <c r="AT15" s="621"/>
      <c r="AU15" s="621"/>
      <c r="AV15" s="621"/>
      <c r="AW15" s="621"/>
      <c r="AX15" s="621"/>
      <c r="AY15" s="621"/>
      <c r="AZ15" s="621"/>
      <c r="BA15" s="621"/>
      <c r="BB15" s="621"/>
      <c r="BC15" s="621"/>
      <c r="BD15" s="621"/>
      <c r="BE15" s="621"/>
      <c r="BF15" s="622"/>
      <c r="BG15" s="623">
        <v>325400</v>
      </c>
      <c r="BH15" s="624"/>
      <c r="BI15" s="624"/>
      <c r="BJ15" s="624"/>
      <c r="BK15" s="624"/>
      <c r="BL15" s="624"/>
      <c r="BM15" s="624"/>
      <c r="BN15" s="625"/>
      <c r="BO15" s="626">
        <v>3.9</v>
      </c>
      <c r="BP15" s="626"/>
      <c r="BQ15" s="626"/>
      <c r="BR15" s="626"/>
      <c r="BS15" s="627" t="s">
        <v>248</v>
      </c>
      <c r="BT15" s="627"/>
      <c r="BU15" s="627"/>
      <c r="BV15" s="627"/>
      <c r="BW15" s="627"/>
      <c r="BX15" s="627"/>
      <c r="BY15" s="627"/>
      <c r="BZ15" s="627"/>
      <c r="CA15" s="627"/>
      <c r="CB15" s="631"/>
      <c r="CD15" s="620" t="s">
        <v>265</v>
      </c>
      <c r="CE15" s="621"/>
      <c r="CF15" s="621"/>
      <c r="CG15" s="621"/>
      <c r="CH15" s="621"/>
      <c r="CI15" s="621"/>
      <c r="CJ15" s="621"/>
      <c r="CK15" s="621"/>
      <c r="CL15" s="621"/>
      <c r="CM15" s="621"/>
      <c r="CN15" s="621"/>
      <c r="CO15" s="621"/>
      <c r="CP15" s="621"/>
      <c r="CQ15" s="622"/>
      <c r="CR15" s="623">
        <v>2960903</v>
      </c>
      <c r="CS15" s="624"/>
      <c r="CT15" s="624"/>
      <c r="CU15" s="624"/>
      <c r="CV15" s="624"/>
      <c r="CW15" s="624"/>
      <c r="CX15" s="624"/>
      <c r="CY15" s="625"/>
      <c r="CZ15" s="626">
        <v>11.7</v>
      </c>
      <c r="DA15" s="626"/>
      <c r="DB15" s="626"/>
      <c r="DC15" s="626"/>
      <c r="DD15" s="632">
        <v>538613</v>
      </c>
      <c r="DE15" s="624"/>
      <c r="DF15" s="624"/>
      <c r="DG15" s="624"/>
      <c r="DH15" s="624"/>
      <c r="DI15" s="624"/>
      <c r="DJ15" s="624"/>
      <c r="DK15" s="624"/>
      <c r="DL15" s="624"/>
      <c r="DM15" s="624"/>
      <c r="DN15" s="624"/>
      <c r="DO15" s="624"/>
      <c r="DP15" s="625"/>
      <c r="DQ15" s="632">
        <v>2204716</v>
      </c>
      <c r="DR15" s="624"/>
      <c r="DS15" s="624"/>
      <c r="DT15" s="624"/>
      <c r="DU15" s="624"/>
      <c r="DV15" s="624"/>
      <c r="DW15" s="624"/>
      <c r="DX15" s="624"/>
      <c r="DY15" s="624"/>
      <c r="DZ15" s="624"/>
      <c r="EA15" s="624"/>
      <c r="EB15" s="624"/>
      <c r="EC15" s="633"/>
    </row>
    <row r="16" spans="2:143" ht="11.25" customHeight="1" x14ac:dyDescent="0.25">
      <c r="B16" s="620" t="s">
        <v>266</v>
      </c>
      <c r="C16" s="621"/>
      <c r="D16" s="621"/>
      <c r="E16" s="621"/>
      <c r="F16" s="621"/>
      <c r="G16" s="621"/>
      <c r="H16" s="621"/>
      <c r="I16" s="621"/>
      <c r="J16" s="621"/>
      <c r="K16" s="621"/>
      <c r="L16" s="621"/>
      <c r="M16" s="621"/>
      <c r="N16" s="621"/>
      <c r="O16" s="621"/>
      <c r="P16" s="621"/>
      <c r="Q16" s="622"/>
      <c r="R16" s="623">
        <v>22339</v>
      </c>
      <c r="S16" s="624"/>
      <c r="T16" s="624"/>
      <c r="U16" s="624"/>
      <c r="V16" s="624"/>
      <c r="W16" s="624"/>
      <c r="X16" s="624"/>
      <c r="Y16" s="625"/>
      <c r="Z16" s="626">
        <v>0.1</v>
      </c>
      <c r="AA16" s="626"/>
      <c r="AB16" s="626"/>
      <c r="AC16" s="626"/>
      <c r="AD16" s="627">
        <v>22339</v>
      </c>
      <c r="AE16" s="627"/>
      <c r="AF16" s="627"/>
      <c r="AG16" s="627"/>
      <c r="AH16" s="627"/>
      <c r="AI16" s="627"/>
      <c r="AJ16" s="627"/>
      <c r="AK16" s="627"/>
      <c r="AL16" s="628">
        <v>0.2</v>
      </c>
      <c r="AM16" s="629"/>
      <c r="AN16" s="629"/>
      <c r="AO16" s="630"/>
      <c r="AP16" s="620" t="s">
        <v>267</v>
      </c>
      <c r="AQ16" s="621"/>
      <c r="AR16" s="621"/>
      <c r="AS16" s="621"/>
      <c r="AT16" s="621"/>
      <c r="AU16" s="621"/>
      <c r="AV16" s="621"/>
      <c r="AW16" s="621"/>
      <c r="AX16" s="621"/>
      <c r="AY16" s="621"/>
      <c r="AZ16" s="621"/>
      <c r="BA16" s="621"/>
      <c r="BB16" s="621"/>
      <c r="BC16" s="621"/>
      <c r="BD16" s="621"/>
      <c r="BE16" s="621"/>
      <c r="BF16" s="622"/>
      <c r="BG16" s="623" t="s">
        <v>131</v>
      </c>
      <c r="BH16" s="624"/>
      <c r="BI16" s="624"/>
      <c r="BJ16" s="624"/>
      <c r="BK16" s="624"/>
      <c r="BL16" s="624"/>
      <c r="BM16" s="624"/>
      <c r="BN16" s="625"/>
      <c r="BO16" s="626" t="s">
        <v>248</v>
      </c>
      <c r="BP16" s="626"/>
      <c r="BQ16" s="626"/>
      <c r="BR16" s="626"/>
      <c r="BS16" s="627" t="s">
        <v>248</v>
      </c>
      <c r="BT16" s="627"/>
      <c r="BU16" s="627"/>
      <c r="BV16" s="627"/>
      <c r="BW16" s="627"/>
      <c r="BX16" s="627"/>
      <c r="BY16" s="627"/>
      <c r="BZ16" s="627"/>
      <c r="CA16" s="627"/>
      <c r="CB16" s="631"/>
      <c r="CD16" s="620" t="s">
        <v>268</v>
      </c>
      <c r="CE16" s="621"/>
      <c r="CF16" s="621"/>
      <c r="CG16" s="621"/>
      <c r="CH16" s="621"/>
      <c r="CI16" s="621"/>
      <c r="CJ16" s="621"/>
      <c r="CK16" s="621"/>
      <c r="CL16" s="621"/>
      <c r="CM16" s="621"/>
      <c r="CN16" s="621"/>
      <c r="CO16" s="621"/>
      <c r="CP16" s="621"/>
      <c r="CQ16" s="622"/>
      <c r="CR16" s="623">
        <v>74988</v>
      </c>
      <c r="CS16" s="624"/>
      <c r="CT16" s="624"/>
      <c r="CU16" s="624"/>
      <c r="CV16" s="624"/>
      <c r="CW16" s="624"/>
      <c r="CX16" s="624"/>
      <c r="CY16" s="625"/>
      <c r="CZ16" s="626">
        <v>0.3</v>
      </c>
      <c r="DA16" s="626"/>
      <c r="DB16" s="626"/>
      <c r="DC16" s="626"/>
      <c r="DD16" s="632" t="s">
        <v>248</v>
      </c>
      <c r="DE16" s="624"/>
      <c r="DF16" s="624"/>
      <c r="DG16" s="624"/>
      <c r="DH16" s="624"/>
      <c r="DI16" s="624"/>
      <c r="DJ16" s="624"/>
      <c r="DK16" s="624"/>
      <c r="DL16" s="624"/>
      <c r="DM16" s="624"/>
      <c r="DN16" s="624"/>
      <c r="DO16" s="624"/>
      <c r="DP16" s="625"/>
      <c r="DQ16" s="632">
        <v>2118</v>
      </c>
      <c r="DR16" s="624"/>
      <c r="DS16" s="624"/>
      <c r="DT16" s="624"/>
      <c r="DU16" s="624"/>
      <c r="DV16" s="624"/>
      <c r="DW16" s="624"/>
      <c r="DX16" s="624"/>
      <c r="DY16" s="624"/>
      <c r="DZ16" s="624"/>
      <c r="EA16" s="624"/>
      <c r="EB16" s="624"/>
      <c r="EC16" s="633"/>
    </row>
    <row r="17" spans="2:133" ht="11.25" customHeight="1" x14ac:dyDescent="0.25">
      <c r="B17" s="620" t="s">
        <v>269</v>
      </c>
      <c r="C17" s="621"/>
      <c r="D17" s="621"/>
      <c r="E17" s="621"/>
      <c r="F17" s="621"/>
      <c r="G17" s="621"/>
      <c r="H17" s="621"/>
      <c r="I17" s="621"/>
      <c r="J17" s="621"/>
      <c r="K17" s="621"/>
      <c r="L17" s="621"/>
      <c r="M17" s="621"/>
      <c r="N17" s="621"/>
      <c r="O17" s="621"/>
      <c r="P17" s="621"/>
      <c r="Q17" s="622"/>
      <c r="R17" s="623">
        <v>132122</v>
      </c>
      <c r="S17" s="624"/>
      <c r="T17" s="624"/>
      <c r="U17" s="624"/>
      <c r="V17" s="624"/>
      <c r="W17" s="624"/>
      <c r="X17" s="624"/>
      <c r="Y17" s="625"/>
      <c r="Z17" s="626">
        <v>0.5</v>
      </c>
      <c r="AA17" s="626"/>
      <c r="AB17" s="626"/>
      <c r="AC17" s="626"/>
      <c r="AD17" s="627">
        <v>132122</v>
      </c>
      <c r="AE17" s="627"/>
      <c r="AF17" s="627"/>
      <c r="AG17" s="627"/>
      <c r="AH17" s="627"/>
      <c r="AI17" s="627"/>
      <c r="AJ17" s="627"/>
      <c r="AK17" s="627"/>
      <c r="AL17" s="628">
        <v>1</v>
      </c>
      <c r="AM17" s="629"/>
      <c r="AN17" s="629"/>
      <c r="AO17" s="630"/>
      <c r="AP17" s="620" t="s">
        <v>270</v>
      </c>
      <c r="AQ17" s="621"/>
      <c r="AR17" s="621"/>
      <c r="AS17" s="621"/>
      <c r="AT17" s="621"/>
      <c r="AU17" s="621"/>
      <c r="AV17" s="621"/>
      <c r="AW17" s="621"/>
      <c r="AX17" s="621"/>
      <c r="AY17" s="621"/>
      <c r="AZ17" s="621"/>
      <c r="BA17" s="621"/>
      <c r="BB17" s="621"/>
      <c r="BC17" s="621"/>
      <c r="BD17" s="621"/>
      <c r="BE17" s="621"/>
      <c r="BF17" s="622"/>
      <c r="BG17" s="623" t="s">
        <v>248</v>
      </c>
      <c r="BH17" s="624"/>
      <c r="BI17" s="624"/>
      <c r="BJ17" s="624"/>
      <c r="BK17" s="624"/>
      <c r="BL17" s="624"/>
      <c r="BM17" s="624"/>
      <c r="BN17" s="625"/>
      <c r="BO17" s="626" t="s">
        <v>248</v>
      </c>
      <c r="BP17" s="626"/>
      <c r="BQ17" s="626"/>
      <c r="BR17" s="626"/>
      <c r="BS17" s="627" t="s">
        <v>248</v>
      </c>
      <c r="BT17" s="627"/>
      <c r="BU17" s="627"/>
      <c r="BV17" s="627"/>
      <c r="BW17" s="627"/>
      <c r="BX17" s="627"/>
      <c r="BY17" s="627"/>
      <c r="BZ17" s="627"/>
      <c r="CA17" s="627"/>
      <c r="CB17" s="631"/>
      <c r="CD17" s="620" t="s">
        <v>271</v>
      </c>
      <c r="CE17" s="621"/>
      <c r="CF17" s="621"/>
      <c r="CG17" s="621"/>
      <c r="CH17" s="621"/>
      <c r="CI17" s="621"/>
      <c r="CJ17" s="621"/>
      <c r="CK17" s="621"/>
      <c r="CL17" s="621"/>
      <c r="CM17" s="621"/>
      <c r="CN17" s="621"/>
      <c r="CO17" s="621"/>
      <c r="CP17" s="621"/>
      <c r="CQ17" s="622"/>
      <c r="CR17" s="623">
        <v>2024344</v>
      </c>
      <c r="CS17" s="624"/>
      <c r="CT17" s="624"/>
      <c r="CU17" s="624"/>
      <c r="CV17" s="624"/>
      <c r="CW17" s="624"/>
      <c r="CX17" s="624"/>
      <c r="CY17" s="625"/>
      <c r="CZ17" s="626">
        <v>8</v>
      </c>
      <c r="DA17" s="626"/>
      <c r="DB17" s="626"/>
      <c r="DC17" s="626"/>
      <c r="DD17" s="632" t="s">
        <v>248</v>
      </c>
      <c r="DE17" s="624"/>
      <c r="DF17" s="624"/>
      <c r="DG17" s="624"/>
      <c r="DH17" s="624"/>
      <c r="DI17" s="624"/>
      <c r="DJ17" s="624"/>
      <c r="DK17" s="624"/>
      <c r="DL17" s="624"/>
      <c r="DM17" s="624"/>
      <c r="DN17" s="624"/>
      <c r="DO17" s="624"/>
      <c r="DP17" s="625"/>
      <c r="DQ17" s="632">
        <v>1993222</v>
      </c>
      <c r="DR17" s="624"/>
      <c r="DS17" s="624"/>
      <c r="DT17" s="624"/>
      <c r="DU17" s="624"/>
      <c r="DV17" s="624"/>
      <c r="DW17" s="624"/>
      <c r="DX17" s="624"/>
      <c r="DY17" s="624"/>
      <c r="DZ17" s="624"/>
      <c r="EA17" s="624"/>
      <c r="EB17" s="624"/>
      <c r="EC17" s="633"/>
    </row>
    <row r="18" spans="2:133" ht="11.25" customHeight="1" x14ac:dyDescent="0.25">
      <c r="B18" s="620" t="s">
        <v>272</v>
      </c>
      <c r="C18" s="621"/>
      <c r="D18" s="621"/>
      <c r="E18" s="621"/>
      <c r="F18" s="621"/>
      <c r="G18" s="621"/>
      <c r="H18" s="621"/>
      <c r="I18" s="621"/>
      <c r="J18" s="621"/>
      <c r="K18" s="621"/>
      <c r="L18" s="621"/>
      <c r="M18" s="621"/>
      <c r="N18" s="621"/>
      <c r="O18" s="621"/>
      <c r="P18" s="621"/>
      <c r="Q18" s="622"/>
      <c r="R18" s="623">
        <v>66005</v>
      </c>
      <c r="S18" s="624"/>
      <c r="T18" s="624"/>
      <c r="U18" s="624"/>
      <c r="V18" s="624"/>
      <c r="W18" s="624"/>
      <c r="X18" s="624"/>
      <c r="Y18" s="625"/>
      <c r="Z18" s="626">
        <v>0.3</v>
      </c>
      <c r="AA18" s="626"/>
      <c r="AB18" s="626"/>
      <c r="AC18" s="626"/>
      <c r="AD18" s="627">
        <v>66005</v>
      </c>
      <c r="AE18" s="627"/>
      <c r="AF18" s="627"/>
      <c r="AG18" s="627"/>
      <c r="AH18" s="627"/>
      <c r="AI18" s="627"/>
      <c r="AJ18" s="627"/>
      <c r="AK18" s="627"/>
      <c r="AL18" s="628">
        <v>0.5</v>
      </c>
      <c r="AM18" s="629"/>
      <c r="AN18" s="629"/>
      <c r="AO18" s="630"/>
      <c r="AP18" s="620" t="s">
        <v>273</v>
      </c>
      <c r="AQ18" s="621"/>
      <c r="AR18" s="621"/>
      <c r="AS18" s="621"/>
      <c r="AT18" s="621"/>
      <c r="AU18" s="621"/>
      <c r="AV18" s="621"/>
      <c r="AW18" s="621"/>
      <c r="AX18" s="621"/>
      <c r="AY18" s="621"/>
      <c r="AZ18" s="621"/>
      <c r="BA18" s="621"/>
      <c r="BB18" s="621"/>
      <c r="BC18" s="621"/>
      <c r="BD18" s="621"/>
      <c r="BE18" s="621"/>
      <c r="BF18" s="622"/>
      <c r="BG18" s="623" t="s">
        <v>248</v>
      </c>
      <c r="BH18" s="624"/>
      <c r="BI18" s="624"/>
      <c r="BJ18" s="624"/>
      <c r="BK18" s="624"/>
      <c r="BL18" s="624"/>
      <c r="BM18" s="624"/>
      <c r="BN18" s="625"/>
      <c r="BO18" s="626" t="s">
        <v>248</v>
      </c>
      <c r="BP18" s="626"/>
      <c r="BQ18" s="626"/>
      <c r="BR18" s="626"/>
      <c r="BS18" s="627" t="s">
        <v>131</v>
      </c>
      <c r="BT18" s="627"/>
      <c r="BU18" s="627"/>
      <c r="BV18" s="627"/>
      <c r="BW18" s="627"/>
      <c r="BX18" s="627"/>
      <c r="BY18" s="627"/>
      <c r="BZ18" s="627"/>
      <c r="CA18" s="627"/>
      <c r="CB18" s="631"/>
      <c r="CD18" s="620" t="s">
        <v>274</v>
      </c>
      <c r="CE18" s="621"/>
      <c r="CF18" s="621"/>
      <c r="CG18" s="621"/>
      <c r="CH18" s="621"/>
      <c r="CI18" s="621"/>
      <c r="CJ18" s="621"/>
      <c r="CK18" s="621"/>
      <c r="CL18" s="621"/>
      <c r="CM18" s="621"/>
      <c r="CN18" s="621"/>
      <c r="CO18" s="621"/>
      <c r="CP18" s="621"/>
      <c r="CQ18" s="622"/>
      <c r="CR18" s="623" t="s">
        <v>131</v>
      </c>
      <c r="CS18" s="624"/>
      <c r="CT18" s="624"/>
      <c r="CU18" s="624"/>
      <c r="CV18" s="624"/>
      <c r="CW18" s="624"/>
      <c r="CX18" s="624"/>
      <c r="CY18" s="625"/>
      <c r="CZ18" s="626" t="s">
        <v>131</v>
      </c>
      <c r="DA18" s="626"/>
      <c r="DB18" s="626"/>
      <c r="DC18" s="626"/>
      <c r="DD18" s="632" t="s">
        <v>148</v>
      </c>
      <c r="DE18" s="624"/>
      <c r="DF18" s="624"/>
      <c r="DG18" s="624"/>
      <c r="DH18" s="624"/>
      <c r="DI18" s="624"/>
      <c r="DJ18" s="624"/>
      <c r="DK18" s="624"/>
      <c r="DL18" s="624"/>
      <c r="DM18" s="624"/>
      <c r="DN18" s="624"/>
      <c r="DO18" s="624"/>
      <c r="DP18" s="625"/>
      <c r="DQ18" s="632" t="s">
        <v>131</v>
      </c>
      <c r="DR18" s="624"/>
      <c r="DS18" s="624"/>
      <c r="DT18" s="624"/>
      <c r="DU18" s="624"/>
      <c r="DV18" s="624"/>
      <c r="DW18" s="624"/>
      <c r="DX18" s="624"/>
      <c r="DY18" s="624"/>
      <c r="DZ18" s="624"/>
      <c r="EA18" s="624"/>
      <c r="EB18" s="624"/>
      <c r="EC18" s="633"/>
    </row>
    <row r="19" spans="2:133" ht="11.25" customHeight="1" x14ac:dyDescent="0.25">
      <c r="B19" s="620" t="s">
        <v>275</v>
      </c>
      <c r="C19" s="621"/>
      <c r="D19" s="621"/>
      <c r="E19" s="621"/>
      <c r="F19" s="621"/>
      <c r="G19" s="621"/>
      <c r="H19" s="621"/>
      <c r="I19" s="621"/>
      <c r="J19" s="621"/>
      <c r="K19" s="621"/>
      <c r="L19" s="621"/>
      <c r="M19" s="621"/>
      <c r="N19" s="621"/>
      <c r="O19" s="621"/>
      <c r="P19" s="621"/>
      <c r="Q19" s="622"/>
      <c r="R19" s="623">
        <v>63160</v>
      </c>
      <c r="S19" s="624"/>
      <c r="T19" s="624"/>
      <c r="U19" s="624"/>
      <c r="V19" s="624"/>
      <c r="W19" s="624"/>
      <c r="X19" s="624"/>
      <c r="Y19" s="625"/>
      <c r="Z19" s="626">
        <v>0.2</v>
      </c>
      <c r="AA19" s="626"/>
      <c r="AB19" s="626"/>
      <c r="AC19" s="626"/>
      <c r="AD19" s="627">
        <v>63160</v>
      </c>
      <c r="AE19" s="627"/>
      <c r="AF19" s="627"/>
      <c r="AG19" s="627"/>
      <c r="AH19" s="627"/>
      <c r="AI19" s="627"/>
      <c r="AJ19" s="627"/>
      <c r="AK19" s="627"/>
      <c r="AL19" s="628">
        <v>0.5</v>
      </c>
      <c r="AM19" s="629"/>
      <c r="AN19" s="629"/>
      <c r="AO19" s="630"/>
      <c r="AP19" s="620" t="s">
        <v>276</v>
      </c>
      <c r="AQ19" s="621"/>
      <c r="AR19" s="621"/>
      <c r="AS19" s="621"/>
      <c r="AT19" s="621"/>
      <c r="AU19" s="621"/>
      <c r="AV19" s="621"/>
      <c r="AW19" s="621"/>
      <c r="AX19" s="621"/>
      <c r="AY19" s="621"/>
      <c r="AZ19" s="621"/>
      <c r="BA19" s="621"/>
      <c r="BB19" s="621"/>
      <c r="BC19" s="621"/>
      <c r="BD19" s="621"/>
      <c r="BE19" s="621"/>
      <c r="BF19" s="622"/>
      <c r="BG19" s="623">
        <v>575280</v>
      </c>
      <c r="BH19" s="624"/>
      <c r="BI19" s="624"/>
      <c r="BJ19" s="624"/>
      <c r="BK19" s="624"/>
      <c r="BL19" s="624"/>
      <c r="BM19" s="624"/>
      <c r="BN19" s="625"/>
      <c r="BO19" s="626">
        <v>6.8</v>
      </c>
      <c r="BP19" s="626"/>
      <c r="BQ19" s="626"/>
      <c r="BR19" s="626"/>
      <c r="BS19" s="627" t="s">
        <v>131</v>
      </c>
      <c r="BT19" s="627"/>
      <c r="BU19" s="627"/>
      <c r="BV19" s="627"/>
      <c r="BW19" s="627"/>
      <c r="BX19" s="627"/>
      <c r="BY19" s="627"/>
      <c r="BZ19" s="627"/>
      <c r="CA19" s="627"/>
      <c r="CB19" s="631"/>
      <c r="CD19" s="620" t="s">
        <v>277</v>
      </c>
      <c r="CE19" s="621"/>
      <c r="CF19" s="621"/>
      <c r="CG19" s="621"/>
      <c r="CH19" s="621"/>
      <c r="CI19" s="621"/>
      <c r="CJ19" s="621"/>
      <c r="CK19" s="621"/>
      <c r="CL19" s="621"/>
      <c r="CM19" s="621"/>
      <c r="CN19" s="621"/>
      <c r="CO19" s="621"/>
      <c r="CP19" s="621"/>
      <c r="CQ19" s="622"/>
      <c r="CR19" s="623" t="s">
        <v>131</v>
      </c>
      <c r="CS19" s="624"/>
      <c r="CT19" s="624"/>
      <c r="CU19" s="624"/>
      <c r="CV19" s="624"/>
      <c r="CW19" s="624"/>
      <c r="CX19" s="624"/>
      <c r="CY19" s="625"/>
      <c r="CZ19" s="626" t="s">
        <v>248</v>
      </c>
      <c r="DA19" s="626"/>
      <c r="DB19" s="626"/>
      <c r="DC19" s="626"/>
      <c r="DD19" s="632" t="s">
        <v>131</v>
      </c>
      <c r="DE19" s="624"/>
      <c r="DF19" s="624"/>
      <c r="DG19" s="624"/>
      <c r="DH19" s="624"/>
      <c r="DI19" s="624"/>
      <c r="DJ19" s="624"/>
      <c r="DK19" s="624"/>
      <c r="DL19" s="624"/>
      <c r="DM19" s="624"/>
      <c r="DN19" s="624"/>
      <c r="DO19" s="624"/>
      <c r="DP19" s="625"/>
      <c r="DQ19" s="632" t="s">
        <v>131</v>
      </c>
      <c r="DR19" s="624"/>
      <c r="DS19" s="624"/>
      <c r="DT19" s="624"/>
      <c r="DU19" s="624"/>
      <c r="DV19" s="624"/>
      <c r="DW19" s="624"/>
      <c r="DX19" s="624"/>
      <c r="DY19" s="624"/>
      <c r="DZ19" s="624"/>
      <c r="EA19" s="624"/>
      <c r="EB19" s="624"/>
      <c r="EC19" s="633"/>
    </row>
    <row r="20" spans="2:133" ht="11.25" customHeight="1" x14ac:dyDescent="0.25">
      <c r="B20" s="636" t="s">
        <v>278</v>
      </c>
      <c r="C20" s="637"/>
      <c r="D20" s="637"/>
      <c r="E20" s="637"/>
      <c r="F20" s="637"/>
      <c r="G20" s="637"/>
      <c r="H20" s="637"/>
      <c r="I20" s="637"/>
      <c r="J20" s="637"/>
      <c r="K20" s="637"/>
      <c r="L20" s="637"/>
      <c r="M20" s="637"/>
      <c r="N20" s="637"/>
      <c r="O20" s="637"/>
      <c r="P20" s="637"/>
      <c r="Q20" s="638"/>
      <c r="R20" s="623">
        <v>2845</v>
      </c>
      <c r="S20" s="624"/>
      <c r="T20" s="624"/>
      <c r="U20" s="624"/>
      <c r="V20" s="624"/>
      <c r="W20" s="624"/>
      <c r="X20" s="624"/>
      <c r="Y20" s="625"/>
      <c r="Z20" s="626">
        <v>0</v>
      </c>
      <c r="AA20" s="626"/>
      <c r="AB20" s="626"/>
      <c r="AC20" s="626"/>
      <c r="AD20" s="627">
        <v>2845</v>
      </c>
      <c r="AE20" s="627"/>
      <c r="AF20" s="627"/>
      <c r="AG20" s="627"/>
      <c r="AH20" s="627"/>
      <c r="AI20" s="627"/>
      <c r="AJ20" s="627"/>
      <c r="AK20" s="627"/>
      <c r="AL20" s="628">
        <v>0</v>
      </c>
      <c r="AM20" s="629"/>
      <c r="AN20" s="629"/>
      <c r="AO20" s="630"/>
      <c r="AP20" s="620" t="s">
        <v>279</v>
      </c>
      <c r="AQ20" s="621"/>
      <c r="AR20" s="621"/>
      <c r="AS20" s="621"/>
      <c r="AT20" s="621"/>
      <c r="AU20" s="621"/>
      <c r="AV20" s="621"/>
      <c r="AW20" s="621"/>
      <c r="AX20" s="621"/>
      <c r="AY20" s="621"/>
      <c r="AZ20" s="621"/>
      <c r="BA20" s="621"/>
      <c r="BB20" s="621"/>
      <c r="BC20" s="621"/>
      <c r="BD20" s="621"/>
      <c r="BE20" s="621"/>
      <c r="BF20" s="622"/>
      <c r="BG20" s="623">
        <v>575280</v>
      </c>
      <c r="BH20" s="624"/>
      <c r="BI20" s="624"/>
      <c r="BJ20" s="624"/>
      <c r="BK20" s="624"/>
      <c r="BL20" s="624"/>
      <c r="BM20" s="624"/>
      <c r="BN20" s="625"/>
      <c r="BO20" s="626">
        <v>6.8</v>
      </c>
      <c r="BP20" s="626"/>
      <c r="BQ20" s="626"/>
      <c r="BR20" s="626"/>
      <c r="BS20" s="627" t="s">
        <v>131</v>
      </c>
      <c r="BT20" s="627"/>
      <c r="BU20" s="627"/>
      <c r="BV20" s="627"/>
      <c r="BW20" s="627"/>
      <c r="BX20" s="627"/>
      <c r="BY20" s="627"/>
      <c r="BZ20" s="627"/>
      <c r="CA20" s="627"/>
      <c r="CB20" s="631"/>
      <c r="CD20" s="620" t="s">
        <v>280</v>
      </c>
      <c r="CE20" s="621"/>
      <c r="CF20" s="621"/>
      <c r="CG20" s="621"/>
      <c r="CH20" s="621"/>
      <c r="CI20" s="621"/>
      <c r="CJ20" s="621"/>
      <c r="CK20" s="621"/>
      <c r="CL20" s="621"/>
      <c r="CM20" s="621"/>
      <c r="CN20" s="621"/>
      <c r="CO20" s="621"/>
      <c r="CP20" s="621"/>
      <c r="CQ20" s="622"/>
      <c r="CR20" s="623">
        <v>25390534</v>
      </c>
      <c r="CS20" s="624"/>
      <c r="CT20" s="624"/>
      <c r="CU20" s="624"/>
      <c r="CV20" s="624"/>
      <c r="CW20" s="624"/>
      <c r="CX20" s="624"/>
      <c r="CY20" s="625"/>
      <c r="CZ20" s="626">
        <v>100</v>
      </c>
      <c r="DA20" s="626"/>
      <c r="DB20" s="626"/>
      <c r="DC20" s="626"/>
      <c r="DD20" s="632">
        <v>3046628</v>
      </c>
      <c r="DE20" s="624"/>
      <c r="DF20" s="624"/>
      <c r="DG20" s="624"/>
      <c r="DH20" s="624"/>
      <c r="DI20" s="624"/>
      <c r="DJ20" s="624"/>
      <c r="DK20" s="624"/>
      <c r="DL20" s="624"/>
      <c r="DM20" s="624"/>
      <c r="DN20" s="624"/>
      <c r="DO20" s="624"/>
      <c r="DP20" s="625"/>
      <c r="DQ20" s="632">
        <v>16854808</v>
      </c>
      <c r="DR20" s="624"/>
      <c r="DS20" s="624"/>
      <c r="DT20" s="624"/>
      <c r="DU20" s="624"/>
      <c r="DV20" s="624"/>
      <c r="DW20" s="624"/>
      <c r="DX20" s="624"/>
      <c r="DY20" s="624"/>
      <c r="DZ20" s="624"/>
      <c r="EA20" s="624"/>
      <c r="EB20" s="624"/>
      <c r="EC20" s="633"/>
    </row>
    <row r="21" spans="2:133" ht="11.25" customHeight="1" x14ac:dyDescent="0.25">
      <c r="B21" s="620" t="s">
        <v>281</v>
      </c>
      <c r="C21" s="621"/>
      <c r="D21" s="621"/>
      <c r="E21" s="621"/>
      <c r="F21" s="621"/>
      <c r="G21" s="621"/>
      <c r="H21" s="621"/>
      <c r="I21" s="621"/>
      <c r="J21" s="621"/>
      <c r="K21" s="621"/>
      <c r="L21" s="621"/>
      <c r="M21" s="621"/>
      <c r="N21" s="621"/>
      <c r="O21" s="621"/>
      <c r="P21" s="621"/>
      <c r="Q21" s="622"/>
      <c r="R21" s="623">
        <v>4627984</v>
      </c>
      <c r="S21" s="624"/>
      <c r="T21" s="624"/>
      <c r="U21" s="624"/>
      <c r="V21" s="624"/>
      <c r="W21" s="624"/>
      <c r="X21" s="624"/>
      <c r="Y21" s="625"/>
      <c r="Z21" s="626">
        <v>17.8</v>
      </c>
      <c r="AA21" s="626"/>
      <c r="AB21" s="626"/>
      <c r="AC21" s="626"/>
      <c r="AD21" s="627">
        <v>3910941</v>
      </c>
      <c r="AE21" s="627"/>
      <c r="AF21" s="627"/>
      <c r="AG21" s="627"/>
      <c r="AH21" s="627"/>
      <c r="AI21" s="627"/>
      <c r="AJ21" s="627"/>
      <c r="AK21" s="627"/>
      <c r="AL21" s="628">
        <v>28.2</v>
      </c>
      <c r="AM21" s="629"/>
      <c r="AN21" s="629"/>
      <c r="AO21" s="630"/>
      <c r="AP21" s="620" t="s">
        <v>282</v>
      </c>
      <c r="AQ21" s="639"/>
      <c r="AR21" s="639"/>
      <c r="AS21" s="639"/>
      <c r="AT21" s="639"/>
      <c r="AU21" s="639"/>
      <c r="AV21" s="639"/>
      <c r="AW21" s="639"/>
      <c r="AX21" s="639"/>
      <c r="AY21" s="639"/>
      <c r="AZ21" s="639"/>
      <c r="BA21" s="639"/>
      <c r="BB21" s="639"/>
      <c r="BC21" s="639"/>
      <c r="BD21" s="639"/>
      <c r="BE21" s="639"/>
      <c r="BF21" s="640"/>
      <c r="BG21" s="623">
        <v>26719</v>
      </c>
      <c r="BH21" s="624"/>
      <c r="BI21" s="624"/>
      <c r="BJ21" s="624"/>
      <c r="BK21" s="624"/>
      <c r="BL21" s="624"/>
      <c r="BM21" s="624"/>
      <c r="BN21" s="625"/>
      <c r="BO21" s="626">
        <v>0.3</v>
      </c>
      <c r="BP21" s="626"/>
      <c r="BQ21" s="626"/>
      <c r="BR21" s="626"/>
      <c r="BS21" s="627" t="s">
        <v>131</v>
      </c>
      <c r="BT21" s="627"/>
      <c r="BU21" s="627"/>
      <c r="BV21" s="627"/>
      <c r="BW21" s="627"/>
      <c r="BX21" s="627"/>
      <c r="BY21" s="627"/>
      <c r="BZ21" s="627"/>
      <c r="CA21" s="627"/>
      <c r="CB21" s="631"/>
      <c r="CD21" s="644"/>
      <c r="CE21" s="645"/>
      <c r="CF21" s="645"/>
      <c r="CG21" s="645"/>
      <c r="CH21" s="645"/>
      <c r="CI21" s="645"/>
      <c r="CJ21" s="645"/>
      <c r="CK21" s="645"/>
      <c r="CL21" s="645"/>
      <c r="CM21" s="645"/>
      <c r="CN21" s="645"/>
      <c r="CO21" s="645"/>
      <c r="CP21" s="645"/>
      <c r="CQ21" s="646"/>
      <c r="CR21" s="647"/>
      <c r="CS21" s="642"/>
      <c r="CT21" s="642"/>
      <c r="CU21" s="642"/>
      <c r="CV21" s="642"/>
      <c r="CW21" s="642"/>
      <c r="CX21" s="642"/>
      <c r="CY21" s="648"/>
      <c r="CZ21" s="649"/>
      <c r="DA21" s="649"/>
      <c r="DB21" s="649"/>
      <c r="DC21" s="649"/>
      <c r="DD21" s="641"/>
      <c r="DE21" s="642"/>
      <c r="DF21" s="642"/>
      <c r="DG21" s="642"/>
      <c r="DH21" s="642"/>
      <c r="DI21" s="642"/>
      <c r="DJ21" s="642"/>
      <c r="DK21" s="642"/>
      <c r="DL21" s="642"/>
      <c r="DM21" s="642"/>
      <c r="DN21" s="642"/>
      <c r="DO21" s="642"/>
      <c r="DP21" s="648"/>
      <c r="DQ21" s="641"/>
      <c r="DR21" s="642"/>
      <c r="DS21" s="642"/>
      <c r="DT21" s="642"/>
      <c r="DU21" s="642"/>
      <c r="DV21" s="642"/>
      <c r="DW21" s="642"/>
      <c r="DX21" s="642"/>
      <c r="DY21" s="642"/>
      <c r="DZ21" s="642"/>
      <c r="EA21" s="642"/>
      <c r="EB21" s="642"/>
      <c r="EC21" s="643"/>
    </row>
    <row r="22" spans="2:133" ht="11.25" customHeight="1" x14ac:dyDescent="0.25">
      <c r="B22" s="620" t="s">
        <v>283</v>
      </c>
      <c r="C22" s="621"/>
      <c r="D22" s="621"/>
      <c r="E22" s="621"/>
      <c r="F22" s="621"/>
      <c r="G22" s="621"/>
      <c r="H22" s="621"/>
      <c r="I22" s="621"/>
      <c r="J22" s="621"/>
      <c r="K22" s="621"/>
      <c r="L22" s="621"/>
      <c r="M22" s="621"/>
      <c r="N22" s="621"/>
      <c r="O22" s="621"/>
      <c r="P22" s="621"/>
      <c r="Q22" s="622"/>
      <c r="R22" s="623">
        <v>3910941</v>
      </c>
      <c r="S22" s="624"/>
      <c r="T22" s="624"/>
      <c r="U22" s="624"/>
      <c r="V22" s="624"/>
      <c r="W22" s="624"/>
      <c r="X22" s="624"/>
      <c r="Y22" s="625"/>
      <c r="Z22" s="626">
        <v>15.1</v>
      </c>
      <c r="AA22" s="626"/>
      <c r="AB22" s="626"/>
      <c r="AC22" s="626"/>
      <c r="AD22" s="627">
        <v>3910941</v>
      </c>
      <c r="AE22" s="627"/>
      <c r="AF22" s="627"/>
      <c r="AG22" s="627"/>
      <c r="AH22" s="627"/>
      <c r="AI22" s="627"/>
      <c r="AJ22" s="627"/>
      <c r="AK22" s="627"/>
      <c r="AL22" s="628">
        <v>28.2</v>
      </c>
      <c r="AM22" s="629"/>
      <c r="AN22" s="629"/>
      <c r="AO22" s="630"/>
      <c r="AP22" s="620" t="s">
        <v>284</v>
      </c>
      <c r="AQ22" s="639"/>
      <c r="AR22" s="639"/>
      <c r="AS22" s="639"/>
      <c r="AT22" s="639"/>
      <c r="AU22" s="639"/>
      <c r="AV22" s="639"/>
      <c r="AW22" s="639"/>
      <c r="AX22" s="639"/>
      <c r="AY22" s="639"/>
      <c r="AZ22" s="639"/>
      <c r="BA22" s="639"/>
      <c r="BB22" s="639"/>
      <c r="BC22" s="639"/>
      <c r="BD22" s="639"/>
      <c r="BE22" s="639"/>
      <c r="BF22" s="640"/>
      <c r="BG22" s="623" t="s">
        <v>131</v>
      </c>
      <c r="BH22" s="624"/>
      <c r="BI22" s="624"/>
      <c r="BJ22" s="624"/>
      <c r="BK22" s="624"/>
      <c r="BL22" s="624"/>
      <c r="BM22" s="624"/>
      <c r="BN22" s="625"/>
      <c r="BO22" s="626" t="s">
        <v>248</v>
      </c>
      <c r="BP22" s="626"/>
      <c r="BQ22" s="626"/>
      <c r="BR22" s="626"/>
      <c r="BS22" s="627" t="s">
        <v>248</v>
      </c>
      <c r="BT22" s="627"/>
      <c r="BU22" s="627"/>
      <c r="BV22" s="627"/>
      <c r="BW22" s="627"/>
      <c r="BX22" s="627"/>
      <c r="BY22" s="627"/>
      <c r="BZ22" s="627"/>
      <c r="CA22" s="627"/>
      <c r="CB22" s="631"/>
      <c r="CD22" s="605" t="s">
        <v>285</v>
      </c>
      <c r="CE22" s="606"/>
      <c r="CF22" s="606"/>
      <c r="CG22" s="606"/>
      <c r="CH22" s="606"/>
      <c r="CI22" s="606"/>
      <c r="CJ22" s="606"/>
      <c r="CK22" s="606"/>
      <c r="CL22" s="606"/>
      <c r="CM22" s="606"/>
      <c r="CN22" s="606"/>
      <c r="CO22" s="606"/>
      <c r="CP22" s="606"/>
      <c r="CQ22" s="606"/>
      <c r="CR22" s="606"/>
      <c r="CS22" s="606"/>
      <c r="CT22" s="606"/>
      <c r="CU22" s="606"/>
      <c r="CV22" s="606"/>
      <c r="CW22" s="606"/>
      <c r="CX22" s="606"/>
      <c r="CY22" s="606"/>
      <c r="CZ22" s="606"/>
      <c r="DA22" s="606"/>
      <c r="DB22" s="606"/>
      <c r="DC22" s="606"/>
      <c r="DD22" s="606"/>
      <c r="DE22" s="606"/>
      <c r="DF22" s="606"/>
      <c r="DG22" s="606"/>
      <c r="DH22" s="606"/>
      <c r="DI22" s="606"/>
      <c r="DJ22" s="606"/>
      <c r="DK22" s="606"/>
      <c r="DL22" s="606"/>
      <c r="DM22" s="606"/>
      <c r="DN22" s="606"/>
      <c r="DO22" s="606"/>
      <c r="DP22" s="606"/>
      <c r="DQ22" s="606"/>
      <c r="DR22" s="606"/>
      <c r="DS22" s="606"/>
      <c r="DT22" s="606"/>
      <c r="DU22" s="606"/>
      <c r="DV22" s="606"/>
      <c r="DW22" s="606"/>
      <c r="DX22" s="606"/>
      <c r="DY22" s="606"/>
      <c r="DZ22" s="606"/>
      <c r="EA22" s="606"/>
      <c r="EB22" s="606"/>
      <c r="EC22" s="607"/>
    </row>
    <row r="23" spans="2:133" ht="11.25" customHeight="1" x14ac:dyDescent="0.25">
      <c r="B23" s="620" t="s">
        <v>286</v>
      </c>
      <c r="C23" s="621"/>
      <c r="D23" s="621"/>
      <c r="E23" s="621"/>
      <c r="F23" s="621"/>
      <c r="G23" s="621"/>
      <c r="H23" s="621"/>
      <c r="I23" s="621"/>
      <c r="J23" s="621"/>
      <c r="K23" s="621"/>
      <c r="L23" s="621"/>
      <c r="M23" s="621"/>
      <c r="N23" s="621"/>
      <c r="O23" s="621"/>
      <c r="P23" s="621"/>
      <c r="Q23" s="622"/>
      <c r="R23" s="623">
        <v>717043</v>
      </c>
      <c r="S23" s="624"/>
      <c r="T23" s="624"/>
      <c r="U23" s="624"/>
      <c r="V23" s="624"/>
      <c r="W23" s="624"/>
      <c r="X23" s="624"/>
      <c r="Y23" s="625"/>
      <c r="Z23" s="626">
        <v>2.8</v>
      </c>
      <c r="AA23" s="626"/>
      <c r="AB23" s="626"/>
      <c r="AC23" s="626"/>
      <c r="AD23" s="627" t="s">
        <v>248</v>
      </c>
      <c r="AE23" s="627"/>
      <c r="AF23" s="627"/>
      <c r="AG23" s="627"/>
      <c r="AH23" s="627"/>
      <c r="AI23" s="627"/>
      <c r="AJ23" s="627"/>
      <c r="AK23" s="627"/>
      <c r="AL23" s="628" t="s">
        <v>131</v>
      </c>
      <c r="AM23" s="629"/>
      <c r="AN23" s="629"/>
      <c r="AO23" s="630"/>
      <c r="AP23" s="620" t="s">
        <v>287</v>
      </c>
      <c r="AQ23" s="639"/>
      <c r="AR23" s="639"/>
      <c r="AS23" s="639"/>
      <c r="AT23" s="639"/>
      <c r="AU23" s="639"/>
      <c r="AV23" s="639"/>
      <c r="AW23" s="639"/>
      <c r="AX23" s="639"/>
      <c r="AY23" s="639"/>
      <c r="AZ23" s="639"/>
      <c r="BA23" s="639"/>
      <c r="BB23" s="639"/>
      <c r="BC23" s="639"/>
      <c r="BD23" s="639"/>
      <c r="BE23" s="639"/>
      <c r="BF23" s="640"/>
      <c r="BG23" s="623">
        <v>548561</v>
      </c>
      <c r="BH23" s="624"/>
      <c r="BI23" s="624"/>
      <c r="BJ23" s="624"/>
      <c r="BK23" s="624"/>
      <c r="BL23" s="624"/>
      <c r="BM23" s="624"/>
      <c r="BN23" s="625"/>
      <c r="BO23" s="626">
        <v>6.5</v>
      </c>
      <c r="BP23" s="626"/>
      <c r="BQ23" s="626"/>
      <c r="BR23" s="626"/>
      <c r="BS23" s="627" t="s">
        <v>131</v>
      </c>
      <c r="BT23" s="627"/>
      <c r="BU23" s="627"/>
      <c r="BV23" s="627"/>
      <c r="BW23" s="627"/>
      <c r="BX23" s="627"/>
      <c r="BY23" s="627"/>
      <c r="BZ23" s="627"/>
      <c r="CA23" s="627"/>
      <c r="CB23" s="631"/>
      <c r="CD23" s="605" t="s">
        <v>226</v>
      </c>
      <c r="CE23" s="606"/>
      <c r="CF23" s="606"/>
      <c r="CG23" s="606"/>
      <c r="CH23" s="606"/>
      <c r="CI23" s="606"/>
      <c r="CJ23" s="606"/>
      <c r="CK23" s="606"/>
      <c r="CL23" s="606"/>
      <c r="CM23" s="606"/>
      <c r="CN23" s="606"/>
      <c r="CO23" s="606"/>
      <c r="CP23" s="606"/>
      <c r="CQ23" s="607"/>
      <c r="CR23" s="605" t="s">
        <v>288</v>
      </c>
      <c r="CS23" s="606"/>
      <c r="CT23" s="606"/>
      <c r="CU23" s="606"/>
      <c r="CV23" s="606"/>
      <c r="CW23" s="606"/>
      <c r="CX23" s="606"/>
      <c r="CY23" s="607"/>
      <c r="CZ23" s="605" t="s">
        <v>289</v>
      </c>
      <c r="DA23" s="606"/>
      <c r="DB23" s="606"/>
      <c r="DC23" s="607"/>
      <c r="DD23" s="605" t="s">
        <v>290</v>
      </c>
      <c r="DE23" s="606"/>
      <c r="DF23" s="606"/>
      <c r="DG23" s="606"/>
      <c r="DH23" s="606"/>
      <c r="DI23" s="606"/>
      <c r="DJ23" s="606"/>
      <c r="DK23" s="607"/>
      <c r="DL23" s="650" t="s">
        <v>291</v>
      </c>
      <c r="DM23" s="651"/>
      <c r="DN23" s="651"/>
      <c r="DO23" s="651"/>
      <c r="DP23" s="651"/>
      <c r="DQ23" s="651"/>
      <c r="DR23" s="651"/>
      <c r="DS23" s="651"/>
      <c r="DT23" s="651"/>
      <c r="DU23" s="651"/>
      <c r="DV23" s="652"/>
      <c r="DW23" s="605" t="s">
        <v>292</v>
      </c>
      <c r="DX23" s="606"/>
      <c r="DY23" s="606"/>
      <c r="DZ23" s="606"/>
      <c r="EA23" s="606"/>
      <c r="EB23" s="606"/>
      <c r="EC23" s="607"/>
    </row>
    <row r="24" spans="2:133" ht="11.25" customHeight="1" x14ac:dyDescent="0.25">
      <c r="B24" s="620" t="s">
        <v>293</v>
      </c>
      <c r="C24" s="621"/>
      <c r="D24" s="621"/>
      <c r="E24" s="621"/>
      <c r="F24" s="621"/>
      <c r="G24" s="621"/>
      <c r="H24" s="621"/>
      <c r="I24" s="621"/>
      <c r="J24" s="621"/>
      <c r="K24" s="621"/>
      <c r="L24" s="621"/>
      <c r="M24" s="621"/>
      <c r="N24" s="621"/>
      <c r="O24" s="621"/>
      <c r="P24" s="621"/>
      <c r="Q24" s="622"/>
      <c r="R24" s="623" t="s">
        <v>248</v>
      </c>
      <c r="S24" s="624"/>
      <c r="T24" s="624"/>
      <c r="U24" s="624"/>
      <c r="V24" s="624"/>
      <c r="W24" s="624"/>
      <c r="X24" s="624"/>
      <c r="Y24" s="625"/>
      <c r="Z24" s="626" t="s">
        <v>131</v>
      </c>
      <c r="AA24" s="626"/>
      <c r="AB24" s="626"/>
      <c r="AC24" s="626"/>
      <c r="AD24" s="627" t="s">
        <v>131</v>
      </c>
      <c r="AE24" s="627"/>
      <c r="AF24" s="627"/>
      <c r="AG24" s="627"/>
      <c r="AH24" s="627"/>
      <c r="AI24" s="627"/>
      <c r="AJ24" s="627"/>
      <c r="AK24" s="627"/>
      <c r="AL24" s="628" t="s">
        <v>248</v>
      </c>
      <c r="AM24" s="629"/>
      <c r="AN24" s="629"/>
      <c r="AO24" s="630"/>
      <c r="AP24" s="620" t="s">
        <v>294</v>
      </c>
      <c r="AQ24" s="639"/>
      <c r="AR24" s="639"/>
      <c r="AS24" s="639"/>
      <c r="AT24" s="639"/>
      <c r="AU24" s="639"/>
      <c r="AV24" s="639"/>
      <c r="AW24" s="639"/>
      <c r="AX24" s="639"/>
      <c r="AY24" s="639"/>
      <c r="AZ24" s="639"/>
      <c r="BA24" s="639"/>
      <c r="BB24" s="639"/>
      <c r="BC24" s="639"/>
      <c r="BD24" s="639"/>
      <c r="BE24" s="639"/>
      <c r="BF24" s="640"/>
      <c r="BG24" s="623" t="s">
        <v>248</v>
      </c>
      <c r="BH24" s="624"/>
      <c r="BI24" s="624"/>
      <c r="BJ24" s="624"/>
      <c r="BK24" s="624"/>
      <c r="BL24" s="624"/>
      <c r="BM24" s="624"/>
      <c r="BN24" s="625"/>
      <c r="BO24" s="626" t="s">
        <v>148</v>
      </c>
      <c r="BP24" s="626"/>
      <c r="BQ24" s="626"/>
      <c r="BR24" s="626"/>
      <c r="BS24" s="627" t="s">
        <v>131</v>
      </c>
      <c r="BT24" s="627"/>
      <c r="BU24" s="627"/>
      <c r="BV24" s="627"/>
      <c r="BW24" s="627"/>
      <c r="BX24" s="627"/>
      <c r="BY24" s="627"/>
      <c r="BZ24" s="627"/>
      <c r="CA24" s="627"/>
      <c r="CB24" s="631"/>
      <c r="CD24" s="609" t="s">
        <v>295</v>
      </c>
      <c r="CE24" s="610"/>
      <c r="CF24" s="610"/>
      <c r="CG24" s="610"/>
      <c r="CH24" s="610"/>
      <c r="CI24" s="610"/>
      <c r="CJ24" s="610"/>
      <c r="CK24" s="610"/>
      <c r="CL24" s="610"/>
      <c r="CM24" s="610"/>
      <c r="CN24" s="610"/>
      <c r="CO24" s="610"/>
      <c r="CP24" s="610"/>
      <c r="CQ24" s="611"/>
      <c r="CR24" s="612">
        <v>11335862</v>
      </c>
      <c r="CS24" s="613"/>
      <c r="CT24" s="613"/>
      <c r="CU24" s="613"/>
      <c r="CV24" s="613"/>
      <c r="CW24" s="613"/>
      <c r="CX24" s="613"/>
      <c r="CY24" s="614"/>
      <c r="CZ24" s="617">
        <v>44.6</v>
      </c>
      <c r="DA24" s="618"/>
      <c r="DB24" s="618"/>
      <c r="DC24" s="634"/>
      <c r="DD24" s="653">
        <v>7777282</v>
      </c>
      <c r="DE24" s="613"/>
      <c r="DF24" s="613"/>
      <c r="DG24" s="613"/>
      <c r="DH24" s="613"/>
      <c r="DI24" s="613"/>
      <c r="DJ24" s="613"/>
      <c r="DK24" s="614"/>
      <c r="DL24" s="653">
        <v>7702112</v>
      </c>
      <c r="DM24" s="613"/>
      <c r="DN24" s="613"/>
      <c r="DO24" s="613"/>
      <c r="DP24" s="613"/>
      <c r="DQ24" s="613"/>
      <c r="DR24" s="613"/>
      <c r="DS24" s="613"/>
      <c r="DT24" s="613"/>
      <c r="DU24" s="613"/>
      <c r="DV24" s="614"/>
      <c r="DW24" s="617">
        <v>54.3</v>
      </c>
      <c r="DX24" s="618"/>
      <c r="DY24" s="618"/>
      <c r="DZ24" s="618"/>
      <c r="EA24" s="618"/>
      <c r="EB24" s="618"/>
      <c r="EC24" s="619"/>
    </row>
    <row r="25" spans="2:133" ht="11.25" customHeight="1" x14ac:dyDescent="0.25">
      <c r="B25" s="620" t="s">
        <v>296</v>
      </c>
      <c r="C25" s="621"/>
      <c r="D25" s="621"/>
      <c r="E25" s="621"/>
      <c r="F25" s="621"/>
      <c r="G25" s="621"/>
      <c r="H25" s="621"/>
      <c r="I25" s="621"/>
      <c r="J25" s="621"/>
      <c r="K25" s="621"/>
      <c r="L25" s="621"/>
      <c r="M25" s="621"/>
      <c r="N25" s="621"/>
      <c r="O25" s="621"/>
      <c r="P25" s="621"/>
      <c r="Q25" s="622"/>
      <c r="R25" s="623">
        <v>15031358</v>
      </c>
      <c r="S25" s="624"/>
      <c r="T25" s="624"/>
      <c r="U25" s="624"/>
      <c r="V25" s="624"/>
      <c r="W25" s="624"/>
      <c r="X25" s="624"/>
      <c r="Y25" s="625"/>
      <c r="Z25" s="626">
        <v>58</v>
      </c>
      <c r="AA25" s="626"/>
      <c r="AB25" s="626"/>
      <c r="AC25" s="626"/>
      <c r="AD25" s="627">
        <v>13765754</v>
      </c>
      <c r="AE25" s="627"/>
      <c r="AF25" s="627"/>
      <c r="AG25" s="627"/>
      <c r="AH25" s="627"/>
      <c r="AI25" s="627"/>
      <c r="AJ25" s="627"/>
      <c r="AK25" s="627"/>
      <c r="AL25" s="628">
        <v>99.1</v>
      </c>
      <c r="AM25" s="629"/>
      <c r="AN25" s="629"/>
      <c r="AO25" s="630"/>
      <c r="AP25" s="620" t="s">
        <v>297</v>
      </c>
      <c r="AQ25" s="639"/>
      <c r="AR25" s="639"/>
      <c r="AS25" s="639"/>
      <c r="AT25" s="639"/>
      <c r="AU25" s="639"/>
      <c r="AV25" s="639"/>
      <c r="AW25" s="639"/>
      <c r="AX25" s="639"/>
      <c r="AY25" s="639"/>
      <c r="AZ25" s="639"/>
      <c r="BA25" s="639"/>
      <c r="BB25" s="639"/>
      <c r="BC25" s="639"/>
      <c r="BD25" s="639"/>
      <c r="BE25" s="639"/>
      <c r="BF25" s="640"/>
      <c r="BG25" s="623" t="s">
        <v>248</v>
      </c>
      <c r="BH25" s="624"/>
      <c r="BI25" s="624"/>
      <c r="BJ25" s="624"/>
      <c r="BK25" s="624"/>
      <c r="BL25" s="624"/>
      <c r="BM25" s="624"/>
      <c r="BN25" s="625"/>
      <c r="BO25" s="626" t="s">
        <v>248</v>
      </c>
      <c r="BP25" s="626"/>
      <c r="BQ25" s="626"/>
      <c r="BR25" s="626"/>
      <c r="BS25" s="627" t="s">
        <v>131</v>
      </c>
      <c r="BT25" s="627"/>
      <c r="BU25" s="627"/>
      <c r="BV25" s="627"/>
      <c r="BW25" s="627"/>
      <c r="BX25" s="627"/>
      <c r="BY25" s="627"/>
      <c r="BZ25" s="627"/>
      <c r="CA25" s="627"/>
      <c r="CB25" s="631"/>
      <c r="CD25" s="620" t="s">
        <v>298</v>
      </c>
      <c r="CE25" s="621"/>
      <c r="CF25" s="621"/>
      <c r="CG25" s="621"/>
      <c r="CH25" s="621"/>
      <c r="CI25" s="621"/>
      <c r="CJ25" s="621"/>
      <c r="CK25" s="621"/>
      <c r="CL25" s="621"/>
      <c r="CM25" s="621"/>
      <c r="CN25" s="621"/>
      <c r="CO25" s="621"/>
      <c r="CP25" s="621"/>
      <c r="CQ25" s="622"/>
      <c r="CR25" s="623">
        <v>4834362</v>
      </c>
      <c r="CS25" s="654"/>
      <c r="CT25" s="654"/>
      <c r="CU25" s="654"/>
      <c r="CV25" s="654"/>
      <c r="CW25" s="654"/>
      <c r="CX25" s="654"/>
      <c r="CY25" s="655"/>
      <c r="CZ25" s="628">
        <v>19</v>
      </c>
      <c r="DA25" s="656"/>
      <c r="DB25" s="656"/>
      <c r="DC25" s="658"/>
      <c r="DD25" s="632">
        <v>4356966</v>
      </c>
      <c r="DE25" s="654"/>
      <c r="DF25" s="654"/>
      <c r="DG25" s="654"/>
      <c r="DH25" s="654"/>
      <c r="DI25" s="654"/>
      <c r="DJ25" s="654"/>
      <c r="DK25" s="655"/>
      <c r="DL25" s="632">
        <v>4330148</v>
      </c>
      <c r="DM25" s="654"/>
      <c r="DN25" s="654"/>
      <c r="DO25" s="654"/>
      <c r="DP25" s="654"/>
      <c r="DQ25" s="654"/>
      <c r="DR25" s="654"/>
      <c r="DS25" s="654"/>
      <c r="DT25" s="654"/>
      <c r="DU25" s="654"/>
      <c r="DV25" s="655"/>
      <c r="DW25" s="628">
        <v>30.5</v>
      </c>
      <c r="DX25" s="656"/>
      <c r="DY25" s="656"/>
      <c r="DZ25" s="656"/>
      <c r="EA25" s="656"/>
      <c r="EB25" s="656"/>
      <c r="EC25" s="657"/>
    </row>
    <row r="26" spans="2:133" ht="11.25" customHeight="1" x14ac:dyDescent="0.25">
      <c r="B26" s="620" t="s">
        <v>299</v>
      </c>
      <c r="C26" s="621"/>
      <c r="D26" s="621"/>
      <c r="E26" s="621"/>
      <c r="F26" s="621"/>
      <c r="G26" s="621"/>
      <c r="H26" s="621"/>
      <c r="I26" s="621"/>
      <c r="J26" s="621"/>
      <c r="K26" s="621"/>
      <c r="L26" s="621"/>
      <c r="M26" s="621"/>
      <c r="N26" s="621"/>
      <c r="O26" s="621"/>
      <c r="P26" s="621"/>
      <c r="Q26" s="622"/>
      <c r="R26" s="623">
        <v>5845</v>
      </c>
      <c r="S26" s="624"/>
      <c r="T26" s="624"/>
      <c r="U26" s="624"/>
      <c r="V26" s="624"/>
      <c r="W26" s="624"/>
      <c r="X26" s="624"/>
      <c r="Y26" s="625"/>
      <c r="Z26" s="626">
        <v>0</v>
      </c>
      <c r="AA26" s="626"/>
      <c r="AB26" s="626"/>
      <c r="AC26" s="626"/>
      <c r="AD26" s="627">
        <v>5845</v>
      </c>
      <c r="AE26" s="627"/>
      <c r="AF26" s="627"/>
      <c r="AG26" s="627"/>
      <c r="AH26" s="627"/>
      <c r="AI26" s="627"/>
      <c r="AJ26" s="627"/>
      <c r="AK26" s="627"/>
      <c r="AL26" s="628">
        <v>0</v>
      </c>
      <c r="AM26" s="629"/>
      <c r="AN26" s="629"/>
      <c r="AO26" s="630"/>
      <c r="AP26" s="620" t="s">
        <v>300</v>
      </c>
      <c r="AQ26" s="639"/>
      <c r="AR26" s="639"/>
      <c r="AS26" s="639"/>
      <c r="AT26" s="639"/>
      <c r="AU26" s="639"/>
      <c r="AV26" s="639"/>
      <c r="AW26" s="639"/>
      <c r="AX26" s="639"/>
      <c r="AY26" s="639"/>
      <c r="AZ26" s="639"/>
      <c r="BA26" s="639"/>
      <c r="BB26" s="639"/>
      <c r="BC26" s="639"/>
      <c r="BD26" s="639"/>
      <c r="BE26" s="639"/>
      <c r="BF26" s="640"/>
      <c r="BG26" s="623" t="s">
        <v>248</v>
      </c>
      <c r="BH26" s="624"/>
      <c r="BI26" s="624"/>
      <c r="BJ26" s="624"/>
      <c r="BK26" s="624"/>
      <c r="BL26" s="624"/>
      <c r="BM26" s="624"/>
      <c r="BN26" s="625"/>
      <c r="BO26" s="626" t="s">
        <v>248</v>
      </c>
      <c r="BP26" s="626"/>
      <c r="BQ26" s="626"/>
      <c r="BR26" s="626"/>
      <c r="BS26" s="627" t="s">
        <v>248</v>
      </c>
      <c r="BT26" s="627"/>
      <c r="BU26" s="627"/>
      <c r="BV26" s="627"/>
      <c r="BW26" s="627"/>
      <c r="BX26" s="627"/>
      <c r="BY26" s="627"/>
      <c r="BZ26" s="627"/>
      <c r="CA26" s="627"/>
      <c r="CB26" s="631"/>
      <c r="CD26" s="620" t="s">
        <v>301</v>
      </c>
      <c r="CE26" s="621"/>
      <c r="CF26" s="621"/>
      <c r="CG26" s="621"/>
      <c r="CH26" s="621"/>
      <c r="CI26" s="621"/>
      <c r="CJ26" s="621"/>
      <c r="CK26" s="621"/>
      <c r="CL26" s="621"/>
      <c r="CM26" s="621"/>
      <c r="CN26" s="621"/>
      <c r="CO26" s="621"/>
      <c r="CP26" s="621"/>
      <c r="CQ26" s="622"/>
      <c r="CR26" s="623">
        <v>2980934</v>
      </c>
      <c r="CS26" s="624"/>
      <c r="CT26" s="624"/>
      <c r="CU26" s="624"/>
      <c r="CV26" s="624"/>
      <c r="CW26" s="624"/>
      <c r="CX26" s="624"/>
      <c r="CY26" s="625"/>
      <c r="CZ26" s="628">
        <v>11.7</v>
      </c>
      <c r="DA26" s="656"/>
      <c r="DB26" s="656"/>
      <c r="DC26" s="658"/>
      <c r="DD26" s="632">
        <v>2784462</v>
      </c>
      <c r="DE26" s="624"/>
      <c r="DF26" s="624"/>
      <c r="DG26" s="624"/>
      <c r="DH26" s="624"/>
      <c r="DI26" s="624"/>
      <c r="DJ26" s="624"/>
      <c r="DK26" s="625"/>
      <c r="DL26" s="632" t="s">
        <v>131</v>
      </c>
      <c r="DM26" s="624"/>
      <c r="DN26" s="624"/>
      <c r="DO26" s="624"/>
      <c r="DP26" s="624"/>
      <c r="DQ26" s="624"/>
      <c r="DR26" s="624"/>
      <c r="DS26" s="624"/>
      <c r="DT26" s="624"/>
      <c r="DU26" s="624"/>
      <c r="DV26" s="625"/>
      <c r="DW26" s="628" t="s">
        <v>248</v>
      </c>
      <c r="DX26" s="656"/>
      <c r="DY26" s="656"/>
      <c r="DZ26" s="656"/>
      <c r="EA26" s="656"/>
      <c r="EB26" s="656"/>
      <c r="EC26" s="657"/>
    </row>
    <row r="27" spans="2:133" ht="11.25" customHeight="1" x14ac:dyDescent="0.25">
      <c r="B27" s="620" t="s">
        <v>302</v>
      </c>
      <c r="C27" s="621"/>
      <c r="D27" s="621"/>
      <c r="E27" s="621"/>
      <c r="F27" s="621"/>
      <c r="G27" s="621"/>
      <c r="H27" s="621"/>
      <c r="I27" s="621"/>
      <c r="J27" s="621"/>
      <c r="K27" s="621"/>
      <c r="L27" s="621"/>
      <c r="M27" s="621"/>
      <c r="N27" s="621"/>
      <c r="O27" s="621"/>
      <c r="P27" s="621"/>
      <c r="Q27" s="622"/>
      <c r="R27" s="623">
        <v>114336</v>
      </c>
      <c r="S27" s="624"/>
      <c r="T27" s="624"/>
      <c r="U27" s="624"/>
      <c r="V27" s="624"/>
      <c r="W27" s="624"/>
      <c r="X27" s="624"/>
      <c r="Y27" s="625"/>
      <c r="Z27" s="626">
        <v>0.4</v>
      </c>
      <c r="AA27" s="626"/>
      <c r="AB27" s="626"/>
      <c r="AC27" s="626"/>
      <c r="AD27" s="627">
        <v>115</v>
      </c>
      <c r="AE27" s="627"/>
      <c r="AF27" s="627"/>
      <c r="AG27" s="627"/>
      <c r="AH27" s="627"/>
      <c r="AI27" s="627"/>
      <c r="AJ27" s="627"/>
      <c r="AK27" s="627"/>
      <c r="AL27" s="628">
        <v>0</v>
      </c>
      <c r="AM27" s="629"/>
      <c r="AN27" s="629"/>
      <c r="AO27" s="630"/>
      <c r="AP27" s="620" t="s">
        <v>303</v>
      </c>
      <c r="AQ27" s="621"/>
      <c r="AR27" s="621"/>
      <c r="AS27" s="621"/>
      <c r="AT27" s="621"/>
      <c r="AU27" s="621"/>
      <c r="AV27" s="621"/>
      <c r="AW27" s="621"/>
      <c r="AX27" s="621"/>
      <c r="AY27" s="621"/>
      <c r="AZ27" s="621"/>
      <c r="BA27" s="621"/>
      <c r="BB27" s="621"/>
      <c r="BC27" s="621"/>
      <c r="BD27" s="621"/>
      <c r="BE27" s="621"/>
      <c r="BF27" s="622"/>
      <c r="BG27" s="623">
        <v>8438336</v>
      </c>
      <c r="BH27" s="624"/>
      <c r="BI27" s="624"/>
      <c r="BJ27" s="624"/>
      <c r="BK27" s="624"/>
      <c r="BL27" s="624"/>
      <c r="BM27" s="624"/>
      <c r="BN27" s="625"/>
      <c r="BO27" s="626">
        <v>100</v>
      </c>
      <c r="BP27" s="626"/>
      <c r="BQ27" s="626"/>
      <c r="BR27" s="626"/>
      <c r="BS27" s="627">
        <v>188648</v>
      </c>
      <c r="BT27" s="627"/>
      <c r="BU27" s="627"/>
      <c r="BV27" s="627"/>
      <c r="BW27" s="627"/>
      <c r="BX27" s="627"/>
      <c r="BY27" s="627"/>
      <c r="BZ27" s="627"/>
      <c r="CA27" s="627"/>
      <c r="CB27" s="631"/>
      <c r="CD27" s="620" t="s">
        <v>304</v>
      </c>
      <c r="CE27" s="621"/>
      <c r="CF27" s="621"/>
      <c r="CG27" s="621"/>
      <c r="CH27" s="621"/>
      <c r="CI27" s="621"/>
      <c r="CJ27" s="621"/>
      <c r="CK27" s="621"/>
      <c r="CL27" s="621"/>
      <c r="CM27" s="621"/>
      <c r="CN27" s="621"/>
      <c r="CO27" s="621"/>
      <c r="CP27" s="621"/>
      <c r="CQ27" s="622"/>
      <c r="CR27" s="623">
        <v>4477156</v>
      </c>
      <c r="CS27" s="654"/>
      <c r="CT27" s="654"/>
      <c r="CU27" s="654"/>
      <c r="CV27" s="654"/>
      <c r="CW27" s="654"/>
      <c r="CX27" s="654"/>
      <c r="CY27" s="655"/>
      <c r="CZ27" s="628">
        <v>17.600000000000001</v>
      </c>
      <c r="DA27" s="656"/>
      <c r="DB27" s="656"/>
      <c r="DC27" s="658"/>
      <c r="DD27" s="632">
        <v>1427094</v>
      </c>
      <c r="DE27" s="654"/>
      <c r="DF27" s="654"/>
      <c r="DG27" s="654"/>
      <c r="DH27" s="654"/>
      <c r="DI27" s="654"/>
      <c r="DJ27" s="654"/>
      <c r="DK27" s="655"/>
      <c r="DL27" s="632">
        <v>1378742</v>
      </c>
      <c r="DM27" s="654"/>
      <c r="DN27" s="654"/>
      <c r="DO27" s="654"/>
      <c r="DP27" s="654"/>
      <c r="DQ27" s="654"/>
      <c r="DR27" s="654"/>
      <c r="DS27" s="654"/>
      <c r="DT27" s="654"/>
      <c r="DU27" s="654"/>
      <c r="DV27" s="655"/>
      <c r="DW27" s="628">
        <v>9.6999999999999993</v>
      </c>
      <c r="DX27" s="656"/>
      <c r="DY27" s="656"/>
      <c r="DZ27" s="656"/>
      <c r="EA27" s="656"/>
      <c r="EB27" s="656"/>
      <c r="EC27" s="657"/>
    </row>
    <row r="28" spans="2:133" ht="11.25" customHeight="1" x14ac:dyDescent="0.25">
      <c r="B28" s="620" t="s">
        <v>305</v>
      </c>
      <c r="C28" s="621"/>
      <c r="D28" s="621"/>
      <c r="E28" s="621"/>
      <c r="F28" s="621"/>
      <c r="G28" s="621"/>
      <c r="H28" s="621"/>
      <c r="I28" s="621"/>
      <c r="J28" s="621"/>
      <c r="K28" s="621"/>
      <c r="L28" s="621"/>
      <c r="M28" s="621"/>
      <c r="N28" s="621"/>
      <c r="O28" s="621"/>
      <c r="P28" s="621"/>
      <c r="Q28" s="622"/>
      <c r="R28" s="623">
        <v>168114</v>
      </c>
      <c r="S28" s="624"/>
      <c r="T28" s="624"/>
      <c r="U28" s="624"/>
      <c r="V28" s="624"/>
      <c r="W28" s="624"/>
      <c r="X28" s="624"/>
      <c r="Y28" s="625"/>
      <c r="Z28" s="626">
        <v>0.6</v>
      </c>
      <c r="AA28" s="626"/>
      <c r="AB28" s="626"/>
      <c r="AC28" s="626"/>
      <c r="AD28" s="627">
        <v>31093</v>
      </c>
      <c r="AE28" s="627"/>
      <c r="AF28" s="627"/>
      <c r="AG28" s="627"/>
      <c r="AH28" s="627"/>
      <c r="AI28" s="627"/>
      <c r="AJ28" s="627"/>
      <c r="AK28" s="627"/>
      <c r="AL28" s="628">
        <v>0.2</v>
      </c>
      <c r="AM28" s="629"/>
      <c r="AN28" s="629"/>
      <c r="AO28" s="630"/>
      <c r="AP28" s="620"/>
      <c r="AQ28" s="621"/>
      <c r="AR28" s="621"/>
      <c r="AS28" s="621"/>
      <c r="AT28" s="621"/>
      <c r="AU28" s="621"/>
      <c r="AV28" s="621"/>
      <c r="AW28" s="621"/>
      <c r="AX28" s="621"/>
      <c r="AY28" s="621"/>
      <c r="AZ28" s="621"/>
      <c r="BA28" s="621"/>
      <c r="BB28" s="621"/>
      <c r="BC28" s="621"/>
      <c r="BD28" s="621"/>
      <c r="BE28" s="621"/>
      <c r="BF28" s="622"/>
      <c r="BG28" s="623"/>
      <c r="BH28" s="624"/>
      <c r="BI28" s="624"/>
      <c r="BJ28" s="624"/>
      <c r="BK28" s="624"/>
      <c r="BL28" s="624"/>
      <c r="BM28" s="624"/>
      <c r="BN28" s="625"/>
      <c r="BO28" s="626"/>
      <c r="BP28" s="626"/>
      <c r="BQ28" s="626"/>
      <c r="BR28" s="626"/>
      <c r="BS28" s="632"/>
      <c r="BT28" s="624"/>
      <c r="BU28" s="624"/>
      <c r="BV28" s="624"/>
      <c r="BW28" s="624"/>
      <c r="BX28" s="624"/>
      <c r="BY28" s="624"/>
      <c r="BZ28" s="624"/>
      <c r="CA28" s="624"/>
      <c r="CB28" s="633"/>
      <c r="CD28" s="620" t="s">
        <v>306</v>
      </c>
      <c r="CE28" s="621"/>
      <c r="CF28" s="621"/>
      <c r="CG28" s="621"/>
      <c r="CH28" s="621"/>
      <c r="CI28" s="621"/>
      <c r="CJ28" s="621"/>
      <c r="CK28" s="621"/>
      <c r="CL28" s="621"/>
      <c r="CM28" s="621"/>
      <c r="CN28" s="621"/>
      <c r="CO28" s="621"/>
      <c r="CP28" s="621"/>
      <c r="CQ28" s="622"/>
      <c r="CR28" s="623">
        <v>2024344</v>
      </c>
      <c r="CS28" s="624"/>
      <c r="CT28" s="624"/>
      <c r="CU28" s="624"/>
      <c r="CV28" s="624"/>
      <c r="CW28" s="624"/>
      <c r="CX28" s="624"/>
      <c r="CY28" s="625"/>
      <c r="CZ28" s="628">
        <v>8</v>
      </c>
      <c r="DA28" s="656"/>
      <c r="DB28" s="656"/>
      <c r="DC28" s="658"/>
      <c r="DD28" s="632">
        <v>1993222</v>
      </c>
      <c r="DE28" s="624"/>
      <c r="DF28" s="624"/>
      <c r="DG28" s="624"/>
      <c r="DH28" s="624"/>
      <c r="DI28" s="624"/>
      <c r="DJ28" s="624"/>
      <c r="DK28" s="625"/>
      <c r="DL28" s="632">
        <v>1993222</v>
      </c>
      <c r="DM28" s="624"/>
      <c r="DN28" s="624"/>
      <c r="DO28" s="624"/>
      <c r="DP28" s="624"/>
      <c r="DQ28" s="624"/>
      <c r="DR28" s="624"/>
      <c r="DS28" s="624"/>
      <c r="DT28" s="624"/>
      <c r="DU28" s="624"/>
      <c r="DV28" s="625"/>
      <c r="DW28" s="628">
        <v>14.1</v>
      </c>
      <c r="DX28" s="656"/>
      <c r="DY28" s="656"/>
      <c r="DZ28" s="656"/>
      <c r="EA28" s="656"/>
      <c r="EB28" s="656"/>
      <c r="EC28" s="657"/>
    </row>
    <row r="29" spans="2:133" ht="11.25" customHeight="1" x14ac:dyDescent="0.25">
      <c r="B29" s="620" t="s">
        <v>307</v>
      </c>
      <c r="C29" s="621"/>
      <c r="D29" s="621"/>
      <c r="E29" s="621"/>
      <c r="F29" s="621"/>
      <c r="G29" s="621"/>
      <c r="H29" s="621"/>
      <c r="I29" s="621"/>
      <c r="J29" s="621"/>
      <c r="K29" s="621"/>
      <c r="L29" s="621"/>
      <c r="M29" s="621"/>
      <c r="N29" s="621"/>
      <c r="O29" s="621"/>
      <c r="P29" s="621"/>
      <c r="Q29" s="622"/>
      <c r="R29" s="623">
        <v>268377</v>
      </c>
      <c r="S29" s="624"/>
      <c r="T29" s="624"/>
      <c r="U29" s="624"/>
      <c r="V29" s="624"/>
      <c r="W29" s="624"/>
      <c r="X29" s="624"/>
      <c r="Y29" s="625"/>
      <c r="Z29" s="626">
        <v>1</v>
      </c>
      <c r="AA29" s="626"/>
      <c r="AB29" s="626"/>
      <c r="AC29" s="626"/>
      <c r="AD29" s="627" t="s">
        <v>148</v>
      </c>
      <c r="AE29" s="627"/>
      <c r="AF29" s="627"/>
      <c r="AG29" s="627"/>
      <c r="AH29" s="627"/>
      <c r="AI29" s="627"/>
      <c r="AJ29" s="627"/>
      <c r="AK29" s="627"/>
      <c r="AL29" s="628" t="s">
        <v>131</v>
      </c>
      <c r="AM29" s="629"/>
      <c r="AN29" s="629"/>
      <c r="AO29" s="630"/>
      <c r="AP29" s="644"/>
      <c r="AQ29" s="645"/>
      <c r="AR29" s="645"/>
      <c r="AS29" s="645"/>
      <c r="AT29" s="645"/>
      <c r="AU29" s="645"/>
      <c r="AV29" s="645"/>
      <c r="AW29" s="645"/>
      <c r="AX29" s="645"/>
      <c r="AY29" s="645"/>
      <c r="AZ29" s="645"/>
      <c r="BA29" s="645"/>
      <c r="BB29" s="645"/>
      <c r="BC29" s="645"/>
      <c r="BD29" s="645"/>
      <c r="BE29" s="645"/>
      <c r="BF29" s="646"/>
      <c r="BG29" s="623"/>
      <c r="BH29" s="624"/>
      <c r="BI29" s="624"/>
      <c r="BJ29" s="624"/>
      <c r="BK29" s="624"/>
      <c r="BL29" s="624"/>
      <c r="BM29" s="624"/>
      <c r="BN29" s="625"/>
      <c r="BO29" s="626"/>
      <c r="BP29" s="626"/>
      <c r="BQ29" s="626"/>
      <c r="BR29" s="626"/>
      <c r="BS29" s="627"/>
      <c r="BT29" s="627"/>
      <c r="BU29" s="627"/>
      <c r="BV29" s="627"/>
      <c r="BW29" s="627"/>
      <c r="BX29" s="627"/>
      <c r="BY29" s="627"/>
      <c r="BZ29" s="627"/>
      <c r="CA29" s="627"/>
      <c r="CB29" s="631"/>
      <c r="CD29" s="661" t="s">
        <v>308</v>
      </c>
      <c r="CE29" s="662"/>
      <c r="CF29" s="620" t="s">
        <v>309</v>
      </c>
      <c r="CG29" s="621"/>
      <c r="CH29" s="621"/>
      <c r="CI29" s="621"/>
      <c r="CJ29" s="621"/>
      <c r="CK29" s="621"/>
      <c r="CL29" s="621"/>
      <c r="CM29" s="621"/>
      <c r="CN29" s="621"/>
      <c r="CO29" s="621"/>
      <c r="CP29" s="621"/>
      <c r="CQ29" s="622"/>
      <c r="CR29" s="623">
        <v>2024341</v>
      </c>
      <c r="CS29" s="654"/>
      <c r="CT29" s="654"/>
      <c r="CU29" s="654"/>
      <c r="CV29" s="654"/>
      <c r="CW29" s="654"/>
      <c r="CX29" s="654"/>
      <c r="CY29" s="655"/>
      <c r="CZ29" s="628">
        <v>8</v>
      </c>
      <c r="DA29" s="656"/>
      <c r="DB29" s="656"/>
      <c r="DC29" s="658"/>
      <c r="DD29" s="632">
        <v>1993219</v>
      </c>
      <c r="DE29" s="654"/>
      <c r="DF29" s="654"/>
      <c r="DG29" s="654"/>
      <c r="DH29" s="654"/>
      <c r="DI29" s="654"/>
      <c r="DJ29" s="654"/>
      <c r="DK29" s="655"/>
      <c r="DL29" s="632">
        <v>1993219</v>
      </c>
      <c r="DM29" s="654"/>
      <c r="DN29" s="654"/>
      <c r="DO29" s="654"/>
      <c r="DP29" s="654"/>
      <c r="DQ29" s="654"/>
      <c r="DR29" s="654"/>
      <c r="DS29" s="654"/>
      <c r="DT29" s="654"/>
      <c r="DU29" s="654"/>
      <c r="DV29" s="655"/>
      <c r="DW29" s="628">
        <v>14.1</v>
      </c>
      <c r="DX29" s="656"/>
      <c r="DY29" s="656"/>
      <c r="DZ29" s="656"/>
      <c r="EA29" s="656"/>
      <c r="EB29" s="656"/>
      <c r="EC29" s="657"/>
    </row>
    <row r="30" spans="2:133" ht="11.25" customHeight="1" x14ac:dyDescent="0.25">
      <c r="B30" s="620" t="s">
        <v>310</v>
      </c>
      <c r="C30" s="621"/>
      <c r="D30" s="621"/>
      <c r="E30" s="621"/>
      <c r="F30" s="621"/>
      <c r="G30" s="621"/>
      <c r="H30" s="621"/>
      <c r="I30" s="621"/>
      <c r="J30" s="621"/>
      <c r="K30" s="621"/>
      <c r="L30" s="621"/>
      <c r="M30" s="621"/>
      <c r="N30" s="621"/>
      <c r="O30" s="621"/>
      <c r="P30" s="621"/>
      <c r="Q30" s="622"/>
      <c r="R30" s="623">
        <v>4019705</v>
      </c>
      <c r="S30" s="624"/>
      <c r="T30" s="624"/>
      <c r="U30" s="624"/>
      <c r="V30" s="624"/>
      <c r="W30" s="624"/>
      <c r="X30" s="624"/>
      <c r="Y30" s="625"/>
      <c r="Z30" s="626">
        <v>15.5</v>
      </c>
      <c r="AA30" s="626"/>
      <c r="AB30" s="626"/>
      <c r="AC30" s="626"/>
      <c r="AD30" s="627" t="s">
        <v>148</v>
      </c>
      <c r="AE30" s="627"/>
      <c r="AF30" s="627"/>
      <c r="AG30" s="627"/>
      <c r="AH30" s="627"/>
      <c r="AI30" s="627"/>
      <c r="AJ30" s="627"/>
      <c r="AK30" s="627"/>
      <c r="AL30" s="628" t="s">
        <v>131</v>
      </c>
      <c r="AM30" s="629"/>
      <c r="AN30" s="629"/>
      <c r="AO30" s="630"/>
      <c r="AP30" s="605" t="s">
        <v>226</v>
      </c>
      <c r="AQ30" s="606"/>
      <c r="AR30" s="606"/>
      <c r="AS30" s="606"/>
      <c r="AT30" s="606"/>
      <c r="AU30" s="606"/>
      <c r="AV30" s="606"/>
      <c r="AW30" s="606"/>
      <c r="AX30" s="606"/>
      <c r="AY30" s="606"/>
      <c r="AZ30" s="606"/>
      <c r="BA30" s="606"/>
      <c r="BB30" s="606"/>
      <c r="BC30" s="606"/>
      <c r="BD30" s="606"/>
      <c r="BE30" s="606"/>
      <c r="BF30" s="607"/>
      <c r="BG30" s="605" t="s">
        <v>311</v>
      </c>
      <c r="BH30" s="659"/>
      <c r="BI30" s="659"/>
      <c r="BJ30" s="659"/>
      <c r="BK30" s="659"/>
      <c r="BL30" s="659"/>
      <c r="BM30" s="659"/>
      <c r="BN30" s="659"/>
      <c r="BO30" s="659"/>
      <c r="BP30" s="659"/>
      <c r="BQ30" s="660"/>
      <c r="BR30" s="605" t="s">
        <v>312</v>
      </c>
      <c r="BS30" s="659"/>
      <c r="BT30" s="659"/>
      <c r="BU30" s="659"/>
      <c r="BV30" s="659"/>
      <c r="BW30" s="659"/>
      <c r="BX30" s="659"/>
      <c r="BY30" s="659"/>
      <c r="BZ30" s="659"/>
      <c r="CA30" s="659"/>
      <c r="CB30" s="660"/>
      <c r="CD30" s="663"/>
      <c r="CE30" s="664"/>
      <c r="CF30" s="620" t="s">
        <v>313</v>
      </c>
      <c r="CG30" s="621"/>
      <c r="CH30" s="621"/>
      <c r="CI30" s="621"/>
      <c r="CJ30" s="621"/>
      <c r="CK30" s="621"/>
      <c r="CL30" s="621"/>
      <c r="CM30" s="621"/>
      <c r="CN30" s="621"/>
      <c r="CO30" s="621"/>
      <c r="CP30" s="621"/>
      <c r="CQ30" s="622"/>
      <c r="CR30" s="623">
        <v>1947400</v>
      </c>
      <c r="CS30" s="624"/>
      <c r="CT30" s="624"/>
      <c r="CU30" s="624"/>
      <c r="CV30" s="624"/>
      <c r="CW30" s="624"/>
      <c r="CX30" s="624"/>
      <c r="CY30" s="625"/>
      <c r="CZ30" s="628">
        <v>7.7</v>
      </c>
      <c r="DA30" s="656"/>
      <c r="DB30" s="656"/>
      <c r="DC30" s="658"/>
      <c r="DD30" s="632">
        <v>1916278</v>
      </c>
      <c r="DE30" s="624"/>
      <c r="DF30" s="624"/>
      <c r="DG30" s="624"/>
      <c r="DH30" s="624"/>
      <c r="DI30" s="624"/>
      <c r="DJ30" s="624"/>
      <c r="DK30" s="625"/>
      <c r="DL30" s="632">
        <v>1916278</v>
      </c>
      <c r="DM30" s="624"/>
      <c r="DN30" s="624"/>
      <c r="DO30" s="624"/>
      <c r="DP30" s="624"/>
      <c r="DQ30" s="624"/>
      <c r="DR30" s="624"/>
      <c r="DS30" s="624"/>
      <c r="DT30" s="624"/>
      <c r="DU30" s="624"/>
      <c r="DV30" s="625"/>
      <c r="DW30" s="628">
        <v>13.5</v>
      </c>
      <c r="DX30" s="656"/>
      <c r="DY30" s="656"/>
      <c r="DZ30" s="656"/>
      <c r="EA30" s="656"/>
      <c r="EB30" s="656"/>
      <c r="EC30" s="657"/>
    </row>
    <row r="31" spans="2:133" ht="11.25" customHeight="1" x14ac:dyDescent="0.25">
      <c r="B31" s="636" t="s">
        <v>314</v>
      </c>
      <c r="C31" s="637"/>
      <c r="D31" s="637"/>
      <c r="E31" s="637"/>
      <c r="F31" s="637"/>
      <c r="G31" s="637"/>
      <c r="H31" s="637"/>
      <c r="I31" s="637"/>
      <c r="J31" s="637"/>
      <c r="K31" s="637"/>
      <c r="L31" s="637"/>
      <c r="M31" s="637"/>
      <c r="N31" s="637"/>
      <c r="O31" s="637"/>
      <c r="P31" s="637"/>
      <c r="Q31" s="638"/>
      <c r="R31" s="623" t="s">
        <v>131</v>
      </c>
      <c r="S31" s="624"/>
      <c r="T31" s="624"/>
      <c r="U31" s="624"/>
      <c r="V31" s="624"/>
      <c r="W31" s="624"/>
      <c r="X31" s="624"/>
      <c r="Y31" s="625"/>
      <c r="Z31" s="626" t="s">
        <v>248</v>
      </c>
      <c r="AA31" s="626"/>
      <c r="AB31" s="626"/>
      <c r="AC31" s="626"/>
      <c r="AD31" s="627" t="s">
        <v>248</v>
      </c>
      <c r="AE31" s="627"/>
      <c r="AF31" s="627"/>
      <c r="AG31" s="627"/>
      <c r="AH31" s="627"/>
      <c r="AI31" s="627"/>
      <c r="AJ31" s="627"/>
      <c r="AK31" s="627"/>
      <c r="AL31" s="628" t="s">
        <v>248</v>
      </c>
      <c r="AM31" s="629"/>
      <c r="AN31" s="629"/>
      <c r="AO31" s="630"/>
      <c r="AP31" s="667" t="s">
        <v>315</v>
      </c>
      <c r="AQ31" s="668"/>
      <c r="AR31" s="668"/>
      <c r="AS31" s="668"/>
      <c r="AT31" s="673" t="s">
        <v>316</v>
      </c>
      <c r="AU31" s="218"/>
      <c r="AV31" s="218"/>
      <c r="AW31" s="218"/>
      <c r="AX31" s="609" t="s">
        <v>190</v>
      </c>
      <c r="AY31" s="610"/>
      <c r="AZ31" s="610"/>
      <c r="BA31" s="610"/>
      <c r="BB31" s="610"/>
      <c r="BC31" s="610"/>
      <c r="BD31" s="610"/>
      <c r="BE31" s="610"/>
      <c r="BF31" s="611"/>
      <c r="BG31" s="676">
        <v>99.5</v>
      </c>
      <c r="BH31" s="677"/>
      <c r="BI31" s="677"/>
      <c r="BJ31" s="677"/>
      <c r="BK31" s="677"/>
      <c r="BL31" s="677"/>
      <c r="BM31" s="618">
        <v>98.2</v>
      </c>
      <c r="BN31" s="677"/>
      <c r="BO31" s="677"/>
      <c r="BP31" s="677"/>
      <c r="BQ31" s="678"/>
      <c r="BR31" s="676">
        <v>99.3</v>
      </c>
      <c r="BS31" s="677"/>
      <c r="BT31" s="677"/>
      <c r="BU31" s="677"/>
      <c r="BV31" s="677"/>
      <c r="BW31" s="677"/>
      <c r="BX31" s="618">
        <v>97.5</v>
      </c>
      <c r="BY31" s="677"/>
      <c r="BZ31" s="677"/>
      <c r="CA31" s="677"/>
      <c r="CB31" s="678"/>
      <c r="CD31" s="663"/>
      <c r="CE31" s="664"/>
      <c r="CF31" s="620" t="s">
        <v>317</v>
      </c>
      <c r="CG31" s="621"/>
      <c r="CH31" s="621"/>
      <c r="CI31" s="621"/>
      <c r="CJ31" s="621"/>
      <c r="CK31" s="621"/>
      <c r="CL31" s="621"/>
      <c r="CM31" s="621"/>
      <c r="CN31" s="621"/>
      <c r="CO31" s="621"/>
      <c r="CP31" s="621"/>
      <c r="CQ31" s="622"/>
      <c r="CR31" s="623">
        <v>76941</v>
      </c>
      <c r="CS31" s="654"/>
      <c r="CT31" s="654"/>
      <c r="CU31" s="654"/>
      <c r="CV31" s="654"/>
      <c r="CW31" s="654"/>
      <c r="CX31" s="654"/>
      <c r="CY31" s="655"/>
      <c r="CZ31" s="628">
        <v>0.3</v>
      </c>
      <c r="DA31" s="656"/>
      <c r="DB31" s="656"/>
      <c r="DC31" s="658"/>
      <c r="DD31" s="632">
        <v>76941</v>
      </c>
      <c r="DE31" s="654"/>
      <c r="DF31" s="654"/>
      <c r="DG31" s="654"/>
      <c r="DH31" s="654"/>
      <c r="DI31" s="654"/>
      <c r="DJ31" s="654"/>
      <c r="DK31" s="655"/>
      <c r="DL31" s="632">
        <v>76941</v>
      </c>
      <c r="DM31" s="654"/>
      <c r="DN31" s="654"/>
      <c r="DO31" s="654"/>
      <c r="DP31" s="654"/>
      <c r="DQ31" s="654"/>
      <c r="DR31" s="654"/>
      <c r="DS31" s="654"/>
      <c r="DT31" s="654"/>
      <c r="DU31" s="654"/>
      <c r="DV31" s="655"/>
      <c r="DW31" s="628">
        <v>0.5</v>
      </c>
      <c r="DX31" s="656"/>
      <c r="DY31" s="656"/>
      <c r="DZ31" s="656"/>
      <c r="EA31" s="656"/>
      <c r="EB31" s="656"/>
      <c r="EC31" s="657"/>
    </row>
    <row r="32" spans="2:133" ht="11.25" customHeight="1" x14ac:dyDescent="0.25">
      <c r="B32" s="620" t="s">
        <v>318</v>
      </c>
      <c r="C32" s="621"/>
      <c r="D32" s="621"/>
      <c r="E32" s="621"/>
      <c r="F32" s="621"/>
      <c r="G32" s="621"/>
      <c r="H32" s="621"/>
      <c r="I32" s="621"/>
      <c r="J32" s="621"/>
      <c r="K32" s="621"/>
      <c r="L32" s="621"/>
      <c r="M32" s="621"/>
      <c r="N32" s="621"/>
      <c r="O32" s="621"/>
      <c r="P32" s="621"/>
      <c r="Q32" s="622"/>
      <c r="R32" s="623">
        <v>1407436</v>
      </c>
      <c r="S32" s="624"/>
      <c r="T32" s="624"/>
      <c r="U32" s="624"/>
      <c r="V32" s="624"/>
      <c r="W32" s="624"/>
      <c r="X32" s="624"/>
      <c r="Y32" s="625"/>
      <c r="Z32" s="626">
        <v>5.4</v>
      </c>
      <c r="AA32" s="626"/>
      <c r="AB32" s="626"/>
      <c r="AC32" s="626"/>
      <c r="AD32" s="627" t="s">
        <v>248</v>
      </c>
      <c r="AE32" s="627"/>
      <c r="AF32" s="627"/>
      <c r="AG32" s="627"/>
      <c r="AH32" s="627"/>
      <c r="AI32" s="627"/>
      <c r="AJ32" s="627"/>
      <c r="AK32" s="627"/>
      <c r="AL32" s="628" t="s">
        <v>148</v>
      </c>
      <c r="AM32" s="629"/>
      <c r="AN32" s="629"/>
      <c r="AO32" s="630"/>
      <c r="AP32" s="669"/>
      <c r="AQ32" s="670"/>
      <c r="AR32" s="670"/>
      <c r="AS32" s="670"/>
      <c r="AT32" s="674"/>
      <c r="AU32" s="214" t="s">
        <v>319</v>
      </c>
      <c r="AX32" s="620" t="s">
        <v>320</v>
      </c>
      <c r="AY32" s="621"/>
      <c r="AZ32" s="621"/>
      <c r="BA32" s="621"/>
      <c r="BB32" s="621"/>
      <c r="BC32" s="621"/>
      <c r="BD32" s="621"/>
      <c r="BE32" s="621"/>
      <c r="BF32" s="622"/>
      <c r="BG32" s="679">
        <v>99.4</v>
      </c>
      <c r="BH32" s="654"/>
      <c r="BI32" s="654"/>
      <c r="BJ32" s="654"/>
      <c r="BK32" s="654"/>
      <c r="BL32" s="654"/>
      <c r="BM32" s="629">
        <v>98.2</v>
      </c>
      <c r="BN32" s="654"/>
      <c r="BO32" s="654"/>
      <c r="BP32" s="654"/>
      <c r="BQ32" s="680"/>
      <c r="BR32" s="679">
        <v>99.4</v>
      </c>
      <c r="BS32" s="654"/>
      <c r="BT32" s="654"/>
      <c r="BU32" s="654"/>
      <c r="BV32" s="654"/>
      <c r="BW32" s="654"/>
      <c r="BX32" s="629">
        <v>97.8</v>
      </c>
      <c r="BY32" s="654"/>
      <c r="BZ32" s="654"/>
      <c r="CA32" s="654"/>
      <c r="CB32" s="680"/>
      <c r="CD32" s="665"/>
      <c r="CE32" s="666"/>
      <c r="CF32" s="620" t="s">
        <v>321</v>
      </c>
      <c r="CG32" s="621"/>
      <c r="CH32" s="621"/>
      <c r="CI32" s="621"/>
      <c r="CJ32" s="621"/>
      <c r="CK32" s="621"/>
      <c r="CL32" s="621"/>
      <c r="CM32" s="621"/>
      <c r="CN32" s="621"/>
      <c r="CO32" s="621"/>
      <c r="CP32" s="621"/>
      <c r="CQ32" s="622"/>
      <c r="CR32" s="623">
        <v>3</v>
      </c>
      <c r="CS32" s="624"/>
      <c r="CT32" s="624"/>
      <c r="CU32" s="624"/>
      <c r="CV32" s="624"/>
      <c r="CW32" s="624"/>
      <c r="CX32" s="624"/>
      <c r="CY32" s="625"/>
      <c r="CZ32" s="628">
        <v>0</v>
      </c>
      <c r="DA32" s="656"/>
      <c r="DB32" s="656"/>
      <c r="DC32" s="658"/>
      <c r="DD32" s="632">
        <v>3</v>
      </c>
      <c r="DE32" s="624"/>
      <c r="DF32" s="624"/>
      <c r="DG32" s="624"/>
      <c r="DH32" s="624"/>
      <c r="DI32" s="624"/>
      <c r="DJ32" s="624"/>
      <c r="DK32" s="625"/>
      <c r="DL32" s="632">
        <v>3</v>
      </c>
      <c r="DM32" s="624"/>
      <c r="DN32" s="624"/>
      <c r="DO32" s="624"/>
      <c r="DP32" s="624"/>
      <c r="DQ32" s="624"/>
      <c r="DR32" s="624"/>
      <c r="DS32" s="624"/>
      <c r="DT32" s="624"/>
      <c r="DU32" s="624"/>
      <c r="DV32" s="625"/>
      <c r="DW32" s="628">
        <v>0</v>
      </c>
      <c r="DX32" s="656"/>
      <c r="DY32" s="656"/>
      <c r="DZ32" s="656"/>
      <c r="EA32" s="656"/>
      <c r="EB32" s="656"/>
      <c r="EC32" s="657"/>
    </row>
    <row r="33" spans="2:133" ht="11.25" customHeight="1" x14ac:dyDescent="0.25">
      <c r="B33" s="620" t="s">
        <v>322</v>
      </c>
      <c r="C33" s="621"/>
      <c r="D33" s="621"/>
      <c r="E33" s="621"/>
      <c r="F33" s="621"/>
      <c r="G33" s="621"/>
      <c r="H33" s="621"/>
      <c r="I33" s="621"/>
      <c r="J33" s="621"/>
      <c r="K33" s="621"/>
      <c r="L33" s="621"/>
      <c r="M33" s="621"/>
      <c r="N33" s="621"/>
      <c r="O33" s="621"/>
      <c r="P33" s="621"/>
      <c r="Q33" s="622"/>
      <c r="R33" s="623">
        <v>144687</v>
      </c>
      <c r="S33" s="624"/>
      <c r="T33" s="624"/>
      <c r="U33" s="624"/>
      <c r="V33" s="624"/>
      <c r="W33" s="624"/>
      <c r="X33" s="624"/>
      <c r="Y33" s="625"/>
      <c r="Z33" s="626">
        <v>0.6</v>
      </c>
      <c r="AA33" s="626"/>
      <c r="AB33" s="626"/>
      <c r="AC33" s="626"/>
      <c r="AD33" s="627">
        <v>82653</v>
      </c>
      <c r="AE33" s="627"/>
      <c r="AF33" s="627"/>
      <c r="AG33" s="627"/>
      <c r="AH33" s="627"/>
      <c r="AI33" s="627"/>
      <c r="AJ33" s="627"/>
      <c r="AK33" s="627"/>
      <c r="AL33" s="628">
        <v>0.6</v>
      </c>
      <c r="AM33" s="629"/>
      <c r="AN33" s="629"/>
      <c r="AO33" s="630"/>
      <c r="AP33" s="671"/>
      <c r="AQ33" s="672"/>
      <c r="AR33" s="672"/>
      <c r="AS33" s="672"/>
      <c r="AT33" s="675"/>
      <c r="AU33" s="219"/>
      <c r="AV33" s="219"/>
      <c r="AW33" s="219"/>
      <c r="AX33" s="644" t="s">
        <v>323</v>
      </c>
      <c r="AY33" s="645"/>
      <c r="AZ33" s="645"/>
      <c r="BA33" s="645"/>
      <c r="BB33" s="645"/>
      <c r="BC33" s="645"/>
      <c r="BD33" s="645"/>
      <c r="BE33" s="645"/>
      <c r="BF33" s="646"/>
      <c r="BG33" s="681">
        <v>99.7</v>
      </c>
      <c r="BH33" s="682"/>
      <c r="BI33" s="682"/>
      <c r="BJ33" s="682"/>
      <c r="BK33" s="682"/>
      <c r="BL33" s="682"/>
      <c r="BM33" s="683">
        <v>98.1</v>
      </c>
      <c r="BN33" s="682"/>
      <c r="BO33" s="682"/>
      <c r="BP33" s="682"/>
      <c r="BQ33" s="684"/>
      <c r="BR33" s="681">
        <v>99.2</v>
      </c>
      <c r="BS33" s="682"/>
      <c r="BT33" s="682"/>
      <c r="BU33" s="682"/>
      <c r="BV33" s="682"/>
      <c r="BW33" s="682"/>
      <c r="BX33" s="683">
        <v>97</v>
      </c>
      <c r="BY33" s="682"/>
      <c r="BZ33" s="682"/>
      <c r="CA33" s="682"/>
      <c r="CB33" s="684"/>
      <c r="CD33" s="620" t="s">
        <v>324</v>
      </c>
      <c r="CE33" s="621"/>
      <c r="CF33" s="621"/>
      <c r="CG33" s="621"/>
      <c r="CH33" s="621"/>
      <c r="CI33" s="621"/>
      <c r="CJ33" s="621"/>
      <c r="CK33" s="621"/>
      <c r="CL33" s="621"/>
      <c r="CM33" s="621"/>
      <c r="CN33" s="621"/>
      <c r="CO33" s="621"/>
      <c r="CP33" s="621"/>
      <c r="CQ33" s="622"/>
      <c r="CR33" s="623">
        <v>10933056</v>
      </c>
      <c r="CS33" s="654"/>
      <c r="CT33" s="654"/>
      <c r="CU33" s="654"/>
      <c r="CV33" s="654"/>
      <c r="CW33" s="654"/>
      <c r="CX33" s="654"/>
      <c r="CY33" s="655"/>
      <c r="CZ33" s="628">
        <v>43.1</v>
      </c>
      <c r="DA33" s="656"/>
      <c r="DB33" s="656"/>
      <c r="DC33" s="658"/>
      <c r="DD33" s="632">
        <v>8247674</v>
      </c>
      <c r="DE33" s="654"/>
      <c r="DF33" s="654"/>
      <c r="DG33" s="654"/>
      <c r="DH33" s="654"/>
      <c r="DI33" s="654"/>
      <c r="DJ33" s="654"/>
      <c r="DK33" s="655"/>
      <c r="DL33" s="632">
        <v>5603564</v>
      </c>
      <c r="DM33" s="654"/>
      <c r="DN33" s="654"/>
      <c r="DO33" s="654"/>
      <c r="DP33" s="654"/>
      <c r="DQ33" s="654"/>
      <c r="DR33" s="654"/>
      <c r="DS33" s="654"/>
      <c r="DT33" s="654"/>
      <c r="DU33" s="654"/>
      <c r="DV33" s="655"/>
      <c r="DW33" s="628">
        <v>39.5</v>
      </c>
      <c r="DX33" s="656"/>
      <c r="DY33" s="656"/>
      <c r="DZ33" s="656"/>
      <c r="EA33" s="656"/>
      <c r="EB33" s="656"/>
      <c r="EC33" s="657"/>
    </row>
    <row r="34" spans="2:133" ht="11.25" customHeight="1" x14ac:dyDescent="0.25">
      <c r="B34" s="620" t="s">
        <v>325</v>
      </c>
      <c r="C34" s="621"/>
      <c r="D34" s="621"/>
      <c r="E34" s="621"/>
      <c r="F34" s="621"/>
      <c r="G34" s="621"/>
      <c r="H34" s="621"/>
      <c r="I34" s="621"/>
      <c r="J34" s="621"/>
      <c r="K34" s="621"/>
      <c r="L34" s="621"/>
      <c r="M34" s="621"/>
      <c r="N34" s="621"/>
      <c r="O34" s="621"/>
      <c r="P34" s="621"/>
      <c r="Q34" s="622"/>
      <c r="R34" s="623">
        <v>532184</v>
      </c>
      <c r="S34" s="624"/>
      <c r="T34" s="624"/>
      <c r="U34" s="624"/>
      <c r="V34" s="624"/>
      <c r="W34" s="624"/>
      <c r="X34" s="624"/>
      <c r="Y34" s="625"/>
      <c r="Z34" s="626">
        <v>2.1</v>
      </c>
      <c r="AA34" s="626"/>
      <c r="AB34" s="626"/>
      <c r="AC34" s="626"/>
      <c r="AD34" s="627" t="s">
        <v>248</v>
      </c>
      <c r="AE34" s="627"/>
      <c r="AF34" s="627"/>
      <c r="AG34" s="627"/>
      <c r="AH34" s="627"/>
      <c r="AI34" s="627"/>
      <c r="AJ34" s="627"/>
      <c r="AK34" s="627"/>
      <c r="AL34" s="628" t="s">
        <v>248</v>
      </c>
      <c r="AM34" s="629"/>
      <c r="AN34" s="629"/>
      <c r="AO34" s="630"/>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20" t="s">
        <v>326</v>
      </c>
      <c r="CE34" s="621"/>
      <c r="CF34" s="621"/>
      <c r="CG34" s="621"/>
      <c r="CH34" s="621"/>
      <c r="CI34" s="621"/>
      <c r="CJ34" s="621"/>
      <c r="CK34" s="621"/>
      <c r="CL34" s="621"/>
      <c r="CM34" s="621"/>
      <c r="CN34" s="621"/>
      <c r="CO34" s="621"/>
      <c r="CP34" s="621"/>
      <c r="CQ34" s="622"/>
      <c r="CR34" s="623">
        <v>3510970</v>
      </c>
      <c r="CS34" s="624"/>
      <c r="CT34" s="624"/>
      <c r="CU34" s="624"/>
      <c r="CV34" s="624"/>
      <c r="CW34" s="624"/>
      <c r="CX34" s="624"/>
      <c r="CY34" s="625"/>
      <c r="CZ34" s="628">
        <v>13.8</v>
      </c>
      <c r="DA34" s="656"/>
      <c r="DB34" s="656"/>
      <c r="DC34" s="658"/>
      <c r="DD34" s="632">
        <v>2462985</v>
      </c>
      <c r="DE34" s="624"/>
      <c r="DF34" s="624"/>
      <c r="DG34" s="624"/>
      <c r="DH34" s="624"/>
      <c r="DI34" s="624"/>
      <c r="DJ34" s="624"/>
      <c r="DK34" s="625"/>
      <c r="DL34" s="632">
        <v>1763965</v>
      </c>
      <c r="DM34" s="624"/>
      <c r="DN34" s="624"/>
      <c r="DO34" s="624"/>
      <c r="DP34" s="624"/>
      <c r="DQ34" s="624"/>
      <c r="DR34" s="624"/>
      <c r="DS34" s="624"/>
      <c r="DT34" s="624"/>
      <c r="DU34" s="624"/>
      <c r="DV34" s="625"/>
      <c r="DW34" s="628">
        <v>12.4</v>
      </c>
      <c r="DX34" s="656"/>
      <c r="DY34" s="656"/>
      <c r="DZ34" s="656"/>
      <c r="EA34" s="656"/>
      <c r="EB34" s="656"/>
      <c r="EC34" s="657"/>
    </row>
    <row r="35" spans="2:133" ht="11.25" customHeight="1" x14ac:dyDescent="0.25">
      <c r="B35" s="620" t="s">
        <v>327</v>
      </c>
      <c r="C35" s="621"/>
      <c r="D35" s="621"/>
      <c r="E35" s="621"/>
      <c r="F35" s="621"/>
      <c r="G35" s="621"/>
      <c r="H35" s="621"/>
      <c r="I35" s="621"/>
      <c r="J35" s="621"/>
      <c r="K35" s="621"/>
      <c r="L35" s="621"/>
      <c r="M35" s="621"/>
      <c r="N35" s="621"/>
      <c r="O35" s="621"/>
      <c r="P35" s="621"/>
      <c r="Q35" s="622"/>
      <c r="R35" s="623">
        <v>1069158</v>
      </c>
      <c r="S35" s="624"/>
      <c r="T35" s="624"/>
      <c r="U35" s="624"/>
      <c r="V35" s="624"/>
      <c r="W35" s="624"/>
      <c r="X35" s="624"/>
      <c r="Y35" s="625"/>
      <c r="Z35" s="626">
        <v>4.0999999999999996</v>
      </c>
      <c r="AA35" s="626"/>
      <c r="AB35" s="626"/>
      <c r="AC35" s="626"/>
      <c r="AD35" s="627" t="s">
        <v>248</v>
      </c>
      <c r="AE35" s="627"/>
      <c r="AF35" s="627"/>
      <c r="AG35" s="627"/>
      <c r="AH35" s="627"/>
      <c r="AI35" s="627"/>
      <c r="AJ35" s="627"/>
      <c r="AK35" s="627"/>
      <c r="AL35" s="628" t="s">
        <v>248</v>
      </c>
      <c r="AM35" s="629"/>
      <c r="AN35" s="629"/>
      <c r="AO35" s="630"/>
      <c r="AP35" s="222"/>
      <c r="AQ35" s="605" t="s">
        <v>328</v>
      </c>
      <c r="AR35" s="606"/>
      <c r="AS35" s="606"/>
      <c r="AT35" s="606"/>
      <c r="AU35" s="606"/>
      <c r="AV35" s="606"/>
      <c r="AW35" s="606"/>
      <c r="AX35" s="606"/>
      <c r="AY35" s="606"/>
      <c r="AZ35" s="606"/>
      <c r="BA35" s="606"/>
      <c r="BB35" s="606"/>
      <c r="BC35" s="606"/>
      <c r="BD35" s="606"/>
      <c r="BE35" s="606"/>
      <c r="BF35" s="607"/>
      <c r="BG35" s="605" t="s">
        <v>329</v>
      </c>
      <c r="BH35" s="606"/>
      <c r="BI35" s="606"/>
      <c r="BJ35" s="606"/>
      <c r="BK35" s="606"/>
      <c r="BL35" s="606"/>
      <c r="BM35" s="606"/>
      <c r="BN35" s="606"/>
      <c r="BO35" s="606"/>
      <c r="BP35" s="606"/>
      <c r="BQ35" s="606"/>
      <c r="BR35" s="606"/>
      <c r="BS35" s="606"/>
      <c r="BT35" s="606"/>
      <c r="BU35" s="606"/>
      <c r="BV35" s="606"/>
      <c r="BW35" s="606"/>
      <c r="BX35" s="606"/>
      <c r="BY35" s="606"/>
      <c r="BZ35" s="606"/>
      <c r="CA35" s="606"/>
      <c r="CB35" s="607"/>
      <c r="CD35" s="620" t="s">
        <v>330</v>
      </c>
      <c r="CE35" s="621"/>
      <c r="CF35" s="621"/>
      <c r="CG35" s="621"/>
      <c r="CH35" s="621"/>
      <c r="CI35" s="621"/>
      <c r="CJ35" s="621"/>
      <c r="CK35" s="621"/>
      <c r="CL35" s="621"/>
      <c r="CM35" s="621"/>
      <c r="CN35" s="621"/>
      <c r="CO35" s="621"/>
      <c r="CP35" s="621"/>
      <c r="CQ35" s="622"/>
      <c r="CR35" s="623">
        <v>227029</v>
      </c>
      <c r="CS35" s="654"/>
      <c r="CT35" s="654"/>
      <c r="CU35" s="654"/>
      <c r="CV35" s="654"/>
      <c r="CW35" s="654"/>
      <c r="CX35" s="654"/>
      <c r="CY35" s="655"/>
      <c r="CZ35" s="628">
        <v>0.9</v>
      </c>
      <c r="DA35" s="656"/>
      <c r="DB35" s="656"/>
      <c r="DC35" s="658"/>
      <c r="DD35" s="632">
        <v>186520</v>
      </c>
      <c r="DE35" s="654"/>
      <c r="DF35" s="654"/>
      <c r="DG35" s="654"/>
      <c r="DH35" s="654"/>
      <c r="DI35" s="654"/>
      <c r="DJ35" s="654"/>
      <c r="DK35" s="655"/>
      <c r="DL35" s="632">
        <v>150228</v>
      </c>
      <c r="DM35" s="654"/>
      <c r="DN35" s="654"/>
      <c r="DO35" s="654"/>
      <c r="DP35" s="654"/>
      <c r="DQ35" s="654"/>
      <c r="DR35" s="654"/>
      <c r="DS35" s="654"/>
      <c r="DT35" s="654"/>
      <c r="DU35" s="654"/>
      <c r="DV35" s="655"/>
      <c r="DW35" s="628">
        <v>1.1000000000000001</v>
      </c>
      <c r="DX35" s="656"/>
      <c r="DY35" s="656"/>
      <c r="DZ35" s="656"/>
      <c r="EA35" s="656"/>
      <c r="EB35" s="656"/>
      <c r="EC35" s="657"/>
    </row>
    <row r="36" spans="2:133" ht="11.25" customHeight="1" x14ac:dyDescent="0.25">
      <c r="B36" s="620" t="s">
        <v>331</v>
      </c>
      <c r="C36" s="621"/>
      <c r="D36" s="621"/>
      <c r="E36" s="621"/>
      <c r="F36" s="621"/>
      <c r="G36" s="621"/>
      <c r="H36" s="621"/>
      <c r="I36" s="621"/>
      <c r="J36" s="621"/>
      <c r="K36" s="621"/>
      <c r="L36" s="621"/>
      <c r="M36" s="621"/>
      <c r="N36" s="621"/>
      <c r="O36" s="621"/>
      <c r="P36" s="621"/>
      <c r="Q36" s="622"/>
      <c r="R36" s="623">
        <v>1286978</v>
      </c>
      <c r="S36" s="624"/>
      <c r="T36" s="624"/>
      <c r="U36" s="624"/>
      <c r="V36" s="624"/>
      <c r="W36" s="624"/>
      <c r="X36" s="624"/>
      <c r="Y36" s="625"/>
      <c r="Z36" s="626">
        <v>5</v>
      </c>
      <c r="AA36" s="626"/>
      <c r="AB36" s="626"/>
      <c r="AC36" s="626"/>
      <c r="AD36" s="627" t="s">
        <v>248</v>
      </c>
      <c r="AE36" s="627"/>
      <c r="AF36" s="627"/>
      <c r="AG36" s="627"/>
      <c r="AH36" s="627"/>
      <c r="AI36" s="627"/>
      <c r="AJ36" s="627"/>
      <c r="AK36" s="627"/>
      <c r="AL36" s="628" t="s">
        <v>248</v>
      </c>
      <c r="AM36" s="629"/>
      <c r="AN36" s="629"/>
      <c r="AO36" s="630"/>
      <c r="AP36" s="222"/>
      <c r="AQ36" s="685" t="s">
        <v>332</v>
      </c>
      <c r="AR36" s="686"/>
      <c r="AS36" s="686"/>
      <c r="AT36" s="686"/>
      <c r="AU36" s="686"/>
      <c r="AV36" s="686"/>
      <c r="AW36" s="686"/>
      <c r="AX36" s="686"/>
      <c r="AY36" s="687"/>
      <c r="AZ36" s="612">
        <v>4174945</v>
      </c>
      <c r="BA36" s="613"/>
      <c r="BB36" s="613"/>
      <c r="BC36" s="613"/>
      <c r="BD36" s="613"/>
      <c r="BE36" s="613"/>
      <c r="BF36" s="688"/>
      <c r="BG36" s="609" t="s">
        <v>333</v>
      </c>
      <c r="BH36" s="610"/>
      <c r="BI36" s="610"/>
      <c r="BJ36" s="610"/>
      <c r="BK36" s="610"/>
      <c r="BL36" s="610"/>
      <c r="BM36" s="610"/>
      <c r="BN36" s="610"/>
      <c r="BO36" s="610"/>
      <c r="BP36" s="610"/>
      <c r="BQ36" s="610"/>
      <c r="BR36" s="610"/>
      <c r="BS36" s="610"/>
      <c r="BT36" s="610"/>
      <c r="BU36" s="611"/>
      <c r="BV36" s="612">
        <v>126549</v>
      </c>
      <c r="BW36" s="613"/>
      <c r="BX36" s="613"/>
      <c r="BY36" s="613"/>
      <c r="BZ36" s="613"/>
      <c r="CA36" s="613"/>
      <c r="CB36" s="688"/>
      <c r="CD36" s="620" t="s">
        <v>334</v>
      </c>
      <c r="CE36" s="621"/>
      <c r="CF36" s="621"/>
      <c r="CG36" s="621"/>
      <c r="CH36" s="621"/>
      <c r="CI36" s="621"/>
      <c r="CJ36" s="621"/>
      <c r="CK36" s="621"/>
      <c r="CL36" s="621"/>
      <c r="CM36" s="621"/>
      <c r="CN36" s="621"/>
      <c r="CO36" s="621"/>
      <c r="CP36" s="621"/>
      <c r="CQ36" s="622"/>
      <c r="CR36" s="623">
        <v>3179397</v>
      </c>
      <c r="CS36" s="624"/>
      <c r="CT36" s="624"/>
      <c r="CU36" s="624"/>
      <c r="CV36" s="624"/>
      <c r="CW36" s="624"/>
      <c r="CX36" s="624"/>
      <c r="CY36" s="625"/>
      <c r="CZ36" s="628">
        <v>12.5</v>
      </c>
      <c r="DA36" s="656"/>
      <c r="DB36" s="656"/>
      <c r="DC36" s="658"/>
      <c r="DD36" s="632">
        <v>2695667</v>
      </c>
      <c r="DE36" s="624"/>
      <c r="DF36" s="624"/>
      <c r="DG36" s="624"/>
      <c r="DH36" s="624"/>
      <c r="DI36" s="624"/>
      <c r="DJ36" s="624"/>
      <c r="DK36" s="625"/>
      <c r="DL36" s="632">
        <v>1625181</v>
      </c>
      <c r="DM36" s="624"/>
      <c r="DN36" s="624"/>
      <c r="DO36" s="624"/>
      <c r="DP36" s="624"/>
      <c r="DQ36" s="624"/>
      <c r="DR36" s="624"/>
      <c r="DS36" s="624"/>
      <c r="DT36" s="624"/>
      <c r="DU36" s="624"/>
      <c r="DV36" s="625"/>
      <c r="DW36" s="628">
        <v>11.5</v>
      </c>
      <c r="DX36" s="656"/>
      <c r="DY36" s="656"/>
      <c r="DZ36" s="656"/>
      <c r="EA36" s="656"/>
      <c r="EB36" s="656"/>
      <c r="EC36" s="657"/>
    </row>
    <row r="37" spans="2:133" ht="11.25" customHeight="1" x14ac:dyDescent="0.25">
      <c r="B37" s="620" t="s">
        <v>335</v>
      </c>
      <c r="C37" s="621"/>
      <c r="D37" s="621"/>
      <c r="E37" s="621"/>
      <c r="F37" s="621"/>
      <c r="G37" s="621"/>
      <c r="H37" s="621"/>
      <c r="I37" s="621"/>
      <c r="J37" s="621"/>
      <c r="K37" s="621"/>
      <c r="L37" s="621"/>
      <c r="M37" s="621"/>
      <c r="N37" s="621"/>
      <c r="O37" s="621"/>
      <c r="P37" s="621"/>
      <c r="Q37" s="622"/>
      <c r="R37" s="623">
        <v>553081</v>
      </c>
      <c r="S37" s="624"/>
      <c r="T37" s="624"/>
      <c r="U37" s="624"/>
      <c r="V37" s="624"/>
      <c r="W37" s="624"/>
      <c r="X37" s="624"/>
      <c r="Y37" s="625"/>
      <c r="Z37" s="626">
        <v>2.1</v>
      </c>
      <c r="AA37" s="626"/>
      <c r="AB37" s="626"/>
      <c r="AC37" s="626"/>
      <c r="AD37" s="627">
        <v>599</v>
      </c>
      <c r="AE37" s="627"/>
      <c r="AF37" s="627"/>
      <c r="AG37" s="627"/>
      <c r="AH37" s="627"/>
      <c r="AI37" s="627"/>
      <c r="AJ37" s="627"/>
      <c r="AK37" s="627"/>
      <c r="AL37" s="628">
        <v>0</v>
      </c>
      <c r="AM37" s="629"/>
      <c r="AN37" s="629"/>
      <c r="AO37" s="630"/>
      <c r="AQ37" s="689" t="s">
        <v>336</v>
      </c>
      <c r="AR37" s="690"/>
      <c r="AS37" s="690"/>
      <c r="AT37" s="690"/>
      <c r="AU37" s="690"/>
      <c r="AV37" s="690"/>
      <c r="AW37" s="690"/>
      <c r="AX37" s="690"/>
      <c r="AY37" s="691"/>
      <c r="AZ37" s="623">
        <v>1057914</v>
      </c>
      <c r="BA37" s="624"/>
      <c r="BB37" s="624"/>
      <c r="BC37" s="624"/>
      <c r="BD37" s="654"/>
      <c r="BE37" s="654"/>
      <c r="BF37" s="680"/>
      <c r="BG37" s="620" t="s">
        <v>337</v>
      </c>
      <c r="BH37" s="621"/>
      <c r="BI37" s="621"/>
      <c r="BJ37" s="621"/>
      <c r="BK37" s="621"/>
      <c r="BL37" s="621"/>
      <c r="BM37" s="621"/>
      <c r="BN37" s="621"/>
      <c r="BO37" s="621"/>
      <c r="BP37" s="621"/>
      <c r="BQ37" s="621"/>
      <c r="BR37" s="621"/>
      <c r="BS37" s="621"/>
      <c r="BT37" s="621"/>
      <c r="BU37" s="622"/>
      <c r="BV37" s="623">
        <v>94857</v>
      </c>
      <c r="BW37" s="624"/>
      <c r="BX37" s="624"/>
      <c r="BY37" s="624"/>
      <c r="BZ37" s="624"/>
      <c r="CA37" s="624"/>
      <c r="CB37" s="633"/>
      <c r="CD37" s="620" t="s">
        <v>338</v>
      </c>
      <c r="CE37" s="621"/>
      <c r="CF37" s="621"/>
      <c r="CG37" s="621"/>
      <c r="CH37" s="621"/>
      <c r="CI37" s="621"/>
      <c r="CJ37" s="621"/>
      <c r="CK37" s="621"/>
      <c r="CL37" s="621"/>
      <c r="CM37" s="621"/>
      <c r="CN37" s="621"/>
      <c r="CO37" s="621"/>
      <c r="CP37" s="621"/>
      <c r="CQ37" s="622"/>
      <c r="CR37" s="623">
        <v>99776</v>
      </c>
      <c r="CS37" s="654"/>
      <c r="CT37" s="654"/>
      <c r="CU37" s="654"/>
      <c r="CV37" s="654"/>
      <c r="CW37" s="654"/>
      <c r="CX37" s="654"/>
      <c r="CY37" s="655"/>
      <c r="CZ37" s="628">
        <v>0.4</v>
      </c>
      <c r="DA37" s="656"/>
      <c r="DB37" s="656"/>
      <c r="DC37" s="658"/>
      <c r="DD37" s="632">
        <v>99397</v>
      </c>
      <c r="DE37" s="654"/>
      <c r="DF37" s="654"/>
      <c r="DG37" s="654"/>
      <c r="DH37" s="654"/>
      <c r="DI37" s="654"/>
      <c r="DJ37" s="654"/>
      <c r="DK37" s="655"/>
      <c r="DL37" s="632">
        <v>99035</v>
      </c>
      <c r="DM37" s="654"/>
      <c r="DN37" s="654"/>
      <c r="DO37" s="654"/>
      <c r="DP37" s="654"/>
      <c r="DQ37" s="654"/>
      <c r="DR37" s="654"/>
      <c r="DS37" s="654"/>
      <c r="DT37" s="654"/>
      <c r="DU37" s="654"/>
      <c r="DV37" s="655"/>
      <c r="DW37" s="628">
        <v>0.7</v>
      </c>
      <c r="DX37" s="656"/>
      <c r="DY37" s="656"/>
      <c r="DZ37" s="656"/>
      <c r="EA37" s="656"/>
      <c r="EB37" s="656"/>
      <c r="EC37" s="657"/>
    </row>
    <row r="38" spans="2:133" ht="11.25" customHeight="1" x14ac:dyDescent="0.25">
      <c r="B38" s="620" t="s">
        <v>339</v>
      </c>
      <c r="C38" s="621"/>
      <c r="D38" s="621"/>
      <c r="E38" s="621"/>
      <c r="F38" s="621"/>
      <c r="G38" s="621"/>
      <c r="H38" s="621"/>
      <c r="I38" s="621"/>
      <c r="J38" s="621"/>
      <c r="K38" s="621"/>
      <c r="L38" s="621"/>
      <c r="M38" s="621"/>
      <c r="N38" s="621"/>
      <c r="O38" s="621"/>
      <c r="P38" s="621"/>
      <c r="Q38" s="622"/>
      <c r="R38" s="623">
        <v>1326844</v>
      </c>
      <c r="S38" s="624"/>
      <c r="T38" s="624"/>
      <c r="U38" s="624"/>
      <c r="V38" s="624"/>
      <c r="W38" s="624"/>
      <c r="X38" s="624"/>
      <c r="Y38" s="625"/>
      <c r="Z38" s="626">
        <v>5.0999999999999996</v>
      </c>
      <c r="AA38" s="626"/>
      <c r="AB38" s="626"/>
      <c r="AC38" s="626"/>
      <c r="AD38" s="627" t="s">
        <v>131</v>
      </c>
      <c r="AE38" s="627"/>
      <c r="AF38" s="627"/>
      <c r="AG38" s="627"/>
      <c r="AH38" s="627"/>
      <c r="AI38" s="627"/>
      <c r="AJ38" s="627"/>
      <c r="AK38" s="627"/>
      <c r="AL38" s="628" t="s">
        <v>248</v>
      </c>
      <c r="AM38" s="629"/>
      <c r="AN38" s="629"/>
      <c r="AO38" s="630"/>
      <c r="AQ38" s="689" t="s">
        <v>340</v>
      </c>
      <c r="AR38" s="690"/>
      <c r="AS38" s="690"/>
      <c r="AT38" s="690"/>
      <c r="AU38" s="690"/>
      <c r="AV38" s="690"/>
      <c r="AW38" s="690"/>
      <c r="AX38" s="690"/>
      <c r="AY38" s="691"/>
      <c r="AZ38" s="623">
        <v>658962</v>
      </c>
      <c r="BA38" s="624"/>
      <c r="BB38" s="624"/>
      <c r="BC38" s="624"/>
      <c r="BD38" s="654"/>
      <c r="BE38" s="654"/>
      <c r="BF38" s="680"/>
      <c r="BG38" s="620" t="s">
        <v>341</v>
      </c>
      <c r="BH38" s="621"/>
      <c r="BI38" s="621"/>
      <c r="BJ38" s="621"/>
      <c r="BK38" s="621"/>
      <c r="BL38" s="621"/>
      <c r="BM38" s="621"/>
      <c r="BN38" s="621"/>
      <c r="BO38" s="621"/>
      <c r="BP38" s="621"/>
      <c r="BQ38" s="621"/>
      <c r="BR38" s="621"/>
      <c r="BS38" s="621"/>
      <c r="BT38" s="621"/>
      <c r="BU38" s="622"/>
      <c r="BV38" s="623">
        <v>6814</v>
      </c>
      <c r="BW38" s="624"/>
      <c r="BX38" s="624"/>
      <c r="BY38" s="624"/>
      <c r="BZ38" s="624"/>
      <c r="CA38" s="624"/>
      <c r="CB38" s="633"/>
      <c r="CD38" s="620" t="s">
        <v>342</v>
      </c>
      <c r="CE38" s="621"/>
      <c r="CF38" s="621"/>
      <c r="CG38" s="621"/>
      <c r="CH38" s="621"/>
      <c r="CI38" s="621"/>
      <c r="CJ38" s="621"/>
      <c r="CK38" s="621"/>
      <c r="CL38" s="621"/>
      <c r="CM38" s="621"/>
      <c r="CN38" s="621"/>
      <c r="CO38" s="621"/>
      <c r="CP38" s="621"/>
      <c r="CQ38" s="622"/>
      <c r="CR38" s="623">
        <v>2307934</v>
      </c>
      <c r="CS38" s="624"/>
      <c r="CT38" s="624"/>
      <c r="CU38" s="624"/>
      <c r="CV38" s="624"/>
      <c r="CW38" s="624"/>
      <c r="CX38" s="624"/>
      <c r="CY38" s="625"/>
      <c r="CZ38" s="628">
        <v>9.1</v>
      </c>
      <c r="DA38" s="656"/>
      <c r="DB38" s="656"/>
      <c r="DC38" s="658"/>
      <c r="DD38" s="632">
        <v>1853514</v>
      </c>
      <c r="DE38" s="624"/>
      <c r="DF38" s="624"/>
      <c r="DG38" s="624"/>
      <c r="DH38" s="624"/>
      <c r="DI38" s="624"/>
      <c r="DJ38" s="624"/>
      <c r="DK38" s="625"/>
      <c r="DL38" s="632">
        <v>1832149</v>
      </c>
      <c r="DM38" s="624"/>
      <c r="DN38" s="624"/>
      <c r="DO38" s="624"/>
      <c r="DP38" s="624"/>
      <c r="DQ38" s="624"/>
      <c r="DR38" s="624"/>
      <c r="DS38" s="624"/>
      <c r="DT38" s="624"/>
      <c r="DU38" s="624"/>
      <c r="DV38" s="625"/>
      <c r="DW38" s="628">
        <v>12.9</v>
      </c>
      <c r="DX38" s="656"/>
      <c r="DY38" s="656"/>
      <c r="DZ38" s="656"/>
      <c r="EA38" s="656"/>
      <c r="EB38" s="656"/>
      <c r="EC38" s="657"/>
    </row>
    <row r="39" spans="2:133" ht="11.25" customHeight="1" x14ac:dyDescent="0.25">
      <c r="B39" s="620" t="s">
        <v>343</v>
      </c>
      <c r="C39" s="621"/>
      <c r="D39" s="621"/>
      <c r="E39" s="621"/>
      <c r="F39" s="621"/>
      <c r="G39" s="621"/>
      <c r="H39" s="621"/>
      <c r="I39" s="621"/>
      <c r="J39" s="621"/>
      <c r="K39" s="621"/>
      <c r="L39" s="621"/>
      <c r="M39" s="621"/>
      <c r="N39" s="621"/>
      <c r="O39" s="621"/>
      <c r="P39" s="621"/>
      <c r="Q39" s="622"/>
      <c r="R39" s="623" t="s">
        <v>131</v>
      </c>
      <c r="S39" s="624"/>
      <c r="T39" s="624"/>
      <c r="U39" s="624"/>
      <c r="V39" s="624"/>
      <c r="W39" s="624"/>
      <c r="X39" s="624"/>
      <c r="Y39" s="625"/>
      <c r="Z39" s="626" t="s">
        <v>131</v>
      </c>
      <c r="AA39" s="626"/>
      <c r="AB39" s="626"/>
      <c r="AC39" s="626"/>
      <c r="AD39" s="627" t="s">
        <v>248</v>
      </c>
      <c r="AE39" s="627"/>
      <c r="AF39" s="627"/>
      <c r="AG39" s="627"/>
      <c r="AH39" s="627"/>
      <c r="AI39" s="627"/>
      <c r="AJ39" s="627"/>
      <c r="AK39" s="627"/>
      <c r="AL39" s="628" t="s">
        <v>131</v>
      </c>
      <c r="AM39" s="629"/>
      <c r="AN39" s="629"/>
      <c r="AO39" s="630"/>
      <c r="AQ39" s="689" t="s">
        <v>344</v>
      </c>
      <c r="AR39" s="690"/>
      <c r="AS39" s="690"/>
      <c r="AT39" s="690"/>
      <c r="AU39" s="690"/>
      <c r="AV39" s="690"/>
      <c r="AW39" s="690"/>
      <c r="AX39" s="690"/>
      <c r="AY39" s="691"/>
      <c r="AZ39" s="623">
        <v>150135</v>
      </c>
      <c r="BA39" s="624"/>
      <c r="BB39" s="624"/>
      <c r="BC39" s="624"/>
      <c r="BD39" s="654"/>
      <c r="BE39" s="654"/>
      <c r="BF39" s="680"/>
      <c r="BG39" s="620" t="s">
        <v>345</v>
      </c>
      <c r="BH39" s="621"/>
      <c r="BI39" s="621"/>
      <c r="BJ39" s="621"/>
      <c r="BK39" s="621"/>
      <c r="BL39" s="621"/>
      <c r="BM39" s="621"/>
      <c r="BN39" s="621"/>
      <c r="BO39" s="621"/>
      <c r="BP39" s="621"/>
      <c r="BQ39" s="621"/>
      <c r="BR39" s="621"/>
      <c r="BS39" s="621"/>
      <c r="BT39" s="621"/>
      <c r="BU39" s="622"/>
      <c r="BV39" s="623">
        <v>10188</v>
      </c>
      <c r="BW39" s="624"/>
      <c r="BX39" s="624"/>
      <c r="BY39" s="624"/>
      <c r="BZ39" s="624"/>
      <c r="CA39" s="624"/>
      <c r="CB39" s="633"/>
      <c r="CD39" s="620" t="s">
        <v>346</v>
      </c>
      <c r="CE39" s="621"/>
      <c r="CF39" s="621"/>
      <c r="CG39" s="621"/>
      <c r="CH39" s="621"/>
      <c r="CI39" s="621"/>
      <c r="CJ39" s="621"/>
      <c r="CK39" s="621"/>
      <c r="CL39" s="621"/>
      <c r="CM39" s="621"/>
      <c r="CN39" s="621"/>
      <c r="CO39" s="621"/>
      <c r="CP39" s="621"/>
      <c r="CQ39" s="622"/>
      <c r="CR39" s="623">
        <v>1015385</v>
      </c>
      <c r="CS39" s="654"/>
      <c r="CT39" s="654"/>
      <c r="CU39" s="654"/>
      <c r="CV39" s="654"/>
      <c r="CW39" s="654"/>
      <c r="CX39" s="654"/>
      <c r="CY39" s="655"/>
      <c r="CZ39" s="628">
        <v>4</v>
      </c>
      <c r="DA39" s="656"/>
      <c r="DB39" s="656"/>
      <c r="DC39" s="658"/>
      <c r="DD39" s="632">
        <v>396647</v>
      </c>
      <c r="DE39" s="654"/>
      <c r="DF39" s="654"/>
      <c r="DG39" s="654"/>
      <c r="DH39" s="654"/>
      <c r="DI39" s="654"/>
      <c r="DJ39" s="654"/>
      <c r="DK39" s="655"/>
      <c r="DL39" s="632" t="s">
        <v>131</v>
      </c>
      <c r="DM39" s="654"/>
      <c r="DN39" s="654"/>
      <c r="DO39" s="654"/>
      <c r="DP39" s="654"/>
      <c r="DQ39" s="654"/>
      <c r="DR39" s="654"/>
      <c r="DS39" s="654"/>
      <c r="DT39" s="654"/>
      <c r="DU39" s="654"/>
      <c r="DV39" s="655"/>
      <c r="DW39" s="628" t="s">
        <v>131</v>
      </c>
      <c r="DX39" s="656"/>
      <c r="DY39" s="656"/>
      <c r="DZ39" s="656"/>
      <c r="EA39" s="656"/>
      <c r="EB39" s="656"/>
      <c r="EC39" s="657"/>
    </row>
    <row r="40" spans="2:133" ht="11.25" customHeight="1" x14ac:dyDescent="0.25">
      <c r="B40" s="620" t="s">
        <v>347</v>
      </c>
      <c r="C40" s="621"/>
      <c r="D40" s="621"/>
      <c r="E40" s="621"/>
      <c r="F40" s="621"/>
      <c r="G40" s="621"/>
      <c r="H40" s="621"/>
      <c r="I40" s="621"/>
      <c r="J40" s="621"/>
      <c r="K40" s="621"/>
      <c r="L40" s="621"/>
      <c r="M40" s="621"/>
      <c r="N40" s="621"/>
      <c r="O40" s="621"/>
      <c r="P40" s="621"/>
      <c r="Q40" s="622"/>
      <c r="R40" s="623">
        <v>289244</v>
      </c>
      <c r="S40" s="624"/>
      <c r="T40" s="624"/>
      <c r="U40" s="624"/>
      <c r="V40" s="624"/>
      <c r="W40" s="624"/>
      <c r="X40" s="624"/>
      <c r="Y40" s="625"/>
      <c r="Z40" s="626">
        <v>1.1000000000000001</v>
      </c>
      <c r="AA40" s="626"/>
      <c r="AB40" s="626"/>
      <c r="AC40" s="626"/>
      <c r="AD40" s="627" t="s">
        <v>248</v>
      </c>
      <c r="AE40" s="627"/>
      <c r="AF40" s="627"/>
      <c r="AG40" s="627"/>
      <c r="AH40" s="627"/>
      <c r="AI40" s="627"/>
      <c r="AJ40" s="627"/>
      <c r="AK40" s="627"/>
      <c r="AL40" s="628" t="s">
        <v>248</v>
      </c>
      <c r="AM40" s="629"/>
      <c r="AN40" s="629"/>
      <c r="AO40" s="630"/>
      <c r="AQ40" s="689" t="s">
        <v>348</v>
      </c>
      <c r="AR40" s="690"/>
      <c r="AS40" s="690"/>
      <c r="AT40" s="690"/>
      <c r="AU40" s="690"/>
      <c r="AV40" s="690"/>
      <c r="AW40" s="690"/>
      <c r="AX40" s="690"/>
      <c r="AY40" s="691"/>
      <c r="AZ40" s="623" t="s">
        <v>248</v>
      </c>
      <c r="BA40" s="624"/>
      <c r="BB40" s="624"/>
      <c r="BC40" s="624"/>
      <c r="BD40" s="654"/>
      <c r="BE40" s="654"/>
      <c r="BF40" s="680"/>
      <c r="BG40" s="669" t="s">
        <v>349</v>
      </c>
      <c r="BH40" s="670"/>
      <c r="BI40" s="670"/>
      <c r="BJ40" s="670"/>
      <c r="BK40" s="670"/>
      <c r="BL40" s="223"/>
      <c r="BM40" s="621" t="s">
        <v>350</v>
      </c>
      <c r="BN40" s="621"/>
      <c r="BO40" s="621"/>
      <c r="BP40" s="621"/>
      <c r="BQ40" s="621"/>
      <c r="BR40" s="621"/>
      <c r="BS40" s="621"/>
      <c r="BT40" s="621"/>
      <c r="BU40" s="622"/>
      <c r="BV40" s="623">
        <v>102</v>
      </c>
      <c r="BW40" s="624"/>
      <c r="BX40" s="624"/>
      <c r="BY40" s="624"/>
      <c r="BZ40" s="624"/>
      <c r="CA40" s="624"/>
      <c r="CB40" s="633"/>
      <c r="CD40" s="620" t="s">
        <v>351</v>
      </c>
      <c r="CE40" s="621"/>
      <c r="CF40" s="621"/>
      <c r="CG40" s="621"/>
      <c r="CH40" s="621"/>
      <c r="CI40" s="621"/>
      <c r="CJ40" s="621"/>
      <c r="CK40" s="621"/>
      <c r="CL40" s="621"/>
      <c r="CM40" s="621"/>
      <c r="CN40" s="621"/>
      <c r="CO40" s="621"/>
      <c r="CP40" s="621"/>
      <c r="CQ40" s="622"/>
      <c r="CR40" s="623">
        <v>692341</v>
      </c>
      <c r="CS40" s="624"/>
      <c r="CT40" s="624"/>
      <c r="CU40" s="624"/>
      <c r="CV40" s="624"/>
      <c r="CW40" s="624"/>
      <c r="CX40" s="624"/>
      <c r="CY40" s="625"/>
      <c r="CZ40" s="628">
        <v>2.7</v>
      </c>
      <c r="DA40" s="656"/>
      <c r="DB40" s="656"/>
      <c r="DC40" s="658"/>
      <c r="DD40" s="632">
        <v>652341</v>
      </c>
      <c r="DE40" s="624"/>
      <c r="DF40" s="624"/>
      <c r="DG40" s="624"/>
      <c r="DH40" s="624"/>
      <c r="DI40" s="624"/>
      <c r="DJ40" s="624"/>
      <c r="DK40" s="625"/>
      <c r="DL40" s="632">
        <v>232041</v>
      </c>
      <c r="DM40" s="624"/>
      <c r="DN40" s="624"/>
      <c r="DO40" s="624"/>
      <c r="DP40" s="624"/>
      <c r="DQ40" s="624"/>
      <c r="DR40" s="624"/>
      <c r="DS40" s="624"/>
      <c r="DT40" s="624"/>
      <c r="DU40" s="624"/>
      <c r="DV40" s="625"/>
      <c r="DW40" s="628">
        <v>1.6</v>
      </c>
      <c r="DX40" s="656"/>
      <c r="DY40" s="656"/>
      <c r="DZ40" s="656"/>
      <c r="EA40" s="656"/>
      <c r="EB40" s="656"/>
      <c r="EC40" s="657"/>
    </row>
    <row r="41" spans="2:133" ht="11.25" customHeight="1" x14ac:dyDescent="0.25">
      <c r="B41" s="644" t="s">
        <v>352</v>
      </c>
      <c r="C41" s="645"/>
      <c r="D41" s="645"/>
      <c r="E41" s="645"/>
      <c r="F41" s="645"/>
      <c r="G41" s="645"/>
      <c r="H41" s="645"/>
      <c r="I41" s="645"/>
      <c r="J41" s="645"/>
      <c r="K41" s="645"/>
      <c r="L41" s="645"/>
      <c r="M41" s="645"/>
      <c r="N41" s="645"/>
      <c r="O41" s="645"/>
      <c r="P41" s="645"/>
      <c r="Q41" s="646"/>
      <c r="R41" s="698">
        <v>25928103</v>
      </c>
      <c r="S41" s="699"/>
      <c r="T41" s="699"/>
      <c r="U41" s="699"/>
      <c r="V41" s="699"/>
      <c r="W41" s="699"/>
      <c r="X41" s="699"/>
      <c r="Y41" s="700"/>
      <c r="Z41" s="701">
        <v>100</v>
      </c>
      <c r="AA41" s="701"/>
      <c r="AB41" s="701"/>
      <c r="AC41" s="701"/>
      <c r="AD41" s="702">
        <v>13886059</v>
      </c>
      <c r="AE41" s="702"/>
      <c r="AF41" s="702"/>
      <c r="AG41" s="702"/>
      <c r="AH41" s="702"/>
      <c r="AI41" s="702"/>
      <c r="AJ41" s="702"/>
      <c r="AK41" s="702"/>
      <c r="AL41" s="703">
        <v>100</v>
      </c>
      <c r="AM41" s="683"/>
      <c r="AN41" s="683"/>
      <c r="AO41" s="704"/>
      <c r="AQ41" s="689" t="s">
        <v>353</v>
      </c>
      <c r="AR41" s="690"/>
      <c r="AS41" s="690"/>
      <c r="AT41" s="690"/>
      <c r="AU41" s="690"/>
      <c r="AV41" s="690"/>
      <c r="AW41" s="690"/>
      <c r="AX41" s="690"/>
      <c r="AY41" s="691"/>
      <c r="AZ41" s="623">
        <v>429845</v>
      </c>
      <c r="BA41" s="624"/>
      <c r="BB41" s="624"/>
      <c r="BC41" s="624"/>
      <c r="BD41" s="654"/>
      <c r="BE41" s="654"/>
      <c r="BF41" s="680"/>
      <c r="BG41" s="669"/>
      <c r="BH41" s="670"/>
      <c r="BI41" s="670"/>
      <c r="BJ41" s="670"/>
      <c r="BK41" s="670"/>
      <c r="BL41" s="223"/>
      <c r="BM41" s="621" t="s">
        <v>354</v>
      </c>
      <c r="BN41" s="621"/>
      <c r="BO41" s="621"/>
      <c r="BP41" s="621"/>
      <c r="BQ41" s="621"/>
      <c r="BR41" s="621"/>
      <c r="BS41" s="621"/>
      <c r="BT41" s="621"/>
      <c r="BU41" s="622"/>
      <c r="BV41" s="623" t="s">
        <v>131</v>
      </c>
      <c r="BW41" s="624"/>
      <c r="BX41" s="624"/>
      <c r="BY41" s="624"/>
      <c r="BZ41" s="624"/>
      <c r="CA41" s="624"/>
      <c r="CB41" s="633"/>
      <c r="CD41" s="620" t="s">
        <v>355</v>
      </c>
      <c r="CE41" s="621"/>
      <c r="CF41" s="621"/>
      <c r="CG41" s="621"/>
      <c r="CH41" s="621"/>
      <c r="CI41" s="621"/>
      <c r="CJ41" s="621"/>
      <c r="CK41" s="621"/>
      <c r="CL41" s="621"/>
      <c r="CM41" s="621"/>
      <c r="CN41" s="621"/>
      <c r="CO41" s="621"/>
      <c r="CP41" s="621"/>
      <c r="CQ41" s="622"/>
      <c r="CR41" s="623" t="s">
        <v>148</v>
      </c>
      <c r="CS41" s="654"/>
      <c r="CT41" s="654"/>
      <c r="CU41" s="654"/>
      <c r="CV41" s="654"/>
      <c r="CW41" s="654"/>
      <c r="CX41" s="654"/>
      <c r="CY41" s="655"/>
      <c r="CZ41" s="628" t="s">
        <v>148</v>
      </c>
      <c r="DA41" s="656"/>
      <c r="DB41" s="656"/>
      <c r="DC41" s="658"/>
      <c r="DD41" s="632" t="s">
        <v>131</v>
      </c>
      <c r="DE41" s="654"/>
      <c r="DF41" s="654"/>
      <c r="DG41" s="654"/>
      <c r="DH41" s="654"/>
      <c r="DI41" s="654"/>
      <c r="DJ41" s="654"/>
      <c r="DK41" s="655"/>
      <c r="DL41" s="692"/>
      <c r="DM41" s="693"/>
      <c r="DN41" s="693"/>
      <c r="DO41" s="693"/>
      <c r="DP41" s="693"/>
      <c r="DQ41" s="693"/>
      <c r="DR41" s="693"/>
      <c r="DS41" s="693"/>
      <c r="DT41" s="693"/>
      <c r="DU41" s="693"/>
      <c r="DV41" s="694"/>
      <c r="DW41" s="695"/>
      <c r="DX41" s="696"/>
      <c r="DY41" s="696"/>
      <c r="DZ41" s="696"/>
      <c r="EA41" s="696"/>
      <c r="EB41" s="696"/>
      <c r="EC41" s="697"/>
    </row>
    <row r="42" spans="2:133" ht="11.25" customHeight="1" x14ac:dyDescent="0.25">
      <c r="AQ42" s="705" t="s">
        <v>356</v>
      </c>
      <c r="AR42" s="706"/>
      <c r="AS42" s="706"/>
      <c r="AT42" s="706"/>
      <c r="AU42" s="706"/>
      <c r="AV42" s="706"/>
      <c r="AW42" s="706"/>
      <c r="AX42" s="706"/>
      <c r="AY42" s="707"/>
      <c r="AZ42" s="698">
        <v>1878089</v>
      </c>
      <c r="BA42" s="699"/>
      <c r="BB42" s="699"/>
      <c r="BC42" s="699"/>
      <c r="BD42" s="682"/>
      <c r="BE42" s="682"/>
      <c r="BF42" s="684"/>
      <c r="BG42" s="671"/>
      <c r="BH42" s="672"/>
      <c r="BI42" s="672"/>
      <c r="BJ42" s="672"/>
      <c r="BK42" s="672"/>
      <c r="BL42" s="224"/>
      <c r="BM42" s="645" t="s">
        <v>357</v>
      </c>
      <c r="BN42" s="645"/>
      <c r="BO42" s="645"/>
      <c r="BP42" s="645"/>
      <c r="BQ42" s="645"/>
      <c r="BR42" s="645"/>
      <c r="BS42" s="645"/>
      <c r="BT42" s="645"/>
      <c r="BU42" s="646"/>
      <c r="BV42" s="698">
        <v>366</v>
      </c>
      <c r="BW42" s="699"/>
      <c r="BX42" s="699"/>
      <c r="BY42" s="699"/>
      <c r="BZ42" s="699"/>
      <c r="CA42" s="699"/>
      <c r="CB42" s="708"/>
      <c r="CD42" s="620" t="s">
        <v>358</v>
      </c>
      <c r="CE42" s="621"/>
      <c r="CF42" s="621"/>
      <c r="CG42" s="621"/>
      <c r="CH42" s="621"/>
      <c r="CI42" s="621"/>
      <c r="CJ42" s="621"/>
      <c r="CK42" s="621"/>
      <c r="CL42" s="621"/>
      <c r="CM42" s="621"/>
      <c r="CN42" s="621"/>
      <c r="CO42" s="621"/>
      <c r="CP42" s="621"/>
      <c r="CQ42" s="622"/>
      <c r="CR42" s="623">
        <v>3121616</v>
      </c>
      <c r="CS42" s="654"/>
      <c r="CT42" s="654"/>
      <c r="CU42" s="654"/>
      <c r="CV42" s="654"/>
      <c r="CW42" s="654"/>
      <c r="CX42" s="654"/>
      <c r="CY42" s="655"/>
      <c r="CZ42" s="628">
        <v>12.3</v>
      </c>
      <c r="DA42" s="656"/>
      <c r="DB42" s="656"/>
      <c r="DC42" s="658"/>
      <c r="DD42" s="632">
        <v>829852</v>
      </c>
      <c r="DE42" s="654"/>
      <c r="DF42" s="654"/>
      <c r="DG42" s="654"/>
      <c r="DH42" s="654"/>
      <c r="DI42" s="654"/>
      <c r="DJ42" s="654"/>
      <c r="DK42" s="655"/>
      <c r="DL42" s="692"/>
      <c r="DM42" s="693"/>
      <c r="DN42" s="693"/>
      <c r="DO42" s="693"/>
      <c r="DP42" s="693"/>
      <c r="DQ42" s="693"/>
      <c r="DR42" s="693"/>
      <c r="DS42" s="693"/>
      <c r="DT42" s="693"/>
      <c r="DU42" s="693"/>
      <c r="DV42" s="694"/>
      <c r="DW42" s="695"/>
      <c r="DX42" s="696"/>
      <c r="DY42" s="696"/>
      <c r="DZ42" s="696"/>
      <c r="EA42" s="696"/>
      <c r="EB42" s="696"/>
      <c r="EC42" s="697"/>
    </row>
    <row r="43" spans="2:133" ht="11.25" customHeight="1" x14ac:dyDescent="0.25">
      <c r="B43" s="214" t="s">
        <v>359</v>
      </c>
      <c r="CD43" s="620" t="s">
        <v>360</v>
      </c>
      <c r="CE43" s="621"/>
      <c r="CF43" s="621"/>
      <c r="CG43" s="621"/>
      <c r="CH43" s="621"/>
      <c r="CI43" s="621"/>
      <c r="CJ43" s="621"/>
      <c r="CK43" s="621"/>
      <c r="CL43" s="621"/>
      <c r="CM43" s="621"/>
      <c r="CN43" s="621"/>
      <c r="CO43" s="621"/>
      <c r="CP43" s="621"/>
      <c r="CQ43" s="622"/>
      <c r="CR43" s="623">
        <v>81699</v>
      </c>
      <c r="CS43" s="654"/>
      <c r="CT43" s="654"/>
      <c r="CU43" s="654"/>
      <c r="CV43" s="654"/>
      <c r="CW43" s="654"/>
      <c r="CX43" s="654"/>
      <c r="CY43" s="655"/>
      <c r="CZ43" s="628">
        <v>0.3</v>
      </c>
      <c r="DA43" s="656"/>
      <c r="DB43" s="656"/>
      <c r="DC43" s="658"/>
      <c r="DD43" s="632">
        <v>81699</v>
      </c>
      <c r="DE43" s="654"/>
      <c r="DF43" s="654"/>
      <c r="DG43" s="654"/>
      <c r="DH43" s="654"/>
      <c r="DI43" s="654"/>
      <c r="DJ43" s="654"/>
      <c r="DK43" s="655"/>
      <c r="DL43" s="692"/>
      <c r="DM43" s="693"/>
      <c r="DN43" s="693"/>
      <c r="DO43" s="693"/>
      <c r="DP43" s="693"/>
      <c r="DQ43" s="693"/>
      <c r="DR43" s="693"/>
      <c r="DS43" s="693"/>
      <c r="DT43" s="693"/>
      <c r="DU43" s="693"/>
      <c r="DV43" s="694"/>
      <c r="DW43" s="695"/>
      <c r="DX43" s="696"/>
      <c r="DY43" s="696"/>
      <c r="DZ43" s="696"/>
      <c r="EA43" s="696"/>
      <c r="EB43" s="696"/>
      <c r="EC43" s="697"/>
    </row>
    <row r="44" spans="2:133" ht="11.25" customHeight="1" x14ac:dyDescent="0.25">
      <c r="B44" s="709" t="s">
        <v>361</v>
      </c>
      <c r="C44" s="709"/>
      <c r="D44" s="709"/>
      <c r="E44" s="709"/>
      <c r="F44" s="709"/>
      <c r="G44" s="709"/>
      <c r="H44" s="709"/>
      <c r="I44" s="709"/>
      <c r="J44" s="709"/>
      <c r="K44" s="709"/>
      <c r="L44" s="709"/>
      <c r="M44" s="709"/>
      <c r="N44" s="709"/>
      <c r="O44" s="709"/>
      <c r="P44" s="709"/>
      <c r="Q44" s="709"/>
      <c r="R44" s="709"/>
      <c r="S44" s="709"/>
      <c r="T44" s="709"/>
      <c r="U44" s="709"/>
      <c r="V44" s="709"/>
      <c r="W44" s="709"/>
      <c r="X44" s="709"/>
      <c r="Y44" s="709"/>
      <c r="Z44" s="709"/>
      <c r="AA44" s="709"/>
      <c r="AB44" s="709"/>
      <c r="AC44" s="709"/>
      <c r="AD44" s="709"/>
      <c r="AE44" s="709"/>
      <c r="AF44" s="709"/>
      <c r="AG44" s="709"/>
      <c r="AH44" s="709"/>
      <c r="AI44" s="709"/>
      <c r="AJ44" s="709"/>
      <c r="AK44" s="709"/>
      <c r="AL44" s="709"/>
      <c r="AM44" s="709"/>
      <c r="AN44" s="709"/>
      <c r="AO44" s="709"/>
      <c r="AP44" s="709"/>
      <c r="AQ44" s="709"/>
      <c r="AR44" s="709"/>
      <c r="AS44" s="709"/>
      <c r="AT44" s="709"/>
      <c r="AU44" s="709"/>
      <c r="AV44" s="709"/>
      <c r="AW44" s="709"/>
      <c r="AX44" s="709"/>
      <c r="AY44" s="709"/>
      <c r="AZ44" s="709"/>
      <c r="BA44" s="709"/>
      <c r="BB44" s="709"/>
      <c r="BC44" s="709"/>
      <c r="BD44" s="709"/>
      <c r="BE44" s="709"/>
      <c r="BF44" s="709"/>
      <c r="BG44" s="709"/>
      <c r="BH44" s="709"/>
      <c r="BI44" s="709"/>
      <c r="BJ44" s="709"/>
      <c r="BK44" s="709"/>
      <c r="BL44" s="709"/>
      <c r="BM44" s="709"/>
      <c r="BN44" s="709"/>
      <c r="BO44" s="709"/>
      <c r="BP44" s="709"/>
      <c r="BQ44" s="709"/>
      <c r="BR44" s="709"/>
      <c r="BS44" s="709"/>
      <c r="BT44" s="709"/>
      <c r="BU44" s="709"/>
      <c r="BV44" s="709"/>
      <c r="BW44" s="709"/>
      <c r="BX44" s="709"/>
      <c r="BY44" s="709"/>
      <c r="BZ44" s="709"/>
      <c r="CA44" s="709"/>
      <c r="CB44" s="709"/>
      <c r="CC44" s="710"/>
      <c r="CD44" s="661" t="s">
        <v>308</v>
      </c>
      <c r="CE44" s="662"/>
      <c r="CF44" s="620" t="s">
        <v>362</v>
      </c>
      <c r="CG44" s="621"/>
      <c r="CH44" s="621"/>
      <c r="CI44" s="621"/>
      <c r="CJ44" s="621"/>
      <c r="CK44" s="621"/>
      <c r="CL44" s="621"/>
      <c r="CM44" s="621"/>
      <c r="CN44" s="621"/>
      <c r="CO44" s="621"/>
      <c r="CP44" s="621"/>
      <c r="CQ44" s="622"/>
      <c r="CR44" s="623">
        <v>3046628</v>
      </c>
      <c r="CS44" s="624"/>
      <c r="CT44" s="624"/>
      <c r="CU44" s="624"/>
      <c r="CV44" s="624"/>
      <c r="CW44" s="624"/>
      <c r="CX44" s="624"/>
      <c r="CY44" s="625"/>
      <c r="CZ44" s="628">
        <v>12</v>
      </c>
      <c r="DA44" s="629"/>
      <c r="DB44" s="629"/>
      <c r="DC44" s="635"/>
      <c r="DD44" s="632">
        <v>827734</v>
      </c>
      <c r="DE44" s="624"/>
      <c r="DF44" s="624"/>
      <c r="DG44" s="624"/>
      <c r="DH44" s="624"/>
      <c r="DI44" s="624"/>
      <c r="DJ44" s="624"/>
      <c r="DK44" s="625"/>
      <c r="DL44" s="692"/>
      <c r="DM44" s="693"/>
      <c r="DN44" s="693"/>
      <c r="DO44" s="693"/>
      <c r="DP44" s="693"/>
      <c r="DQ44" s="693"/>
      <c r="DR44" s="693"/>
      <c r="DS44" s="693"/>
      <c r="DT44" s="693"/>
      <c r="DU44" s="693"/>
      <c r="DV44" s="694"/>
      <c r="DW44" s="695"/>
      <c r="DX44" s="696"/>
      <c r="DY44" s="696"/>
      <c r="DZ44" s="696"/>
      <c r="EA44" s="696"/>
      <c r="EB44" s="696"/>
      <c r="EC44" s="697"/>
    </row>
    <row r="45" spans="2:133" ht="11.25" customHeight="1" x14ac:dyDescent="0.25">
      <c r="B45" s="709" t="s">
        <v>363</v>
      </c>
      <c r="C45" s="709"/>
      <c r="D45" s="709"/>
      <c r="E45" s="709"/>
      <c r="F45" s="709"/>
      <c r="G45" s="709"/>
      <c r="H45" s="709"/>
      <c r="I45" s="709"/>
      <c r="J45" s="709"/>
      <c r="K45" s="709"/>
      <c r="L45" s="709"/>
      <c r="M45" s="709"/>
      <c r="N45" s="709"/>
      <c r="O45" s="709"/>
      <c r="P45" s="709"/>
      <c r="Q45" s="709"/>
      <c r="R45" s="709"/>
      <c r="S45" s="709"/>
      <c r="T45" s="709"/>
      <c r="U45" s="709"/>
      <c r="V45" s="709"/>
      <c r="W45" s="709"/>
      <c r="X45" s="709"/>
      <c r="Y45" s="709"/>
      <c r="Z45" s="709"/>
      <c r="AA45" s="709"/>
      <c r="AB45" s="709"/>
      <c r="AC45" s="709"/>
      <c r="AD45" s="709"/>
      <c r="AE45" s="709"/>
      <c r="AF45" s="709"/>
      <c r="AG45" s="709"/>
      <c r="AH45" s="709"/>
      <c r="AI45" s="709"/>
      <c r="AJ45" s="709"/>
      <c r="AK45" s="709"/>
      <c r="AL45" s="709"/>
      <c r="AM45" s="709"/>
      <c r="AN45" s="709"/>
      <c r="AO45" s="709"/>
      <c r="AP45" s="709"/>
      <c r="AQ45" s="709"/>
      <c r="AR45" s="709"/>
      <c r="AS45" s="709"/>
      <c r="AT45" s="709"/>
      <c r="AU45" s="709"/>
      <c r="AV45" s="709"/>
      <c r="AW45" s="709"/>
      <c r="AX45" s="709"/>
      <c r="AY45" s="709"/>
      <c r="AZ45" s="709"/>
      <c r="BA45" s="709"/>
      <c r="BB45" s="709"/>
      <c r="BC45" s="709"/>
      <c r="BD45" s="709"/>
      <c r="BE45" s="709"/>
      <c r="BF45" s="709"/>
      <c r="BG45" s="709"/>
      <c r="BH45" s="709"/>
      <c r="BI45" s="709"/>
      <c r="BJ45" s="709"/>
      <c r="BK45" s="709"/>
      <c r="BL45" s="709"/>
      <c r="BM45" s="709"/>
      <c r="BN45" s="709"/>
      <c r="BO45" s="709"/>
      <c r="BP45" s="709"/>
      <c r="BQ45" s="709"/>
      <c r="BR45" s="709"/>
      <c r="BS45" s="709"/>
      <c r="BT45" s="709"/>
      <c r="BU45" s="709"/>
      <c r="BV45" s="709"/>
      <c r="BW45" s="709"/>
      <c r="BX45" s="709"/>
      <c r="BY45" s="709"/>
      <c r="BZ45" s="709"/>
      <c r="CA45" s="709"/>
      <c r="CB45" s="709"/>
      <c r="CC45" s="710"/>
      <c r="CD45" s="663"/>
      <c r="CE45" s="664"/>
      <c r="CF45" s="620" t="s">
        <v>364</v>
      </c>
      <c r="CG45" s="621"/>
      <c r="CH45" s="621"/>
      <c r="CI45" s="621"/>
      <c r="CJ45" s="621"/>
      <c r="CK45" s="621"/>
      <c r="CL45" s="621"/>
      <c r="CM45" s="621"/>
      <c r="CN45" s="621"/>
      <c r="CO45" s="621"/>
      <c r="CP45" s="621"/>
      <c r="CQ45" s="622"/>
      <c r="CR45" s="623">
        <v>1056258</v>
      </c>
      <c r="CS45" s="654"/>
      <c r="CT45" s="654"/>
      <c r="CU45" s="654"/>
      <c r="CV45" s="654"/>
      <c r="CW45" s="654"/>
      <c r="CX45" s="654"/>
      <c r="CY45" s="655"/>
      <c r="CZ45" s="628">
        <v>4.2</v>
      </c>
      <c r="DA45" s="656"/>
      <c r="DB45" s="656"/>
      <c r="DC45" s="658"/>
      <c r="DD45" s="632">
        <v>69332</v>
      </c>
      <c r="DE45" s="654"/>
      <c r="DF45" s="654"/>
      <c r="DG45" s="654"/>
      <c r="DH45" s="654"/>
      <c r="DI45" s="654"/>
      <c r="DJ45" s="654"/>
      <c r="DK45" s="655"/>
      <c r="DL45" s="692"/>
      <c r="DM45" s="693"/>
      <c r="DN45" s="693"/>
      <c r="DO45" s="693"/>
      <c r="DP45" s="693"/>
      <c r="DQ45" s="693"/>
      <c r="DR45" s="693"/>
      <c r="DS45" s="693"/>
      <c r="DT45" s="693"/>
      <c r="DU45" s="693"/>
      <c r="DV45" s="694"/>
      <c r="DW45" s="695"/>
      <c r="DX45" s="696"/>
      <c r="DY45" s="696"/>
      <c r="DZ45" s="696"/>
      <c r="EA45" s="696"/>
      <c r="EB45" s="696"/>
      <c r="EC45" s="697"/>
    </row>
    <row r="46" spans="2:133" ht="11.25" customHeight="1" x14ac:dyDescent="0.25">
      <c r="B46" s="225"/>
      <c r="CD46" s="663"/>
      <c r="CE46" s="664"/>
      <c r="CF46" s="620" t="s">
        <v>365</v>
      </c>
      <c r="CG46" s="621"/>
      <c r="CH46" s="621"/>
      <c r="CI46" s="621"/>
      <c r="CJ46" s="621"/>
      <c r="CK46" s="621"/>
      <c r="CL46" s="621"/>
      <c r="CM46" s="621"/>
      <c r="CN46" s="621"/>
      <c r="CO46" s="621"/>
      <c r="CP46" s="621"/>
      <c r="CQ46" s="622"/>
      <c r="CR46" s="623">
        <v>1927266</v>
      </c>
      <c r="CS46" s="624"/>
      <c r="CT46" s="624"/>
      <c r="CU46" s="624"/>
      <c r="CV46" s="624"/>
      <c r="CW46" s="624"/>
      <c r="CX46" s="624"/>
      <c r="CY46" s="625"/>
      <c r="CZ46" s="628">
        <v>7.6</v>
      </c>
      <c r="DA46" s="629"/>
      <c r="DB46" s="629"/>
      <c r="DC46" s="635"/>
      <c r="DD46" s="632">
        <v>696598</v>
      </c>
      <c r="DE46" s="624"/>
      <c r="DF46" s="624"/>
      <c r="DG46" s="624"/>
      <c r="DH46" s="624"/>
      <c r="DI46" s="624"/>
      <c r="DJ46" s="624"/>
      <c r="DK46" s="625"/>
      <c r="DL46" s="692"/>
      <c r="DM46" s="693"/>
      <c r="DN46" s="693"/>
      <c r="DO46" s="693"/>
      <c r="DP46" s="693"/>
      <c r="DQ46" s="693"/>
      <c r="DR46" s="693"/>
      <c r="DS46" s="693"/>
      <c r="DT46" s="693"/>
      <c r="DU46" s="693"/>
      <c r="DV46" s="694"/>
      <c r="DW46" s="695"/>
      <c r="DX46" s="696"/>
      <c r="DY46" s="696"/>
      <c r="DZ46" s="696"/>
      <c r="EA46" s="696"/>
      <c r="EB46" s="696"/>
      <c r="EC46" s="697"/>
    </row>
    <row r="47" spans="2:133" ht="11.25" customHeight="1" x14ac:dyDescent="0.25">
      <c r="B47" s="225"/>
      <c r="CD47" s="663"/>
      <c r="CE47" s="664"/>
      <c r="CF47" s="620" t="s">
        <v>366</v>
      </c>
      <c r="CG47" s="621"/>
      <c r="CH47" s="621"/>
      <c r="CI47" s="621"/>
      <c r="CJ47" s="621"/>
      <c r="CK47" s="621"/>
      <c r="CL47" s="621"/>
      <c r="CM47" s="621"/>
      <c r="CN47" s="621"/>
      <c r="CO47" s="621"/>
      <c r="CP47" s="621"/>
      <c r="CQ47" s="622"/>
      <c r="CR47" s="623">
        <v>74988</v>
      </c>
      <c r="CS47" s="654"/>
      <c r="CT47" s="654"/>
      <c r="CU47" s="654"/>
      <c r="CV47" s="654"/>
      <c r="CW47" s="654"/>
      <c r="CX47" s="654"/>
      <c r="CY47" s="655"/>
      <c r="CZ47" s="628">
        <v>0.3</v>
      </c>
      <c r="DA47" s="656"/>
      <c r="DB47" s="656"/>
      <c r="DC47" s="658"/>
      <c r="DD47" s="632">
        <v>2118</v>
      </c>
      <c r="DE47" s="654"/>
      <c r="DF47" s="654"/>
      <c r="DG47" s="654"/>
      <c r="DH47" s="654"/>
      <c r="DI47" s="654"/>
      <c r="DJ47" s="654"/>
      <c r="DK47" s="655"/>
      <c r="DL47" s="692"/>
      <c r="DM47" s="693"/>
      <c r="DN47" s="693"/>
      <c r="DO47" s="693"/>
      <c r="DP47" s="693"/>
      <c r="DQ47" s="693"/>
      <c r="DR47" s="693"/>
      <c r="DS47" s="693"/>
      <c r="DT47" s="693"/>
      <c r="DU47" s="693"/>
      <c r="DV47" s="694"/>
      <c r="DW47" s="695"/>
      <c r="DX47" s="696"/>
      <c r="DY47" s="696"/>
      <c r="DZ47" s="696"/>
      <c r="EA47" s="696"/>
      <c r="EB47" s="696"/>
      <c r="EC47" s="697"/>
    </row>
    <row r="48" spans="2:133" ht="10.75" x14ac:dyDescent="0.25">
      <c r="B48" s="225"/>
      <c r="CD48" s="665"/>
      <c r="CE48" s="666"/>
      <c r="CF48" s="620" t="s">
        <v>367</v>
      </c>
      <c r="CG48" s="621"/>
      <c r="CH48" s="621"/>
      <c r="CI48" s="621"/>
      <c r="CJ48" s="621"/>
      <c r="CK48" s="621"/>
      <c r="CL48" s="621"/>
      <c r="CM48" s="621"/>
      <c r="CN48" s="621"/>
      <c r="CO48" s="621"/>
      <c r="CP48" s="621"/>
      <c r="CQ48" s="622"/>
      <c r="CR48" s="623" t="s">
        <v>248</v>
      </c>
      <c r="CS48" s="624"/>
      <c r="CT48" s="624"/>
      <c r="CU48" s="624"/>
      <c r="CV48" s="624"/>
      <c r="CW48" s="624"/>
      <c r="CX48" s="624"/>
      <c r="CY48" s="625"/>
      <c r="CZ48" s="628" t="s">
        <v>248</v>
      </c>
      <c r="DA48" s="629"/>
      <c r="DB48" s="629"/>
      <c r="DC48" s="635"/>
      <c r="DD48" s="632" t="s">
        <v>131</v>
      </c>
      <c r="DE48" s="624"/>
      <c r="DF48" s="624"/>
      <c r="DG48" s="624"/>
      <c r="DH48" s="624"/>
      <c r="DI48" s="624"/>
      <c r="DJ48" s="624"/>
      <c r="DK48" s="625"/>
      <c r="DL48" s="692"/>
      <c r="DM48" s="693"/>
      <c r="DN48" s="693"/>
      <c r="DO48" s="693"/>
      <c r="DP48" s="693"/>
      <c r="DQ48" s="693"/>
      <c r="DR48" s="693"/>
      <c r="DS48" s="693"/>
      <c r="DT48" s="693"/>
      <c r="DU48" s="693"/>
      <c r="DV48" s="694"/>
      <c r="DW48" s="695"/>
      <c r="DX48" s="696"/>
      <c r="DY48" s="696"/>
      <c r="DZ48" s="696"/>
      <c r="EA48" s="696"/>
      <c r="EB48" s="696"/>
      <c r="EC48" s="697"/>
    </row>
    <row r="49" spans="2:133" ht="11.25" customHeight="1" x14ac:dyDescent="0.25">
      <c r="B49" s="225"/>
      <c r="CD49" s="644" t="s">
        <v>368</v>
      </c>
      <c r="CE49" s="645"/>
      <c r="CF49" s="645"/>
      <c r="CG49" s="645"/>
      <c r="CH49" s="645"/>
      <c r="CI49" s="645"/>
      <c r="CJ49" s="645"/>
      <c r="CK49" s="645"/>
      <c r="CL49" s="645"/>
      <c r="CM49" s="645"/>
      <c r="CN49" s="645"/>
      <c r="CO49" s="645"/>
      <c r="CP49" s="645"/>
      <c r="CQ49" s="646"/>
      <c r="CR49" s="698">
        <v>25390534</v>
      </c>
      <c r="CS49" s="682"/>
      <c r="CT49" s="682"/>
      <c r="CU49" s="682"/>
      <c r="CV49" s="682"/>
      <c r="CW49" s="682"/>
      <c r="CX49" s="682"/>
      <c r="CY49" s="711"/>
      <c r="CZ49" s="703">
        <v>100</v>
      </c>
      <c r="DA49" s="712"/>
      <c r="DB49" s="712"/>
      <c r="DC49" s="713"/>
      <c r="DD49" s="714">
        <v>16854808</v>
      </c>
      <c r="DE49" s="682"/>
      <c r="DF49" s="682"/>
      <c r="DG49" s="682"/>
      <c r="DH49" s="682"/>
      <c r="DI49" s="682"/>
      <c r="DJ49" s="682"/>
      <c r="DK49" s="711"/>
      <c r="DL49" s="715"/>
      <c r="DM49" s="716"/>
      <c r="DN49" s="716"/>
      <c r="DO49" s="716"/>
      <c r="DP49" s="716"/>
      <c r="DQ49" s="716"/>
      <c r="DR49" s="716"/>
      <c r="DS49" s="716"/>
      <c r="DT49" s="716"/>
      <c r="DU49" s="716"/>
      <c r="DV49" s="717"/>
      <c r="DW49" s="718"/>
      <c r="DX49" s="719"/>
      <c r="DY49" s="719"/>
      <c r="DZ49" s="719"/>
      <c r="EA49" s="719"/>
      <c r="EB49" s="719"/>
      <c r="EC49" s="720"/>
    </row>
  </sheetData>
  <sheetProtection algorithmName="SHA-512" hashValue="i8rOlwOqmRsH55Vvf9SdYvKl0tfk4sfKfUM1FlYKvrk0thqTvmYsPf/iR9t8Mb5FbZAF1Zv6pBgnaDYvfYRdtQ==" saltValue="taKyIkNFdUtlFwpkfoa01A==" spinCount="100000" sheet="1" objects="1" scenarios="1"/>
  <mergeCells count="603">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D42:DK42"/>
    <mergeCell ref="DL42:DV42"/>
    <mergeCell ref="DW42:EC42"/>
    <mergeCell ref="CD43:CQ43"/>
    <mergeCell ref="CR43:CY43"/>
    <mergeCell ref="CZ43:DC43"/>
    <mergeCell ref="DD43:DK43"/>
    <mergeCell ref="DL43:DV43"/>
    <mergeCell ref="DW43:EC43"/>
    <mergeCell ref="AQ42:AY42"/>
    <mergeCell ref="AZ42:BF42"/>
    <mergeCell ref="BM42:BU42"/>
    <mergeCell ref="BV42:CB42"/>
    <mergeCell ref="CD42:CQ42"/>
    <mergeCell ref="CR42:CY42"/>
    <mergeCell ref="CD41:CQ41"/>
    <mergeCell ref="CR41:CY41"/>
    <mergeCell ref="CZ41:DC41"/>
    <mergeCell ref="CZ42:DC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D41:DK41"/>
    <mergeCell ref="DL41:DV41"/>
    <mergeCell ref="DW41:EC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4"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70" zoomScaleNormal="25" zoomScaleSheetLayoutView="70" workbookViewId="0"/>
  </sheetViews>
  <sheetFormatPr defaultColWidth="0" defaultRowHeight="13.3" zeroHeight="1" x14ac:dyDescent="0.25"/>
  <cols>
    <col min="1" max="130" width="2.765625" style="231" customWidth="1"/>
    <col min="131" max="131" width="1.61328125" style="231" customWidth="1"/>
    <col min="132" max="16384" width="9" style="231" hidden="1"/>
  </cols>
  <sheetData>
    <row r="1" spans="1:131" ht="11.25" customHeight="1" thickBot="1" x14ac:dyDescent="0.3">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3">
      <c r="A2" s="735" t="s">
        <v>369</v>
      </c>
      <c r="B2" s="735"/>
      <c r="C2" s="735"/>
      <c r="D2" s="735"/>
      <c r="E2" s="735"/>
      <c r="F2" s="735"/>
      <c r="G2" s="735"/>
      <c r="H2" s="735"/>
      <c r="I2" s="735"/>
      <c r="J2" s="735"/>
      <c r="K2" s="735"/>
      <c r="L2" s="735"/>
      <c r="M2" s="735"/>
      <c r="N2" s="735"/>
      <c r="O2" s="735"/>
      <c r="P2" s="735"/>
      <c r="Q2" s="735"/>
      <c r="R2" s="735"/>
      <c r="S2" s="735"/>
      <c r="T2" s="735"/>
      <c r="U2" s="735"/>
      <c r="V2" s="735"/>
      <c r="W2" s="735"/>
      <c r="X2" s="735"/>
      <c r="Y2" s="735"/>
      <c r="Z2" s="735"/>
      <c r="AA2" s="735"/>
      <c r="AB2" s="735"/>
      <c r="AC2" s="735"/>
      <c r="AD2" s="735"/>
      <c r="AE2" s="735"/>
      <c r="AF2" s="735"/>
      <c r="AG2" s="735"/>
      <c r="AH2" s="735"/>
      <c r="AI2" s="735"/>
      <c r="AJ2" s="735"/>
      <c r="AK2" s="735"/>
      <c r="AL2" s="735"/>
      <c r="AM2" s="735"/>
      <c r="AN2" s="735"/>
      <c r="AO2" s="735"/>
      <c r="AP2" s="735"/>
      <c r="AQ2" s="735"/>
      <c r="AR2" s="735"/>
      <c r="AS2" s="735"/>
      <c r="AT2" s="735"/>
      <c r="AU2" s="735"/>
      <c r="AV2" s="735"/>
      <c r="AW2" s="735"/>
      <c r="AX2" s="735"/>
      <c r="AY2" s="735"/>
      <c r="AZ2" s="735"/>
      <c r="BA2" s="735"/>
      <c r="BB2" s="735"/>
      <c r="BC2" s="735"/>
      <c r="BD2" s="735"/>
      <c r="BE2" s="735"/>
      <c r="BF2" s="735"/>
      <c r="BG2" s="735"/>
      <c r="BH2" s="735"/>
      <c r="BI2" s="735"/>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736" t="s">
        <v>370</v>
      </c>
      <c r="DK2" s="737"/>
      <c r="DL2" s="737"/>
      <c r="DM2" s="737"/>
      <c r="DN2" s="737"/>
      <c r="DO2" s="738"/>
      <c r="DP2" s="228"/>
      <c r="DQ2" s="736" t="s">
        <v>371</v>
      </c>
      <c r="DR2" s="737"/>
      <c r="DS2" s="737"/>
      <c r="DT2" s="737"/>
      <c r="DU2" s="737"/>
      <c r="DV2" s="737"/>
      <c r="DW2" s="737"/>
      <c r="DX2" s="737"/>
      <c r="DY2" s="737"/>
      <c r="DZ2" s="738"/>
      <c r="EA2" s="230"/>
    </row>
    <row r="3" spans="1:131" ht="11.25" customHeight="1" x14ac:dyDescent="0.2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3">
      <c r="A4" s="739" t="s">
        <v>372</v>
      </c>
      <c r="B4" s="739"/>
      <c r="C4" s="739"/>
      <c r="D4" s="739"/>
      <c r="E4" s="739"/>
      <c r="F4" s="739"/>
      <c r="G4" s="739"/>
      <c r="H4" s="739"/>
      <c r="I4" s="739"/>
      <c r="J4" s="739"/>
      <c r="K4" s="739"/>
      <c r="L4" s="739"/>
      <c r="M4" s="739"/>
      <c r="N4" s="739"/>
      <c r="O4" s="739"/>
      <c r="P4" s="739"/>
      <c r="Q4" s="739"/>
      <c r="R4" s="739"/>
      <c r="S4" s="739"/>
      <c r="T4" s="739"/>
      <c r="U4" s="739"/>
      <c r="V4" s="739"/>
      <c r="W4" s="739"/>
      <c r="X4" s="739"/>
      <c r="Y4" s="739"/>
      <c r="Z4" s="739"/>
      <c r="AA4" s="739"/>
      <c r="AB4" s="739"/>
      <c r="AC4" s="739"/>
      <c r="AD4" s="739"/>
      <c r="AE4" s="739"/>
      <c r="AF4" s="739"/>
      <c r="AG4" s="739"/>
      <c r="AH4" s="739"/>
      <c r="AI4" s="739"/>
      <c r="AJ4" s="739"/>
      <c r="AK4" s="739"/>
      <c r="AL4" s="739"/>
      <c r="AM4" s="739"/>
      <c r="AN4" s="739"/>
      <c r="AO4" s="739"/>
      <c r="AP4" s="739"/>
      <c r="AQ4" s="739"/>
      <c r="AR4" s="739"/>
      <c r="AS4" s="739"/>
      <c r="AT4" s="739"/>
      <c r="AU4" s="739"/>
      <c r="AV4" s="739"/>
      <c r="AW4" s="739"/>
      <c r="AX4" s="739"/>
      <c r="AY4" s="739"/>
      <c r="AZ4" s="232"/>
      <c r="BA4" s="232"/>
      <c r="BB4" s="232"/>
      <c r="BC4" s="232"/>
      <c r="BD4" s="232"/>
      <c r="BE4" s="233"/>
      <c r="BF4" s="233"/>
      <c r="BG4" s="233"/>
      <c r="BH4" s="233"/>
      <c r="BI4" s="233"/>
      <c r="BJ4" s="233"/>
      <c r="BK4" s="233"/>
      <c r="BL4" s="233"/>
      <c r="BM4" s="233"/>
      <c r="BN4" s="233"/>
      <c r="BO4" s="233"/>
      <c r="BP4" s="233"/>
      <c r="BQ4" s="740" t="s">
        <v>373</v>
      </c>
      <c r="BR4" s="740"/>
      <c r="BS4" s="740"/>
      <c r="BT4" s="740"/>
      <c r="BU4" s="740"/>
      <c r="BV4" s="740"/>
      <c r="BW4" s="740"/>
      <c r="BX4" s="740"/>
      <c r="BY4" s="740"/>
      <c r="BZ4" s="740"/>
      <c r="CA4" s="740"/>
      <c r="CB4" s="740"/>
      <c r="CC4" s="740"/>
      <c r="CD4" s="740"/>
      <c r="CE4" s="740"/>
      <c r="CF4" s="740"/>
      <c r="CG4" s="740"/>
      <c r="CH4" s="740"/>
      <c r="CI4" s="740"/>
      <c r="CJ4" s="740"/>
      <c r="CK4" s="740"/>
      <c r="CL4" s="740"/>
      <c r="CM4" s="740"/>
      <c r="CN4" s="740"/>
      <c r="CO4" s="740"/>
      <c r="CP4" s="740"/>
      <c r="CQ4" s="740"/>
      <c r="CR4" s="740"/>
      <c r="CS4" s="740"/>
      <c r="CT4" s="740"/>
      <c r="CU4" s="740"/>
      <c r="CV4" s="740"/>
      <c r="CW4" s="740"/>
      <c r="CX4" s="740"/>
      <c r="CY4" s="740"/>
      <c r="CZ4" s="740"/>
      <c r="DA4" s="740"/>
      <c r="DB4" s="740"/>
      <c r="DC4" s="740"/>
      <c r="DD4" s="740"/>
      <c r="DE4" s="740"/>
      <c r="DF4" s="740"/>
      <c r="DG4" s="740"/>
      <c r="DH4" s="740"/>
      <c r="DI4" s="740"/>
      <c r="DJ4" s="740"/>
      <c r="DK4" s="740"/>
      <c r="DL4" s="740"/>
      <c r="DM4" s="740"/>
      <c r="DN4" s="740"/>
      <c r="DO4" s="740"/>
      <c r="DP4" s="740"/>
      <c r="DQ4" s="740"/>
      <c r="DR4" s="740"/>
      <c r="DS4" s="740"/>
      <c r="DT4" s="740"/>
      <c r="DU4" s="740"/>
      <c r="DV4" s="740"/>
      <c r="DW4" s="740"/>
      <c r="DX4" s="740"/>
      <c r="DY4" s="740"/>
      <c r="DZ4" s="740"/>
      <c r="EA4" s="234"/>
    </row>
    <row r="5" spans="1:131" s="235" customFormat="1" ht="26.25" customHeight="1" x14ac:dyDescent="0.25">
      <c r="A5" s="729" t="s">
        <v>374</v>
      </c>
      <c r="B5" s="730"/>
      <c r="C5" s="730"/>
      <c r="D5" s="730"/>
      <c r="E5" s="730"/>
      <c r="F5" s="730"/>
      <c r="G5" s="730"/>
      <c r="H5" s="730"/>
      <c r="I5" s="730"/>
      <c r="J5" s="730"/>
      <c r="K5" s="730"/>
      <c r="L5" s="730"/>
      <c r="M5" s="730"/>
      <c r="N5" s="730"/>
      <c r="O5" s="730"/>
      <c r="P5" s="731"/>
      <c r="Q5" s="725" t="s">
        <v>375</v>
      </c>
      <c r="R5" s="721"/>
      <c r="S5" s="721"/>
      <c r="T5" s="721"/>
      <c r="U5" s="722"/>
      <c r="V5" s="725" t="s">
        <v>376</v>
      </c>
      <c r="W5" s="721"/>
      <c r="X5" s="721"/>
      <c r="Y5" s="721"/>
      <c r="Z5" s="722"/>
      <c r="AA5" s="725" t="s">
        <v>377</v>
      </c>
      <c r="AB5" s="721"/>
      <c r="AC5" s="721"/>
      <c r="AD5" s="721"/>
      <c r="AE5" s="721"/>
      <c r="AF5" s="741" t="s">
        <v>378</v>
      </c>
      <c r="AG5" s="721"/>
      <c r="AH5" s="721"/>
      <c r="AI5" s="721"/>
      <c r="AJ5" s="727"/>
      <c r="AK5" s="721" t="s">
        <v>379</v>
      </c>
      <c r="AL5" s="721"/>
      <c r="AM5" s="721"/>
      <c r="AN5" s="721"/>
      <c r="AO5" s="722"/>
      <c r="AP5" s="725" t="s">
        <v>380</v>
      </c>
      <c r="AQ5" s="721"/>
      <c r="AR5" s="721"/>
      <c r="AS5" s="721"/>
      <c r="AT5" s="722"/>
      <c r="AU5" s="725" t="s">
        <v>381</v>
      </c>
      <c r="AV5" s="721"/>
      <c r="AW5" s="721"/>
      <c r="AX5" s="721"/>
      <c r="AY5" s="727"/>
      <c r="AZ5" s="232"/>
      <c r="BA5" s="232"/>
      <c r="BB5" s="232"/>
      <c r="BC5" s="232"/>
      <c r="BD5" s="232"/>
      <c r="BE5" s="233"/>
      <c r="BF5" s="233"/>
      <c r="BG5" s="233"/>
      <c r="BH5" s="233"/>
      <c r="BI5" s="233"/>
      <c r="BJ5" s="233"/>
      <c r="BK5" s="233"/>
      <c r="BL5" s="233"/>
      <c r="BM5" s="233"/>
      <c r="BN5" s="233"/>
      <c r="BO5" s="233"/>
      <c r="BP5" s="233"/>
      <c r="BQ5" s="729" t="s">
        <v>382</v>
      </c>
      <c r="BR5" s="730"/>
      <c r="BS5" s="730"/>
      <c r="BT5" s="730"/>
      <c r="BU5" s="730"/>
      <c r="BV5" s="730"/>
      <c r="BW5" s="730"/>
      <c r="BX5" s="730"/>
      <c r="BY5" s="730"/>
      <c r="BZ5" s="730"/>
      <c r="CA5" s="730"/>
      <c r="CB5" s="730"/>
      <c r="CC5" s="730"/>
      <c r="CD5" s="730"/>
      <c r="CE5" s="730"/>
      <c r="CF5" s="730"/>
      <c r="CG5" s="731"/>
      <c r="CH5" s="725" t="s">
        <v>383</v>
      </c>
      <c r="CI5" s="721"/>
      <c r="CJ5" s="721"/>
      <c r="CK5" s="721"/>
      <c r="CL5" s="722"/>
      <c r="CM5" s="725" t="s">
        <v>384</v>
      </c>
      <c r="CN5" s="721"/>
      <c r="CO5" s="721"/>
      <c r="CP5" s="721"/>
      <c r="CQ5" s="722"/>
      <c r="CR5" s="725" t="s">
        <v>385</v>
      </c>
      <c r="CS5" s="721"/>
      <c r="CT5" s="721"/>
      <c r="CU5" s="721"/>
      <c r="CV5" s="722"/>
      <c r="CW5" s="725" t="s">
        <v>386</v>
      </c>
      <c r="CX5" s="721"/>
      <c r="CY5" s="721"/>
      <c r="CZ5" s="721"/>
      <c r="DA5" s="722"/>
      <c r="DB5" s="725" t="s">
        <v>387</v>
      </c>
      <c r="DC5" s="721"/>
      <c r="DD5" s="721"/>
      <c r="DE5" s="721"/>
      <c r="DF5" s="722"/>
      <c r="DG5" s="774" t="s">
        <v>388</v>
      </c>
      <c r="DH5" s="775"/>
      <c r="DI5" s="775"/>
      <c r="DJ5" s="775"/>
      <c r="DK5" s="776"/>
      <c r="DL5" s="774" t="s">
        <v>389</v>
      </c>
      <c r="DM5" s="775"/>
      <c r="DN5" s="775"/>
      <c r="DO5" s="775"/>
      <c r="DP5" s="776"/>
      <c r="DQ5" s="725" t="s">
        <v>390</v>
      </c>
      <c r="DR5" s="721"/>
      <c r="DS5" s="721"/>
      <c r="DT5" s="721"/>
      <c r="DU5" s="722"/>
      <c r="DV5" s="725" t="s">
        <v>381</v>
      </c>
      <c r="DW5" s="721"/>
      <c r="DX5" s="721"/>
      <c r="DY5" s="721"/>
      <c r="DZ5" s="727"/>
      <c r="EA5" s="234"/>
    </row>
    <row r="6" spans="1:131" s="235" customFormat="1" ht="26.25" customHeight="1" thickBot="1" x14ac:dyDescent="0.3">
      <c r="A6" s="732"/>
      <c r="B6" s="733"/>
      <c r="C6" s="733"/>
      <c r="D6" s="733"/>
      <c r="E6" s="733"/>
      <c r="F6" s="733"/>
      <c r="G6" s="733"/>
      <c r="H6" s="733"/>
      <c r="I6" s="733"/>
      <c r="J6" s="733"/>
      <c r="K6" s="733"/>
      <c r="L6" s="733"/>
      <c r="M6" s="733"/>
      <c r="N6" s="733"/>
      <c r="O6" s="733"/>
      <c r="P6" s="734"/>
      <c r="Q6" s="726"/>
      <c r="R6" s="723"/>
      <c r="S6" s="723"/>
      <c r="T6" s="723"/>
      <c r="U6" s="724"/>
      <c r="V6" s="726"/>
      <c r="W6" s="723"/>
      <c r="X6" s="723"/>
      <c r="Y6" s="723"/>
      <c r="Z6" s="724"/>
      <c r="AA6" s="726"/>
      <c r="AB6" s="723"/>
      <c r="AC6" s="723"/>
      <c r="AD6" s="723"/>
      <c r="AE6" s="723"/>
      <c r="AF6" s="742"/>
      <c r="AG6" s="723"/>
      <c r="AH6" s="723"/>
      <c r="AI6" s="723"/>
      <c r="AJ6" s="728"/>
      <c r="AK6" s="723"/>
      <c r="AL6" s="723"/>
      <c r="AM6" s="723"/>
      <c r="AN6" s="723"/>
      <c r="AO6" s="724"/>
      <c r="AP6" s="726"/>
      <c r="AQ6" s="723"/>
      <c r="AR6" s="723"/>
      <c r="AS6" s="723"/>
      <c r="AT6" s="724"/>
      <c r="AU6" s="726"/>
      <c r="AV6" s="723"/>
      <c r="AW6" s="723"/>
      <c r="AX6" s="723"/>
      <c r="AY6" s="728"/>
      <c r="AZ6" s="232"/>
      <c r="BA6" s="232"/>
      <c r="BB6" s="232"/>
      <c r="BC6" s="232"/>
      <c r="BD6" s="232"/>
      <c r="BE6" s="233"/>
      <c r="BF6" s="233"/>
      <c r="BG6" s="233"/>
      <c r="BH6" s="233"/>
      <c r="BI6" s="233"/>
      <c r="BJ6" s="233"/>
      <c r="BK6" s="233"/>
      <c r="BL6" s="233"/>
      <c r="BM6" s="233"/>
      <c r="BN6" s="233"/>
      <c r="BO6" s="233"/>
      <c r="BP6" s="233"/>
      <c r="BQ6" s="732"/>
      <c r="BR6" s="733"/>
      <c r="BS6" s="733"/>
      <c r="BT6" s="733"/>
      <c r="BU6" s="733"/>
      <c r="BV6" s="733"/>
      <c r="BW6" s="733"/>
      <c r="BX6" s="733"/>
      <c r="BY6" s="733"/>
      <c r="BZ6" s="733"/>
      <c r="CA6" s="733"/>
      <c r="CB6" s="733"/>
      <c r="CC6" s="733"/>
      <c r="CD6" s="733"/>
      <c r="CE6" s="733"/>
      <c r="CF6" s="733"/>
      <c r="CG6" s="734"/>
      <c r="CH6" s="726"/>
      <c r="CI6" s="723"/>
      <c r="CJ6" s="723"/>
      <c r="CK6" s="723"/>
      <c r="CL6" s="724"/>
      <c r="CM6" s="726"/>
      <c r="CN6" s="723"/>
      <c r="CO6" s="723"/>
      <c r="CP6" s="723"/>
      <c r="CQ6" s="724"/>
      <c r="CR6" s="726"/>
      <c r="CS6" s="723"/>
      <c r="CT6" s="723"/>
      <c r="CU6" s="723"/>
      <c r="CV6" s="724"/>
      <c r="CW6" s="726"/>
      <c r="CX6" s="723"/>
      <c r="CY6" s="723"/>
      <c r="CZ6" s="723"/>
      <c r="DA6" s="724"/>
      <c r="DB6" s="726"/>
      <c r="DC6" s="723"/>
      <c r="DD6" s="723"/>
      <c r="DE6" s="723"/>
      <c r="DF6" s="724"/>
      <c r="DG6" s="777"/>
      <c r="DH6" s="778"/>
      <c r="DI6" s="778"/>
      <c r="DJ6" s="778"/>
      <c r="DK6" s="779"/>
      <c r="DL6" s="777"/>
      <c r="DM6" s="778"/>
      <c r="DN6" s="778"/>
      <c r="DO6" s="778"/>
      <c r="DP6" s="779"/>
      <c r="DQ6" s="726"/>
      <c r="DR6" s="723"/>
      <c r="DS6" s="723"/>
      <c r="DT6" s="723"/>
      <c r="DU6" s="724"/>
      <c r="DV6" s="726"/>
      <c r="DW6" s="723"/>
      <c r="DX6" s="723"/>
      <c r="DY6" s="723"/>
      <c r="DZ6" s="728"/>
      <c r="EA6" s="234"/>
    </row>
    <row r="7" spans="1:131" s="235" customFormat="1" ht="26.25" customHeight="1" thickTop="1" x14ac:dyDescent="0.25">
      <c r="A7" s="236">
        <v>1</v>
      </c>
      <c r="B7" s="760" t="s">
        <v>391</v>
      </c>
      <c r="C7" s="761"/>
      <c r="D7" s="761"/>
      <c r="E7" s="761"/>
      <c r="F7" s="761"/>
      <c r="G7" s="761"/>
      <c r="H7" s="761"/>
      <c r="I7" s="761"/>
      <c r="J7" s="761"/>
      <c r="K7" s="761"/>
      <c r="L7" s="761"/>
      <c r="M7" s="761"/>
      <c r="N7" s="761"/>
      <c r="O7" s="761"/>
      <c r="P7" s="762"/>
      <c r="Q7" s="763">
        <v>25922</v>
      </c>
      <c r="R7" s="764"/>
      <c r="S7" s="764"/>
      <c r="T7" s="764"/>
      <c r="U7" s="764"/>
      <c r="V7" s="764">
        <v>25385</v>
      </c>
      <c r="W7" s="764"/>
      <c r="X7" s="764"/>
      <c r="Y7" s="764"/>
      <c r="Z7" s="764"/>
      <c r="AA7" s="764">
        <v>538</v>
      </c>
      <c r="AB7" s="764"/>
      <c r="AC7" s="764"/>
      <c r="AD7" s="764"/>
      <c r="AE7" s="765"/>
      <c r="AF7" s="766">
        <v>420</v>
      </c>
      <c r="AG7" s="767"/>
      <c r="AH7" s="767"/>
      <c r="AI7" s="767"/>
      <c r="AJ7" s="768"/>
      <c r="AK7" s="769">
        <v>1069</v>
      </c>
      <c r="AL7" s="770"/>
      <c r="AM7" s="770"/>
      <c r="AN7" s="770"/>
      <c r="AO7" s="770"/>
      <c r="AP7" s="770">
        <v>18073</v>
      </c>
      <c r="AQ7" s="770"/>
      <c r="AR7" s="770"/>
      <c r="AS7" s="770"/>
      <c r="AT7" s="770"/>
      <c r="AU7" s="771" t="s">
        <v>592</v>
      </c>
      <c r="AV7" s="771"/>
      <c r="AW7" s="771"/>
      <c r="AX7" s="771"/>
      <c r="AY7" s="772"/>
      <c r="AZ7" s="232"/>
      <c r="BA7" s="232"/>
      <c r="BB7" s="232"/>
      <c r="BC7" s="232"/>
      <c r="BD7" s="232"/>
      <c r="BE7" s="233"/>
      <c r="BF7" s="233"/>
      <c r="BG7" s="233"/>
      <c r="BH7" s="233"/>
      <c r="BI7" s="233"/>
      <c r="BJ7" s="233"/>
      <c r="BK7" s="233"/>
      <c r="BL7" s="233"/>
      <c r="BM7" s="233"/>
      <c r="BN7" s="233"/>
      <c r="BO7" s="233"/>
      <c r="BP7" s="233"/>
      <c r="BQ7" s="236">
        <v>1</v>
      </c>
      <c r="BR7" s="237"/>
      <c r="BS7" s="746" t="s">
        <v>610</v>
      </c>
      <c r="BT7" s="747"/>
      <c r="BU7" s="747"/>
      <c r="BV7" s="747"/>
      <c r="BW7" s="747"/>
      <c r="BX7" s="747"/>
      <c r="BY7" s="747"/>
      <c r="BZ7" s="747"/>
      <c r="CA7" s="747"/>
      <c r="CB7" s="747"/>
      <c r="CC7" s="747"/>
      <c r="CD7" s="747"/>
      <c r="CE7" s="747"/>
      <c r="CF7" s="747"/>
      <c r="CG7" s="773"/>
      <c r="CH7" s="743" t="s">
        <v>593</v>
      </c>
      <c r="CI7" s="744"/>
      <c r="CJ7" s="744"/>
      <c r="CK7" s="744"/>
      <c r="CL7" s="745"/>
      <c r="CM7" s="743">
        <v>30</v>
      </c>
      <c r="CN7" s="744"/>
      <c r="CO7" s="744"/>
      <c r="CP7" s="744"/>
      <c r="CQ7" s="745"/>
      <c r="CR7" s="743">
        <v>30</v>
      </c>
      <c r="CS7" s="744"/>
      <c r="CT7" s="744"/>
      <c r="CU7" s="744"/>
      <c r="CV7" s="745"/>
      <c r="CW7" s="743">
        <v>87</v>
      </c>
      <c r="CX7" s="744"/>
      <c r="CY7" s="744"/>
      <c r="CZ7" s="744"/>
      <c r="DA7" s="745"/>
      <c r="DB7" s="743" t="s">
        <v>593</v>
      </c>
      <c r="DC7" s="744"/>
      <c r="DD7" s="744"/>
      <c r="DE7" s="744"/>
      <c r="DF7" s="745"/>
      <c r="DG7" s="743" t="s">
        <v>593</v>
      </c>
      <c r="DH7" s="744"/>
      <c r="DI7" s="744"/>
      <c r="DJ7" s="744"/>
      <c r="DK7" s="745"/>
      <c r="DL7" s="743" t="s">
        <v>593</v>
      </c>
      <c r="DM7" s="744"/>
      <c r="DN7" s="744"/>
      <c r="DO7" s="744"/>
      <c r="DP7" s="745"/>
      <c r="DQ7" s="743" t="s">
        <v>593</v>
      </c>
      <c r="DR7" s="744"/>
      <c r="DS7" s="744"/>
      <c r="DT7" s="744"/>
      <c r="DU7" s="745"/>
      <c r="DV7" s="746"/>
      <c r="DW7" s="747"/>
      <c r="DX7" s="747"/>
      <c r="DY7" s="747"/>
      <c r="DZ7" s="748"/>
      <c r="EA7" s="234"/>
    </row>
    <row r="8" spans="1:131" s="235" customFormat="1" ht="26.25" customHeight="1" x14ac:dyDescent="0.25">
      <c r="A8" s="238">
        <v>2</v>
      </c>
      <c r="B8" s="749" t="s">
        <v>392</v>
      </c>
      <c r="C8" s="750"/>
      <c r="D8" s="750"/>
      <c r="E8" s="750"/>
      <c r="F8" s="750"/>
      <c r="G8" s="750"/>
      <c r="H8" s="750"/>
      <c r="I8" s="750"/>
      <c r="J8" s="750"/>
      <c r="K8" s="750"/>
      <c r="L8" s="750"/>
      <c r="M8" s="750"/>
      <c r="N8" s="750"/>
      <c r="O8" s="750"/>
      <c r="P8" s="751"/>
      <c r="Q8" s="752">
        <v>5</v>
      </c>
      <c r="R8" s="753"/>
      <c r="S8" s="753"/>
      <c r="T8" s="753"/>
      <c r="U8" s="753"/>
      <c r="V8" s="753">
        <v>5</v>
      </c>
      <c r="W8" s="753"/>
      <c r="X8" s="753"/>
      <c r="Y8" s="753"/>
      <c r="Z8" s="753"/>
      <c r="AA8" s="753" t="s">
        <v>593</v>
      </c>
      <c r="AB8" s="753"/>
      <c r="AC8" s="753"/>
      <c r="AD8" s="753"/>
      <c r="AE8" s="754"/>
      <c r="AF8" s="755" t="s">
        <v>131</v>
      </c>
      <c r="AG8" s="756"/>
      <c r="AH8" s="756"/>
      <c r="AI8" s="756"/>
      <c r="AJ8" s="757"/>
      <c r="AK8" s="758">
        <v>3</v>
      </c>
      <c r="AL8" s="759"/>
      <c r="AM8" s="759"/>
      <c r="AN8" s="759"/>
      <c r="AO8" s="759"/>
      <c r="AP8" s="759" t="s">
        <v>593</v>
      </c>
      <c r="AQ8" s="759"/>
      <c r="AR8" s="759"/>
      <c r="AS8" s="759"/>
      <c r="AT8" s="759"/>
      <c r="AU8" s="780"/>
      <c r="AV8" s="780"/>
      <c r="AW8" s="780"/>
      <c r="AX8" s="780"/>
      <c r="AY8" s="781"/>
      <c r="AZ8" s="232"/>
      <c r="BA8" s="232"/>
      <c r="BB8" s="232"/>
      <c r="BC8" s="232"/>
      <c r="BD8" s="232"/>
      <c r="BE8" s="233"/>
      <c r="BF8" s="233"/>
      <c r="BG8" s="233"/>
      <c r="BH8" s="233"/>
      <c r="BI8" s="233"/>
      <c r="BJ8" s="233"/>
      <c r="BK8" s="233"/>
      <c r="BL8" s="233"/>
      <c r="BM8" s="233"/>
      <c r="BN8" s="233"/>
      <c r="BO8" s="233"/>
      <c r="BP8" s="233"/>
      <c r="BQ8" s="238">
        <v>2</v>
      </c>
      <c r="BR8" s="239"/>
      <c r="BS8" s="782" t="s">
        <v>611</v>
      </c>
      <c r="BT8" s="783"/>
      <c r="BU8" s="783"/>
      <c r="BV8" s="783"/>
      <c r="BW8" s="783"/>
      <c r="BX8" s="783"/>
      <c r="BY8" s="783"/>
      <c r="BZ8" s="783"/>
      <c r="CA8" s="783"/>
      <c r="CB8" s="783"/>
      <c r="CC8" s="783"/>
      <c r="CD8" s="783"/>
      <c r="CE8" s="783"/>
      <c r="CF8" s="783"/>
      <c r="CG8" s="784"/>
      <c r="CH8" s="785">
        <v>8</v>
      </c>
      <c r="CI8" s="786"/>
      <c r="CJ8" s="786"/>
      <c r="CK8" s="786"/>
      <c r="CL8" s="787"/>
      <c r="CM8" s="785">
        <v>155</v>
      </c>
      <c r="CN8" s="786"/>
      <c r="CO8" s="786"/>
      <c r="CP8" s="786"/>
      <c r="CQ8" s="787"/>
      <c r="CR8" s="785">
        <v>10</v>
      </c>
      <c r="CS8" s="786"/>
      <c r="CT8" s="786"/>
      <c r="CU8" s="786"/>
      <c r="CV8" s="787"/>
      <c r="CW8" s="785" t="s">
        <v>593</v>
      </c>
      <c r="CX8" s="786"/>
      <c r="CY8" s="786"/>
      <c r="CZ8" s="786"/>
      <c r="DA8" s="787"/>
      <c r="DB8" s="785" t="s">
        <v>593</v>
      </c>
      <c r="DC8" s="786"/>
      <c r="DD8" s="786"/>
      <c r="DE8" s="786"/>
      <c r="DF8" s="787"/>
      <c r="DG8" s="785" t="s">
        <v>593</v>
      </c>
      <c r="DH8" s="786"/>
      <c r="DI8" s="786"/>
      <c r="DJ8" s="786"/>
      <c r="DK8" s="787"/>
      <c r="DL8" s="785" t="s">
        <v>593</v>
      </c>
      <c r="DM8" s="786"/>
      <c r="DN8" s="786"/>
      <c r="DO8" s="786"/>
      <c r="DP8" s="787"/>
      <c r="DQ8" s="785" t="s">
        <v>593</v>
      </c>
      <c r="DR8" s="786"/>
      <c r="DS8" s="786"/>
      <c r="DT8" s="786"/>
      <c r="DU8" s="787"/>
      <c r="DV8" s="782"/>
      <c r="DW8" s="783"/>
      <c r="DX8" s="783"/>
      <c r="DY8" s="783"/>
      <c r="DZ8" s="788"/>
      <c r="EA8" s="234"/>
    </row>
    <row r="9" spans="1:131" s="235" customFormat="1" ht="26.25" customHeight="1" x14ac:dyDescent="0.25">
      <c r="A9" s="238">
        <v>3</v>
      </c>
      <c r="B9" s="749"/>
      <c r="C9" s="750"/>
      <c r="D9" s="750"/>
      <c r="E9" s="750"/>
      <c r="F9" s="750"/>
      <c r="G9" s="750"/>
      <c r="H9" s="750"/>
      <c r="I9" s="750"/>
      <c r="J9" s="750"/>
      <c r="K9" s="750"/>
      <c r="L9" s="750"/>
      <c r="M9" s="750"/>
      <c r="N9" s="750"/>
      <c r="O9" s="750"/>
      <c r="P9" s="751"/>
      <c r="Q9" s="752"/>
      <c r="R9" s="753"/>
      <c r="S9" s="753"/>
      <c r="T9" s="753"/>
      <c r="U9" s="753"/>
      <c r="V9" s="753"/>
      <c r="W9" s="753"/>
      <c r="X9" s="753"/>
      <c r="Y9" s="753"/>
      <c r="Z9" s="753"/>
      <c r="AA9" s="753"/>
      <c r="AB9" s="753"/>
      <c r="AC9" s="753"/>
      <c r="AD9" s="753"/>
      <c r="AE9" s="754"/>
      <c r="AF9" s="755"/>
      <c r="AG9" s="756"/>
      <c r="AH9" s="756"/>
      <c r="AI9" s="756"/>
      <c r="AJ9" s="757"/>
      <c r="AK9" s="758"/>
      <c r="AL9" s="759"/>
      <c r="AM9" s="759"/>
      <c r="AN9" s="759"/>
      <c r="AO9" s="759"/>
      <c r="AP9" s="759"/>
      <c r="AQ9" s="759"/>
      <c r="AR9" s="759"/>
      <c r="AS9" s="759"/>
      <c r="AT9" s="759"/>
      <c r="AU9" s="780"/>
      <c r="AV9" s="780"/>
      <c r="AW9" s="780"/>
      <c r="AX9" s="780"/>
      <c r="AY9" s="781"/>
      <c r="AZ9" s="232"/>
      <c r="BA9" s="232"/>
      <c r="BB9" s="232"/>
      <c r="BC9" s="232"/>
      <c r="BD9" s="232"/>
      <c r="BE9" s="233"/>
      <c r="BF9" s="233"/>
      <c r="BG9" s="233"/>
      <c r="BH9" s="233"/>
      <c r="BI9" s="233"/>
      <c r="BJ9" s="233"/>
      <c r="BK9" s="233"/>
      <c r="BL9" s="233"/>
      <c r="BM9" s="233"/>
      <c r="BN9" s="233"/>
      <c r="BO9" s="233"/>
      <c r="BP9" s="233"/>
      <c r="BQ9" s="238">
        <v>3</v>
      </c>
      <c r="BR9" s="239"/>
      <c r="BS9" s="782"/>
      <c r="BT9" s="783"/>
      <c r="BU9" s="783"/>
      <c r="BV9" s="783"/>
      <c r="BW9" s="783"/>
      <c r="BX9" s="783"/>
      <c r="BY9" s="783"/>
      <c r="BZ9" s="783"/>
      <c r="CA9" s="783"/>
      <c r="CB9" s="783"/>
      <c r="CC9" s="783"/>
      <c r="CD9" s="783"/>
      <c r="CE9" s="783"/>
      <c r="CF9" s="783"/>
      <c r="CG9" s="784"/>
      <c r="CH9" s="785"/>
      <c r="CI9" s="786"/>
      <c r="CJ9" s="786"/>
      <c r="CK9" s="786"/>
      <c r="CL9" s="787"/>
      <c r="CM9" s="785"/>
      <c r="CN9" s="786"/>
      <c r="CO9" s="786"/>
      <c r="CP9" s="786"/>
      <c r="CQ9" s="787"/>
      <c r="CR9" s="785"/>
      <c r="CS9" s="786"/>
      <c r="CT9" s="786"/>
      <c r="CU9" s="786"/>
      <c r="CV9" s="787"/>
      <c r="CW9" s="785"/>
      <c r="CX9" s="786"/>
      <c r="CY9" s="786"/>
      <c r="CZ9" s="786"/>
      <c r="DA9" s="787"/>
      <c r="DB9" s="785"/>
      <c r="DC9" s="786"/>
      <c r="DD9" s="786"/>
      <c r="DE9" s="786"/>
      <c r="DF9" s="787"/>
      <c r="DG9" s="785"/>
      <c r="DH9" s="786"/>
      <c r="DI9" s="786"/>
      <c r="DJ9" s="786"/>
      <c r="DK9" s="787"/>
      <c r="DL9" s="785"/>
      <c r="DM9" s="786"/>
      <c r="DN9" s="786"/>
      <c r="DO9" s="786"/>
      <c r="DP9" s="787"/>
      <c r="DQ9" s="785"/>
      <c r="DR9" s="786"/>
      <c r="DS9" s="786"/>
      <c r="DT9" s="786"/>
      <c r="DU9" s="787"/>
      <c r="DV9" s="782"/>
      <c r="DW9" s="783"/>
      <c r="DX9" s="783"/>
      <c r="DY9" s="783"/>
      <c r="DZ9" s="788"/>
      <c r="EA9" s="234"/>
    </row>
    <row r="10" spans="1:131" s="235" customFormat="1" ht="26.25" customHeight="1" x14ac:dyDescent="0.25">
      <c r="A10" s="238">
        <v>4</v>
      </c>
      <c r="B10" s="749"/>
      <c r="C10" s="750"/>
      <c r="D10" s="750"/>
      <c r="E10" s="750"/>
      <c r="F10" s="750"/>
      <c r="G10" s="750"/>
      <c r="H10" s="750"/>
      <c r="I10" s="750"/>
      <c r="J10" s="750"/>
      <c r="K10" s="750"/>
      <c r="L10" s="750"/>
      <c r="M10" s="750"/>
      <c r="N10" s="750"/>
      <c r="O10" s="750"/>
      <c r="P10" s="751"/>
      <c r="Q10" s="752"/>
      <c r="R10" s="753"/>
      <c r="S10" s="753"/>
      <c r="T10" s="753"/>
      <c r="U10" s="753"/>
      <c r="V10" s="753"/>
      <c r="W10" s="753"/>
      <c r="X10" s="753"/>
      <c r="Y10" s="753"/>
      <c r="Z10" s="753"/>
      <c r="AA10" s="753"/>
      <c r="AB10" s="753"/>
      <c r="AC10" s="753"/>
      <c r="AD10" s="753"/>
      <c r="AE10" s="754"/>
      <c r="AF10" s="755"/>
      <c r="AG10" s="756"/>
      <c r="AH10" s="756"/>
      <c r="AI10" s="756"/>
      <c r="AJ10" s="757"/>
      <c r="AK10" s="758"/>
      <c r="AL10" s="759"/>
      <c r="AM10" s="759"/>
      <c r="AN10" s="759"/>
      <c r="AO10" s="759"/>
      <c r="AP10" s="759"/>
      <c r="AQ10" s="759"/>
      <c r="AR10" s="759"/>
      <c r="AS10" s="759"/>
      <c r="AT10" s="759"/>
      <c r="AU10" s="780"/>
      <c r="AV10" s="780"/>
      <c r="AW10" s="780"/>
      <c r="AX10" s="780"/>
      <c r="AY10" s="781"/>
      <c r="AZ10" s="232"/>
      <c r="BA10" s="232"/>
      <c r="BB10" s="232"/>
      <c r="BC10" s="232"/>
      <c r="BD10" s="232"/>
      <c r="BE10" s="233"/>
      <c r="BF10" s="233"/>
      <c r="BG10" s="233"/>
      <c r="BH10" s="233"/>
      <c r="BI10" s="233"/>
      <c r="BJ10" s="233"/>
      <c r="BK10" s="233"/>
      <c r="BL10" s="233"/>
      <c r="BM10" s="233"/>
      <c r="BN10" s="233"/>
      <c r="BO10" s="233"/>
      <c r="BP10" s="233"/>
      <c r="BQ10" s="238">
        <v>4</v>
      </c>
      <c r="BR10" s="239"/>
      <c r="BS10" s="782"/>
      <c r="BT10" s="783"/>
      <c r="BU10" s="783"/>
      <c r="BV10" s="783"/>
      <c r="BW10" s="783"/>
      <c r="BX10" s="783"/>
      <c r="BY10" s="783"/>
      <c r="BZ10" s="783"/>
      <c r="CA10" s="783"/>
      <c r="CB10" s="783"/>
      <c r="CC10" s="783"/>
      <c r="CD10" s="783"/>
      <c r="CE10" s="783"/>
      <c r="CF10" s="783"/>
      <c r="CG10" s="784"/>
      <c r="CH10" s="785"/>
      <c r="CI10" s="786"/>
      <c r="CJ10" s="786"/>
      <c r="CK10" s="786"/>
      <c r="CL10" s="787"/>
      <c r="CM10" s="785"/>
      <c r="CN10" s="786"/>
      <c r="CO10" s="786"/>
      <c r="CP10" s="786"/>
      <c r="CQ10" s="787"/>
      <c r="CR10" s="785"/>
      <c r="CS10" s="786"/>
      <c r="CT10" s="786"/>
      <c r="CU10" s="786"/>
      <c r="CV10" s="787"/>
      <c r="CW10" s="785"/>
      <c r="CX10" s="786"/>
      <c r="CY10" s="786"/>
      <c r="CZ10" s="786"/>
      <c r="DA10" s="787"/>
      <c r="DB10" s="785"/>
      <c r="DC10" s="786"/>
      <c r="DD10" s="786"/>
      <c r="DE10" s="786"/>
      <c r="DF10" s="787"/>
      <c r="DG10" s="785"/>
      <c r="DH10" s="786"/>
      <c r="DI10" s="786"/>
      <c r="DJ10" s="786"/>
      <c r="DK10" s="787"/>
      <c r="DL10" s="785"/>
      <c r="DM10" s="786"/>
      <c r="DN10" s="786"/>
      <c r="DO10" s="786"/>
      <c r="DP10" s="787"/>
      <c r="DQ10" s="785"/>
      <c r="DR10" s="786"/>
      <c r="DS10" s="786"/>
      <c r="DT10" s="786"/>
      <c r="DU10" s="787"/>
      <c r="DV10" s="782"/>
      <c r="DW10" s="783"/>
      <c r="DX10" s="783"/>
      <c r="DY10" s="783"/>
      <c r="DZ10" s="788"/>
      <c r="EA10" s="234"/>
    </row>
    <row r="11" spans="1:131" s="235" customFormat="1" ht="26.25" customHeight="1" x14ac:dyDescent="0.25">
      <c r="A11" s="238">
        <v>5</v>
      </c>
      <c r="B11" s="749"/>
      <c r="C11" s="750"/>
      <c r="D11" s="750"/>
      <c r="E11" s="750"/>
      <c r="F11" s="750"/>
      <c r="G11" s="750"/>
      <c r="H11" s="750"/>
      <c r="I11" s="750"/>
      <c r="J11" s="750"/>
      <c r="K11" s="750"/>
      <c r="L11" s="750"/>
      <c r="M11" s="750"/>
      <c r="N11" s="750"/>
      <c r="O11" s="750"/>
      <c r="P11" s="751"/>
      <c r="Q11" s="752"/>
      <c r="R11" s="753"/>
      <c r="S11" s="753"/>
      <c r="T11" s="753"/>
      <c r="U11" s="753"/>
      <c r="V11" s="753"/>
      <c r="W11" s="753"/>
      <c r="X11" s="753"/>
      <c r="Y11" s="753"/>
      <c r="Z11" s="753"/>
      <c r="AA11" s="753"/>
      <c r="AB11" s="753"/>
      <c r="AC11" s="753"/>
      <c r="AD11" s="753"/>
      <c r="AE11" s="754"/>
      <c r="AF11" s="755"/>
      <c r="AG11" s="756"/>
      <c r="AH11" s="756"/>
      <c r="AI11" s="756"/>
      <c r="AJ11" s="757"/>
      <c r="AK11" s="758"/>
      <c r="AL11" s="759"/>
      <c r="AM11" s="759"/>
      <c r="AN11" s="759"/>
      <c r="AO11" s="759"/>
      <c r="AP11" s="759"/>
      <c r="AQ11" s="759"/>
      <c r="AR11" s="759"/>
      <c r="AS11" s="759"/>
      <c r="AT11" s="759"/>
      <c r="AU11" s="780"/>
      <c r="AV11" s="780"/>
      <c r="AW11" s="780"/>
      <c r="AX11" s="780"/>
      <c r="AY11" s="781"/>
      <c r="AZ11" s="232"/>
      <c r="BA11" s="232"/>
      <c r="BB11" s="232"/>
      <c r="BC11" s="232"/>
      <c r="BD11" s="232"/>
      <c r="BE11" s="233"/>
      <c r="BF11" s="233"/>
      <c r="BG11" s="233"/>
      <c r="BH11" s="233"/>
      <c r="BI11" s="233"/>
      <c r="BJ11" s="233"/>
      <c r="BK11" s="233"/>
      <c r="BL11" s="233"/>
      <c r="BM11" s="233"/>
      <c r="BN11" s="233"/>
      <c r="BO11" s="233"/>
      <c r="BP11" s="233"/>
      <c r="BQ11" s="238">
        <v>5</v>
      </c>
      <c r="BR11" s="239"/>
      <c r="BS11" s="782"/>
      <c r="BT11" s="783"/>
      <c r="BU11" s="783"/>
      <c r="BV11" s="783"/>
      <c r="BW11" s="783"/>
      <c r="BX11" s="783"/>
      <c r="BY11" s="783"/>
      <c r="BZ11" s="783"/>
      <c r="CA11" s="783"/>
      <c r="CB11" s="783"/>
      <c r="CC11" s="783"/>
      <c r="CD11" s="783"/>
      <c r="CE11" s="783"/>
      <c r="CF11" s="783"/>
      <c r="CG11" s="784"/>
      <c r="CH11" s="785"/>
      <c r="CI11" s="786"/>
      <c r="CJ11" s="786"/>
      <c r="CK11" s="786"/>
      <c r="CL11" s="787"/>
      <c r="CM11" s="785"/>
      <c r="CN11" s="786"/>
      <c r="CO11" s="786"/>
      <c r="CP11" s="786"/>
      <c r="CQ11" s="787"/>
      <c r="CR11" s="785"/>
      <c r="CS11" s="786"/>
      <c r="CT11" s="786"/>
      <c r="CU11" s="786"/>
      <c r="CV11" s="787"/>
      <c r="CW11" s="785"/>
      <c r="CX11" s="786"/>
      <c r="CY11" s="786"/>
      <c r="CZ11" s="786"/>
      <c r="DA11" s="787"/>
      <c r="DB11" s="785"/>
      <c r="DC11" s="786"/>
      <c r="DD11" s="786"/>
      <c r="DE11" s="786"/>
      <c r="DF11" s="787"/>
      <c r="DG11" s="785"/>
      <c r="DH11" s="786"/>
      <c r="DI11" s="786"/>
      <c r="DJ11" s="786"/>
      <c r="DK11" s="787"/>
      <c r="DL11" s="785"/>
      <c r="DM11" s="786"/>
      <c r="DN11" s="786"/>
      <c r="DO11" s="786"/>
      <c r="DP11" s="787"/>
      <c r="DQ11" s="785"/>
      <c r="DR11" s="786"/>
      <c r="DS11" s="786"/>
      <c r="DT11" s="786"/>
      <c r="DU11" s="787"/>
      <c r="DV11" s="782"/>
      <c r="DW11" s="783"/>
      <c r="DX11" s="783"/>
      <c r="DY11" s="783"/>
      <c r="DZ11" s="788"/>
      <c r="EA11" s="234"/>
    </row>
    <row r="12" spans="1:131" s="235" customFormat="1" ht="26.25" customHeight="1" x14ac:dyDescent="0.25">
      <c r="A12" s="238">
        <v>6</v>
      </c>
      <c r="B12" s="749"/>
      <c r="C12" s="750"/>
      <c r="D12" s="750"/>
      <c r="E12" s="750"/>
      <c r="F12" s="750"/>
      <c r="G12" s="750"/>
      <c r="H12" s="750"/>
      <c r="I12" s="750"/>
      <c r="J12" s="750"/>
      <c r="K12" s="750"/>
      <c r="L12" s="750"/>
      <c r="M12" s="750"/>
      <c r="N12" s="750"/>
      <c r="O12" s="750"/>
      <c r="P12" s="751"/>
      <c r="Q12" s="752"/>
      <c r="R12" s="753"/>
      <c r="S12" s="753"/>
      <c r="T12" s="753"/>
      <c r="U12" s="753"/>
      <c r="V12" s="753"/>
      <c r="W12" s="753"/>
      <c r="X12" s="753"/>
      <c r="Y12" s="753"/>
      <c r="Z12" s="753"/>
      <c r="AA12" s="753"/>
      <c r="AB12" s="753"/>
      <c r="AC12" s="753"/>
      <c r="AD12" s="753"/>
      <c r="AE12" s="754"/>
      <c r="AF12" s="755"/>
      <c r="AG12" s="756"/>
      <c r="AH12" s="756"/>
      <c r="AI12" s="756"/>
      <c r="AJ12" s="757"/>
      <c r="AK12" s="758"/>
      <c r="AL12" s="759"/>
      <c r="AM12" s="759"/>
      <c r="AN12" s="759"/>
      <c r="AO12" s="759"/>
      <c r="AP12" s="759"/>
      <c r="AQ12" s="759"/>
      <c r="AR12" s="759"/>
      <c r="AS12" s="759"/>
      <c r="AT12" s="759"/>
      <c r="AU12" s="780"/>
      <c r="AV12" s="780"/>
      <c r="AW12" s="780"/>
      <c r="AX12" s="780"/>
      <c r="AY12" s="781"/>
      <c r="AZ12" s="232"/>
      <c r="BA12" s="232"/>
      <c r="BB12" s="232"/>
      <c r="BC12" s="232"/>
      <c r="BD12" s="232"/>
      <c r="BE12" s="233"/>
      <c r="BF12" s="233"/>
      <c r="BG12" s="233"/>
      <c r="BH12" s="233"/>
      <c r="BI12" s="233"/>
      <c r="BJ12" s="233"/>
      <c r="BK12" s="233"/>
      <c r="BL12" s="233"/>
      <c r="BM12" s="233"/>
      <c r="BN12" s="233"/>
      <c r="BO12" s="233"/>
      <c r="BP12" s="233"/>
      <c r="BQ12" s="238">
        <v>6</v>
      </c>
      <c r="BR12" s="239"/>
      <c r="BS12" s="782"/>
      <c r="BT12" s="783"/>
      <c r="BU12" s="783"/>
      <c r="BV12" s="783"/>
      <c r="BW12" s="783"/>
      <c r="BX12" s="783"/>
      <c r="BY12" s="783"/>
      <c r="BZ12" s="783"/>
      <c r="CA12" s="783"/>
      <c r="CB12" s="783"/>
      <c r="CC12" s="783"/>
      <c r="CD12" s="783"/>
      <c r="CE12" s="783"/>
      <c r="CF12" s="783"/>
      <c r="CG12" s="784"/>
      <c r="CH12" s="785"/>
      <c r="CI12" s="786"/>
      <c r="CJ12" s="786"/>
      <c r="CK12" s="786"/>
      <c r="CL12" s="787"/>
      <c r="CM12" s="785"/>
      <c r="CN12" s="786"/>
      <c r="CO12" s="786"/>
      <c r="CP12" s="786"/>
      <c r="CQ12" s="787"/>
      <c r="CR12" s="785"/>
      <c r="CS12" s="786"/>
      <c r="CT12" s="786"/>
      <c r="CU12" s="786"/>
      <c r="CV12" s="787"/>
      <c r="CW12" s="785"/>
      <c r="CX12" s="786"/>
      <c r="CY12" s="786"/>
      <c r="CZ12" s="786"/>
      <c r="DA12" s="787"/>
      <c r="DB12" s="785"/>
      <c r="DC12" s="786"/>
      <c r="DD12" s="786"/>
      <c r="DE12" s="786"/>
      <c r="DF12" s="787"/>
      <c r="DG12" s="785"/>
      <c r="DH12" s="786"/>
      <c r="DI12" s="786"/>
      <c r="DJ12" s="786"/>
      <c r="DK12" s="787"/>
      <c r="DL12" s="785"/>
      <c r="DM12" s="786"/>
      <c r="DN12" s="786"/>
      <c r="DO12" s="786"/>
      <c r="DP12" s="787"/>
      <c r="DQ12" s="785"/>
      <c r="DR12" s="786"/>
      <c r="DS12" s="786"/>
      <c r="DT12" s="786"/>
      <c r="DU12" s="787"/>
      <c r="DV12" s="782"/>
      <c r="DW12" s="783"/>
      <c r="DX12" s="783"/>
      <c r="DY12" s="783"/>
      <c r="DZ12" s="788"/>
      <c r="EA12" s="234"/>
    </row>
    <row r="13" spans="1:131" s="235" customFormat="1" ht="26.25" customHeight="1" x14ac:dyDescent="0.25">
      <c r="A13" s="238">
        <v>7</v>
      </c>
      <c r="B13" s="749"/>
      <c r="C13" s="750"/>
      <c r="D13" s="750"/>
      <c r="E13" s="750"/>
      <c r="F13" s="750"/>
      <c r="G13" s="750"/>
      <c r="H13" s="750"/>
      <c r="I13" s="750"/>
      <c r="J13" s="750"/>
      <c r="K13" s="750"/>
      <c r="L13" s="750"/>
      <c r="M13" s="750"/>
      <c r="N13" s="750"/>
      <c r="O13" s="750"/>
      <c r="P13" s="751"/>
      <c r="Q13" s="752"/>
      <c r="R13" s="753"/>
      <c r="S13" s="753"/>
      <c r="T13" s="753"/>
      <c r="U13" s="753"/>
      <c r="V13" s="753"/>
      <c r="W13" s="753"/>
      <c r="X13" s="753"/>
      <c r="Y13" s="753"/>
      <c r="Z13" s="753"/>
      <c r="AA13" s="753"/>
      <c r="AB13" s="753"/>
      <c r="AC13" s="753"/>
      <c r="AD13" s="753"/>
      <c r="AE13" s="754"/>
      <c r="AF13" s="755"/>
      <c r="AG13" s="756"/>
      <c r="AH13" s="756"/>
      <c r="AI13" s="756"/>
      <c r="AJ13" s="757"/>
      <c r="AK13" s="758"/>
      <c r="AL13" s="759"/>
      <c r="AM13" s="759"/>
      <c r="AN13" s="759"/>
      <c r="AO13" s="759"/>
      <c r="AP13" s="759"/>
      <c r="AQ13" s="759"/>
      <c r="AR13" s="759"/>
      <c r="AS13" s="759"/>
      <c r="AT13" s="759"/>
      <c r="AU13" s="780"/>
      <c r="AV13" s="780"/>
      <c r="AW13" s="780"/>
      <c r="AX13" s="780"/>
      <c r="AY13" s="781"/>
      <c r="AZ13" s="232"/>
      <c r="BA13" s="232"/>
      <c r="BB13" s="232"/>
      <c r="BC13" s="232"/>
      <c r="BD13" s="232"/>
      <c r="BE13" s="233"/>
      <c r="BF13" s="233"/>
      <c r="BG13" s="233"/>
      <c r="BH13" s="233"/>
      <c r="BI13" s="233"/>
      <c r="BJ13" s="233"/>
      <c r="BK13" s="233"/>
      <c r="BL13" s="233"/>
      <c r="BM13" s="233"/>
      <c r="BN13" s="233"/>
      <c r="BO13" s="233"/>
      <c r="BP13" s="233"/>
      <c r="BQ13" s="238">
        <v>7</v>
      </c>
      <c r="BR13" s="239"/>
      <c r="BS13" s="782"/>
      <c r="BT13" s="783"/>
      <c r="BU13" s="783"/>
      <c r="BV13" s="783"/>
      <c r="BW13" s="783"/>
      <c r="BX13" s="783"/>
      <c r="BY13" s="783"/>
      <c r="BZ13" s="783"/>
      <c r="CA13" s="783"/>
      <c r="CB13" s="783"/>
      <c r="CC13" s="783"/>
      <c r="CD13" s="783"/>
      <c r="CE13" s="783"/>
      <c r="CF13" s="783"/>
      <c r="CG13" s="784"/>
      <c r="CH13" s="785"/>
      <c r="CI13" s="786"/>
      <c r="CJ13" s="786"/>
      <c r="CK13" s="786"/>
      <c r="CL13" s="787"/>
      <c r="CM13" s="785"/>
      <c r="CN13" s="786"/>
      <c r="CO13" s="786"/>
      <c r="CP13" s="786"/>
      <c r="CQ13" s="787"/>
      <c r="CR13" s="785"/>
      <c r="CS13" s="786"/>
      <c r="CT13" s="786"/>
      <c r="CU13" s="786"/>
      <c r="CV13" s="787"/>
      <c r="CW13" s="785"/>
      <c r="CX13" s="786"/>
      <c r="CY13" s="786"/>
      <c r="CZ13" s="786"/>
      <c r="DA13" s="787"/>
      <c r="DB13" s="785"/>
      <c r="DC13" s="786"/>
      <c r="DD13" s="786"/>
      <c r="DE13" s="786"/>
      <c r="DF13" s="787"/>
      <c r="DG13" s="785"/>
      <c r="DH13" s="786"/>
      <c r="DI13" s="786"/>
      <c r="DJ13" s="786"/>
      <c r="DK13" s="787"/>
      <c r="DL13" s="785"/>
      <c r="DM13" s="786"/>
      <c r="DN13" s="786"/>
      <c r="DO13" s="786"/>
      <c r="DP13" s="787"/>
      <c r="DQ13" s="785"/>
      <c r="DR13" s="786"/>
      <c r="DS13" s="786"/>
      <c r="DT13" s="786"/>
      <c r="DU13" s="787"/>
      <c r="DV13" s="782"/>
      <c r="DW13" s="783"/>
      <c r="DX13" s="783"/>
      <c r="DY13" s="783"/>
      <c r="DZ13" s="788"/>
      <c r="EA13" s="234"/>
    </row>
    <row r="14" spans="1:131" s="235" customFormat="1" ht="26.25" customHeight="1" x14ac:dyDescent="0.25">
      <c r="A14" s="238">
        <v>8</v>
      </c>
      <c r="B14" s="749"/>
      <c r="C14" s="750"/>
      <c r="D14" s="750"/>
      <c r="E14" s="750"/>
      <c r="F14" s="750"/>
      <c r="G14" s="750"/>
      <c r="H14" s="750"/>
      <c r="I14" s="750"/>
      <c r="J14" s="750"/>
      <c r="K14" s="750"/>
      <c r="L14" s="750"/>
      <c r="M14" s="750"/>
      <c r="N14" s="750"/>
      <c r="O14" s="750"/>
      <c r="P14" s="751"/>
      <c r="Q14" s="752"/>
      <c r="R14" s="753"/>
      <c r="S14" s="753"/>
      <c r="T14" s="753"/>
      <c r="U14" s="753"/>
      <c r="V14" s="753"/>
      <c r="W14" s="753"/>
      <c r="X14" s="753"/>
      <c r="Y14" s="753"/>
      <c r="Z14" s="753"/>
      <c r="AA14" s="753"/>
      <c r="AB14" s="753"/>
      <c r="AC14" s="753"/>
      <c r="AD14" s="753"/>
      <c r="AE14" s="754"/>
      <c r="AF14" s="755"/>
      <c r="AG14" s="756"/>
      <c r="AH14" s="756"/>
      <c r="AI14" s="756"/>
      <c r="AJ14" s="757"/>
      <c r="AK14" s="758"/>
      <c r="AL14" s="759"/>
      <c r="AM14" s="759"/>
      <c r="AN14" s="759"/>
      <c r="AO14" s="759"/>
      <c r="AP14" s="759"/>
      <c r="AQ14" s="759"/>
      <c r="AR14" s="759"/>
      <c r="AS14" s="759"/>
      <c r="AT14" s="759"/>
      <c r="AU14" s="780"/>
      <c r="AV14" s="780"/>
      <c r="AW14" s="780"/>
      <c r="AX14" s="780"/>
      <c r="AY14" s="781"/>
      <c r="AZ14" s="232"/>
      <c r="BA14" s="232"/>
      <c r="BB14" s="232"/>
      <c r="BC14" s="232"/>
      <c r="BD14" s="232"/>
      <c r="BE14" s="233"/>
      <c r="BF14" s="233"/>
      <c r="BG14" s="233"/>
      <c r="BH14" s="233"/>
      <c r="BI14" s="233"/>
      <c r="BJ14" s="233"/>
      <c r="BK14" s="233"/>
      <c r="BL14" s="233"/>
      <c r="BM14" s="233"/>
      <c r="BN14" s="233"/>
      <c r="BO14" s="233"/>
      <c r="BP14" s="233"/>
      <c r="BQ14" s="238">
        <v>8</v>
      </c>
      <c r="BR14" s="239"/>
      <c r="BS14" s="782"/>
      <c r="BT14" s="783"/>
      <c r="BU14" s="783"/>
      <c r="BV14" s="783"/>
      <c r="BW14" s="783"/>
      <c r="BX14" s="783"/>
      <c r="BY14" s="783"/>
      <c r="BZ14" s="783"/>
      <c r="CA14" s="783"/>
      <c r="CB14" s="783"/>
      <c r="CC14" s="783"/>
      <c r="CD14" s="783"/>
      <c r="CE14" s="783"/>
      <c r="CF14" s="783"/>
      <c r="CG14" s="784"/>
      <c r="CH14" s="785"/>
      <c r="CI14" s="786"/>
      <c r="CJ14" s="786"/>
      <c r="CK14" s="786"/>
      <c r="CL14" s="787"/>
      <c r="CM14" s="785"/>
      <c r="CN14" s="786"/>
      <c r="CO14" s="786"/>
      <c r="CP14" s="786"/>
      <c r="CQ14" s="787"/>
      <c r="CR14" s="785"/>
      <c r="CS14" s="786"/>
      <c r="CT14" s="786"/>
      <c r="CU14" s="786"/>
      <c r="CV14" s="787"/>
      <c r="CW14" s="785"/>
      <c r="CX14" s="786"/>
      <c r="CY14" s="786"/>
      <c r="CZ14" s="786"/>
      <c r="DA14" s="787"/>
      <c r="DB14" s="785"/>
      <c r="DC14" s="786"/>
      <c r="DD14" s="786"/>
      <c r="DE14" s="786"/>
      <c r="DF14" s="787"/>
      <c r="DG14" s="785"/>
      <c r="DH14" s="786"/>
      <c r="DI14" s="786"/>
      <c r="DJ14" s="786"/>
      <c r="DK14" s="787"/>
      <c r="DL14" s="785"/>
      <c r="DM14" s="786"/>
      <c r="DN14" s="786"/>
      <c r="DO14" s="786"/>
      <c r="DP14" s="787"/>
      <c r="DQ14" s="785"/>
      <c r="DR14" s="786"/>
      <c r="DS14" s="786"/>
      <c r="DT14" s="786"/>
      <c r="DU14" s="787"/>
      <c r="DV14" s="782"/>
      <c r="DW14" s="783"/>
      <c r="DX14" s="783"/>
      <c r="DY14" s="783"/>
      <c r="DZ14" s="788"/>
      <c r="EA14" s="234"/>
    </row>
    <row r="15" spans="1:131" s="235" customFormat="1" ht="26.25" customHeight="1" x14ac:dyDescent="0.25">
      <c r="A15" s="238">
        <v>9</v>
      </c>
      <c r="B15" s="749"/>
      <c r="C15" s="750"/>
      <c r="D15" s="750"/>
      <c r="E15" s="750"/>
      <c r="F15" s="750"/>
      <c r="G15" s="750"/>
      <c r="H15" s="750"/>
      <c r="I15" s="750"/>
      <c r="J15" s="750"/>
      <c r="K15" s="750"/>
      <c r="L15" s="750"/>
      <c r="M15" s="750"/>
      <c r="N15" s="750"/>
      <c r="O15" s="750"/>
      <c r="P15" s="751"/>
      <c r="Q15" s="752"/>
      <c r="R15" s="753"/>
      <c r="S15" s="753"/>
      <c r="T15" s="753"/>
      <c r="U15" s="753"/>
      <c r="V15" s="753"/>
      <c r="W15" s="753"/>
      <c r="X15" s="753"/>
      <c r="Y15" s="753"/>
      <c r="Z15" s="753"/>
      <c r="AA15" s="753"/>
      <c r="AB15" s="753"/>
      <c r="AC15" s="753"/>
      <c r="AD15" s="753"/>
      <c r="AE15" s="754"/>
      <c r="AF15" s="755"/>
      <c r="AG15" s="756"/>
      <c r="AH15" s="756"/>
      <c r="AI15" s="756"/>
      <c r="AJ15" s="757"/>
      <c r="AK15" s="758"/>
      <c r="AL15" s="759"/>
      <c r="AM15" s="759"/>
      <c r="AN15" s="759"/>
      <c r="AO15" s="759"/>
      <c r="AP15" s="759"/>
      <c r="AQ15" s="759"/>
      <c r="AR15" s="759"/>
      <c r="AS15" s="759"/>
      <c r="AT15" s="759"/>
      <c r="AU15" s="780"/>
      <c r="AV15" s="780"/>
      <c r="AW15" s="780"/>
      <c r="AX15" s="780"/>
      <c r="AY15" s="781"/>
      <c r="AZ15" s="232"/>
      <c r="BA15" s="232"/>
      <c r="BB15" s="232"/>
      <c r="BC15" s="232"/>
      <c r="BD15" s="232"/>
      <c r="BE15" s="233"/>
      <c r="BF15" s="233"/>
      <c r="BG15" s="233"/>
      <c r="BH15" s="233"/>
      <c r="BI15" s="233"/>
      <c r="BJ15" s="233"/>
      <c r="BK15" s="233"/>
      <c r="BL15" s="233"/>
      <c r="BM15" s="233"/>
      <c r="BN15" s="233"/>
      <c r="BO15" s="233"/>
      <c r="BP15" s="233"/>
      <c r="BQ15" s="238">
        <v>9</v>
      </c>
      <c r="BR15" s="239"/>
      <c r="BS15" s="782"/>
      <c r="BT15" s="783"/>
      <c r="BU15" s="783"/>
      <c r="BV15" s="783"/>
      <c r="BW15" s="783"/>
      <c r="BX15" s="783"/>
      <c r="BY15" s="783"/>
      <c r="BZ15" s="783"/>
      <c r="CA15" s="783"/>
      <c r="CB15" s="783"/>
      <c r="CC15" s="783"/>
      <c r="CD15" s="783"/>
      <c r="CE15" s="783"/>
      <c r="CF15" s="783"/>
      <c r="CG15" s="784"/>
      <c r="CH15" s="785"/>
      <c r="CI15" s="786"/>
      <c r="CJ15" s="786"/>
      <c r="CK15" s="786"/>
      <c r="CL15" s="787"/>
      <c r="CM15" s="785"/>
      <c r="CN15" s="786"/>
      <c r="CO15" s="786"/>
      <c r="CP15" s="786"/>
      <c r="CQ15" s="787"/>
      <c r="CR15" s="785"/>
      <c r="CS15" s="786"/>
      <c r="CT15" s="786"/>
      <c r="CU15" s="786"/>
      <c r="CV15" s="787"/>
      <c r="CW15" s="785"/>
      <c r="CX15" s="786"/>
      <c r="CY15" s="786"/>
      <c r="CZ15" s="786"/>
      <c r="DA15" s="787"/>
      <c r="DB15" s="785"/>
      <c r="DC15" s="786"/>
      <c r="DD15" s="786"/>
      <c r="DE15" s="786"/>
      <c r="DF15" s="787"/>
      <c r="DG15" s="785"/>
      <c r="DH15" s="786"/>
      <c r="DI15" s="786"/>
      <c r="DJ15" s="786"/>
      <c r="DK15" s="787"/>
      <c r="DL15" s="785"/>
      <c r="DM15" s="786"/>
      <c r="DN15" s="786"/>
      <c r="DO15" s="786"/>
      <c r="DP15" s="787"/>
      <c r="DQ15" s="785"/>
      <c r="DR15" s="786"/>
      <c r="DS15" s="786"/>
      <c r="DT15" s="786"/>
      <c r="DU15" s="787"/>
      <c r="DV15" s="782"/>
      <c r="DW15" s="783"/>
      <c r="DX15" s="783"/>
      <c r="DY15" s="783"/>
      <c r="DZ15" s="788"/>
      <c r="EA15" s="234"/>
    </row>
    <row r="16" spans="1:131" s="235" customFormat="1" ht="26.25" customHeight="1" x14ac:dyDescent="0.25">
      <c r="A16" s="238">
        <v>10</v>
      </c>
      <c r="B16" s="749"/>
      <c r="C16" s="750"/>
      <c r="D16" s="750"/>
      <c r="E16" s="750"/>
      <c r="F16" s="750"/>
      <c r="G16" s="750"/>
      <c r="H16" s="750"/>
      <c r="I16" s="750"/>
      <c r="J16" s="750"/>
      <c r="K16" s="750"/>
      <c r="L16" s="750"/>
      <c r="M16" s="750"/>
      <c r="N16" s="750"/>
      <c r="O16" s="750"/>
      <c r="P16" s="751"/>
      <c r="Q16" s="752"/>
      <c r="R16" s="753"/>
      <c r="S16" s="753"/>
      <c r="T16" s="753"/>
      <c r="U16" s="753"/>
      <c r="V16" s="753"/>
      <c r="W16" s="753"/>
      <c r="X16" s="753"/>
      <c r="Y16" s="753"/>
      <c r="Z16" s="753"/>
      <c r="AA16" s="753"/>
      <c r="AB16" s="753"/>
      <c r="AC16" s="753"/>
      <c r="AD16" s="753"/>
      <c r="AE16" s="754"/>
      <c r="AF16" s="755"/>
      <c r="AG16" s="756"/>
      <c r="AH16" s="756"/>
      <c r="AI16" s="756"/>
      <c r="AJ16" s="757"/>
      <c r="AK16" s="758"/>
      <c r="AL16" s="759"/>
      <c r="AM16" s="759"/>
      <c r="AN16" s="759"/>
      <c r="AO16" s="759"/>
      <c r="AP16" s="759"/>
      <c r="AQ16" s="759"/>
      <c r="AR16" s="759"/>
      <c r="AS16" s="759"/>
      <c r="AT16" s="759"/>
      <c r="AU16" s="780"/>
      <c r="AV16" s="780"/>
      <c r="AW16" s="780"/>
      <c r="AX16" s="780"/>
      <c r="AY16" s="781"/>
      <c r="AZ16" s="232"/>
      <c r="BA16" s="232"/>
      <c r="BB16" s="232"/>
      <c r="BC16" s="232"/>
      <c r="BD16" s="232"/>
      <c r="BE16" s="233"/>
      <c r="BF16" s="233"/>
      <c r="BG16" s="233"/>
      <c r="BH16" s="233"/>
      <c r="BI16" s="233"/>
      <c r="BJ16" s="233"/>
      <c r="BK16" s="233"/>
      <c r="BL16" s="233"/>
      <c r="BM16" s="233"/>
      <c r="BN16" s="233"/>
      <c r="BO16" s="233"/>
      <c r="BP16" s="233"/>
      <c r="BQ16" s="238">
        <v>10</v>
      </c>
      <c r="BR16" s="239"/>
      <c r="BS16" s="782"/>
      <c r="BT16" s="783"/>
      <c r="BU16" s="783"/>
      <c r="BV16" s="783"/>
      <c r="BW16" s="783"/>
      <c r="BX16" s="783"/>
      <c r="BY16" s="783"/>
      <c r="BZ16" s="783"/>
      <c r="CA16" s="783"/>
      <c r="CB16" s="783"/>
      <c r="CC16" s="783"/>
      <c r="CD16" s="783"/>
      <c r="CE16" s="783"/>
      <c r="CF16" s="783"/>
      <c r="CG16" s="784"/>
      <c r="CH16" s="785"/>
      <c r="CI16" s="786"/>
      <c r="CJ16" s="786"/>
      <c r="CK16" s="786"/>
      <c r="CL16" s="787"/>
      <c r="CM16" s="785"/>
      <c r="CN16" s="786"/>
      <c r="CO16" s="786"/>
      <c r="CP16" s="786"/>
      <c r="CQ16" s="787"/>
      <c r="CR16" s="785"/>
      <c r="CS16" s="786"/>
      <c r="CT16" s="786"/>
      <c r="CU16" s="786"/>
      <c r="CV16" s="787"/>
      <c r="CW16" s="785"/>
      <c r="CX16" s="786"/>
      <c r="CY16" s="786"/>
      <c r="CZ16" s="786"/>
      <c r="DA16" s="787"/>
      <c r="DB16" s="785"/>
      <c r="DC16" s="786"/>
      <c r="DD16" s="786"/>
      <c r="DE16" s="786"/>
      <c r="DF16" s="787"/>
      <c r="DG16" s="785"/>
      <c r="DH16" s="786"/>
      <c r="DI16" s="786"/>
      <c r="DJ16" s="786"/>
      <c r="DK16" s="787"/>
      <c r="DL16" s="785"/>
      <c r="DM16" s="786"/>
      <c r="DN16" s="786"/>
      <c r="DO16" s="786"/>
      <c r="DP16" s="787"/>
      <c r="DQ16" s="785"/>
      <c r="DR16" s="786"/>
      <c r="DS16" s="786"/>
      <c r="DT16" s="786"/>
      <c r="DU16" s="787"/>
      <c r="DV16" s="782"/>
      <c r="DW16" s="783"/>
      <c r="DX16" s="783"/>
      <c r="DY16" s="783"/>
      <c r="DZ16" s="788"/>
      <c r="EA16" s="234"/>
    </row>
    <row r="17" spans="1:131" s="235" customFormat="1" ht="26.25" customHeight="1" x14ac:dyDescent="0.25">
      <c r="A17" s="238">
        <v>11</v>
      </c>
      <c r="B17" s="749"/>
      <c r="C17" s="750"/>
      <c r="D17" s="750"/>
      <c r="E17" s="750"/>
      <c r="F17" s="750"/>
      <c r="G17" s="750"/>
      <c r="H17" s="750"/>
      <c r="I17" s="750"/>
      <c r="J17" s="750"/>
      <c r="K17" s="750"/>
      <c r="L17" s="750"/>
      <c r="M17" s="750"/>
      <c r="N17" s="750"/>
      <c r="O17" s="750"/>
      <c r="P17" s="751"/>
      <c r="Q17" s="752"/>
      <c r="R17" s="753"/>
      <c r="S17" s="753"/>
      <c r="T17" s="753"/>
      <c r="U17" s="753"/>
      <c r="V17" s="753"/>
      <c r="W17" s="753"/>
      <c r="X17" s="753"/>
      <c r="Y17" s="753"/>
      <c r="Z17" s="753"/>
      <c r="AA17" s="753"/>
      <c r="AB17" s="753"/>
      <c r="AC17" s="753"/>
      <c r="AD17" s="753"/>
      <c r="AE17" s="754"/>
      <c r="AF17" s="755"/>
      <c r="AG17" s="756"/>
      <c r="AH17" s="756"/>
      <c r="AI17" s="756"/>
      <c r="AJ17" s="757"/>
      <c r="AK17" s="758"/>
      <c r="AL17" s="759"/>
      <c r="AM17" s="759"/>
      <c r="AN17" s="759"/>
      <c r="AO17" s="759"/>
      <c r="AP17" s="759"/>
      <c r="AQ17" s="759"/>
      <c r="AR17" s="759"/>
      <c r="AS17" s="759"/>
      <c r="AT17" s="759"/>
      <c r="AU17" s="780"/>
      <c r="AV17" s="780"/>
      <c r="AW17" s="780"/>
      <c r="AX17" s="780"/>
      <c r="AY17" s="781"/>
      <c r="AZ17" s="232"/>
      <c r="BA17" s="232"/>
      <c r="BB17" s="232"/>
      <c r="BC17" s="232"/>
      <c r="BD17" s="232"/>
      <c r="BE17" s="233"/>
      <c r="BF17" s="233"/>
      <c r="BG17" s="233"/>
      <c r="BH17" s="233"/>
      <c r="BI17" s="233"/>
      <c r="BJ17" s="233"/>
      <c r="BK17" s="233"/>
      <c r="BL17" s="233"/>
      <c r="BM17" s="233"/>
      <c r="BN17" s="233"/>
      <c r="BO17" s="233"/>
      <c r="BP17" s="233"/>
      <c r="BQ17" s="238">
        <v>11</v>
      </c>
      <c r="BR17" s="239"/>
      <c r="BS17" s="782"/>
      <c r="BT17" s="783"/>
      <c r="BU17" s="783"/>
      <c r="BV17" s="783"/>
      <c r="BW17" s="783"/>
      <c r="BX17" s="783"/>
      <c r="BY17" s="783"/>
      <c r="BZ17" s="783"/>
      <c r="CA17" s="783"/>
      <c r="CB17" s="783"/>
      <c r="CC17" s="783"/>
      <c r="CD17" s="783"/>
      <c r="CE17" s="783"/>
      <c r="CF17" s="783"/>
      <c r="CG17" s="784"/>
      <c r="CH17" s="785"/>
      <c r="CI17" s="786"/>
      <c r="CJ17" s="786"/>
      <c r="CK17" s="786"/>
      <c r="CL17" s="787"/>
      <c r="CM17" s="785"/>
      <c r="CN17" s="786"/>
      <c r="CO17" s="786"/>
      <c r="CP17" s="786"/>
      <c r="CQ17" s="787"/>
      <c r="CR17" s="785"/>
      <c r="CS17" s="786"/>
      <c r="CT17" s="786"/>
      <c r="CU17" s="786"/>
      <c r="CV17" s="787"/>
      <c r="CW17" s="785"/>
      <c r="CX17" s="786"/>
      <c r="CY17" s="786"/>
      <c r="CZ17" s="786"/>
      <c r="DA17" s="787"/>
      <c r="DB17" s="785"/>
      <c r="DC17" s="786"/>
      <c r="DD17" s="786"/>
      <c r="DE17" s="786"/>
      <c r="DF17" s="787"/>
      <c r="DG17" s="785"/>
      <c r="DH17" s="786"/>
      <c r="DI17" s="786"/>
      <c r="DJ17" s="786"/>
      <c r="DK17" s="787"/>
      <c r="DL17" s="785"/>
      <c r="DM17" s="786"/>
      <c r="DN17" s="786"/>
      <c r="DO17" s="786"/>
      <c r="DP17" s="787"/>
      <c r="DQ17" s="785"/>
      <c r="DR17" s="786"/>
      <c r="DS17" s="786"/>
      <c r="DT17" s="786"/>
      <c r="DU17" s="787"/>
      <c r="DV17" s="782"/>
      <c r="DW17" s="783"/>
      <c r="DX17" s="783"/>
      <c r="DY17" s="783"/>
      <c r="DZ17" s="788"/>
      <c r="EA17" s="234"/>
    </row>
    <row r="18" spans="1:131" s="235" customFormat="1" ht="26.25" customHeight="1" x14ac:dyDescent="0.25">
      <c r="A18" s="238">
        <v>12</v>
      </c>
      <c r="B18" s="749"/>
      <c r="C18" s="750"/>
      <c r="D18" s="750"/>
      <c r="E18" s="750"/>
      <c r="F18" s="750"/>
      <c r="G18" s="750"/>
      <c r="H18" s="750"/>
      <c r="I18" s="750"/>
      <c r="J18" s="750"/>
      <c r="K18" s="750"/>
      <c r="L18" s="750"/>
      <c r="M18" s="750"/>
      <c r="N18" s="750"/>
      <c r="O18" s="750"/>
      <c r="P18" s="751"/>
      <c r="Q18" s="752"/>
      <c r="R18" s="753"/>
      <c r="S18" s="753"/>
      <c r="T18" s="753"/>
      <c r="U18" s="753"/>
      <c r="V18" s="753"/>
      <c r="W18" s="753"/>
      <c r="X18" s="753"/>
      <c r="Y18" s="753"/>
      <c r="Z18" s="753"/>
      <c r="AA18" s="753"/>
      <c r="AB18" s="753"/>
      <c r="AC18" s="753"/>
      <c r="AD18" s="753"/>
      <c r="AE18" s="754"/>
      <c r="AF18" s="755"/>
      <c r="AG18" s="756"/>
      <c r="AH18" s="756"/>
      <c r="AI18" s="756"/>
      <c r="AJ18" s="757"/>
      <c r="AK18" s="758"/>
      <c r="AL18" s="759"/>
      <c r="AM18" s="759"/>
      <c r="AN18" s="759"/>
      <c r="AO18" s="759"/>
      <c r="AP18" s="759"/>
      <c r="AQ18" s="759"/>
      <c r="AR18" s="759"/>
      <c r="AS18" s="759"/>
      <c r="AT18" s="759"/>
      <c r="AU18" s="780"/>
      <c r="AV18" s="780"/>
      <c r="AW18" s="780"/>
      <c r="AX18" s="780"/>
      <c r="AY18" s="781"/>
      <c r="AZ18" s="232"/>
      <c r="BA18" s="232"/>
      <c r="BB18" s="232"/>
      <c r="BC18" s="232"/>
      <c r="BD18" s="232"/>
      <c r="BE18" s="233"/>
      <c r="BF18" s="233"/>
      <c r="BG18" s="233"/>
      <c r="BH18" s="233"/>
      <c r="BI18" s="233"/>
      <c r="BJ18" s="233"/>
      <c r="BK18" s="233"/>
      <c r="BL18" s="233"/>
      <c r="BM18" s="233"/>
      <c r="BN18" s="233"/>
      <c r="BO18" s="233"/>
      <c r="BP18" s="233"/>
      <c r="BQ18" s="238">
        <v>12</v>
      </c>
      <c r="BR18" s="239"/>
      <c r="BS18" s="782"/>
      <c r="BT18" s="783"/>
      <c r="BU18" s="783"/>
      <c r="BV18" s="783"/>
      <c r="BW18" s="783"/>
      <c r="BX18" s="783"/>
      <c r="BY18" s="783"/>
      <c r="BZ18" s="783"/>
      <c r="CA18" s="783"/>
      <c r="CB18" s="783"/>
      <c r="CC18" s="783"/>
      <c r="CD18" s="783"/>
      <c r="CE18" s="783"/>
      <c r="CF18" s="783"/>
      <c r="CG18" s="784"/>
      <c r="CH18" s="785"/>
      <c r="CI18" s="786"/>
      <c r="CJ18" s="786"/>
      <c r="CK18" s="786"/>
      <c r="CL18" s="787"/>
      <c r="CM18" s="785"/>
      <c r="CN18" s="786"/>
      <c r="CO18" s="786"/>
      <c r="CP18" s="786"/>
      <c r="CQ18" s="787"/>
      <c r="CR18" s="785"/>
      <c r="CS18" s="786"/>
      <c r="CT18" s="786"/>
      <c r="CU18" s="786"/>
      <c r="CV18" s="787"/>
      <c r="CW18" s="785"/>
      <c r="CX18" s="786"/>
      <c r="CY18" s="786"/>
      <c r="CZ18" s="786"/>
      <c r="DA18" s="787"/>
      <c r="DB18" s="785"/>
      <c r="DC18" s="786"/>
      <c r="DD18" s="786"/>
      <c r="DE18" s="786"/>
      <c r="DF18" s="787"/>
      <c r="DG18" s="785"/>
      <c r="DH18" s="786"/>
      <c r="DI18" s="786"/>
      <c r="DJ18" s="786"/>
      <c r="DK18" s="787"/>
      <c r="DL18" s="785"/>
      <c r="DM18" s="786"/>
      <c r="DN18" s="786"/>
      <c r="DO18" s="786"/>
      <c r="DP18" s="787"/>
      <c r="DQ18" s="785"/>
      <c r="DR18" s="786"/>
      <c r="DS18" s="786"/>
      <c r="DT18" s="786"/>
      <c r="DU18" s="787"/>
      <c r="DV18" s="782"/>
      <c r="DW18" s="783"/>
      <c r="DX18" s="783"/>
      <c r="DY18" s="783"/>
      <c r="DZ18" s="788"/>
      <c r="EA18" s="234"/>
    </row>
    <row r="19" spans="1:131" s="235" customFormat="1" ht="26.25" customHeight="1" x14ac:dyDescent="0.25">
      <c r="A19" s="238">
        <v>13</v>
      </c>
      <c r="B19" s="749"/>
      <c r="C19" s="750"/>
      <c r="D19" s="750"/>
      <c r="E19" s="750"/>
      <c r="F19" s="750"/>
      <c r="G19" s="750"/>
      <c r="H19" s="750"/>
      <c r="I19" s="750"/>
      <c r="J19" s="750"/>
      <c r="K19" s="750"/>
      <c r="L19" s="750"/>
      <c r="M19" s="750"/>
      <c r="N19" s="750"/>
      <c r="O19" s="750"/>
      <c r="P19" s="751"/>
      <c r="Q19" s="752"/>
      <c r="R19" s="753"/>
      <c r="S19" s="753"/>
      <c r="T19" s="753"/>
      <c r="U19" s="753"/>
      <c r="V19" s="753"/>
      <c r="W19" s="753"/>
      <c r="X19" s="753"/>
      <c r="Y19" s="753"/>
      <c r="Z19" s="753"/>
      <c r="AA19" s="753"/>
      <c r="AB19" s="753"/>
      <c r="AC19" s="753"/>
      <c r="AD19" s="753"/>
      <c r="AE19" s="754"/>
      <c r="AF19" s="755"/>
      <c r="AG19" s="756"/>
      <c r="AH19" s="756"/>
      <c r="AI19" s="756"/>
      <c r="AJ19" s="757"/>
      <c r="AK19" s="758"/>
      <c r="AL19" s="759"/>
      <c r="AM19" s="759"/>
      <c r="AN19" s="759"/>
      <c r="AO19" s="759"/>
      <c r="AP19" s="759"/>
      <c r="AQ19" s="759"/>
      <c r="AR19" s="759"/>
      <c r="AS19" s="759"/>
      <c r="AT19" s="759"/>
      <c r="AU19" s="780"/>
      <c r="AV19" s="780"/>
      <c r="AW19" s="780"/>
      <c r="AX19" s="780"/>
      <c r="AY19" s="781"/>
      <c r="AZ19" s="232"/>
      <c r="BA19" s="232"/>
      <c r="BB19" s="232"/>
      <c r="BC19" s="232"/>
      <c r="BD19" s="232"/>
      <c r="BE19" s="233"/>
      <c r="BF19" s="233"/>
      <c r="BG19" s="233"/>
      <c r="BH19" s="233"/>
      <c r="BI19" s="233"/>
      <c r="BJ19" s="233"/>
      <c r="BK19" s="233"/>
      <c r="BL19" s="233"/>
      <c r="BM19" s="233"/>
      <c r="BN19" s="233"/>
      <c r="BO19" s="233"/>
      <c r="BP19" s="233"/>
      <c r="BQ19" s="238">
        <v>13</v>
      </c>
      <c r="BR19" s="239"/>
      <c r="BS19" s="782"/>
      <c r="BT19" s="783"/>
      <c r="BU19" s="783"/>
      <c r="BV19" s="783"/>
      <c r="BW19" s="783"/>
      <c r="BX19" s="783"/>
      <c r="BY19" s="783"/>
      <c r="BZ19" s="783"/>
      <c r="CA19" s="783"/>
      <c r="CB19" s="783"/>
      <c r="CC19" s="783"/>
      <c r="CD19" s="783"/>
      <c r="CE19" s="783"/>
      <c r="CF19" s="783"/>
      <c r="CG19" s="784"/>
      <c r="CH19" s="785"/>
      <c r="CI19" s="786"/>
      <c r="CJ19" s="786"/>
      <c r="CK19" s="786"/>
      <c r="CL19" s="787"/>
      <c r="CM19" s="785"/>
      <c r="CN19" s="786"/>
      <c r="CO19" s="786"/>
      <c r="CP19" s="786"/>
      <c r="CQ19" s="787"/>
      <c r="CR19" s="785"/>
      <c r="CS19" s="786"/>
      <c r="CT19" s="786"/>
      <c r="CU19" s="786"/>
      <c r="CV19" s="787"/>
      <c r="CW19" s="785"/>
      <c r="CX19" s="786"/>
      <c r="CY19" s="786"/>
      <c r="CZ19" s="786"/>
      <c r="DA19" s="787"/>
      <c r="DB19" s="785"/>
      <c r="DC19" s="786"/>
      <c r="DD19" s="786"/>
      <c r="DE19" s="786"/>
      <c r="DF19" s="787"/>
      <c r="DG19" s="785"/>
      <c r="DH19" s="786"/>
      <c r="DI19" s="786"/>
      <c r="DJ19" s="786"/>
      <c r="DK19" s="787"/>
      <c r="DL19" s="785"/>
      <c r="DM19" s="786"/>
      <c r="DN19" s="786"/>
      <c r="DO19" s="786"/>
      <c r="DP19" s="787"/>
      <c r="DQ19" s="785"/>
      <c r="DR19" s="786"/>
      <c r="DS19" s="786"/>
      <c r="DT19" s="786"/>
      <c r="DU19" s="787"/>
      <c r="DV19" s="782"/>
      <c r="DW19" s="783"/>
      <c r="DX19" s="783"/>
      <c r="DY19" s="783"/>
      <c r="DZ19" s="788"/>
      <c r="EA19" s="234"/>
    </row>
    <row r="20" spans="1:131" s="235" customFormat="1" ht="26.25" customHeight="1" x14ac:dyDescent="0.25">
      <c r="A20" s="238">
        <v>14</v>
      </c>
      <c r="B20" s="749"/>
      <c r="C20" s="750"/>
      <c r="D20" s="750"/>
      <c r="E20" s="750"/>
      <c r="F20" s="750"/>
      <c r="G20" s="750"/>
      <c r="H20" s="750"/>
      <c r="I20" s="750"/>
      <c r="J20" s="750"/>
      <c r="K20" s="750"/>
      <c r="L20" s="750"/>
      <c r="M20" s="750"/>
      <c r="N20" s="750"/>
      <c r="O20" s="750"/>
      <c r="P20" s="751"/>
      <c r="Q20" s="752"/>
      <c r="R20" s="753"/>
      <c r="S20" s="753"/>
      <c r="T20" s="753"/>
      <c r="U20" s="753"/>
      <c r="V20" s="753"/>
      <c r="W20" s="753"/>
      <c r="X20" s="753"/>
      <c r="Y20" s="753"/>
      <c r="Z20" s="753"/>
      <c r="AA20" s="753"/>
      <c r="AB20" s="753"/>
      <c r="AC20" s="753"/>
      <c r="AD20" s="753"/>
      <c r="AE20" s="754"/>
      <c r="AF20" s="755"/>
      <c r="AG20" s="756"/>
      <c r="AH20" s="756"/>
      <c r="AI20" s="756"/>
      <c r="AJ20" s="757"/>
      <c r="AK20" s="758"/>
      <c r="AL20" s="759"/>
      <c r="AM20" s="759"/>
      <c r="AN20" s="759"/>
      <c r="AO20" s="759"/>
      <c r="AP20" s="759"/>
      <c r="AQ20" s="759"/>
      <c r="AR20" s="759"/>
      <c r="AS20" s="759"/>
      <c r="AT20" s="759"/>
      <c r="AU20" s="780"/>
      <c r="AV20" s="780"/>
      <c r="AW20" s="780"/>
      <c r="AX20" s="780"/>
      <c r="AY20" s="781"/>
      <c r="AZ20" s="232"/>
      <c r="BA20" s="232"/>
      <c r="BB20" s="232"/>
      <c r="BC20" s="232"/>
      <c r="BD20" s="232"/>
      <c r="BE20" s="233"/>
      <c r="BF20" s="233"/>
      <c r="BG20" s="233"/>
      <c r="BH20" s="233"/>
      <c r="BI20" s="233"/>
      <c r="BJ20" s="233"/>
      <c r="BK20" s="233"/>
      <c r="BL20" s="233"/>
      <c r="BM20" s="233"/>
      <c r="BN20" s="233"/>
      <c r="BO20" s="233"/>
      <c r="BP20" s="233"/>
      <c r="BQ20" s="238">
        <v>14</v>
      </c>
      <c r="BR20" s="239"/>
      <c r="BS20" s="782"/>
      <c r="BT20" s="783"/>
      <c r="BU20" s="783"/>
      <c r="BV20" s="783"/>
      <c r="BW20" s="783"/>
      <c r="BX20" s="783"/>
      <c r="BY20" s="783"/>
      <c r="BZ20" s="783"/>
      <c r="CA20" s="783"/>
      <c r="CB20" s="783"/>
      <c r="CC20" s="783"/>
      <c r="CD20" s="783"/>
      <c r="CE20" s="783"/>
      <c r="CF20" s="783"/>
      <c r="CG20" s="784"/>
      <c r="CH20" s="785"/>
      <c r="CI20" s="786"/>
      <c r="CJ20" s="786"/>
      <c r="CK20" s="786"/>
      <c r="CL20" s="787"/>
      <c r="CM20" s="785"/>
      <c r="CN20" s="786"/>
      <c r="CO20" s="786"/>
      <c r="CP20" s="786"/>
      <c r="CQ20" s="787"/>
      <c r="CR20" s="785"/>
      <c r="CS20" s="786"/>
      <c r="CT20" s="786"/>
      <c r="CU20" s="786"/>
      <c r="CV20" s="787"/>
      <c r="CW20" s="785"/>
      <c r="CX20" s="786"/>
      <c r="CY20" s="786"/>
      <c r="CZ20" s="786"/>
      <c r="DA20" s="787"/>
      <c r="DB20" s="785"/>
      <c r="DC20" s="786"/>
      <c r="DD20" s="786"/>
      <c r="DE20" s="786"/>
      <c r="DF20" s="787"/>
      <c r="DG20" s="785"/>
      <c r="DH20" s="786"/>
      <c r="DI20" s="786"/>
      <c r="DJ20" s="786"/>
      <c r="DK20" s="787"/>
      <c r="DL20" s="785"/>
      <c r="DM20" s="786"/>
      <c r="DN20" s="786"/>
      <c r="DO20" s="786"/>
      <c r="DP20" s="787"/>
      <c r="DQ20" s="785"/>
      <c r="DR20" s="786"/>
      <c r="DS20" s="786"/>
      <c r="DT20" s="786"/>
      <c r="DU20" s="787"/>
      <c r="DV20" s="782"/>
      <c r="DW20" s="783"/>
      <c r="DX20" s="783"/>
      <c r="DY20" s="783"/>
      <c r="DZ20" s="788"/>
      <c r="EA20" s="234"/>
    </row>
    <row r="21" spans="1:131" s="235" customFormat="1" ht="26.25" customHeight="1" thickBot="1" x14ac:dyDescent="0.3">
      <c r="A21" s="238">
        <v>15</v>
      </c>
      <c r="B21" s="749"/>
      <c r="C21" s="750"/>
      <c r="D21" s="750"/>
      <c r="E21" s="750"/>
      <c r="F21" s="750"/>
      <c r="G21" s="750"/>
      <c r="H21" s="750"/>
      <c r="I21" s="750"/>
      <c r="J21" s="750"/>
      <c r="K21" s="750"/>
      <c r="L21" s="750"/>
      <c r="M21" s="750"/>
      <c r="N21" s="750"/>
      <c r="O21" s="750"/>
      <c r="P21" s="751"/>
      <c r="Q21" s="752"/>
      <c r="R21" s="753"/>
      <c r="S21" s="753"/>
      <c r="T21" s="753"/>
      <c r="U21" s="753"/>
      <c r="V21" s="753"/>
      <c r="W21" s="753"/>
      <c r="X21" s="753"/>
      <c r="Y21" s="753"/>
      <c r="Z21" s="753"/>
      <c r="AA21" s="753"/>
      <c r="AB21" s="753"/>
      <c r="AC21" s="753"/>
      <c r="AD21" s="753"/>
      <c r="AE21" s="754"/>
      <c r="AF21" s="755"/>
      <c r="AG21" s="756"/>
      <c r="AH21" s="756"/>
      <c r="AI21" s="756"/>
      <c r="AJ21" s="757"/>
      <c r="AK21" s="758"/>
      <c r="AL21" s="759"/>
      <c r="AM21" s="759"/>
      <c r="AN21" s="759"/>
      <c r="AO21" s="759"/>
      <c r="AP21" s="759"/>
      <c r="AQ21" s="759"/>
      <c r="AR21" s="759"/>
      <c r="AS21" s="759"/>
      <c r="AT21" s="759"/>
      <c r="AU21" s="780"/>
      <c r="AV21" s="780"/>
      <c r="AW21" s="780"/>
      <c r="AX21" s="780"/>
      <c r="AY21" s="781"/>
      <c r="AZ21" s="232"/>
      <c r="BA21" s="232"/>
      <c r="BB21" s="232"/>
      <c r="BC21" s="232"/>
      <c r="BD21" s="232"/>
      <c r="BE21" s="233"/>
      <c r="BF21" s="233"/>
      <c r="BG21" s="233"/>
      <c r="BH21" s="233"/>
      <c r="BI21" s="233"/>
      <c r="BJ21" s="233"/>
      <c r="BK21" s="233"/>
      <c r="BL21" s="233"/>
      <c r="BM21" s="233"/>
      <c r="BN21" s="233"/>
      <c r="BO21" s="233"/>
      <c r="BP21" s="233"/>
      <c r="BQ21" s="238">
        <v>15</v>
      </c>
      <c r="BR21" s="239"/>
      <c r="BS21" s="782"/>
      <c r="BT21" s="783"/>
      <c r="BU21" s="783"/>
      <c r="BV21" s="783"/>
      <c r="BW21" s="783"/>
      <c r="BX21" s="783"/>
      <c r="BY21" s="783"/>
      <c r="BZ21" s="783"/>
      <c r="CA21" s="783"/>
      <c r="CB21" s="783"/>
      <c r="CC21" s="783"/>
      <c r="CD21" s="783"/>
      <c r="CE21" s="783"/>
      <c r="CF21" s="783"/>
      <c r="CG21" s="784"/>
      <c r="CH21" s="785"/>
      <c r="CI21" s="786"/>
      <c r="CJ21" s="786"/>
      <c r="CK21" s="786"/>
      <c r="CL21" s="787"/>
      <c r="CM21" s="785"/>
      <c r="CN21" s="786"/>
      <c r="CO21" s="786"/>
      <c r="CP21" s="786"/>
      <c r="CQ21" s="787"/>
      <c r="CR21" s="785"/>
      <c r="CS21" s="786"/>
      <c r="CT21" s="786"/>
      <c r="CU21" s="786"/>
      <c r="CV21" s="787"/>
      <c r="CW21" s="785"/>
      <c r="CX21" s="786"/>
      <c r="CY21" s="786"/>
      <c r="CZ21" s="786"/>
      <c r="DA21" s="787"/>
      <c r="DB21" s="785"/>
      <c r="DC21" s="786"/>
      <c r="DD21" s="786"/>
      <c r="DE21" s="786"/>
      <c r="DF21" s="787"/>
      <c r="DG21" s="785"/>
      <c r="DH21" s="786"/>
      <c r="DI21" s="786"/>
      <c r="DJ21" s="786"/>
      <c r="DK21" s="787"/>
      <c r="DL21" s="785"/>
      <c r="DM21" s="786"/>
      <c r="DN21" s="786"/>
      <c r="DO21" s="786"/>
      <c r="DP21" s="787"/>
      <c r="DQ21" s="785"/>
      <c r="DR21" s="786"/>
      <c r="DS21" s="786"/>
      <c r="DT21" s="786"/>
      <c r="DU21" s="787"/>
      <c r="DV21" s="782"/>
      <c r="DW21" s="783"/>
      <c r="DX21" s="783"/>
      <c r="DY21" s="783"/>
      <c r="DZ21" s="788"/>
      <c r="EA21" s="234"/>
    </row>
    <row r="22" spans="1:131" s="235" customFormat="1" ht="26.25" customHeight="1" x14ac:dyDescent="0.25">
      <c r="A22" s="238">
        <v>16</v>
      </c>
      <c r="B22" s="749"/>
      <c r="C22" s="750"/>
      <c r="D22" s="750"/>
      <c r="E22" s="750"/>
      <c r="F22" s="750"/>
      <c r="G22" s="750"/>
      <c r="H22" s="750"/>
      <c r="I22" s="750"/>
      <c r="J22" s="750"/>
      <c r="K22" s="750"/>
      <c r="L22" s="750"/>
      <c r="M22" s="750"/>
      <c r="N22" s="750"/>
      <c r="O22" s="750"/>
      <c r="P22" s="751"/>
      <c r="Q22" s="799"/>
      <c r="R22" s="800"/>
      <c r="S22" s="800"/>
      <c r="T22" s="800"/>
      <c r="U22" s="800"/>
      <c r="V22" s="800"/>
      <c r="W22" s="800"/>
      <c r="X22" s="800"/>
      <c r="Y22" s="800"/>
      <c r="Z22" s="800"/>
      <c r="AA22" s="800"/>
      <c r="AB22" s="800"/>
      <c r="AC22" s="800"/>
      <c r="AD22" s="800"/>
      <c r="AE22" s="801"/>
      <c r="AF22" s="755"/>
      <c r="AG22" s="756"/>
      <c r="AH22" s="756"/>
      <c r="AI22" s="756"/>
      <c r="AJ22" s="757"/>
      <c r="AK22" s="802"/>
      <c r="AL22" s="803"/>
      <c r="AM22" s="803"/>
      <c r="AN22" s="803"/>
      <c r="AO22" s="803"/>
      <c r="AP22" s="803"/>
      <c r="AQ22" s="803"/>
      <c r="AR22" s="803"/>
      <c r="AS22" s="803"/>
      <c r="AT22" s="803"/>
      <c r="AU22" s="804"/>
      <c r="AV22" s="804"/>
      <c r="AW22" s="804"/>
      <c r="AX22" s="804"/>
      <c r="AY22" s="805"/>
      <c r="AZ22" s="806" t="s">
        <v>393</v>
      </c>
      <c r="BA22" s="806"/>
      <c r="BB22" s="806"/>
      <c r="BC22" s="806"/>
      <c r="BD22" s="807"/>
      <c r="BE22" s="233"/>
      <c r="BF22" s="233"/>
      <c r="BG22" s="233"/>
      <c r="BH22" s="233"/>
      <c r="BI22" s="233"/>
      <c r="BJ22" s="233"/>
      <c r="BK22" s="233"/>
      <c r="BL22" s="233"/>
      <c r="BM22" s="233"/>
      <c r="BN22" s="233"/>
      <c r="BO22" s="233"/>
      <c r="BP22" s="233"/>
      <c r="BQ22" s="238">
        <v>16</v>
      </c>
      <c r="BR22" s="239"/>
      <c r="BS22" s="782"/>
      <c r="BT22" s="783"/>
      <c r="BU22" s="783"/>
      <c r="BV22" s="783"/>
      <c r="BW22" s="783"/>
      <c r="BX22" s="783"/>
      <c r="BY22" s="783"/>
      <c r="BZ22" s="783"/>
      <c r="CA22" s="783"/>
      <c r="CB22" s="783"/>
      <c r="CC22" s="783"/>
      <c r="CD22" s="783"/>
      <c r="CE22" s="783"/>
      <c r="CF22" s="783"/>
      <c r="CG22" s="784"/>
      <c r="CH22" s="785"/>
      <c r="CI22" s="786"/>
      <c r="CJ22" s="786"/>
      <c r="CK22" s="786"/>
      <c r="CL22" s="787"/>
      <c r="CM22" s="785"/>
      <c r="CN22" s="786"/>
      <c r="CO22" s="786"/>
      <c r="CP22" s="786"/>
      <c r="CQ22" s="787"/>
      <c r="CR22" s="785"/>
      <c r="CS22" s="786"/>
      <c r="CT22" s="786"/>
      <c r="CU22" s="786"/>
      <c r="CV22" s="787"/>
      <c r="CW22" s="785"/>
      <c r="CX22" s="786"/>
      <c r="CY22" s="786"/>
      <c r="CZ22" s="786"/>
      <c r="DA22" s="787"/>
      <c r="DB22" s="785"/>
      <c r="DC22" s="786"/>
      <c r="DD22" s="786"/>
      <c r="DE22" s="786"/>
      <c r="DF22" s="787"/>
      <c r="DG22" s="785"/>
      <c r="DH22" s="786"/>
      <c r="DI22" s="786"/>
      <c r="DJ22" s="786"/>
      <c r="DK22" s="787"/>
      <c r="DL22" s="785"/>
      <c r="DM22" s="786"/>
      <c r="DN22" s="786"/>
      <c r="DO22" s="786"/>
      <c r="DP22" s="787"/>
      <c r="DQ22" s="785"/>
      <c r="DR22" s="786"/>
      <c r="DS22" s="786"/>
      <c r="DT22" s="786"/>
      <c r="DU22" s="787"/>
      <c r="DV22" s="782"/>
      <c r="DW22" s="783"/>
      <c r="DX22" s="783"/>
      <c r="DY22" s="783"/>
      <c r="DZ22" s="788"/>
      <c r="EA22" s="234"/>
    </row>
    <row r="23" spans="1:131" s="235" customFormat="1" ht="26.25" customHeight="1" thickBot="1" x14ac:dyDescent="0.3">
      <c r="A23" s="240" t="s">
        <v>394</v>
      </c>
      <c r="B23" s="789" t="s">
        <v>395</v>
      </c>
      <c r="C23" s="790"/>
      <c r="D23" s="790"/>
      <c r="E23" s="790"/>
      <c r="F23" s="790"/>
      <c r="G23" s="790"/>
      <c r="H23" s="790"/>
      <c r="I23" s="790"/>
      <c r="J23" s="790"/>
      <c r="K23" s="790"/>
      <c r="L23" s="790"/>
      <c r="M23" s="790"/>
      <c r="N23" s="790"/>
      <c r="O23" s="790"/>
      <c r="P23" s="791"/>
      <c r="Q23" s="792">
        <v>25924</v>
      </c>
      <c r="R23" s="793"/>
      <c r="S23" s="793"/>
      <c r="T23" s="793"/>
      <c r="U23" s="793"/>
      <c r="V23" s="793">
        <v>25386</v>
      </c>
      <c r="W23" s="793"/>
      <c r="X23" s="793"/>
      <c r="Y23" s="793"/>
      <c r="Z23" s="793"/>
      <c r="AA23" s="793">
        <v>538</v>
      </c>
      <c r="AB23" s="793"/>
      <c r="AC23" s="793"/>
      <c r="AD23" s="793"/>
      <c r="AE23" s="794"/>
      <c r="AF23" s="795">
        <v>420</v>
      </c>
      <c r="AG23" s="793"/>
      <c r="AH23" s="793"/>
      <c r="AI23" s="793"/>
      <c r="AJ23" s="796"/>
      <c r="AK23" s="797"/>
      <c r="AL23" s="798"/>
      <c r="AM23" s="798"/>
      <c r="AN23" s="798"/>
      <c r="AO23" s="798"/>
      <c r="AP23" s="793">
        <v>18073</v>
      </c>
      <c r="AQ23" s="793"/>
      <c r="AR23" s="793"/>
      <c r="AS23" s="793"/>
      <c r="AT23" s="793"/>
      <c r="AU23" s="809"/>
      <c r="AV23" s="809"/>
      <c r="AW23" s="809"/>
      <c r="AX23" s="809"/>
      <c r="AY23" s="810"/>
      <c r="AZ23" s="811" t="s">
        <v>396</v>
      </c>
      <c r="BA23" s="812"/>
      <c r="BB23" s="812"/>
      <c r="BC23" s="812"/>
      <c r="BD23" s="813"/>
      <c r="BE23" s="233"/>
      <c r="BF23" s="233"/>
      <c r="BG23" s="233"/>
      <c r="BH23" s="233"/>
      <c r="BI23" s="233"/>
      <c r="BJ23" s="233"/>
      <c r="BK23" s="233"/>
      <c r="BL23" s="233"/>
      <c r="BM23" s="233"/>
      <c r="BN23" s="233"/>
      <c r="BO23" s="233"/>
      <c r="BP23" s="233"/>
      <c r="BQ23" s="238">
        <v>17</v>
      </c>
      <c r="BR23" s="239"/>
      <c r="BS23" s="782"/>
      <c r="BT23" s="783"/>
      <c r="BU23" s="783"/>
      <c r="BV23" s="783"/>
      <c r="BW23" s="783"/>
      <c r="BX23" s="783"/>
      <c r="BY23" s="783"/>
      <c r="BZ23" s="783"/>
      <c r="CA23" s="783"/>
      <c r="CB23" s="783"/>
      <c r="CC23" s="783"/>
      <c r="CD23" s="783"/>
      <c r="CE23" s="783"/>
      <c r="CF23" s="783"/>
      <c r="CG23" s="784"/>
      <c r="CH23" s="785"/>
      <c r="CI23" s="786"/>
      <c r="CJ23" s="786"/>
      <c r="CK23" s="786"/>
      <c r="CL23" s="787"/>
      <c r="CM23" s="785"/>
      <c r="CN23" s="786"/>
      <c r="CO23" s="786"/>
      <c r="CP23" s="786"/>
      <c r="CQ23" s="787"/>
      <c r="CR23" s="785"/>
      <c r="CS23" s="786"/>
      <c r="CT23" s="786"/>
      <c r="CU23" s="786"/>
      <c r="CV23" s="787"/>
      <c r="CW23" s="785"/>
      <c r="CX23" s="786"/>
      <c r="CY23" s="786"/>
      <c r="CZ23" s="786"/>
      <c r="DA23" s="787"/>
      <c r="DB23" s="785"/>
      <c r="DC23" s="786"/>
      <c r="DD23" s="786"/>
      <c r="DE23" s="786"/>
      <c r="DF23" s="787"/>
      <c r="DG23" s="785"/>
      <c r="DH23" s="786"/>
      <c r="DI23" s="786"/>
      <c r="DJ23" s="786"/>
      <c r="DK23" s="787"/>
      <c r="DL23" s="785"/>
      <c r="DM23" s="786"/>
      <c r="DN23" s="786"/>
      <c r="DO23" s="786"/>
      <c r="DP23" s="787"/>
      <c r="DQ23" s="785"/>
      <c r="DR23" s="786"/>
      <c r="DS23" s="786"/>
      <c r="DT23" s="786"/>
      <c r="DU23" s="787"/>
      <c r="DV23" s="782"/>
      <c r="DW23" s="783"/>
      <c r="DX23" s="783"/>
      <c r="DY23" s="783"/>
      <c r="DZ23" s="788"/>
      <c r="EA23" s="234"/>
    </row>
    <row r="24" spans="1:131" s="235" customFormat="1" ht="26.25" customHeight="1" x14ac:dyDescent="0.25">
      <c r="A24" s="808" t="s">
        <v>397</v>
      </c>
      <c r="B24" s="808"/>
      <c r="C24" s="808"/>
      <c r="D24" s="808"/>
      <c r="E24" s="808"/>
      <c r="F24" s="808"/>
      <c r="G24" s="808"/>
      <c r="H24" s="808"/>
      <c r="I24" s="808"/>
      <c r="J24" s="808"/>
      <c r="K24" s="808"/>
      <c r="L24" s="808"/>
      <c r="M24" s="808"/>
      <c r="N24" s="808"/>
      <c r="O24" s="808"/>
      <c r="P24" s="808"/>
      <c r="Q24" s="808"/>
      <c r="R24" s="808"/>
      <c r="S24" s="808"/>
      <c r="T24" s="808"/>
      <c r="U24" s="808"/>
      <c r="V24" s="808"/>
      <c r="W24" s="808"/>
      <c r="X24" s="808"/>
      <c r="Y24" s="808"/>
      <c r="Z24" s="808"/>
      <c r="AA24" s="808"/>
      <c r="AB24" s="808"/>
      <c r="AC24" s="808"/>
      <c r="AD24" s="808"/>
      <c r="AE24" s="808"/>
      <c r="AF24" s="808"/>
      <c r="AG24" s="808"/>
      <c r="AH24" s="808"/>
      <c r="AI24" s="808"/>
      <c r="AJ24" s="808"/>
      <c r="AK24" s="808"/>
      <c r="AL24" s="808"/>
      <c r="AM24" s="808"/>
      <c r="AN24" s="808"/>
      <c r="AO24" s="808"/>
      <c r="AP24" s="808"/>
      <c r="AQ24" s="808"/>
      <c r="AR24" s="808"/>
      <c r="AS24" s="808"/>
      <c r="AT24" s="808"/>
      <c r="AU24" s="808"/>
      <c r="AV24" s="808"/>
      <c r="AW24" s="808"/>
      <c r="AX24" s="808"/>
      <c r="AY24" s="808"/>
      <c r="AZ24" s="232"/>
      <c r="BA24" s="232"/>
      <c r="BB24" s="232"/>
      <c r="BC24" s="232"/>
      <c r="BD24" s="232"/>
      <c r="BE24" s="233"/>
      <c r="BF24" s="233"/>
      <c r="BG24" s="233"/>
      <c r="BH24" s="233"/>
      <c r="BI24" s="233"/>
      <c r="BJ24" s="233"/>
      <c r="BK24" s="233"/>
      <c r="BL24" s="233"/>
      <c r="BM24" s="233"/>
      <c r="BN24" s="233"/>
      <c r="BO24" s="233"/>
      <c r="BP24" s="233"/>
      <c r="BQ24" s="238">
        <v>18</v>
      </c>
      <c r="BR24" s="239"/>
      <c r="BS24" s="782"/>
      <c r="BT24" s="783"/>
      <c r="BU24" s="783"/>
      <c r="BV24" s="783"/>
      <c r="BW24" s="783"/>
      <c r="BX24" s="783"/>
      <c r="BY24" s="783"/>
      <c r="BZ24" s="783"/>
      <c r="CA24" s="783"/>
      <c r="CB24" s="783"/>
      <c r="CC24" s="783"/>
      <c r="CD24" s="783"/>
      <c r="CE24" s="783"/>
      <c r="CF24" s="783"/>
      <c r="CG24" s="784"/>
      <c r="CH24" s="785"/>
      <c r="CI24" s="786"/>
      <c r="CJ24" s="786"/>
      <c r="CK24" s="786"/>
      <c r="CL24" s="787"/>
      <c r="CM24" s="785"/>
      <c r="CN24" s="786"/>
      <c r="CO24" s="786"/>
      <c r="CP24" s="786"/>
      <c r="CQ24" s="787"/>
      <c r="CR24" s="785"/>
      <c r="CS24" s="786"/>
      <c r="CT24" s="786"/>
      <c r="CU24" s="786"/>
      <c r="CV24" s="787"/>
      <c r="CW24" s="785"/>
      <c r="CX24" s="786"/>
      <c r="CY24" s="786"/>
      <c r="CZ24" s="786"/>
      <c r="DA24" s="787"/>
      <c r="DB24" s="785"/>
      <c r="DC24" s="786"/>
      <c r="DD24" s="786"/>
      <c r="DE24" s="786"/>
      <c r="DF24" s="787"/>
      <c r="DG24" s="785"/>
      <c r="DH24" s="786"/>
      <c r="DI24" s="786"/>
      <c r="DJ24" s="786"/>
      <c r="DK24" s="787"/>
      <c r="DL24" s="785"/>
      <c r="DM24" s="786"/>
      <c r="DN24" s="786"/>
      <c r="DO24" s="786"/>
      <c r="DP24" s="787"/>
      <c r="DQ24" s="785"/>
      <c r="DR24" s="786"/>
      <c r="DS24" s="786"/>
      <c r="DT24" s="786"/>
      <c r="DU24" s="787"/>
      <c r="DV24" s="782"/>
      <c r="DW24" s="783"/>
      <c r="DX24" s="783"/>
      <c r="DY24" s="783"/>
      <c r="DZ24" s="788"/>
      <c r="EA24" s="234"/>
    </row>
    <row r="25" spans="1:131" ht="26.25" customHeight="1" thickBot="1" x14ac:dyDescent="0.3">
      <c r="A25" s="739" t="s">
        <v>398</v>
      </c>
      <c r="B25" s="739"/>
      <c r="C25" s="739"/>
      <c r="D25" s="739"/>
      <c r="E25" s="739"/>
      <c r="F25" s="739"/>
      <c r="G25" s="739"/>
      <c r="H25" s="739"/>
      <c r="I25" s="739"/>
      <c r="J25" s="739"/>
      <c r="K25" s="739"/>
      <c r="L25" s="739"/>
      <c r="M25" s="739"/>
      <c r="N25" s="739"/>
      <c r="O25" s="739"/>
      <c r="P25" s="739"/>
      <c r="Q25" s="739"/>
      <c r="R25" s="739"/>
      <c r="S25" s="739"/>
      <c r="T25" s="739"/>
      <c r="U25" s="739"/>
      <c r="V25" s="739"/>
      <c r="W25" s="739"/>
      <c r="X25" s="739"/>
      <c r="Y25" s="739"/>
      <c r="Z25" s="739"/>
      <c r="AA25" s="739"/>
      <c r="AB25" s="739"/>
      <c r="AC25" s="739"/>
      <c r="AD25" s="739"/>
      <c r="AE25" s="739"/>
      <c r="AF25" s="739"/>
      <c r="AG25" s="739"/>
      <c r="AH25" s="739"/>
      <c r="AI25" s="739"/>
      <c r="AJ25" s="739"/>
      <c r="AK25" s="739"/>
      <c r="AL25" s="739"/>
      <c r="AM25" s="739"/>
      <c r="AN25" s="739"/>
      <c r="AO25" s="739"/>
      <c r="AP25" s="739"/>
      <c r="AQ25" s="739"/>
      <c r="AR25" s="739"/>
      <c r="AS25" s="739"/>
      <c r="AT25" s="739"/>
      <c r="AU25" s="739"/>
      <c r="AV25" s="739"/>
      <c r="AW25" s="739"/>
      <c r="AX25" s="739"/>
      <c r="AY25" s="739"/>
      <c r="AZ25" s="739"/>
      <c r="BA25" s="739"/>
      <c r="BB25" s="739"/>
      <c r="BC25" s="739"/>
      <c r="BD25" s="739"/>
      <c r="BE25" s="739"/>
      <c r="BF25" s="739"/>
      <c r="BG25" s="739"/>
      <c r="BH25" s="739"/>
      <c r="BI25" s="739"/>
      <c r="BJ25" s="232"/>
      <c r="BK25" s="232"/>
      <c r="BL25" s="232"/>
      <c r="BM25" s="232"/>
      <c r="BN25" s="232"/>
      <c r="BO25" s="241"/>
      <c r="BP25" s="241"/>
      <c r="BQ25" s="238">
        <v>19</v>
      </c>
      <c r="BR25" s="239"/>
      <c r="BS25" s="782"/>
      <c r="BT25" s="783"/>
      <c r="BU25" s="783"/>
      <c r="BV25" s="783"/>
      <c r="BW25" s="783"/>
      <c r="BX25" s="783"/>
      <c r="BY25" s="783"/>
      <c r="BZ25" s="783"/>
      <c r="CA25" s="783"/>
      <c r="CB25" s="783"/>
      <c r="CC25" s="783"/>
      <c r="CD25" s="783"/>
      <c r="CE25" s="783"/>
      <c r="CF25" s="783"/>
      <c r="CG25" s="784"/>
      <c r="CH25" s="785"/>
      <c r="CI25" s="786"/>
      <c r="CJ25" s="786"/>
      <c r="CK25" s="786"/>
      <c r="CL25" s="787"/>
      <c r="CM25" s="785"/>
      <c r="CN25" s="786"/>
      <c r="CO25" s="786"/>
      <c r="CP25" s="786"/>
      <c r="CQ25" s="787"/>
      <c r="CR25" s="785"/>
      <c r="CS25" s="786"/>
      <c r="CT25" s="786"/>
      <c r="CU25" s="786"/>
      <c r="CV25" s="787"/>
      <c r="CW25" s="785"/>
      <c r="CX25" s="786"/>
      <c r="CY25" s="786"/>
      <c r="CZ25" s="786"/>
      <c r="DA25" s="787"/>
      <c r="DB25" s="785"/>
      <c r="DC25" s="786"/>
      <c r="DD25" s="786"/>
      <c r="DE25" s="786"/>
      <c r="DF25" s="787"/>
      <c r="DG25" s="785"/>
      <c r="DH25" s="786"/>
      <c r="DI25" s="786"/>
      <c r="DJ25" s="786"/>
      <c r="DK25" s="787"/>
      <c r="DL25" s="785"/>
      <c r="DM25" s="786"/>
      <c r="DN25" s="786"/>
      <c r="DO25" s="786"/>
      <c r="DP25" s="787"/>
      <c r="DQ25" s="785"/>
      <c r="DR25" s="786"/>
      <c r="DS25" s="786"/>
      <c r="DT25" s="786"/>
      <c r="DU25" s="787"/>
      <c r="DV25" s="782"/>
      <c r="DW25" s="783"/>
      <c r="DX25" s="783"/>
      <c r="DY25" s="783"/>
      <c r="DZ25" s="788"/>
      <c r="EA25" s="230"/>
    </row>
    <row r="26" spans="1:131" ht="26.25" customHeight="1" x14ac:dyDescent="0.25">
      <c r="A26" s="729" t="s">
        <v>374</v>
      </c>
      <c r="B26" s="730"/>
      <c r="C26" s="730"/>
      <c r="D26" s="730"/>
      <c r="E26" s="730"/>
      <c r="F26" s="730"/>
      <c r="G26" s="730"/>
      <c r="H26" s="730"/>
      <c r="I26" s="730"/>
      <c r="J26" s="730"/>
      <c r="K26" s="730"/>
      <c r="L26" s="730"/>
      <c r="M26" s="730"/>
      <c r="N26" s="730"/>
      <c r="O26" s="730"/>
      <c r="P26" s="731"/>
      <c r="Q26" s="725" t="s">
        <v>399</v>
      </c>
      <c r="R26" s="721"/>
      <c r="S26" s="721"/>
      <c r="T26" s="721"/>
      <c r="U26" s="722"/>
      <c r="V26" s="725" t="s">
        <v>400</v>
      </c>
      <c r="W26" s="721"/>
      <c r="X26" s="721"/>
      <c r="Y26" s="721"/>
      <c r="Z26" s="722"/>
      <c r="AA26" s="725" t="s">
        <v>401</v>
      </c>
      <c r="AB26" s="721"/>
      <c r="AC26" s="721"/>
      <c r="AD26" s="721"/>
      <c r="AE26" s="721"/>
      <c r="AF26" s="814" t="s">
        <v>402</v>
      </c>
      <c r="AG26" s="815"/>
      <c r="AH26" s="815"/>
      <c r="AI26" s="815"/>
      <c r="AJ26" s="816"/>
      <c r="AK26" s="721" t="s">
        <v>403</v>
      </c>
      <c r="AL26" s="721"/>
      <c r="AM26" s="721"/>
      <c r="AN26" s="721"/>
      <c r="AO26" s="722"/>
      <c r="AP26" s="725" t="s">
        <v>404</v>
      </c>
      <c r="AQ26" s="721"/>
      <c r="AR26" s="721"/>
      <c r="AS26" s="721"/>
      <c r="AT26" s="722"/>
      <c r="AU26" s="725" t="s">
        <v>405</v>
      </c>
      <c r="AV26" s="721"/>
      <c r="AW26" s="721"/>
      <c r="AX26" s="721"/>
      <c r="AY26" s="722"/>
      <c r="AZ26" s="725" t="s">
        <v>406</v>
      </c>
      <c r="BA26" s="721"/>
      <c r="BB26" s="721"/>
      <c r="BC26" s="721"/>
      <c r="BD26" s="722"/>
      <c r="BE26" s="725" t="s">
        <v>381</v>
      </c>
      <c r="BF26" s="721"/>
      <c r="BG26" s="721"/>
      <c r="BH26" s="721"/>
      <c r="BI26" s="727"/>
      <c r="BJ26" s="232"/>
      <c r="BK26" s="232"/>
      <c r="BL26" s="232"/>
      <c r="BM26" s="232"/>
      <c r="BN26" s="232"/>
      <c r="BO26" s="241"/>
      <c r="BP26" s="241"/>
      <c r="BQ26" s="238">
        <v>20</v>
      </c>
      <c r="BR26" s="239"/>
      <c r="BS26" s="782"/>
      <c r="BT26" s="783"/>
      <c r="BU26" s="783"/>
      <c r="BV26" s="783"/>
      <c r="BW26" s="783"/>
      <c r="BX26" s="783"/>
      <c r="BY26" s="783"/>
      <c r="BZ26" s="783"/>
      <c r="CA26" s="783"/>
      <c r="CB26" s="783"/>
      <c r="CC26" s="783"/>
      <c r="CD26" s="783"/>
      <c r="CE26" s="783"/>
      <c r="CF26" s="783"/>
      <c r="CG26" s="784"/>
      <c r="CH26" s="785"/>
      <c r="CI26" s="786"/>
      <c r="CJ26" s="786"/>
      <c r="CK26" s="786"/>
      <c r="CL26" s="787"/>
      <c r="CM26" s="785"/>
      <c r="CN26" s="786"/>
      <c r="CO26" s="786"/>
      <c r="CP26" s="786"/>
      <c r="CQ26" s="787"/>
      <c r="CR26" s="785"/>
      <c r="CS26" s="786"/>
      <c r="CT26" s="786"/>
      <c r="CU26" s="786"/>
      <c r="CV26" s="787"/>
      <c r="CW26" s="785"/>
      <c r="CX26" s="786"/>
      <c r="CY26" s="786"/>
      <c r="CZ26" s="786"/>
      <c r="DA26" s="787"/>
      <c r="DB26" s="785"/>
      <c r="DC26" s="786"/>
      <c r="DD26" s="786"/>
      <c r="DE26" s="786"/>
      <c r="DF26" s="787"/>
      <c r="DG26" s="785"/>
      <c r="DH26" s="786"/>
      <c r="DI26" s="786"/>
      <c r="DJ26" s="786"/>
      <c r="DK26" s="787"/>
      <c r="DL26" s="785"/>
      <c r="DM26" s="786"/>
      <c r="DN26" s="786"/>
      <c r="DO26" s="786"/>
      <c r="DP26" s="787"/>
      <c r="DQ26" s="785"/>
      <c r="DR26" s="786"/>
      <c r="DS26" s="786"/>
      <c r="DT26" s="786"/>
      <c r="DU26" s="787"/>
      <c r="DV26" s="782"/>
      <c r="DW26" s="783"/>
      <c r="DX26" s="783"/>
      <c r="DY26" s="783"/>
      <c r="DZ26" s="788"/>
      <c r="EA26" s="230"/>
    </row>
    <row r="27" spans="1:131" ht="26.25" customHeight="1" thickBot="1" x14ac:dyDescent="0.3">
      <c r="A27" s="732"/>
      <c r="B27" s="733"/>
      <c r="C27" s="733"/>
      <c r="D27" s="733"/>
      <c r="E27" s="733"/>
      <c r="F27" s="733"/>
      <c r="G27" s="733"/>
      <c r="H27" s="733"/>
      <c r="I27" s="733"/>
      <c r="J27" s="733"/>
      <c r="K27" s="733"/>
      <c r="L27" s="733"/>
      <c r="M27" s="733"/>
      <c r="N27" s="733"/>
      <c r="O27" s="733"/>
      <c r="P27" s="734"/>
      <c r="Q27" s="726"/>
      <c r="R27" s="723"/>
      <c r="S27" s="723"/>
      <c r="T27" s="723"/>
      <c r="U27" s="724"/>
      <c r="V27" s="726"/>
      <c r="W27" s="723"/>
      <c r="X27" s="723"/>
      <c r="Y27" s="723"/>
      <c r="Z27" s="724"/>
      <c r="AA27" s="726"/>
      <c r="AB27" s="723"/>
      <c r="AC27" s="723"/>
      <c r="AD27" s="723"/>
      <c r="AE27" s="723"/>
      <c r="AF27" s="817"/>
      <c r="AG27" s="818"/>
      <c r="AH27" s="818"/>
      <c r="AI27" s="818"/>
      <c r="AJ27" s="819"/>
      <c r="AK27" s="723"/>
      <c r="AL27" s="723"/>
      <c r="AM27" s="723"/>
      <c r="AN27" s="723"/>
      <c r="AO27" s="724"/>
      <c r="AP27" s="726"/>
      <c r="AQ27" s="723"/>
      <c r="AR27" s="723"/>
      <c r="AS27" s="723"/>
      <c r="AT27" s="724"/>
      <c r="AU27" s="726"/>
      <c r="AV27" s="723"/>
      <c r="AW27" s="723"/>
      <c r="AX27" s="723"/>
      <c r="AY27" s="724"/>
      <c r="AZ27" s="726"/>
      <c r="BA27" s="723"/>
      <c r="BB27" s="723"/>
      <c r="BC27" s="723"/>
      <c r="BD27" s="724"/>
      <c r="BE27" s="726"/>
      <c r="BF27" s="723"/>
      <c r="BG27" s="723"/>
      <c r="BH27" s="723"/>
      <c r="BI27" s="728"/>
      <c r="BJ27" s="232"/>
      <c r="BK27" s="232"/>
      <c r="BL27" s="232"/>
      <c r="BM27" s="232"/>
      <c r="BN27" s="232"/>
      <c r="BO27" s="241"/>
      <c r="BP27" s="241"/>
      <c r="BQ27" s="238">
        <v>21</v>
      </c>
      <c r="BR27" s="239"/>
      <c r="BS27" s="782"/>
      <c r="BT27" s="783"/>
      <c r="BU27" s="783"/>
      <c r="BV27" s="783"/>
      <c r="BW27" s="783"/>
      <c r="BX27" s="783"/>
      <c r="BY27" s="783"/>
      <c r="BZ27" s="783"/>
      <c r="CA27" s="783"/>
      <c r="CB27" s="783"/>
      <c r="CC27" s="783"/>
      <c r="CD27" s="783"/>
      <c r="CE27" s="783"/>
      <c r="CF27" s="783"/>
      <c r="CG27" s="784"/>
      <c r="CH27" s="785"/>
      <c r="CI27" s="786"/>
      <c r="CJ27" s="786"/>
      <c r="CK27" s="786"/>
      <c r="CL27" s="787"/>
      <c r="CM27" s="785"/>
      <c r="CN27" s="786"/>
      <c r="CO27" s="786"/>
      <c r="CP27" s="786"/>
      <c r="CQ27" s="787"/>
      <c r="CR27" s="785"/>
      <c r="CS27" s="786"/>
      <c r="CT27" s="786"/>
      <c r="CU27" s="786"/>
      <c r="CV27" s="787"/>
      <c r="CW27" s="785"/>
      <c r="CX27" s="786"/>
      <c r="CY27" s="786"/>
      <c r="CZ27" s="786"/>
      <c r="DA27" s="787"/>
      <c r="DB27" s="785"/>
      <c r="DC27" s="786"/>
      <c r="DD27" s="786"/>
      <c r="DE27" s="786"/>
      <c r="DF27" s="787"/>
      <c r="DG27" s="785"/>
      <c r="DH27" s="786"/>
      <c r="DI27" s="786"/>
      <c r="DJ27" s="786"/>
      <c r="DK27" s="787"/>
      <c r="DL27" s="785"/>
      <c r="DM27" s="786"/>
      <c r="DN27" s="786"/>
      <c r="DO27" s="786"/>
      <c r="DP27" s="787"/>
      <c r="DQ27" s="785"/>
      <c r="DR27" s="786"/>
      <c r="DS27" s="786"/>
      <c r="DT27" s="786"/>
      <c r="DU27" s="787"/>
      <c r="DV27" s="782"/>
      <c r="DW27" s="783"/>
      <c r="DX27" s="783"/>
      <c r="DY27" s="783"/>
      <c r="DZ27" s="788"/>
      <c r="EA27" s="230"/>
    </row>
    <row r="28" spans="1:131" ht="26.25" customHeight="1" thickTop="1" x14ac:dyDescent="0.25">
      <c r="A28" s="242">
        <v>1</v>
      </c>
      <c r="B28" s="760" t="s">
        <v>407</v>
      </c>
      <c r="C28" s="761"/>
      <c r="D28" s="761"/>
      <c r="E28" s="761"/>
      <c r="F28" s="761"/>
      <c r="G28" s="761"/>
      <c r="H28" s="761"/>
      <c r="I28" s="761"/>
      <c r="J28" s="761"/>
      <c r="K28" s="761"/>
      <c r="L28" s="761"/>
      <c r="M28" s="761"/>
      <c r="N28" s="761"/>
      <c r="O28" s="761"/>
      <c r="P28" s="762"/>
      <c r="Q28" s="822">
        <v>5496</v>
      </c>
      <c r="R28" s="823"/>
      <c r="S28" s="823"/>
      <c r="T28" s="823"/>
      <c r="U28" s="823"/>
      <c r="V28" s="823">
        <v>5370</v>
      </c>
      <c r="W28" s="823"/>
      <c r="X28" s="823"/>
      <c r="Y28" s="823"/>
      <c r="Z28" s="823"/>
      <c r="AA28" s="823">
        <v>127</v>
      </c>
      <c r="AB28" s="823"/>
      <c r="AC28" s="823"/>
      <c r="AD28" s="823"/>
      <c r="AE28" s="824"/>
      <c r="AF28" s="825">
        <v>127</v>
      </c>
      <c r="AG28" s="823"/>
      <c r="AH28" s="823"/>
      <c r="AI28" s="823"/>
      <c r="AJ28" s="826"/>
      <c r="AK28" s="827">
        <v>515</v>
      </c>
      <c r="AL28" s="828"/>
      <c r="AM28" s="828"/>
      <c r="AN28" s="828"/>
      <c r="AO28" s="828"/>
      <c r="AP28" s="828" t="s">
        <v>593</v>
      </c>
      <c r="AQ28" s="828"/>
      <c r="AR28" s="828"/>
      <c r="AS28" s="828"/>
      <c r="AT28" s="828"/>
      <c r="AU28" s="828" t="s">
        <v>593</v>
      </c>
      <c r="AV28" s="828"/>
      <c r="AW28" s="828"/>
      <c r="AX28" s="828"/>
      <c r="AY28" s="828"/>
      <c r="AZ28" s="828" t="s">
        <v>593</v>
      </c>
      <c r="BA28" s="828"/>
      <c r="BB28" s="828"/>
      <c r="BC28" s="828"/>
      <c r="BD28" s="828"/>
      <c r="BE28" s="820"/>
      <c r="BF28" s="820"/>
      <c r="BG28" s="820"/>
      <c r="BH28" s="820"/>
      <c r="BI28" s="821"/>
      <c r="BJ28" s="232"/>
      <c r="BK28" s="232"/>
      <c r="BL28" s="232"/>
      <c r="BM28" s="232"/>
      <c r="BN28" s="232"/>
      <c r="BO28" s="241"/>
      <c r="BP28" s="241"/>
      <c r="BQ28" s="238">
        <v>22</v>
      </c>
      <c r="BR28" s="239"/>
      <c r="BS28" s="782"/>
      <c r="BT28" s="783"/>
      <c r="BU28" s="783"/>
      <c r="BV28" s="783"/>
      <c r="BW28" s="783"/>
      <c r="BX28" s="783"/>
      <c r="BY28" s="783"/>
      <c r="BZ28" s="783"/>
      <c r="CA28" s="783"/>
      <c r="CB28" s="783"/>
      <c r="CC28" s="783"/>
      <c r="CD28" s="783"/>
      <c r="CE28" s="783"/>
      <c r="CF28" s="783"/>
      <c r="CG28" s="784"/>
      <c r="CH28" s="785"/>
      <c r="CI28" s="786"/>
      <c r="CJ28" s="786"/>
      <c r="CK28" s="786"/>
      <c r="CL28" s="787"/>
      <c r="CM28" s="785"/>
      <c r="CN28" s="786"/>
      <c r="CO28" s="786"/>
      <c r="CP28" s="786"/>
      <c r="CQ28" s="787"/>
      <c r="CR28" s="785"/>
      <c r="CS28" s="786"/>
      <c r="CT28" s="786"/>
      <c r="CU28" s="786"/>
      <c r="CV28" s="787"/>
      <c r="CW28" s="785"/>
      <c r="CX28" s="786"/>
      <c r="CY28" s="786"/>
      <c r="CZ28" s="786"/>
      <c r="DA28" s="787"/>
      <c r="DB28" s="785"/>
      <c r="DC28" s="786"/>
      <c r="DD28" s="786"/>
      <c r="DE28" s="786"/>
      <c r="DF28" s="787"/>
      <c r="DG28" s="785"/>
      <c r="DH28" s="786"/>
      <c r="DI28" s="786"/>
      <c r="DJ28" s="786"/>
      <c r="DK28" s="787"/>
      <c r="DL28" s="785"/>
      <c r="DM28" s="786"/>
      <c r="DN28" s="786"/>
      <c r="DO28" s="786"/>
      <c r="DP28" s="787"/>
      <c r="DQ28" s="785"/>
      <c r="DR28" s="786"/>
      <c r="DS28" s="786"/>
      <c r="DT28" s="786"/>
      <c r="DU28" s="787"/>
      <c r="DV28" s="782"/>
      <c r="DW28" s="783"/>
      <c r="DX28" s="783"/>
      <c r="DY28" s="783"/>
      <c r="DZ28" s="788"/>
      <c r="EA28" s="230"/>
    </row>
    <row r="29" spans="1:131" ht="26.25" customHeight="1" x14ac:dyDescent="0.25">
      <c r="A29" s="242">
        <v>2</v>
      </c>
      <c r="B29" s="749" t="s">
        <v>408</v>
      </c>
      <c r="C29" s="750"/>
      <c r="D29" s="750"/>
      <c r="E29" s="750"/>
      <c r="F29" s="750"/>
      <c r="G29" s="750"/>
      <c r="H29" s="750"/>
      <c r="I29" s="750"/>
      <c r="J29" s="750"/>
      <c r="K29" s="750"/>
      <c r="L29" s="750"/>
      <c r="M29" s="750"/>
      <c r="N29" s="750"/>
      <c r="O29" s="750"/>
      <c r="P29" s="751"/>
      <c r="Q29" s="752">
        <v>57</v>
      </c>
      <c r="R29" s="753"/>
      <c r="S29" s="753"/>
      <c r="T29" s="753"/>
      <c r="U29" s="753"/>
      <c r="V29" s="753">
        <v>53</v>
      </c>
      <c r="W29" s="753"/>
      <c r="X29" s="753"/>
      <c r="Y29" s="753"/>
      <c r="Z29" s="753"/>
      <c r="AA29" s="753">
        <v>4</v>
      </c>
      <c r="AB29" s="753"/>
      <c r="AC29" s="753"/>
      <c r="AD29" s="753"/>
      <c r="AE29" s="754"/>
      <c r="AF29" s="755">
        <v>4</v>
      </c>
      <c r="AG29" s="756"/>
      <c r="AH29" s="756"/>
      <c r="AI29" s="756"/>
      <c r="AJ29" s="757"/>
      <c r="AK29" s="832" t="s">
        <v>593</v>
      </c>
      <c r="AL29" s="829"/>
      <c r="AM29" s="829"/>
      <c r="AN29" s="829"/>
      <c r="AO29" s="829"/>
      <c r="AP29" s="829" t="s">
        <v>593</v>
      </c>
      <c r="AQ29" s="829"/>
      <c r="AR29" s="829"/>
      <c r="AS29" s="829"/>
      <c r="AT29" s="829"/>
      <c r="AU29" s="829" t="s">
        <v>593</v>
      </c>
      <c r="AV29" s="829"/>
      <c r="AW29" s="829"/>
      <c r="AX29" s="829"/>
      <c r="AY29" s="829"/>
      <c r="AZ29" s="829" t="s">
        <v>593</v>
      </c>
      <c r="BA29" s="829"/>
      <c r="BB29" s="829"/>
      <c r="BC29" s="829"/>
      <c r="BD29" s="829"/>
      <c r="BE29" s="830"/>
      <c r="BF29" s="830"/>
      <c r="BG29" s="830"/>
      <c r="BH29" s="830"/>
      <c r="BI29" s="831"/>
      <c r="BJ29" s="232"/>
      <c r="BK29" s="232"/>
      <c r="BL29" s="232"/>
      <c r="BM29" s="232"/>
      <c r="BN29" s="232"/>
      <c r="BO29" s="241"/>
      <c r="BP29" s="241"/>
      <c r="BQ29" s="238">
        <v>23</v>
      </c>
      <c r="BR29" s="239"/>
      <c r="BS29" s="782"/>
      <c r="BT29" s="783"/>
      <c r="BU29" s="783"/>
      <c r="BV29" s="783"/>
      <c r="BW29" s="783"/>
      <c r="BX29" s="783"/>
      <c r="BY29" s="783"/>
      <c r="BZ29" s="783"/>
      <c r="CA29" s="783"/>
      <c r="CB29" s="783"/>
      <c r="CC29" s="783"/>
      <c r="CD29" s="783"/>
      <c r="CE29" s="783"/>
      <c r="CF29" s="783"/>
      <c r="CG29" s="784"/>
      <c r="CH29" s="785"/>
      <c r="CI29" s="786"/>
      <c r="CJ29" s="786"/>
      <c r="CK29" s="786"/>
      <c r="CL29" s="787"/>
      <c r="CM29" s="785"/>
      <c r="CN29" s="786"/>
      <c r="CO29" s="786"/>
      <c r="CP29" s="786"/>
      <c r="CQ29" s="787"/>
      <c r="CR29" s="785"/>
      <c r="CS29" s="786"/>
      <c r="CT29" s="786"/>
      <c r="CU29" s="786"/>
      <c r="CV29" s="787"/>
      <c r="CW29" s="785"/>
      <c r="CX29" s="786"/>
      <c r="CY29" s="786"/>
      <c r="CZ29" s="786"/>
      <c r="DA29" s="787"/>
      <c r="DB29" s="785"/>
      <c r="DC29" s="786"/>
      <c r="DD29" s="786"/>
      <c r="DE29" s="786"/>
      <c r="DF29" s="787"/>
      <c r="DG29" s="785"/>
      <c r="DH29" s="786"/>
      <c r="DI29" s="786"/>
      <c r="DJ29" s="786"/>
      <c r="DK29" s="787"/>
      <c r="DL29" s="785"/>
      <c r="DM29" s="786"/>
      <c r="DN29" s="786"/>
      <c r="DO29" s="786"/>
      <c r="DP29" s="787"/>
      <c r="DQ29" s="785"/>
      <c r="DR29" s="786"/>
      <c r="DS29" s="786"/>
      <c r="DT29" s="786"/>
      <c r="DU29" s="787"/>
      <c r="DV29" s="782"/>
      <c r="DW29" s="783"/>
      <c r="DX29" s="783"/>
      <c r="DY29" s="783"/>
      <c r="DZ29" s="788"/>
      <c r="EA29" s="230"/>
    </row>
    <row r="30" spans="1:131" ht="26.25" customHeight="1" x14ac:dyDescent="0.25">
      <c r="A30" s="242">
        <v>3</v>
      </c>
      <c r="B30" s="749" t="s">
        <v>409</v>
      </c>
      <c r="C30" s="750"/>
      <c r="D30" s="750"/>
      <c r="E30" s="750"/>
      <c r="F30" s="750"/>
      <c r="G30" s="750"/>
      <c r="H30" s="750"/>
      <c r="I30" s="750"/>
      <c r="J30" s="750"/>
      <c r="K30" s="750"/>
      <c r="L30" s="750"/>
      <c r="M30" s="750"/>
      <c r="N30" s="750"/>
      <c r="O30" s="750"/>
      <c r="P30" s="751"/>
      <c r="Q30" s="752">
        <v>6089</v>
      </c>
      <c r="R30" s="753"/>
      <c r="S30" s="753"/>
      <c r="T30" s="753"/>
      <c r="U30" s="753"/>
      <c r="V30" s="753">
        <v>5787</v>
      </c>
      <c r="W30" s="753"/>
      <c r="X30" s="753"/>
      <c r="Y30" s="753"/>
      <c r="Z30" s="753"/>
      <c r="AA30" s="753">
        <v>303</v>
      </c>
      <c r="AB30" s="753"/>
      <c r="AC30" s="753"/>
      <c r="AD30" s="753"/>
      <c r="AE30" s="754"/>
      <c r="AF30" s="755">
        <v>303</v>
      </c>
      <c r="AG30" s="756"/>
      <c r="AH30" s="756"/>
      <c r="AI30" s="756"/>
      <c r="AJ30" s="757"/>
      <c r="AK30" s="832">
        <v>908</v>
      </c>
      <c r="AL30" s="829"/>
      <c r="AM30" s="829"/>
      <c r="AN30" s="829"/>
      <c r="AO30" s="829"/>
      <c r="AP30" s="829" t="s">
        <v>593</v>
      </c>
      <c r="AQ30" s="829"/>
      <c r="AR30" s="829"/>
      <c r="AS30" s="829"/>
      <c r="AT30" s="829"/>
      <c r="AU30" s="829" t="s">
        <v>593</v>
      </c>
      <c r="AV30" s="829"/>
      <c r="AW30" s="829"/>
      <c r="AX30" s="829"/>
      <c r="AY30" s="829"/>
      <c r="AZ30" s="829" t="s">
        <v>593</v>
      </c>
      <c r="BA30" s="829"/>
      <c r="BB30" s="829"/>
      <c r="BC30" s="829"/>
      <c r="BD30" s="829"/>
      <c r="BE30" s="830"/>
      <c r="BF30" s="830"/>
      <c r="BG30" s="830"/>
      <c r="BH30" s="830"/>
      <c r="BI30" s="831"/>
      <c r="BJ30" s="232"/>
      <c r="BK30" s="232"/>
      <c r="BL30" s="232"/>
      <c r="BM30" s="232"/>
      <c r="BN30" s="232"/>
      <c r="BO30" s="241"/>
      <c r="BP30" s="241"/>
      <c r="BQ30" s="238">
        <v>24</v>
      </c>
      <c r="BR30" s="239"/>
      <c r="BS30" s="782"/>
      <c r="BT30" s="783"/>
      <c r="BU30" s="783"/>
      <c r="BV30" s="783"/>
      <c r="BW30" s="783"/>
      <c r="BX30" s="783"/>
      <c r="BY30" s="783"/>
      <c r="BZ30" s="783"/>
      <c r="CA30" s="783"/>
      <c r="CB30" s="783"/>
      <c r="CC30" s="783"/>
      <c r="CD30" s="783"/>
      <c r="CE30" s="783"/>
      <c r="CF30" s="783"/>
      <c r="CG30" s="784"/>
      <c r="CH30" s="785"/>
      <c r="CI30" s="786"/>
      <c r="CJ30" s="786"/>
      <c r="CK30" s="786"/>
      <c r="CL30" s="787"/>
      <c r="CM30" s="785"/>
      <c r="CN30" s="786"/>
      <c r="CO30" s="786"/>
      <c r="CP30" s="786"/>
      <c r="CQ30" s="787"/>
      <c r="CR30" s="785"/>
      <c r="CS30" s="786"/>
      <c r="CT30" s="786"/>
      <c r="CU30" s="786"/>
      <c r="CV30" s="787"/>
      <c r="CW30" s="785"/>
      <c r="CX30" s="786"/>
      <c r="CY30" s="786"/>
      <c r="CZ30" s="786"/>
      <c r="DA30" s="787"/>
      <c r="DB30" s="785"/>
      <c r="DC30" s="786"/>
      <c r="DD30" s="786"/>
      <c r="DE30" s="786"/>
      <c r="DF30" s="787"/>
      <c r="DG30" s="785"/>
      <c r="DH30" s="786"/>
      <c r="DI30" s="786"/>
      <c r="DJ30" s="786"/>
      <c r="DK30" s="787"/>
      <c r="DL30" s="785"/>
      <c r="DM30" s="786"/>
      <c r="DN30" s="786"/>
      <c r="DO30" s="786"/>
      <c r="DP30" s="787"/>
      <c r="DQ30" s="785"/>
      <c r="DR30" s="786"/>
      <c r="DS30" s="786"/>
      <c r="DT30" s="786"/>
      <c r="DU30" s="787"/>
      <c r="DV30" s="782"/>
      <c r="DW30" s="783"/>
      <c r="DX30" s="783"/>
      <c r="DY30" s="783"/>
      <c r="DZ30" s="788"/>
      <c r="EA30" s="230"/>
    </row>
    <row r="31" spans="1:131" ht="26.25" customHeight="1" x14ac:dyDescent="0.25">
      <c r="A31" s="242">
        <v>4</v>
      </c>
      <c r="B31" s="749" t="s">
        <v>410</v>
      </c>
      <c r="C31" s="750"/>
      <c r="D31" s="750"/>
      <c r="E31" s="750"/>
      <c r="F31" s="750"/>
      <c r="G31" s="750"/>
      <c r="H31" s="750"/>
      <c r="I31" s="750"/>
      <c r="J31" s="750"/>
      <c r="K31" s="750"/>
      <c r="L31" s="750"/>
      <c r="M31" s="750"/>
      <c r="N31" s="750"/>
      <c r="O31" s="750"/>
      <c r="P31" s="751"/>
      <c r="Q31" s="752">
        <v>34</v>
      </c>
      <c r="R31" s="753"/>
      <c r="S31" s="753"/>
      <c r="T31" s="753"/>
      <c r="U31" s="753"/>
      <c r="V31" s="753">
        <v>34</v>
      </c>
      <c r="W31" s="753"/>
      <c r="X31" s="753"/>
      <c r="Y31" s="753"/>
      <c r="Z31" s="753"/>
      <c r="AA31" s="753" t="s">
        <v>593</v>
      </c>
      <c r="AB31" s="753"/>
      <c r="AC31" s="753"/>
      <c r="AD31" s="753"/>
      <c r="AE31" s="754"/>
      <c r="AF31" s="755" t="s">
        <v>131</v>
      </c>
      <c r="AG31" s="756"/>
      <c r="AH31" s="756"/>
      <c r="AI31" s="756"/>
      <c r="AJ31" s="757"/>
      <c r="AK31" s="832">
        <v>19</v>
      </c>
      <c r="AL31" s="829"/>
      <c r="AM31" s="829"/>
      <c r="AN31" s="829"/>
      <c r="AO31" s="829"/>
      <c r="AP31" s="829" t="s">
        <v>593</v>
      </c>
      <c r="AQ31" s="829"/>
      <c r="AR31" s="829"/>
      <c r="AS31" s="829"/>
      <c r="AT31" s="829"/>
      <c r="AU31" s="829" t="s">
        <v>593</v>
      </c>
      <c r="AV31" s="829"/>
      <c r="AW31" s="829"/>
      <c r="AX31" s="829"/>
      <c r="AY31" s="829"/>
      <c r="AZ31" s="829" t="s">
        <v>593</v>
      </c>
      <c r="BA31" s="829"/>
      <c r="BB31" s="829"/>
      <c r="BC31" s="829"/>
      <c r="BD31" s="829"/>
      <c r="BE31" s="830"/>
      <c r="BF31" s="830"/>
      <c r="BG31" s="830"/>
      <c r="BH31" s="830"/>
      <c r="BI31" s="831"/>
      <c r="BJ31" s="232"/>
      <c r="BK31" s="232"/>
      <c r="BL31" s="232"/>
      <c r="BM31" s="232"/>
      <c r="BN31" s="232"/>
      <c r="BO31" s="241"/>
      <c r="BP31" s="241"/>
      <c r="BQ31" s="238">
        <v>25</v>
      </c>
      <c r="BR31" s="239"/>
      <c r="BS31" s="782"/>
      <c r="BT31" s="783"/>
      <c r="BU31" s="783"/>
      <c r="BV31" s="783"/>
      <c r="BW31" s="783"/>
      <c r="BX31" s="783"/>
      <c r="BY31" s="783"/>
      <c r="BZ31" s="783"/>
      <c r="CA31" s="783"/>
      <c r="CB31" s="783"/>
      <c r="CC31" s="783"/>
      <c r="CD31" s="783"/>
      <c r="CE31" s="783"/>
      <c r="CF31" s="783"/>
      <c r="CG31" s="784"/>
      <c r="CH31" s="785"/>
      <c r="CI31" s="786"/>
      <c r="CJ31" s="786"/>
      <c r="CK31" s="786"/>
      <c r="CL31" s="787"/>
      <c r="CM31" s="785"/>
      <c r="CN31" s="786"/>
      <c r="CO31" s="786"/>
      <c r="CP31" s="786"/>
      <c r="CQ31" s="787"/>
      <c r="CR31" s="785"/>
      <c r="CS31" s="786"/>
      <c r="CT31" s="786"/>
      <c r="CU31" s="786"/>
      <c r="CV31" s="787"/>
      <c r="CW31" s="785"/>
      <c r="CX31" s="786"/>
      <c r="CY31" s="786"/>
      <c r="CZ31" s="786"/>
      <c r="DA31" s="787"/>
      <c r="DB31" s="785"/>
      <c r="DC31" s="786"/>
      <c r="DD31" s="786"/>
      <c r="DE31" s="786"/>
      <c r="DF31" s="787"/>
      <c r="DG31" s="785"/>
      <c r="DH31" s="786"/>
      <c r="DI31" s="786"/>
      <c r="DJ31" s="786"/>
      <c r="DK31" s="787"/>
      <c r="DL31" s="785"/>
      <c r="DM31" s="786"/>
      <c r="DN31" s="786"/>
      <c r="DO31" s="786"/>
      <c r="DP31" s="787"/>
      <c r="DQ31" s="785"/>
      <c r="DR31" s="786"/>
      <c r="DS31" s="786"/>
      <c r="DT31" s="786"/>
      <c r="DU31" s="787"/>
      <c r="DV31" s="782"/>
      <c r="DW31" s="783"/>
      <c r="DX31" s="783"/>
      <c r="DY31" s="783"/>
      <c r="DZ31" s="788"/>
      <c r="EA31" s="230"/>
    </row>
    <row r="32" spans="1:131" ht="26.25" customHeight="1" x14ac:dyDescent="0.25">
      <c r="A32" s="242">
        <v>5</v>
      </c>
      <c r="B32" s="749" t="s">
        <v>412</v>
      </c>
      <c r="C32" s="750"/>
      <c r="D32" s="750"/>
      <c r="E32" s="750"/>
      <c r="F32" s="750"/>
      <c r="G32" s="750"/>
      <c r="H32" s="750"/>
      <c r="I32" s="750"/>
      <c r="J32" s="750"/>
      <c r="K32" s="750"/>
      <c r="L32" s="750"/>
      <c r="M32" s="750"/>
      <c r="N32" s="750"/>
      <c r="O32" s="750"/>
      <c r="P32" s="751"/>
      <c r="Q32" s="752">
        <v>913</v>
      </c>
      <c r="R32" s="753"/>
      <c r="S32" s="753"/>
      <c r="T32" s="753"/>
      <c r="U32" s="753"/>
      <c r="V32" s="753">
        <v>889</v>
      </c>
      <c r="W32" s="753"/>
      <c r="X32" s="753"/>
      <c r="Y32" s="753"/>
      <c r="Z32" s="753"/>
      <c r="AA32" s="753">
        <v>24</v>
      </c>
      <c r="AB32" s="753"/>
      <c r="AC32" s="753"/>
      <c r="AD32" s="753"/>
      <c r="AE32" s="754"/>
      <c r="AF32" s="755">
        <v>24</v>
      </c>
      <c r="AG32" s="756"/>
      <c r="AH32" s="756"/>
      <c r="AI32" s="756"/>
      <c r="AJ32" s="757"/>
      <c r="AK32" s="832">
        <v>247</v>
      </c>
      <c r="AL32" s="829"/>
      <c r="AM32" s="829"/>
      <c r="AN32" s="829"/>
      <c r="AO32" s="829"/>
      <c r="AP32" s="829" t="s">
        <v>593</v>
      </c>
      <c r="AQ32" s="829"/>
      <c r="AR32" s="829"/>
      <c r="AS32" s="829"/>
      <c r="AT32" s="829"/>
      <c r="AU32" s="829" t="s">
        <v>593</v>
      </c>
      <c r="AV32" s="829"/>
      <c r="AW32" s="829"/>
      <c r="AX32" s="829"/>
      <c r="AY32" s="829"/>
      <c r="AZ32" s="829" t="s">
        <v>593</v>
      </c>
      <c r="BA32" s="829"/>
      <c r="BB32" s="829"/>
      <c r="BC32" s="829"/>
      <c r="BD32" s="829"/>
      <c r="BE32" s="830"/>
      <c r="BF32" s="830"/>
      <c r="BG32" s="830"/>
      <c r="BH32" s="830"/>
      <c r="BI32" s="831"/>
      <c r="BJ32" s="232"/>
      <c r="BK32" s="232"/>
      <c r="BL32" s="232"/>
      <c r="BM32" s="232"/>
      <c r="BN32" s="232"/>
      <c r="BO32" s="241"/>
      <c r="BP32" s="241"/>
      <c r="BQ32" s="238">
        <v>26</v>
      </c>
      <c r="BR32" s="239"/>
      <c r="BS32" s="782"/>
      <c r="BT32" s="783"/>
      <c r="BU32" s="783"/>
      <c r="BV32" s="783"/>
      <c r="BW32" s="783"/>
      <c r="BX32" s="783"/>
      <c r="BY32" s="783"/>
      <c r="BZ32" s="783"/>
      <c r="CA32" s="783"/>
      <c r="CB32" s="783"/>
      <c r="CC32" s="783"/>
      <c r="CD32" s="783"/>
      <c r="CE32" s="783"/>
      <c r="CF32" s="783"/>
      <c r="CG32" s="784"/>
      <c r="CH32" s="785"/>
      <c r="CI32" s="786"/>
      <c r="CJ32" s="786"/>
      <c r="CK32" s="786"/>
      <c r="CL32" s="787"/>
      <c r="CM32" s="785"/>
      <c r="CN32" s="786"/>
      <c r="CO32" s="786"/>
      <c r="CP32" s="786"/>
      <c r="CQ32" s="787"/>
      <c r="CR32" s="785"/>
      <c r="CS32" s="786"/>
      <c r="CT32" s="786"/>
      <c r="CU32" s="786"/>
      <c r="CV32" s="787"/>
      <c r="CW32" s="785"/>
      <c r="CX32" s="786"/>
      <c r="CY32" s="786"/>
      <c r="CZ32" s="786"/>
      <c r="DA32" s="787"/>
      <c r="DB32" s="785"/>
      <c r="DC32" s="786"/>
      <c r="DD32" s="786"/>
      <c r="DE32" s="786"/>
      <c r="DF32" s="787"/>
      <c r="DG32" s="785"/>
      <c r="DH32" s="786"/>
      <c r="DI32" s="786"/>
      <c r="DJ32" s="786"/>
      <c r="DK32" s="787"/>
      <c r="DL32" s="785"/>
      <c r="DM32" s="786"/>
      <c r="DN32" s="786"/>
      <c r="DO32" s="786"/>
      <c r="DP32" s="787"/>
      <c r="DQ32" s="785"/>
      <c r="DR32" s="786"/>
      <c r="DS32" s="786"/>
      <c r="DT32" s="786"/>
      <c r="DU32" s="787"/>
      <c r="DV32" s="782"/>
      <c r="DW32" s="783"/>
      <c r="DX32" s="783"/>
      <c r="DY32" s="783"/>
      <c r="DZ32" s="788"/>
      <c r="EA32" s="230"/>
    </row>
    <row r="33" spans="1:131" ht="26.25" customHeight="1" x14ac:dyDescent="0.25">
      <c r="A33" s="242">
        <v>6</v>
      </c>
      <c r="B33" s="749" t="s">
        <v>413</v>
      </c>
      <c r="C33" s="750"/>
      <c r="D33" s="750"/>
      <c r="E33" s="750"/>
      <c r="F33" s="750"/>
      <c r="G33" s="750"/>
      <c r="H33" s="750"/>
      <c r="I33" s="750"/>
      <c r="J33" s="750"/>
      <c r="K33" s="750"/>
      <c r="L33" s="750"/>
      <c r="M33" s="750"/>
      <c r="N33" s="750"/>
      <c r="O33" s="750"/>
      <c r="P33" s="751"/>
      <c r="Q33" s="752">
        <v>1770</v>
      </c>
      <c r="R33" s="753"/>
      <c r="S33" s="753"/>
      <c r="T33" s="753"/>
      <c r="U33" s="753"/>
      <c r="V33" s="753">
        <v>1562</v>
      </c>
      <c r="W33" s="753"/>
      <c r="X33" s="753"/>
      <c r="Y33" s="753"/>
      <c r="Z33" s="753"/>
      <c r="AA33" s="753">
        <v>208</v>
      </c>
      <c r="AB33" s="753"/>
      <c r="AC33" s="753"/>
      <c r="AD33" s="753"/>
      <c r="AE33" s="754"/>
      <c r="AF33" s="755">
        <v>620</v>
      </c>
      <c r="AG33" s="756"/>
      <c r="AH33" s="756"/>
      <c r="AI33" s="756"/>
      <c r="AJ33" s="757"/>
      <c r="AK33" s="832">
        <v>150</v>
      </c>
      <c r="AL33" s="829"/>
      <c r="AM33" s="829"/>
      <c r="AN33" s="829"/>
      <c r="AO33" s="829"/>
      <c r="AP33" s="829">
        <v>1413</v>
      </c>
      <c r="AQ33" s="829"/>
      <c r="AR33" s="829"/>
      <c r="AS33" s="829"/>
      <c r="AT33" s="829"/>
      <c r="AU33" s="829">
        <v>225</v>
      </c>
      <c r="AV33" s="829"/>
      <c r="AW33" s="829"/>
      <c r="AX33" s="829"/>
      <c r="AY33" s="829"/>
      <c r="AZ33" s="829" t="s">
        <v>593</v>
      </c>
      <c r="BA33" s="829"/>
      <c r="BB33" s="829"/>
      <c r="BC33" s="829"/>
      <c r="BD33" s="829"/>
      <c r="BE33" s="830" t="s">
        <v>414</v>
      </c>
      <c r="BF33" s="830"/>
      <c r="BG33" s="830"/>
      <c r="BH33" s="830"/>
      <c r="BI33" s="831"/>
      <c r="BJ33" s="232"/>
      <c r="BK33" s="232"/>
      <c r="BL33" s="232"/>
      <c r="BM33" s="232"/>
      <c r="BN33" s="232"/>
      <c r="BO33" s="241"/>
      <c r="BP33" s="241"/>
      <c r="BQ33" s="238">
        <v>27</v>
      </c>
      <c r="BR33" s="239"/>
      <c r="BS33" s="782"/>
      <c r="BT33" s="783"/>
      <c r="BU33" s="783"/>
      <c r="BV33" s="783"/>
      <c r="BW33" s="783"/>
      <c r="BX33" s="783"/>
      <c r="BY33" s="783"/>
      <c r="BZ33" s="783"/>
      <c r="CA33" s="783"/>
      <c r="CB33" s="783"/>
      <c r="CC33" s="783"/>
      <c r="CD33" s="783"/>
      <c r="CE33" s="783"/>
      <c r="CF33" s="783"/>
      <c r="CG33" s="784"/>
      <c r="CH33" s="785"/>
      <c r="CI33" s="786"/>
      <c r="CJ33" s="786"/>
      <c r="CK33" s="786"/>
      <c r="CL33" s="787"/>
      <c r="CM33" s="785"/>
      <c r="CN33" s="786"/>
      <c r="CO33" s="786"/>
      <c r="CP33" s="786"/>
      <c r="CQ33" s="787"/>
      <c r="CR33" s="785"/>
      <c r="CS33" s="786"/>
      <c r="CT33" s="786"/>
      <c r="CU33" s="786"/>
      <c r="CV33" s="787"/>
      <c r="CW33" s="785"/>
      <c r="CX33" s="786"/>
      <c r="CY33" s="786"/>
      <c r="CZ33" s="786"/>
      <c r="DA33" s="787"/>
      <c r="DB33" s="785"/>
      <c r="DC33" s="786"/>
      <c r="DD33" s="786"/>
      <c r="DE33" s="786"/>
      <c r="DF33" s="787"/>
      <c r="DG33" s="785"/>
      <c r="DH33" s="786"/>
      <c r="DI33" s="786"/>
      <c r="DJ33" s="786"/>
      <c r="DK33" s="787"/>
      <c r="DL33" s="785"/>
      <c r="DM33" s="786"/>
      <c r="DN33" s="786"/>
      <c r="DO33" s="786"/>
      <c r="DP33" s="787"/>
      <c r="DQ33" s="785"/>
      <c r="DR33" s="786"/>
      <c r="DS33" s="786"/>
      <c r="DT33" s="786"/>
      <c r="DU33" s="787"/>
      <c r="DV33" s="782"/>
      <c r="DW33" s="783"/>
      <c r="DX33" s="783"/>
      <c r="DY33" s="783"/>
      <c r="DZ33" s="788"/>
      <c r="EA33" s="230"/>
    </row>
    <row r="34" spans="1:131" ht="26.25" customHeight="1" x14ac:dyDescent="0.25">
      <c r="A34" s="242">
        <v>7</v>
      </c>
      <c r="B34" s="749" t="s">
        <v>415</v>
      </c>
      <c r="C34" s="750"/>
      <c r="D34" s="750"/>
      <c r="E34" s="750"/>
      <c r="F34" s="750"/>
      <c r="G34" s="750"/>
      <c r="H34" s="750"/>
      <c r="I34" s="750"/>
      <c r="J34" s="750"/>
      <c r="K34" s="750"/>
      <c r="L34" s="750"/>
      <c r="M34" s="750"/>
      <c r="N34" s="750"/>
      <c r="O34" s="750"/>
      <c r="P34" s="751"/>
      <c r="Q34" s="752">
        <v>760</v>
      </c>
      <c r="R34" s="753"/>
      <c r="S34" s="753"/>
      <c r="T34" s="753"/>
      <c r="U34" s="753"/>
      <c r="V34" s="753">
        <v>917</v>
      </c>
      <c r="W34" s="753"/>
      <c r="X34" s="753"/>
      <c r="Y34" s="753"/>
      <c r="Z34" s="753"/>
      <c r="AA34" s="753">
        <v>-157</v>
      </c>
      <c r="AB34" s="753"/>
      <c r="AC34" s="753"/>
      <c r="AD34" s="753"/>
      <c r="AE34" s="754"/>
      <c r="AF34" s="755">
        <v>154</v>
      </c>
      <c r="AG34" s="756"/>
      <c r="AH34" s="756"/>
      <c r="AI34" s="756"/>
      <c r="AJ34" s="757"/>
      <c r="AK34" s="832">
        <v>803</v>
      </c>
      <c r="AL34" s="829"/>
      <c r="AM34" s="829"/>
      <c r="AN34" s="829"/>
      <c r="AO34" s="829"/>
      <c r="AP34" s="829">
        <v>1236</v>
      </c>
      <c r="AQ34" s="829"/>
      <c r="AR34" s="829"/>
      <c r="AS34" s="829"/>
      <c r="AT34" s="829"/>
      <c r="AU34" s="829">
        <v>529</v>
      </c>
      <c r="AV34" s="829"/>
      <c r="AW34" s="829"/>
      <c r="AX34" s="829"/>
      <c r="AY34" s="829"/>
      <c r="AZ34" s="829" t="s">
        <v>593</v>
      </c>
      <c r="BA34" s="829"/>
      <c r="BB34" s="829"/>
      <c r="BC34" s="829"/>
      <c r="BD34" s="829"/>
      <c r="BE34" s="830" t="s">
        <v>414</v>
      </c>
      <c r="BF34" s="830"/>
      <c r="BG34" s="830"/>
      <c r="BH34" s="830"/>
      <c r="BI34" s="831"/>
      <c r="BJ34" s="232"/>
      <c r="BK34" s="232"/>
      <c r="BL34" s="232"/>
      <c r="BM34" s="232"/>
      <c r="BN34" s="232"/>
      <c r="BO34" s="241"/>
      <c r="BP34" s="241"/>
      <c r="BQ34" s="238">
        <v>28</v>
      </c>
      <c r="BR34" s="239"/>
      <c r="BS34" s="782"/>
      <c r="BT34" s="783"/>
      <c r="BU34" s="783"/>
      <c r="BV34" s="783"/>
      <c r="BW34" s="783"/>
      <c r="BX34" s="783"/>
      <c r="BY34" s="783"/>
      <c r="BZ34" s="783"/>
      <c r="CA34" s="783"/>
      <c r="CB34" s="783"/>
      <c r="CC34" s="783"/>
      <c r="CD34" s="783"/>
      <c r="CE34" s="783"/>
      <c r="CF34" s="783"/>
      <c r="CG34" s="784"/>
      <c r="CH34" s="785"/>
      <c r="CI34" s="786"/>
      <c r="CJ34" s="786"/>
      <c r="CK34" s="786"/>
      <c r="CL34" s="787"/>
      <c r="CM34" s="785"/>
      <c r="CN34" s="786"/>
      <c r="CO34" s="786"/>
      <c r="CP34" s="786"/>
      <c r="CQ34" s="787"/>
      <c r="CR34" s="785"/>
      <c r="CS34" s="786"/>
      <c r="CT34" s="786"/>
      <c r="CU34" s="786"/>
      <c r="CV34" s="787"/>
      <c r="CW34" s="785"/>
      <c r="CX34" s="786"/>
      <c r="CY34" s="786"/>
      <c r="CZ34" s="786"/>
      <c r="DA34" s="787"/>
      <c r="DB34" s="785"/>
      <c r="DC34" s="786"/>
      <c r="DD34" s="786"/>
      <c r="DE34" s="786"/>
      <c r="DF34" s="787"/>
      <c r="DG34" s="785"/>
      <c r="DH34" s="786"/>
      <c r="DI34" s="786"/>
      <c r="DJ34" s="786"/>
      <c r="DK34" s="787"/>
      <c r="DL34" s="785"/>
      <c r="DM34" s="786"/>
      <c r="DN34" s="786"/>
      <c r="DO34" s="786"/>
      <c r="DP34" s="787"/>
      <c r="DQ34" s="785"/>
      <c r="DR34" s="786"/>
      <c r="DS34" s="786"/>
      <c r="DT34" s="786"/>
      <c r="DU34" s="787"/>
      <c r="DV34" s="782"/>
      <c r="DW34" s="783"/>
      <c r="DX34" s="783"/>
      <c r="DY34" s="783"/>
      <c r="DZ34" s="788"/>
      <c r="EA34" s="230"/>
    </row>
    <row r="35" spans="1:131" ht="26.25" customHeight="1" x14ac:dyDescent="0.25">
      <c r="A35" s="242">
        <v>8</v>
      </c>
      <c r="B35" s="749" t="s">
        <v>416</v>
      </c>
      <c r="C35" s="750"/>
      <c r="D35" s="750"/>
      <c r="E35" s="750"/>
      <c r="F35" s="750"/>
      <c r="G35" s="750"/>
      <c r="H35" s="750"/>
      <c r="I35" s="750"/>
      <c r="J35" s="750"/>
      <c r="K35" s="750"/>
      <c r="L35" s="750"/>
      <c r="M35" s="750"/>
      <c r="N35" s="750"/>
      <c r="O35" s="750"/>
      <c r="P35" s="751"/>
      <c r="Q35" s="752">
        <v>1653</v>
      </c>
      <c r="R35" s="753"/>
      <c r="S35" s="753"/>
      <c r="T35" s="753"/>
      <c r="U35" s="753"/>
      <c r="V35" s="753">
        <v>1593</v>
      </c>
      <c r="W35" s="753"/>
      <c r="X35" s="753"/>
      <c r="Y35" s="753"/>
      <c r="Z35" s="753"/>
      <c r="AA35" s="753">
        <v>60</v>
      </c>
      <c r="AB35" s="753"/>
      <c r="AC35" s="753"/>
      <c r="AD35" s="753"/>
      <c r="AE35" s="754"/>
      <c r="AF35" s="755">
        <v>424</v>
      </c>
      <c r="AG35" s="756"/>
      <c r="AH35" s="756"/>
      <c r="AI35" s="756"/>
      <c r="AJ35" s="757"/>
      <c r="AK35" s="832">
        <v>659</v>
      </c>
      <c r="AL35" s="829"/>
      <c r="AM35" s="829"/>
      <c r="AN35" s="829"/>
      <c r="AO35" s="829"/>
      <c r="AP35" s="829">
        <v>5897</v>
      </c>
      <c r="AQ35" s="829"/>
      <c r="AR35" s="829"/>
      <c r="AS35" s="829"/>
      <c r="AT35" s="829"/>
      <c r="AU35" s="829">
        <v>3615</v>
      </c>
      <c r="AV35" s="829"/>
      <c r="AW35" s="829"/>
      <c r="AX35" s="829"/>
      <c r="AY35" s="829"/>
      <c r="AZ35" s="829" t="s">
        <v>593</v>
      </c>
      <c r="BA35" s="829"/>
      <c r="BB35" s="829"/>
      <c r="BC35" s="829"/>
      <c r="BD35" s="829"/>
      <c r="BE35" s="830" t="s">
        <v>414</v>
      </c>
      <c r="BF35" s="830"/>
      <c r="BG35" s="830"/>
      <c r="BH35" s="830"/>
      <c r="BI35" s="831"/>
      <c r="BJ35" s="232"/>
      <c r="BK35" s="232"/>
      <c r="BL35" s="232"/>
      <c r="BM35" s="232"/>
      <c r="BN35" s="232"/>
      <c r="BO35" s="241"/>
      <c r="BP35" s="241"/>
      <c r="BQ35" s="238">
        <v>29</v>
      </c>
      <c r="BR35" s="239"/>
      <c r="BS35" s="782"/>
      <c r="BT35" s="783"/>
      <c r="BU35" s="783"/>
      <c r="BV35" s="783"/>
      <c r="BW35" s="783"/>
      <c r="BX35" s="783"/>
      <c r="BY35" s="783"/>
      <c r="BZ35" s="783"/>
      <c r="CA35" s="783"/>
      <c r="CB35" s="783"/>
      <c r="CC35" s="783"/>
      <c r="CD35" s="783"/>
      <c r="CE35" s="783"/>
      <c r="CF35" s="783"/>
      <c r="CG35" s="784"/>
      <c r="CH35" s="785"/>
      <c r="CI35" s="786"/>
      <c r="CJ35" s="786"/>
      <c r="CK35" s="786"/>
      <c r="CL35" s="787"/>
      <c r="CM35" s="785"/>
      <c r="CN35" s="786"/>
      <c r="CO35" s="786"/>
      <c r="CP35" s="786"/>
      <c r="CQ35" s="787"/>
      <c r="CR35" s="785"/>
      <c r="CS35" s="786"/>
      <c r="CT35" s="786"/>
      <c r="CU35" s="786"/>
      <c r="CV35" s="787"/>
      <c r="CW35" s="785"/>
      <c r="CX35" s="786"/>
      <c r="CY35" s="786"/>
      <c r="CZ35" s="786"/>
      <c r="DA35" s="787"/>
      <c r="DB35" s="785"/>
      <c r="DC35" s="786"/>
      <c r="DD35" s="786"/>
      <c r="DE35" s="786"/>
      <c r="DF35" s="787"/>
      <c r="DG35" s="785"/>
      <c r="DH35" s="786"/>
      <c r="DI35" s="786"/>
      <c r="DJ35" s="786"/>
      <c r="DK35" s="787"/>
      <c r="DL35" s="785"/>
      <c r="DM35" s="786"/>
      <c r="DN35" s="786"/>
      <c r="DO35" s="786"/>
      <c r="DP35" s="787"/>
      <c r="DQ35" s="785"/>
      <c r="DR35" s="786"/>
      <c r="DS35" s="786"/>
      <c r="DT35" s="786"/>
      <c r="DU35" s="787"/>
      <c r="DV35" s="782"/>
      <c r="DW35" s="783"/>
      <c r="DX35" s="783"/>
      <c r="DY35" s="783"/>
      <c r="DZ35" s="788"/>
      <c r="EA35" s="230"/>
    </row>
    <row r="36" spans="1:131" ht="26.25" customHeight="1" x14ac:dyDescent="0.25">
      <c r="A36" s="242">
        <v>9</v>
      </c>
      <c r="B36" s="749"/>
      <c r="C36" s="750"/>
      <c r="D36" s="750"/>
      <c r="E36" s="750"/>
      <c r="F36" s="750"/>
      <c r="G36" s="750"/>
      <c r="H36" s="750"/>
      <c r="I36" s="750"/>
      <c r="J36" s="750"/>
      <c r="K36" s="750"/>
      <c r="L36" s="750"/>
      <c r="M36" s="750"/>
      <c r="N36" s="750"/>
      <c r="O36" s="750"/>
      <c r="P36" s="751"/>
      <c r="Q36" s="752"/>
      <c r="R36" s="753"/>
      <c r="S36" s="753"/>
      <c r="T36" s="753"/>
      <c r="U36" s="753"/>
      <c r="V36" s="753"/>
      <c r="W36" s="753"/>
      <c r="X36" s="753"/>
      <c r="Y36" s="753"/>
      <c r="Z36" s="753"/>
      <c r="AA36" s="753"/>
      <c r="AB36" s="753"/>
      <c r="AC36" s="753"/>
      <c r="AD36" s="753"/>
      <c r="AE36" s="754"/>
      <c r="AF36" s="755"/>
      <c r="AG36" s="756"/>
      <c r="AH36" s="756"/>
      <c r="AI36" s="756"/>
      <c r="AJ36" s="757"/>
      <c r="AK36" s="832"/>
      <c r="AL36" s="829"/>
      <c r="AM36" s="829"/>
      <c r="AN36" s="829"/>
      <c r="AO36" s="829"/>
      <c r="AP36" s="829"/>
      <c r="AQ36" s="829"/>
      <c r="AR36" s="829"/>
      <c r="AS36" s="829"/>
      <c r="AT36" s="829"/>
      <c r="AU36" s="829"/>
      <c r="AV36" s="829"/>
      <c r="AW36" s="829"/>
      <c r="AX36" s="829"/>
      <c r="AY36" s="829"/>
      <c r="AZ36" s="833"/>
      <c r="BA36" s="833"/>
      <c r="BB36" s="833"/>
      <c r="BC36" s="833"/>
      <c r="BD36" s="833"/>
      <c r="BE36" s="830"/>
      <c r="BF36" s="830"/>
      <c r="BG36" s="830"/>
      <c r="BH36" s="830"/>
      <c r="BI36" s="831"/>
      <c r="BJ36" s="232"/>
      <c r="BK36" s="232"/>
      <c r="BL36" s="232"/>
      <c r="BM36" s="232"/>
      <c r="BN36" s="232"/>
      <c r="BO36" s="241"/>
      <c r="BP36" s="241"/>
      <c r="BQ36" s="238">
        <v>30</v>
      </c>
      <c r="BR36" s="239"/>
      <c r="BS36" s="782"/>
      <c r="BT36" s="783"/>
      <c r="BU36" s="783"/>
      <c r="BV36" s="783"/>
      <c r="BW36" s="783"/>
      <c r="BX36" s="783"/>
      <c r="BY36" s="783"/>
      <c r="BZ36" s="783"/>
      <c r="CA36" s="783"/>
      <c r="CB36" s="783"/>
      <c r="CC36" s="783"/>
      <c r="CD36" s="783"/>
      <c r="CE36" s="783"/>
      <c r="CF36" s="783"/>
      <c r="CG36" s="784"/>
      <c r="CH36" s="785"/>
      <c r="CI36" s="786"/>
      <c r="CJ36" s="786"/>
      <c r="CK36" s="786"/>
      <c r="CL36" s="787"/>
      <c r="CM36" s="785"/>
      <c r="CN36" s="786"/>
      <c r="CO36" s="786"/>
      <c r="CP36" s="786"/>
      <c r="CQ36" s="787"/>
      <c r="CR36" s="785"/>
      <c r="CS36" s="786"/>
      <c r="CT36" s="786"/>
      <c r="CU36" s="786"/>
      <c r="CV36" s="787"/>
      <c r="CW36" s="785"/>
      <c r="CX36" s="786"/>
      <c r="CY36" s="786"/>
      <c r="CZ36" s="786"/>
      <c r="DA36" s="787"/>
      <c r="DB36" s="785"/>
      <c r="DC36" s="786"/>
      <c r="DD36" s="786"/>
      <c r="DE36" s="786"/>
      <c r="DF36" s="787"/>
      <c r="DG36" s="785"/>
      <c r="DH36" s="786"/>
      <c r="DI36" s="786"/>
      <c r="DJ36" s="786"/>
      <c r="DK36" s="787"/>
      <c r="DL36" s="785"/>
      <c r="DM36" s="786"/>
      <c r="DN36" s="786"/>
      <c r="DO36" s="786"/>
      <c r="DP36" s="787"/>
      <c r="DQ36" s="785"/>
      <c r="DR36" s="786"/>
      <c r="DS36" s="786"/>
      <c r="DT36" s="786"/>
      <c r="DU36" s="787"/>
      <c r="DV36" s="782"/>
      <c r="DW36" s="783"/>
      <c r="DX36" s="783"/>
      <c r="DY36" s="783"/>
      <c r="DZ36" s="788"/>
      <c r="EA36" s="230"/>
    </row>
    <row r="37" spans="1:131" ht="26.25" customHeight="1" x14ac:dyDescent="0.25">
      <c r="A37" s="242">
        <v>10</v>
      </c>
      <c r="B37" s="749"/>
      <c r="C37" s="750"/>
      <c r="D37" s="750"/>
      <c r="E37" s="750"/>
      <c r="F37" s="750"/>
      <c r="G37" s="750"/>
      <c r="H37" s="750"/>
      <c r="I37" s="750"/>
      <c r="J37" s="750"/>
      <c r="K37" s="750"/>
      <c r="L37" s="750"/>
      <c r="M37" s="750"/>
      <c r="N37" s="750"/>
      <c r="O37" s="750"/>
      <c r="P37" s="751"/>
      <c r="Q37" s="752"/>
      <c r="R37" s="753"/>
      <c r="S37" s="753"/>
      <c r="T37" s="753"/>
      <c r="U37" s="753"/>
      <c r="V37" s="753"/>
      <c r="W37" s="753"/>
      <c r="X37" s="753"/>
      <c r="Y37" s="753"/>
      <c r="Z37" s="753"/>
      <c r="AA37" s="753"/>
      <c r="AB37" s="753"/>
      <c r="AC37" s="753"/>
      <c r="AD37" s="753"/>
      <c r="AE37" s="754"/>
      <c r="AF37" s="755"/>
      <c r="AG37" s="756"/>
      <c r="AH37" s="756"/>
      <c r="AI37" s="756"/>
      <c r="AJ37" s="757"/>
      <c r="AK37" s="832"/>
      <c r="AL37" s="829"/>
      <c r="AM37" s="829"/>
      <c r="AN37" s="829"/>
      <c r="AO37" s="829"/>
      <c r="AP37" s="829"/>
      <c r="AQ37" s="829"/>
      <c r="AR37" s="829"/>
      <c r="AS37" s="829"/>
      <c r="AT37" s="829"/>
      <c r="AU37" s="829"/>
      <c r="AV37" s="829"/>
      <c r="AW37" s="829"/>
      <c r="AX37" s="829"/>
      <c r="AY37" s="829"/>
      <c r="AZ37" s="833"/>
      <c r="BA37" s="833"/>
      <c r="BB37" s="833"/>
      <c r="BC37" s="833"/>
      <c r="BD37" s="833"/>
      <c r="BE37" s="830"/>
      <c r="BF37" s="830"/>
      <c r="BG37" s="830"/>
      <c r="BH37" s="830"/>
      <c r="BI37" s="831"/>
      <c r="BJ37" s="232"/>
      <c r="BK37" s="232"/>
      <c r="BL37" s="232"/>
      <c r="BM37" s="232"/>
      <c r="BN37" s="232"/>
      <c r="BO37" s="241"/>
      <c r="BP37" s="241"/>
      <c r="BQ37" s="238">
        <v>31</v>
      </c>
      <c r="BR37" s="239"/>
      <c r="BS37" s="782"/>
      <c r="BT37" s="783"/>
      <c r="BU37" s="783"/>
      <c r="BV37" s="783"/>
      <c r="BW37" s="783"/>
      <c r="BX37" s="783"/>
      <c r="BY37" s="783"/>
      <c r="BZ37" s="783"/>
      <c r="CA37" s="783"/>
      <c r="CB37" s="783"/>
      <c r="CC37" s="783"/>
      <c r="CD37" s="783"/>
      <c r="CE37" s="783"/>
      <c r="CF37" s="783"/>
      <c r="CG37" s="784"/>
      <c r="CH37" s="785"/>
      <c r="CI37" s="786"/>
      <c r="CJ37" s="786"/>
      <c r="CK37" s="786"/>
      <c r="CL37" s="787"/>
      <c r="CM37" s="785"/>
      <c r="CN37" s="786"/>
      <c r="CO37" s="786"/>
      <c r="CP37" s="786"/>
      <c r="CQ37" s="787"/>
      <c r="CR37" s="785"/>
      <c r="CS37" s="786"/>
      <c r="CT37" s="786"/>
      <c r="CU37" s="786"/>
      <c r="CV37" s="787"/>
      <c r="CW37" s="785"/>
      <c r="CX37" s="786"/>
      <c r="CY37" s="786"/>
      <c r="CZ37" s="786"/>
      <c r="DA37" s="787"/>
      <c r="DB37" s="785"/>
      <c r="DC37" s="786"/>
      <c r="DD37" s="786"/>
      <c r="DE37" s="786"/>
      <c r="DF37" s="787"/>
      <c r="DG37" s="785"/>
      <c r="DH37" s="786"/>
      <c r="DI37" s="786"/>
      <c r="DJ37" s="786"/>
      <c r="DK37" s="787"/>
      <c r="DL37" s="785"/>
      <c r="DM37" s="786"/>
      <c r="DN37" s="786"/>
      <c r="DO37" s="786"/>
      <c r="DP37" s="787"/>
      <c r="DQ37" s="785"/>
      <c r="DR37" s="786"/>
      <c r="DS37" s="786"/>
      <c r="DT37" s="786"/>
      <c r="DU37" s="787"/>
      <c r="DV37" s="782"/>
      <c r="DW37" s="783"/>
      <c r="DX37" s="783"/>
      <c r="DY37" s="783"/>
      <c r="DZ37" s="788"/>
      <c r="EA37" s="230"/>
    </row>
    <row r="38" spans="1:131" ht="26.25" customHeight="1" x14ac:dyDescent="0.25">
      <c r="A38" s="242">
        <v>11</v>
      </c>
      <c r="B38" s="749"/>
      <c r="C38" s="750"/>
      <c r="D38" s="750"/>
      <c r="E38" s="750"/>
      <c r="F38" s="750"/>
      <c r="G38" s="750"/>
      <c r="H38" s="750"/>
      <c r="I38" s="750"/>
      <c r="J38" s="750"/>
      <c r="K38" s="750"/>
      <c r="L38" s="750"/>
      <c r="M38" s="750"/>
      <c r="N38" s="750"/>
      <c r="O38" s="750"/>
      <c r="P38" s="751"/>
      <c r="Q38" s="752"/>
      <c r="R38" s="753"/>
      <c r="S38" s="753"/>
      <c r="T38" s="753"/>
      <c r="U38" s="753"/>
      <c r="V38" s="753"/>
      <c r="W38" s="753"/>
      <c r="X38" s="753"/>
      <c r="Y38" s="753"/>
      <c r="Z38" s="753"/>
      <c r="AA38" s="753"/>
      <c r="AB38" s="753"/>
      <c r="AC38" s="753"/>
      <c r="AD38" s="753"/>
      <c r="AE38" s="754"/>
      <c r="AF38" s="755"/>
      <c r="AG38" s="756"/>
      <c r="AH38" s="756"/>
      <c r="AI38" s="756"/>
      <c r="AJ38" s="757"/>
      <c r="AK38" s="832"/>
      <c r="AL38" s="829"/>
      <c r="AM38" s="829"/>
      <c r="AN38" s="829"/>
      <c r="AO38" s="829"/>
      <c r="AP38" s="829"/>
      <c r="AQ38" s="829"/>
      <c r="AR38" s="829"/>
      <c r="AS38" s="829"/>
      <c r="AT38" s="829"/>
      <c r="AU38" s="829"/>
      <c r="AV38" s="829"/>
      <c r="AW38" s="829"/>
      <c r="AX38" s="829"/>
      <c r="AY38" s="829"/>
      <c r="AZ38" s="833"/>
      <c r="BA38" s="833"/>
      <c r="BB38" s="833"/>
      <c r="BC38" s="833"/>
      <c r="BD38" s="833"/>
      <c r="BE38" s="830"/>
      <c r="BF38" s="830"/>
      <c r="BG38" s="830"/>
      <c r="BH38" s="830"/>
      <c r="BI38" s="831"/>
      <c r="BJ38" s="232"/>
      <c r="BK38" s="232"/>
      <c r="BL38" s="232"/>
      <c r="BM38" s="232"/>
      <c r="BN38" s="232"/>
      <c r="BO38" s="241"/>
      <c r="BP38" s="241"/>
      <c r="BQ38" s="238">
        <v>32</v>
      </c>
      <c r="BR38" s="239"/>
      <c r="BS38" s="782"/>
      <c r="BT38" s="783"/>
      <c r="BU38" s="783"/>
      <c r="BV38" s="783"/>
      <c r="BW38" s="783"/>
      <c r="BX38" s="783"/>
      <c r="BY38" s="783"/>
      <c r="BZ38" s="783"/>
      <c r="CA38" s="783"/>
      <c r="CB38" s="783"/>
      <c r="CC38" s="783"/>
      <c r="CD38" s="783"/>
      <c r="CE38" s="783"/>
      <c r="CF38" s="783"/>
      <c r="CG38" s="784"/>
      <c r="CH38" s="785"/>
      <c r="CI38" s="786"/>
      <c r="CJ38" s="786"/>
      <c r="CK38" s="786"/>
      <c r="CL38" s="787"/>
      <c r="CM38" s="785"/>
      <c r="CN38" s="786"/>
      <c r="CO38" s="786"/>
      <c r="CP38" s="786"/>
      <c r="CQ38" s="787"/>
      <c r="CR38" s="785"/>
      <c r="CS38" s="786"/>
      <c r="CT38" s="786"/>
      <c r="CU38" s="786"/>
      <c r="CV38" s="787"/>
      <c r="CW38" s="785"/>
      <c r="CX38" s="786"/>
      <c r="CY38" s="786"/>
      <c r="CZ38" s="786"/>
      <c r="DA38" s="787"/>
      <c r="DB38" s="785"/>
      <c r="DC38" s="786"/>
      <c r="DD38" s="786"/>
      <c r="DE38" s="786"/>
      <c r="DF38" s="787"/>
      <c r="DG38" s="785"/>
      <c r="DH38" s="786"/>
      <c r="DI38" s="786"/>
      <c r="DJ38" s="786"/>
      <c r="DK38" s="787"/>
      <c r="DL38" s="785"/>
      <c r="DM38" s="786"/>
      <c r="DN38" s="786"/>
      <c r="DO38" s="786"/>
      <c r="DP38" s="787"/>
      <c r="DQ38" s="785"/>
      <c r="DR38" s="786"/>
      <c r="DS38" s="786"/>
      <c r="DT38" s="786"/>
      <c r="DU38" s="787"/>
      <c r="DV38" s="782"/>
      <c r="DW38" s="783"/>
      <c r="DX38" s="783"/>
      <c r="DY38" s="783"/>
      <c r="DZ38" s="788"/>
      <c r="EA38" s="230"/>
    </row>
    <row r="39" spans="1:131" ht="26.25" customHeight="1" x14ac:dyDescent="0.25">
      <c r="A39" s="242">
        <v>12</v>
      </c>
      <c r="B39" s="749"/>
      <c r="C39" s="750"/>
      <c r="D39" s="750"/>
      <c r="E39" s="750"/>
      <c r="F39" s="750"/>
      <c r="G39" s="750"/>
      <c r="H39" s="750"/>
      <c r="I39" s="750"/>
      <c r="J39" s="750"/>
      <c r="K39" s="750"/>
      <c r="L39" s="750"/>
      <c r="M39" s="750"/>
      <c r="N39" s="750"/>
      <c r="O39" s="750"/>
      <c r="P39" s="751"/>
      <c r="Q39" s="752"/>
      <c r="R39" s="753"/>
      <c r="S39" s="753"/>
      <c r="T39" s="753"/>
      <c r="U39" s="753"/>
      <c r="V39" s="753"/>
      <c r="W39" s="753"/>
      <c r="X39" s="753"/>
      <c r="Y39" s="753"/>
      <c r="Z39" s="753"/>
      <c r="AA39" s="753"/>
      <c r="AB39" s="753"/>
      <c r="AC39" s="753"/>
      <c r="AD39" s="753"/>
      <c r="AE39" s="754"/>
      <c r="AF39" s="755"/>
      <c r="AG39" s="756"/>
      <c r="AH39" s="756"/>
      <c r="AI39" s="756"/>
      <c r="AJ39" s="757"/>
      <c r="AK39" s="832"/>
      <c r="AL39" s="829"/>
      <c r="AM39" s="829"/>
      <c r="AN39" s="829"/>
      <c r="AO39" s="829"/>
      <c r="AP39" s="829"/>
      <c r="AQ39" s="829"/>
      <c r="AR39" s="829"/>
      <c r="AS39" s="829"/>
      <c r="AT39" s="829"/>
      <c r="AU39" s="829"/>
      <c r="AV39" s="829"/>
      <c r="AW39" s="829"/>
      <c r="AX39" s="829"/>
      <c r="AY39" s="829"/>
      <c r="AZ39" s="833"/>
      <c r="BA39" s="833"/>
      <c r="BB39" s="833"/>
      <c r="BC39" s="833"/>
      <c r="BD39" s="833"/>
      <c r="BE39" s="830"/>
      <c r="BF39" s="830"/>
      <c r="BG39" s="830"/>
      <c r="BH39" s="830"/>
      <c r="BI39" s="831"/>
      <c r="BJ39" s="232"/>
      <c r="BK39" s="232"/>
      <c r="BL39" s="232"/>
      <c r="BM39" s="232"/>
      <c r="BN39" s="232"/>
      <c r="BO39" s="241"/>
      <c r="BP39" s="241"/>
      <c r="BQ39" s="238">
        <v>33</v>
      </c>
      <c r="BR39" s="239"/>
      <c r="BS39" s="782"/>
      <c r="BT39" s="783"/>
      <c r="BU39" s="783"/>
      <c r="BV39" s="783"/>
      <c r="BW39" s="783"/>
      <c r="BX39" s="783"/>
      <c r="BY39" s="783"/>
      <c r="BZ39" s="783"/>
      <c r="CA39" s="783"/>
      <c r="CB39" s="783"/>
      <c r="CC39" s="783"/>
      <c r="CD39" s="783"/>
      <c r="CE39" s="783"/>
      <c r="CF39" s="783"/>
      <c r="CG39" s="784"/>
      <c r="CH39" s="785"/>
      <c r="CI39" s="786"/>
      <c r="CJ39" s="786"/>
      <c r="CK39" s="786"/>
      <c r="CL39" s="787"/>
      <c r="CM39" s="785"/>
      <c r="CN39" s="786"/>
      <c r="CO39" s="786"/>
      <c r="CP39" s="786"/>
      <c r="CQ39" s="787"/>
      <c r="CR39" s="785"/>
      <c r="CS39" s="786"/>
      <c r="CT39" s="786"/>
      <c r="CU39" s="786"/>
      <c r="CV39" s="787"/>
      <c r="CW39" s="785"/>
      <c r="CX39" s="786"/>
      <c r="CY39" s="786"/>
      <c r="CZ39" s="786"/>
      <c r="DA39" s="787"/>
      <c r="DB39" s="785"/>
      <c r="DC39" s="786"/>
      <c r="DD39" s="786"/>
      <c r="DE39" s="786"/>
      <c r="DF39" s="787"/>
      <c r="DG39" s="785"/>
      <c r="DH39" s="786"/>
      <c r="DI39" s="786"/>
      <c r="DJ39" s="786"/>
      <c r="DK39" s="787"/>
      <c r="DL39" s="785"/>
      <c r="DM39" s="786"/>
      <c r="DN39" s="786"/>
      <c r="DO39" s="786"/>
      <c r="DP39" s="787"/>
      <c r="DQ39" s="785"/>
      <c r="DR39" s="786"/>
      <c r="DS39" s="786"/>
      <c r="DT39" s="786"/>
      <c r="DU39" s="787"/>
      <c r="DV39" s="782"/>
      <c r="DW39" s="783"/>
      <c r="DX39" s="783"/>
      <c r="DY39" s="783"/>
      <c r="DZ39" s="788"/>
      <c r="EA39" s="230"/>
    </row>
    <row r="40" spans="1:131" ht="26.25" customHeight="1" x14ac:dyDescent="0.25">
      <c r="A40" s="238">
        <v>13</v>
      </c>
      <c r="B40" s="749"/>
      <c r="C40" s="750"/>
      <c r="D40" s="750"/>
      <c r="E40" s="750"/>
      <c r="F40" s="750"/>
      <c r="G40" s="750"/>
      <c r="H40" s="750"/>
      <c r="I40" s="750"/>
      <c r="J40" s="750"/>
      <c r="K40" s="750"/>
      <c r="L40" s="750"/>
      <c r="M40" s="750"/>
      <c r="N40" s="750"/>
      <c r="O40" s="750"/>
      <c r="P40" s="751"/>
      <c r="Q40" s="752"/>
      <c r="R40" s="753"/>
      <c r="S40" s="753"/>
      <c r="T40" s="753"/>
      <c r="U40" s="753"/>
      <c r="V40" s="753"/>
      <c r="W40" s="753"/>
      <c r="X40" s="753"/>
      <c r="Y40" s="753"/>
      <c r="Z40" s="753"/>
      <c r="AA40" s="753"/>
      <c r="AB40" s="753"/>
      <c r="AC40" s="753"/>
      <c r="AD40" s="753"/>
      <c r="AE40" s="754"/>
      <c r="AF40" s="755"/>
      <c r="AG40" s="756"/>
      <c r="AH40" s="756"/>
      <c r="AI40" s="756"/>
      <c r="AJ40" s="757"/>
      <c r="AK40" s="832"/>
      <c r="AL40" s="829"/>
      <c r="AM40" s="829"/>
      <c r="AN40" s="829"/>
      <c r="AO40" s="829"/>
      <c r="AP40" s="829"/>
      <c r="AQ40" s="829"/>
      <c r="AR40" s="829"/>
      <c r="AS40" s="829"/>
      <c r="AT40" s="829"/>
      <c r="AU40" s="829"/>
      <c r="AV40" s="829"/>
      <c r="AW40" s="829"/>
      <c r="AX40" s="829"/>
      <c r="AY40" s="829"/>
      <c r="AZ40" s="833"/>
      <c r="BA40" s="833"/>
      <c r="BB40" s="833"/>
      <c r="BC40" s="833"/>
      <c r="BD40" s="833"/>
      <c r="BE40" s="830"/>
      <c r="BF40" s="830"/>
      <c r="BG40" s="830"/>
      <c r="BH40" s="830"/>
      <c r="BI40" s="831"/>
      <c r="BJ40" s="232"/>
      <c r="BK40" s="232"/>
      <c r="BL40" s="232"/>
      <c r="BM40" s="232"/>
      <c r="BN40" s="232"/>
      <c r="BO40" s="241"/>
      <c r="BP40" s="241"/>
      <c r="BQ40" s="238">
        <v>34</v>
      </c>
      <c r="BR40" s="239"/>
      <c r="BS40" s="782"/>
      <c r="BT40" s="783"/>
      <c r="BU40" s="783"/>
      <c r="BV40" s="783"/>
      <c r="BW40" s="783"/>
      <c r="BX40" s="783"/>
      <c r="BY40" s="783"/>
      <c r="BZ40" s="783"/>
      <c r="CA40" s="783"/>
      <c r="CB40" s="783"/>
      <c r="CC40" s="783"/>
      <c r="CD40" s="783"/>
      <c r="CE40" s="783"/>
      <c r="CF40" s="783"/>
      <c r="CG40" s="784"/>
      <c r="CH40" s="785"/>
      <c r="CI40" s="786"/>
      <c r="CJ40" s="786"/>
      <c r="CK40" s="786"/>
      <c r="CL40" s="787"/>
      <c r="CM40" s="785"/>
      <c r="CN40" s="786"/>
      <c r="CO40" s="786"/>
      <c r="CP40" s="786"/>
      <c r="CQ40" s="787"/>
      <c r="CR40" s="785"/>
      <c r="CS40" s="786"/>
      <c r="CT40" s="786"/>
      <c r="CU40" s="786"/>
      <c r="CV40" s="787"/>
      <c r="CW40" s="785"/>
      <c r="CX40" s="786"/>
      <c r="CY40" s="786"/>
      <c r="CZ40" s="786"/>
      <c r="DA40" s="787"/>
      <c r="DB40" s="785"/>
      <c r="DC40" s="786"/>
      <c r="DD40" s="786"/>
      <c r="DE40" s="786"/>
      <c r="DF40" s="787"/>
      <c r="DG40" s="785"/>
      <c r="DH40" s="786"/>
      <c r="DI40" s="786"/>
      <c r="DJ40" s="786"/>
      <c r="DK40" s="787"/>
      <c r="DL40" s="785"/>
      <c r="DM40" s="786"/>
      <c r="DN40" s="786"/>
      <c r="DO40" s="786"/>
      <c r="DP40" s="787"/>
      <c r="DQ40" s="785"/>
      <c r="DR40" s="786"/>
      <c r="DS40" s="786"/>
      <c r="DT40" s="786"/>
      <c r="DU40" s="787"/>
      <c r="DV40" s="782"/>
      <c r="DW40" s="783"/>
      <c r="DX40" s="783"/>
      <c r="DY40" s="783"/>
      <c r="DZ40" s="788"/>
      <c r="EA40" s="230"/>
    </row>
    <row r="41" spans="1:131" ht="26.25" customHeight="1" x14ac:dyDescent="0.25">
      <c r="A41" s="238">
        <v>14</v>
      </c>
      <c r="B41" s="749"/>
      <c r="C41" s="750"/>
      <c r="D41" s="750"/>
      <c r="E41" s="750"/>
      <c r="F41" s="750"/>
      <c r="G41" s="750"/>
      <c r="H41" s="750"/>
      <c r="I41" s="750"/>
      <c r="J41" s="750"/>
      <c r="K41" s="750"/>
      <c r="L41" s="750"/>
      <c r="M41" s="750"/>
      <c r="N41" s="750"/>
      <c r="O41" s="750"/>
      <c r="P41" s="751"/>
      <c r="Q41" s="752"/>
      <c r="R41" s="753"/>
      <c r="S41" s="753"/>
      <c r="T41" s="753"/>
      <c r="U41" s="753"/>
      <c r="V41" s="753"/>
      <c r="W41" s="753"/>
      <c r="X41" s="753"/>
      <c r="Y41" s="753"/>
      <c r="Z41" s="753"/>
      <c r="AA41" s="753"/>
      <c r="AB41" s="753"/>
      <c r="AC41" s="753"/>
      <c r="AD41" s="753"/>
      <c r="AE41" s="754"/>
      <c r="AF41" s="755"/>
      <c r="AG41" s="756"/>
      <c r="AH41" s="756"/>
      <c r="AI41" s="756"/>
      <c r="AJ41" s="757"/>
      <c r="AK41" s="832"/>
      <c r="AL41" s="829"/>
      <c r="AM41" s="829"/>
      <c r="AN41" s="829"/>
      <c r="AO41" s="829"/>
      <c r="AP41" s="829"/>
      <c r="AQ41" s="829"/>
      <c r="AR41" s="829"/>
      <c r="AS41" s="829"/>
      <c r="AT41" s="829"/>
      <c r="AU41" s="829"/>
      <c r="AV41" s="829"/>
      <c r="AW41" s="829"/>
      <c r="AX41" s="829"/>
      <c r="AY41" s="829"/>
      <c r="AZ41" s="833"/>
      <c r="BA41" s="833"/>
      <c r="BB41" s="833"/>
      <c r="BC41" s="833"/>
      <c r="BD41" s="833"/>
      <c r="BE41" s="830"/>
      <c r="BF41" s="830"/>
      <c r="BG41" s="830"/>
      <c r="BH41" s="830"/>
      <c r="BI41" s="831"/>
      <c r="BJ41" s="232"/>
      <c r="BK41" s="232"/>
      <c r="BL41" s="232"/>
      <c r="BM41" s="232"/>
      <c r="BN41" s="232"/>
      <c r="BO41" s="241"/>
      <c r="BP41" s="241"/>
      <c r="BQ41" s="238">
        <v>35</v>
      </c>
      <c r="BR41" s="239"/>
      <c r="BS41" s="782"/>
      <c r="BT41" s="783"/>
      <c r="BU41" s="783"/>
      <c r="BV41" s="783"/>
      <c r="BW41" s="783"/>
      <c r="BX41" s="783"/>
      <c r="BY41" s="783"/>
      <c r="BZ41" s="783"/>
      <c r="CA41" s="783"/>
      <c r="CB41" s="783"/>
      <c r="CC41" s="783"/>
      <c r="CD41" s="783"/>
      <c r="CE41" s="783"/>
      <c r="CF41" s="783"/>
      <c r="CG41" s="784"/>
      <c r="CH41" s="785"/>
      <c r="CI41" s="786"/>
      <c r="CJ41" s="786"/>
      <c r="CK41" s="786"/>
      <c r="CL41" s="787"/>
      <c r="CM41" s="785"/>
      <c r="CN41" s="786"/>
      <c r="CO41" s="786"/>
      <c r="CP41" s="786"/>
      <c r="CQ41" s="787"/>
      <c r="CR41" s="785"/>
      <c r="CS41" s="786"/>
      <c r="CT41" s="786"/>
      <c r="CU41" s="786"/>
      <c r="CV41" s="787"/>
      <c r="CW41" s="785"/>
      <c r="CX41" s="786"/>
      <c r="CY41" s="786"/>
      <c r="CZ41" s="786"/>
      <c r="DA41" s="787"/>
      <c r="DB41" s="785"/>
      <c r="DC41" s="786"/>
      <c r="DD41" s="786"/>
      <c r="DE41" s="786"/>
      <c r="DF41" s="787"/>
      <c r="DG41" s="785"/>
      <c r="DH41" s="786"/>
      <c r="DI41" s="786"/>
      <c r="DJ41" s="786"/>
      <c r="DK41" s="787"/>
      <c r="DL41" s="785"/>
      <c r="DM41" s="786"/>
      <c r="DN41" s="786"/>
      <c r="DO41" s="786"/>
      <c r="DP41" s="787"/>
      <c r="DQ41" s="785"/>
      <c r="DR41" s="786"/>
      <c r="DS41" s="786"/>
      <c r="DT41" s="786"/>
      <c r="DU41" s="787"/>
      <c r="DV41" s="782"/>
      <c r="DW41" s="783"/>
      <c r="DX41" s="783"/>
      <c r="DY41" s="783"/>
      <c r="DZ41" s="788"/>
      <c r="EA41" s="230"/>
    </row>
    <row r="42" spans="1:131" ht="26.25" customHeight="1" x14ac:dyDescent="0.25">
      <c r="A42" s="238">
        <v>15</v>
      </c>
      <c r="B42" s="749"/>
      <c r="C42" s="750"/>
      <c r="D42" s="750"/>
      <c r="E42" s="750"/>
      <c r="F42" s="750"/>
      <c r="G42" s="750"/>
      <c r="H42" s="750"/>
      <c r="I42" s="750"/>
      <c r="J42" s="750"/>
      <c r="K42" s="750"/>
      <c r="L42" s="750"/>
      <c r="M42" s="750"/>
      <c r="N42" s="750"/>
      <c r="O42" s="750"/>
      <c r="P42" s="751"/>
      <c r="Q42" s="752"/>
      <c r="R42" s="753"/>
      <c r="S42" s="753"/>
      <c r="T42" s="753"/>
      <c r="U42" s="753"/>
      <c r="V42" s="753"/>
      <c r="W42" s="753"/>
      <c r="X42" s="753"/>
      <c r="Y42" s="753"/>
      <c r="Z42" s="753"/>
      <c r="AA42" s="753"/>
      <c r="AB42" s="753"/>
      <c r="AC42" s="753"/>
      <c r="AD42" s="753"/>
      <c r="AE42" s="754"/>
      <c r="AF42" s="755"/>
      <c r="AG42" s="756"/>
      <c r="AH42" s="756"/>
      <c r="AI42" s="756"/>
      <c r="AJ42" s="757"/>
      <c r="AK42" s="832"/>
      <c r="AL42" s="829"/>
      <c r="AM42" s="829"/>
      <c r="AN42" s="829"/>
      <c r="AO42" s="829"/>
      <c r="AP42" s="829"/>
      <c r="AQ42" s="829"/>
      <c r="AR42" s="829"/>
      <c r="AS42" s="829"/>
      <c r="AT42" s="829"/>
      <c r="AU42" s="829"/>
      <c r="AV42" s="829"/>
      <c r="AW42" s="829"/>
      <c r="AX42" s="829"/>
      <c r="AY42" s="829"/>
      <c r="AZ42" s="833"/>
      <c r="BA42" s="833"/>
      <c r="BB42" s="833"/>
      <c r="BC42" s="833"/>
      <c r="BD42" s="833"/>
      <c r="BE42" s="830"/>
      <c r="BF42" s="830"/>
      <c r="BG42" s="830"/>
      <c r="BH42" s="830"/>
      <c r="BI42" s="831"/>
      <c r="BJ42" s="232"/>
      <c r="BK42" s="232"/>
      <c r="BL42" s="232"/>
      <c r="BM42" s="232"/>
      <c r="BN42" s="232"/>
      <c r="BO42" s="241"/>
      <c r="BP42" s="241"/>
      <c r="BQ42" s="238">
        <v>36</v>
      </c>
      <c r="BR42" s="239"/>
      <c r="BS42" s="782"/>
      <c r="BT42" s="783"/>
      <c r="BU42" s="783"/>
      <c r="BV42" s="783"/>
      <c r="BW42" s="783"/>
      <c r="BX42" s="783"/>
      <c r="BY42" s="783"/>
      <c r="BZ42" s="783"/>
      <c r="CA42" s="783"/>
      <c r="CB42" s="783"/>
      <c r="CC42" s="783"/>
      <c r="CD42" s="783"/>
      <c r="CE42" s="783"/>
      <c r="CF42" s="783"/>
      <c r="CG42" s="784"/>
      <c r="CH42" s="785"/>
      <c r="CI42" s="786"/>
      <c r="CJ42" s="786"/>
      <c r="CK42" s="786"/>
      <c r="CL42" s="787"/>
      <c r="CM42" s="785"/>
      <c r="CN42" s="786"/>
      <c r="CO42" s="786"/>
      <c r="CP42" s="786"/>
      <c r="CQ42" s="787"/>
      <c r="CR42" s="785"/>
      <c r="CS42" s="786"/>
      <c r="CT42" s="786"/>
      <c r="CU42" s="786"/>
      <c r="CV42" s="787"/>
      <c r="CW42" s="785"/>
      <c r="CX42" s="786"/>
      <c r="CY42" s="786"/>
      <c r="CZ42" s="786"/>
      <c r="DA42" s="787"/>
      <c r="DB42" s="785"/>
      <c r="DC42" s="786"/>
      <c r="DD42" s="786"/>
      <c r="DE42" s="786"/>
      <c r="DF42" s="787"/>
      <c r="DG42" s="785"/>
      <c r="DH42" s="786"/>
      <c r="DI42" s="786"/>
      <c r="DJ42" s="786"/>
      <c r="DK42" s="787"/>
      <c r="DL42" s="785"/>
      <c r="DM42" s="786"/>
      <c r="DN42" s="786"/>
      <c r="DO42" s="786"/>
      <c r="DP42" s="787"/>
      <c r="DQ42" s="785"/>
      <c r="DR42" s="786"/>
      <c r="DS42" s="786"/>
      <c r="DT42" s="786"/>
      <c r="DU42" s="787"/>
      <c r="DV42" s="782"/>
      <c r="DW42" s="783"/>
      <c r="DX42" s="783"/>
      <c r="DY42" s="783"/>
      <c r="DZ42" s="788"/>
      <c r="EA42" s="230"/>
    </row>
    <row r="43" spans="1:131" ht="26.25" customHeight="1" x14ac:dyDescent="0.25">
      <c r="A43" s="238">
        <v>16</v>
      </c>
      <c r="B43" s="749"/>
      <c r="C43" s="750"/>
      <c r="D43" s="750"/>
      <c r="E43" s="750"/>
      <c r="F43" s="750"/>
      <c r="G43" s="750"/>
      <c r="H43" s="750"/>
      <c r="I43" s="750"/>
      <c r="J43" s="750"/>
      <c r="K43" s="750"/>
      <c r="L43" s="750"/>
      <c r="M43" s="750"/>
      <c r="N43" s="750"/>
      <c r="O43" s="750"/>
      <c r="P43" s="751"/>
      <c r="Q43" s="752"/>
      <c r="R43" s="753"/>
      <c r="S43" s="753"/>
      <c r="T43" s="753"/>
      <c r="U43" s="753"/>
      <c r="V43" s="753"/>
      <c r="W43" s="753"/>
      <c r="X43" s="753"/>
      <c r="Y43" s="753"/>
      <c r="Z43" s="753"/>
      <c r="AA43" s="753"/>
      <c r="AB43" s="753"/>
      <c r="AC43" s="753"/>
      <c r="AD43" s="753"/>
      <c r="AE43" s="754"/>
      <c r="AF43" s="755"/>
      <c r="AG43" s="756"/>
      <c r="AH43" s="756"/>
      <c r="AI43" s="756"/>
      <c r="AJ43" s="757"/>
      <c r="AK43" s="832"/>
      <c r="AL43" s="829"/>
      <c r="AM43" s="829"/>
      <c r="AN43" s="829"/>
      <c r="AO43" s="829"/>
      <c r="AP43" s="829"/>
      <c r="AQ43" s="829"/>
      <c r="AR43" s="829"/>
      <c r="AS43" s="829"/>
      <c r="AT43" s="829"/>
      <c r="AU43" s="829"/>
      <c r="AV43" s="829"/>
      <c r="AW43" s="829"/>
      <c r="AX43" s="829"/>
      <c r="AY43" s="829"/>
      <c r="AZ43" s="833"/>
      <c r="BA43" s="833"/>
      <c r="BB43" s="833"/>
      <c r="BC43" s="833"/>
      <c r="BD43" s="833"/>
      <c r="BE43" s="830"/>
      <c r="BF43" s="830"/>
      <c r="BG43" s="830"/>
      <c r="BH43" s="830"/>
      <c r="BI43" s="831"/>
      <c r="BJ43" s="232"/>
      <c r="BK43" s="232"/>
      <c r="BL43" s="232"/>
      <c r="BM43" s="232"/>
      <c r="BN43" s="232"/>
      <c r="BO43" s="241"/>
      <c r="BP43" s="241"/>
      <c r="BQ43" s="238">
        <v>37</v>
      </c>
      <c r="BR43" s="239"/>
      <c r="BS43" s="782"/>
      <c r="BT43" s="783"/>
      <c r="BU43" s="783"/>
      <c r="BV43" s="783"/>
      <c r="BW43" s="783"/>
      <c r="BX43" s="783"/>
      <c r="BY43" s="783"/>
      <c r="BZ43" s="783"/>
      <c r="CA43" s="783"/>
      <c r="CB43" s="783"/>
      <c r="CC43" s="783"/>
      <c r="CD43" s="783"/>
      <c r="CE43" s="783"/>
      <c r="CF43" s="783"/>
      <c r="CG43" s="784"/>
      <c r="CH43" s="785"/>
      <c r="CI43" s="786"/>
      <c r="CJ43" s="786"/>
      <c r="CK43" s="786"/>
      <c r="CL43" s="787"/>
      <c r="CM43" s="785"/>
      <c r="CN43" s="786"/>
      <c r="CO43" s="786"/>
      <c r="CP43" s="786"/>
      <c r="CQ43" s="787"/>
      <c r="CR43" s="785"/>
      <c r="CS43" s="786"/>
      <c r="CT43" s="786"/>
      <c r="CU43" s="786"/>
      <c r="CV43" s="787"/>
      <c r="CW43" s="785"/>
      <c r="CX43" s="786"/>
      <c r="CY43" s="786"/>
      <c r="CZ43" s="786"/>
      <c r="DA43" s="787"/>
      <c r="DB43" s="785"/>
      <c r="DC43" s="786"/>
      <c r="DD43" s="786"/>
      <c r="DE43" s="786"/>
      <c r="DF43" s="787"/>
      <c r="DG43" s="785"/>
      <c r="DH43" s="786"/>
      <c r="DI43" s="786"/>
      <c r="DJ43" s="786"/>
      <c r="DK43" s="787"/>
      <c r="DL43" s="785"/>
      <c r="DM43" s="786"/>
      <c r="DN43" s="786"/>
      <c r="DO43" s="786"/>
      <c r="DP43" s="787"/>
      <c r="DQ43" s="785"/>
      <c r="DR43" s="786"/>
      <c r="DS43" s="786"/>
      <c r="DT43" s="786"/>
      <c r="DU43" s="787"/>
      <c r="DV43" s="782"/>
      <c r="DW43" s="783"/>
      <c r="DX43" s="783"/>
      <c r="DY43" s="783"/>
      <c r="DZ43" s="788"/>
      <c r="EA43" s="230"/>
    </row>
    <row r="44" spans="1:131" ht="26.25" customHeight="1" x14ac:dyDescent="0.25">
      <c r="A44" s="238">
        <v>17</v>
      </c>
      <c r="B44" s="749"/>
      <c r="C44" s="750"/>
      <c r="D44" s="750"/>
      <c r="E44" s="750"/>
      <c r="F44" s="750"/>
      <c r="G44" s="750"/>
      <c r="H44" s="750"/>
      <c r="I44" s="750"/>
      <c r="J44" s="750"/>
      <c r="K44" s="750"/>
      <c r="L44" s="750"/>
      <c r="M44" s="750"/>
      <c r="N44" s="750"/>
      <c r="O44" s="750"/>
      <c r="P44" s="751"/>
      <c r="Q44" s="752"/>
      <c r="R44" s="753"/>
      <c r="S44" s="753"/>
      <c r="T44" s="753"/>
      <c r="U44" s="753"/>
      <c r="V44" s="753"/>
      <c r="W44" s="753"/>
      <c r="X44" s="753"/>
      <c r="Y44" s="753"/>
      <c r="Z44" s="753"/>
      <c r="AA44" s="753"/>
      <c r="AB44" s="753"/>
      <c r="AC44" s="753"/>
      <c r="AD44" s="753"/>
      <c r="AE44" s="754"/>
      <c r="AF44" s="755"/>
      <c r="AG44" s="756"/>
      <c r="AH44" s="756"/>
      <c r="AI44" s="756"/>
      <c r="AJ44" s="757"/>
      <c r="AK44" s="832"/>
      <c r="AL44" s="829"/>
      <c r="AM44" s="829"/>
      <c r="AN44" s="829"/>
      <c r="AO44" s="829"/>
      <c r="AP44" s="829"/>
      <c r="AQ44" s="829"/>
      <c r="AR44" s="829"/>
      <c r="AS44" s="829"/>
      <c r="AT44" s="829"/>
      <c r="AU44" s="829"/>
      <c r="AV44" s="829"/>
      <c r="AW44" s="829"/>
      <c r="AX44" s="829"/>
      <c r="AY44" s="829"/>
      <c r="AZ44" s="833"/>
      <c r="BA44" s="833"/>
      <c r="BB44" s="833"/>
      <c r="BC44" s="833"/>
      <c r="BD44" s="833"/>
      <c r="BE44" s="830"/>
      <c r="BF44" s="830"/>
      <c r="BG44" s="830"/>
      <c r="BH44" s="830"/>
      <c r="BI44" s="831"/>
      <c r="BJ44" s="232"/>
      <c r="BK44" s="232"/>
      <c r="BL44" s="232"/>
      <c r="BM44" s="232"/>
      <c r="BN44" s="232"/>
      <c r="BO44" s="241"/>
      <c r="BP44" s="241"/>
      <c r="BQ44" s="238">
        <v>38</v>
      </c>
      <c r="BR44" s="239"/>
      <c r="BS44" s="782"/>
      <c r="BT44" s="783"/>
      <c r="BU44" s="783"/>
      <c r="BV44" s="783"/>
      <c r="BW44" s="783"/>
      <c r="BX44" s="783"/>
      <c r="BY44" s="783"/>
      <c r="BZ44" s="783"/>
      <c r="CA44" s="783"/>
      <c r="CB44" s="783"/>
      <c r="CC44" s="783"/>
      <c r="CD44" s="783"/>
      <c r="CE44" s="783"/>
      <c r="CF44" s="783"/>
      <c r="CG44" s="784"/>
      <c r="CH44" s="785"/>
      <c r="CI44" s="786"/>
      <c r="CJ44" s="786"/>
      <c r="CK44" s="786"/>
      <c r="CL44" s="787"/>
      <c r="CM44" s="785"/>
      <c r="CN44" s="786"/>
      <c r="CO44" s="786"/>
      <c r="CP44" s="786"/>
      <c r="CQ44" s="787"/>
      <c r="CR44" s="785"/>
      <c r="CS44" s="786"/>
      <c r="CT44" s="786"/>
      <c r="CU44" s="786"/>
      <c r="CV44" s="787"/>
      <c r="CW44" s="785"/>
      <c r="CX44" s="786"/>
      <c r="CY44" s="786"/>
      <c r="CZ44" s="786"/>
      <c r="DA44" s="787"/>
      <c r="DB44" s="785"/>
      <c r="DC44" s="786"/>
      <c r="DD44" s="786"/>
      <c r="DE44" s="786"/>
      <c r="DF44" s="787"/>
      <c r="DG44" s="785"/>
      <c r="DH44" s="786"/>
      <c r="DI44" s="786"/>
      <c r="DJ44" s="786"/>
      <c r="DK44" s="787"/>
      <c r="DL44" s="785"/>
      <c r="DM44" s="786"/>
      <c r="DN44" s="786"/>
      <c r="DO44" s="786"/>
      <c r="DP44" s="787"/>
      <c r="DQ44" s="785"/>
      <c r="DR44" s="786"/>
      <c r="DS44" s="786"/>
      <c r="DT44" s="786"/>
      <c r="DU44" s="787"/>
      <c r="DV44" s="782"/>
      <c r="DW44" s="783"/>
      <c r="DX44" s="783"/>
      <c r="DY44" s="783"/>
      <c r="DZ44" s="788"/>
      <c r="EA44" s="230"/>
    </row>
    <row r="45" spans="1:131" ht="26.25" customHeight="1" x14ac:dyDescent="0.25">
      <c r="A45" s="238">
        <v>18</v>
      </c>
      <c r="B45" s="749"/>
      <c r="C45" s="750"/>
      <c r="D45" s="750"/>
      <c r="E45" s="750"/>
      <c r="F45" s="750"/>
      <c r="G45" s="750"/>
      <c r="H45" s="750"/>
      <c r="I45" s="750"/>
      <c r="J45" s="750"/>
      <c r="K45" s="750"/>
      <c r="L45" s="750"/>
      <c r="M45" s="750"/>
      <c r="N45" s="750"/>
      <c r="O45" s="750"/>
      <c r="P45" s="751"/>
      <c r="Q45" s="752"/>
      <c r="R45" s="753"/>
      <c r="S45" s="753"/>
      <c r="T45" s="753"/>
      <c r="U45" s="753"/>
      <c r="V45" s="753"/>
      <c r="W45" s="753"/>
      <c r="X45" s="753"/>
      <c r="Y45" s="753"/>
      <c r="Z45" s="753"/>
      <c r="AA45" s="753"/>
      <c r="AB45" s="753"/>
      <c r="AC45" s="753"/>
      <c r="AD45" s="753"/>
      <c r="AE45" s="754"/>
      <c r="AF45" s="755"/>
      <c r="AG45" s="756"/>
      <c r="AH45" s="756"/>
      <c r="AI45" s="756"/>
      <c r="AJ45" s="757"/>
      <c r="AK45" s="832"/>
      <c r="AL45" s="829"/>
      <c r="AM45" s="829"/>
      <c r="AN45" s="829"/>
      <c r="AO45" s="829"/>
      <c r="AP45" s="829"/>
      <c r="AQ45" s="829"/>
      <c r="AR45" s="829"/>
      <c r="AS45" s="829"/>
      <c r="AT45" s="829"/>
      <c r="AU45" s="829"/>
      <c r="AV45" s="829"/>
      <c r="AW45" s="829"/>
      <c r="AX45" s="829"/>
      <c r="AY45" s="829"/>
      <c r="AZ45" s="833"/>
      <c r="BA45" s="833"/>
      <c r="BB45" s="833"/>
      <c r="BC45" s="833"/>
      <c r="BD45" s="833"/>
      <c r="BE45" s="830"/>
      <c r="BF45" s="830"/>
      <c r="BG45" s="830"/>
      <c r="BH45" s="830"/>
      <c r="BI45" s="831"/>
      <c r="BJ45" s="232"/>
      <c r="BK45" s="232"/>
      <c r="BL45" s="232"/>
      <c r="BM45" s="232"/>
      <c r="BN45" s="232"/>
      <c r="BO45" s="241"/>
      <c r="BP45" s="241"/>
      <c r="BQ45" s="238">
        <v>39</v>
      </c>
      <c r="BR45" s="239"/>
      <c r="BS45" s="782"/>
      <c r="BT45" s="783"/>
      <c r="BU45" s="783"/>
      <c r="BV45" s="783"/>
      <c r="BW45" s="783"/>
      <c r="BX45" s="783"/>
      <c r="BY45" s="783"/>
      <c r="BZ45" s="783"/>
      <c r="CA45" s="783"/>
      <c r="CB45" s="783"/>
      <c r="CC45" s="783"/>
      <c r="CD45" s="783"/>
      <c r="CE45" s="783"/>
      <c r="CF45" s="783"/>
      <c r="CG45" s="784"/>
      <c r="CH45" s="785"/>
      <c r="CI45" s="786"/>
      <c r="CJ45" s="786"/>
      <c r="CK45" s="786"/>
      <c r="CL45" s="787"/>
      <c r="CM45" s="785"/>
      <c r="CN45" s="786"/>
      <c r="CO45" s="786"/>
      <c r="CP45" s="786"/>
      <c r="CQ45" s="787"/>
      <c r="CR45" s="785"/>
      <c r="CS45" s="786"/>
      <c r="CT45" s="786"/>
      <c r="CU45" s="786"/>
      <c r="CV45" s="787"/>
      <c r="CW45" s="785"/>
      <c r="CX45" s="786"/>
      <c r="CY45" s="786"/>
      <c r="CZ45" s="786"/>
      <c r="DA45" s="787"/>
      <c r="DB45" s="785"/>
      <c r="DC45" s="786"/>
      <c r="DD45" s="786"/>
      <c r="DE45" s="786"/>
      <c r="DF45" s="787"/>
      <c r="DG45" s="785"/>
      <c r="DH45" s="786"/>
      <c r="DI45" s="786"/>
      <c r="DJ45" s="786"/>
      <c r="DK45" s="787"/>
      <c r="DL45" s="785"/>
      <c r="DM45" s="786"/>
      <c r="DN45" s="786"/>
      <c r="DO45" s="786"/>
      <c r="DP45" s="787"/>
      <c r="DQ45" s="785"/>
      <c r="DR45" s="786"/>
      <c r="DS45" s="786"/>
      <c r="DT45" s="786"/>
      <c r="DU45" s="787"/>
      <c r="DV45" s="782"/>
      <c r="DW45" s="783"/>
      <c r="DX45" s="783"/>
      <c r="DY45" s="783"/>
      <c r="DZ45" s="788"/>
      <c r="EA45" s="230"/>
    </row>
    <row r="46" spans="1:131" ht="26.25" customHeight="1" x14ac:dyDescent="0.25">
      <c r="A46" s="238">
        <v>19</v>
      </c>
      <c r="B46" s="749"/>
      <c r="C46" s="750"/>
      <c r="D46" s="750"/>
      <c r="E46" s="750"/>
      <c r="F46" s="750"/>
      <c r="G46" s="750"/>
      <c r="H46" s="750"/>
      <c r="I46" s="750"/>
      <c r="J46" s="750"/>
      <c r="K46" s="750"/>
      <c r="L46" s="750"/>
      <c r="M46" s="750"/>
      <c r="N46" s="750"/>
      <c r="O46" s="750"/>
      <c r="P46" s="751"/>
      <c r="Q46" s="752"/>
      <c r="R46" s="753"/>
      <c r="S46" s="753"/>
      <c r="T46" s="753"/>
      <c r="U46" s="753"/>
      <c r="V46" s="753"/>
      <c r="W46" s="753"/>
      <c r="X46" s="753"/>
      <c r="Y46" s="753"/>
      <c r="Z46" s="753"/>
      <c r="AA46" s="753"/>
      <c r="AB46" s="753"/>
      <c r="AC46" s="753"/>
      <c r="AD46" s="753"/>
      <c r="AE46" s="754"/>
      <c r="AF46" s="755"/>
      <c r="AG46" s="756"/>
      <c r="AH46" s="756"/>
      <c r="AI46" s="756"/>
      <c r="AJ46" s="757"/>
      <c r="AK46" s="832"/>
      <c r="AL46" s="829"/>
      <c r="AM46" s="829"/>
      <c r="AN46" s="829"/>
      <c r="AO46" s="829"/>
      <c r="AP46" s="829"/>
      <c r="AQ46" s="829"/>
      <c r="AR46" s="829"/>
      <c r="AS46" s="829"/>
      <c r="AT46" s="829"/>
      <c r="AU46" s="829"/>
      <c r="AV46" s="829"/>
      <c r="AW46" s="829"/>
      <c r="AX46" s="829"/>
      <c r="AY46" s="829"/>
      <c r="AZ46" s="833"/>
      <c r="BA46" s="833"/>
      <c r="BB46" s="833"/>
      <c r="BC46" s="833"/>
      <c r="BD46" s="833"/>
      <c r="BE46" s="830"/>
      <c r="BF46" s="830"/>
      <c r="BG46" s="830"/>
      <c r="BH46" s="830"/>
      <c r="BI46" s="831"/>
      <c r="BJ46" s="232"/>
      <c r="BK46" s="232"/>
      <c r="BL46" s="232"/>
      <c r="BM46" s="232"/>
      <c r="BN46" s="232"/>
      <c r="BO46" s="241"/>
      <c r="BP46" s="241"/>
      <c r="BQ46" s="238">
        <v>40</v>
      </c>
      <c r="BR46" s="239"/>
      <c r="BS46" s="782"/>
      <c r="BT46" s="783"/>
      <c r="BU46" s="783"/>
      <c r="BV46" s="783"/>
      <c r="BW46" s="783"/>
      <c r="BX46" s="783"/>
      <c r="BY46" s="783"/>
      <c r="BZ46" s="783"/>
      <c r="CA46" s="783"/>
      <c r="CB46" s="783"/>
      <c r="CC46" s="783"/>
      <c r="CD46" s="783"/>
      <c r="CE46" s="783"/>
      <c r="CF46" s="783"/>
      <c r="CG46" s="784"/>
      <c r="CH46" s="785"/>
      <c r="CI46" s="786"/>
      <c r="CJ46" s="786"/>
      <c r="CK46" s="786"/>
      <c r="CL46" s="787"/>
      <c r="CM46" s="785"/>
      <c r="CN46" s="786"/>
      <c r="CO46" s="786"/>
      <c r="CP46" s="786"/>
      <c r="CQ46" s="787"/>
      <c r="CR46" s="785"/>
      <c r="CS46" s="786"/>
      <c r="CT46" s="786"/>
      <c r="CU46" s="786"/>
      <c r="CV46" s="787"/>
      <c r="CW46" s="785"/>
      <c r="CX46" s="786"/>
      <c r="CY46" s="786"/>
      <c r="CZ46" s="786"/>
      <c r="DA46" s="787"/>
      <c r="DB46" s="785"/>
      <c r="DC46" s="786"/>
      <c r="DD46" s="786"/>
      <c r="DE46" s="786"/>
      <c r="DF46" s="787"/>
      <c r="DG46" s="785"/>
      <c r="DH46" s="786"/>
      <c r="DI46" s="786"/>
      <c r="DJ46" s="786"/>
      <c r="DK46" s="787"/>
      <c r="DL46" s="785"/>
      <c r="DM46" s="786"/>
      <c r="DN46" s="786"/>
      <c r="DO46" s="786"/>
      <c r="DP46" s="787"/>
      <c r="DQ46" s="785"/>
      <c r="DR46" s="786"/>
      <c r="DS46" s="786"/>
      <c r="DT46" s="786"/>
      <c r="DU46" s="787"/>
      <c r="DV46" s="782"/>
      <c r="DW46" s="783"/>
      <c r="DX46" s="783"/>
      <c r="DY46" s="783"/>
      <c r="DZ46" s="788"/>
      <c r="EA46" s="230"/>
    </row>
    <row r="47" spans="1:131" ht="26.25" customHeight="1" x14ac:dyDescent="0.25">
      <c r="A47" s="238">
        <v>20</v>
      </c>
      <c r="B47" s="749"/>
      <c r="C47" s="750"/>
      <c r="D47" s="750"/>
      <c r="E47" s="750"/>
      <c r="F47" s="750"/>
      <c r="G47" s="750"/>
      <c r="H47" s="750"/>
      <c r="I47" s="750"/>
      <c r="J47" s="750"/>
      <c r="K47" s="750"/>
      <c r="L47" s="750"/>
      <c r="M47" s="750"/>
      <c r="N47" s="750"/>
      <c r="O47" s="750"/>
      <c r="P47" s="751"/>
      <c r="Q47" s="752"/>
      <c r="R47" s="753"/>
      <c r="S47" s="753"/>
      <c r="T47" s="753"/>
      <c r="U47" s="753"/>
      <c r="V47" s="753"/>
      <c r="W47" s="753"/>
      <c r="X47" s="753"/>
      <c r="Y47" s="753"/>
      <c r="Z47" s="753"/>
      <c r="AA47" s="753"/>
      <c r="AB47" s="753"/>
      <c r="AC47" s="753"/>
      <c r="AD47" s="753"/>
      <c r="AE47" s="754"/>
      <c r="AF47" s="755"/>
      <c r="AG47" s="756"/>
      <c r="AH47" s="756"/>
      <c r="AI47" s="756"/>
      <c r="AJ47" s="757"/>
      <c r="AK47" s="832"/>
      <c r="AL47" s="829"/>
      <c r="AM47" s="829"/>
      <c r="AN47" s="829"/>
      <c r="AO47" s="829"/>
      <c r="AP47" s="829"/>
      <c r="AQ47" s="829"/>
      <c r="AR47" s="829"/>
      <c r="AS47" s="829"/>
      <c r="AT47" s="829"/>
      <c r="AU47" s="829"/>
      <c r="AV47" s="829"/>
      <c r="AW47" s="829"/>
      <c r="AX47" s="829"/>
      <c r="AY47" s="829"/>
      <c r="AZ47" s="833"/>
      <c r="BA47" s="833"/>
      <c r="BB47" s="833"/>
      <c r="BC47" s="833"/>
      <c r="BD47" s="833"/>
      <c r="BE47" s="830"/>
      <c r="BF47" s="830"/>
      <c r="BG47" s="830"/>
      <c r="BH47" s="830"/>
      <c r="BI47" s="831"/>
      <c r="BJ47" s="232"/>
      <c r="BK47" s="232"/>
      <c r="BL47" s="232"/>
      <c r="BM47" s="232"/>
      <c r="BN47" s="232"/>
      <c r="BO47" s="241"/>
      <c r="BP47" s="241"/>
      <c r="BQ47" s="238">
        <v>41</v>
      </c>
      <c r="BR47" s="239"/>
      <c r="BS47" s="782"/>
      <c r="BT47" s="783"/>
      <c r="BU47" s="783"/>
      <c r="BV47" s="783"/>
      <c r="BW47" s="783"/>
      <c r="BX47" s="783"/>
      <c r="BY47" s="783"/>
      <c r="BZ47" s="783"/>
      <c r="CA47" s="783"/>
      <c r="CB47" s="783"/>
      <c r="CC47" s="783"/>
      <c r="CD47" s="783"/>
      <c r="CE47" s="783"/>
      <c r="CF47" s="783"/>
      <c r="CG47" s="784"/>
      <c r="CH47" s="785"/>
      <c r="CI47" s="786"/>
      <c r="CJ47" s="786"/>
      <c r="CK47" s="786"/>
      <c r="CL47" s="787"/>
      <c r="CM47" s="785"/>
      <c r="CN47" s="786"/>
      <c r="CO47" s="786"/>
      <c r="CP47" s="786"/>
      <c r="CQ47" s="787"/>
      <c r="CR47" s="785"/>
      <c r="CS47" s="786"/>
      <c r="CT47" s="786"/>
      <c r="CU47" s="786"/>
      <c r="CV47" s="787"/>
      <c r="CW47" s="785"/>
      <c r="CX47" s="786"/>
      <c r="CY47" s="786"/>
      <c r="CZ47" s="786"/>
      <c r="DA47" s="787"/>
      <c r="DB47" s="785"/>
      <c r="DC47" s="786"/>
      <c r="DD47" s="786"/>
      <c r="DE47" s="786"/>
      <c r="DF47" s="787"/>
      <c r="DG47" s="785"/>
      <c r="DH47" s="786"/>
      <c r="DI47" s="786"/>
      <c r="DJ47" s="786"/>
      <c r="DK47" s="787"/>
      <c r="DL47" s="785"/>
      <c r="DM47" s="786"/>
      <c r="DN47" s="786"/>
      <c r="DO47" s="786"/>
      <c r="DP47" s="787"/>
      <c r="DQ47" s="785"/>
      <c r="DR47" s="786"/>
      <c r="DS47" s="786"/>
      <c r="DT47" s="786"/>
      <c r="DU47" s="787"/>
      <c r="DV47" s="782"/>
      <c r="DW47" s="783"/>
      <c r="DX47" s="783"/>
      <c r="DY47" s="783"/>
      <c r="DZ47" s="788"/>
      <c r="EA47" s="230"/>
    </row>
    <row r="48" spans="1:131" ht="26.25" customHeight="1" x14ac:dyDescent="0.25">
      <c r="A48" s="238">
        <v>21</v>
      </c>
      <c r="B48" s="749"/>
      <c r="C48" s="750"/>
      <c r="D48" s="750"/>
      <c r="E48" s="750"/>
      <c r="F48" s="750"/>
      <c r="G48" s="750"/>
      <c r="H48" s="750"/>
      <c r="I48" s="750"/>
      <c r="J48" s="750"/>
      <c r="K48" s="750"/>
      <c r="L48" s="750"/>
      <c r="M48" s="750"/>
      <c r="N48" s="750"/>
      <c r="O48" s="750"/>
      <c r="P48" s="751"/>
      <c r="Q48" s="752"/>
      <c r="R48" s="753"/>
      <c r="S48" s="753"/>
      <c r="T48" s="753"/>
      <c r="U48" s="753"/>
      <c r="V48" s="753"/>
      <c r="W48" s="753"/>
      <c r="X48" s="753"/>
      <c r="Y48" s="753"/>
      <c r="Z48" s="753"/>
      <c r="AA48" s="753"/>
      <c r="AB48" s="753"/>
      <c r="AC48" s="753"/>
      <c r="AD48" s="753"/>
      <c r="AE48" s="754"/>
      <c r="AF48" s="755"/>
      <c r="AG48" s="756"/>
      <c r="AH48" s="756"/>
      <c r="AI48" s="756"/>
      <c r="AJ48" s="757"/>
      <c r="AK48" s="832"/>
      <c r="AL48" s="829"/>
      <c r="AM48" s="829"/>
      <c r="AN48" s="829"/>
      <c r="AO48" s="829"/>
      <c r="AP48" s="829"/>
      <c r="AQ48" s="829"/>
      <c r="AR48" s="829"/>
      <c r="AS48" s="829"/>
      <c r="AT48" s="829"/>
      <c r="AU48" s="829"/>
      <c r="AV48" s="829"/>
      <c r="AW48" s="829"/>
      <c r="AX48" s="829"/>
      <c r="AY48" s="829"/>
      <c r="AZ48" s="833"/>
      <c r="BA48" s="833"/>
      <c r="BB48" s="833"/>
      <c r="BC48" s="833"/>
      <c r="BD48" s="833"/>
      <c r="BE48" s="830"/>
      <c r="BF48" s="830"/>
      <c r="BG48" s="830"/>
      <c r="BH48" s="830"/>
      <c r="BI48" s="831"/>
      <c r="BJ48" s="232"/>
      <c r="BK48" s="232"/>
      <c r="BL48" s="232"/>
      <c r="BM48" s="232"/>
      <c r="BN48" s="232"/>
      <c r="BO48" s="241"/>
      <c r="BP48" s="241"/>
      <c r="BQ48" s="238">
        <v>42</v>
      </c>
      <c r="BR48" s="239"/>
      <c r="BS48" s="782"/>
      <c r="BT48" s="783"/>
      <c r="BU48" s="783"/>
      <c r="BV48" s="783"/>
      <c r="BW48" s="783"/>
      <c r="BX48" s="783"/>
      <c r="BY48" s="783"/>
      <c r="BZ48" s="783"/>
      <c r="CA48" s="783"/>
      <c r="CB48" s="783"/>
      <c r="CC48" s="783"/>
      <c r="CD48" s="783"/>
      <c r="CE48" s="783"/>
      <c r="CF48" s="783"/>
      <c r="CG48" s="784"/>
      <c r="CH48" s="785"/>
      <c r="CI48" s="786"/>
      <c r="CJ48" s="786"/>
      <c r="CK48" s="786"/>
      <c r="CL48" s="787"/>
      <c r="CM48" s="785"/>
      <c r="CN48" s="786"/>
      <c r="CO48" s="786"/>
      <c r="CP48" s="786"/>
      <c r="CQ48" s="787"/>
      <c r="CR48" s="785"/>
      <c r="CS48" s="786"/>
      <c r="CT48" s="786"/>
      <c r="CU48" s="786"/>
      <c r="CV48" s="787"/>
      <c r="CW48" s="785"/>
      <c r="CX48" s="786"/>
      <c r="CY48" s="786"/>
      <c r="CZ48" s="786"/>
      <c r="DA48" s="787"/>
      <c r="DB48" s="785"/>
      <c r="DC48" s="786"/>
      <c r="DD48" s="786"/>
      <c r="DE48" s="786"/>
      <c r="DF48" s="787"/>
      <c r="DG48" s="785"/>
      <c r="DH48" s="786"/>
      <c r="DI48" s="786"/>
      <c r="DJ48" s="786"/>
      <c r="DK48" s="787"/>
      <c r="DL48" s="785"/>
      <c r="DM48" s="786"/>
      <c r="DN48" s="786"/>
      <c r="DO48" s="786"/>
      <c r="DP48" s="787"/>
      <c r="DQ48" s="785"/>
      <c r="DR48" s="786"/>
      <c r="DS48" s="786"/>
      <c r="DT48" s="786"/>
      <c r="DU48" s="787"/>
      <c r="DV48" s="782"/>
      <c r="DW48" s="783"/>
      <c r="DX48" s="783"/>
      <c r="DY48" s="783"/>
      <c r="DZ48" s="788"/>
      <c r="EA48" s="230"/>
    </row>
    <row r="49" spans="1:131" ht="26.25" customHeight="1" x14ac:dyDescent="0.25">
      <c r="A49" s="238">
        <v>22</v>
      </c>
      <c r="B49" s="749"/>
      <c r="C49" s="750"/>
      <c r="D49" s="750"/>
      <c r="E49" s="750"/>
      <c r="F49" s="750"/>
      <c r="G49" s="750"/>
      <c r="H49" s="750"/>
      <c r="I49" s="750"/>
      <c r="J49" s="750"/>
      <c r="K49" s="750"/>
      <c r="L49" s="750"/>
      <c r="M49" s="750"/>
      <c r="N49" s="750"/>
      <c r="O49" s="750"/>
      <c r="P49" s="751"/>
      <c r="Q49" s="752"/>
      <c r="R49" s="753"/>
      <c r="S49" s="753"/>
      <c r="T49" s="753"/>
      <c r="U49" s="753"/>
      <c r="V49" s="753"/>
      <c r="W49" s="753"/>
      <c r="X49" s="753"/>
      <c r="Y49" s="753"/>
      <c r="Z49" s="753"/>
      <c r="AA49" s="753"/>
      <c r="AB49" s="753"/>
      <c r="AC49" s="753"/>
      <c r="AD49" s="753"/>
      <c r="AE49" s="754"/>
      <c r="AF49" s="755"/>
      <c r="AG49" s="756"/>
      <c r="AH49" s="756"/>
      <c r="AI49" s="756"/>
      <c r="AJ49" s="757"/>
      <c r="AK49" s="832"/>
      <c r="AL49" s="829"/>
      <c r="AM49" s="829"/>
      <c r="AN49" s="829"/>
      <c r="AO49" s="829"/>
      <c r="AP49" s="829"/>
      <c r="AQ49" s="829"/>
      <c r="AR49" s="829"/>
      <c r="AS49" s="829"/>
      <c r="AT49" s="829"/>
      <c r="AU49" s="829"/>
      <c r="AV49" s="829"/>
      <c r="AW49" s="829"/>
      <c r="AX49" s="829"/>
      <c r="AY49" s="829"/>
      <c r="AZ49" s="833"/>
      <c r="BA49" s="833"/>
      <c r="BB49" s="833"/>
      <c r="BC49" s="833"/>
      <c r="BD49" s="833"/>
      <c r="BE49" s="830"/>
      <c r="BF49" s="830"/>
      <c r="BG49" s="830"/>
      <c r="BH49" s="830"/>
      <c r="BI49" s="831"/>
      <c r="BJ49" s="232"/>
      <c r="BK49" s="232"/>
      <c r="BL49" s="232"/>
      <c r="BM49" s="232"/>
      <c r="BN49" s="232"/>
      <c r="BO49" s="241"/>
      <c r="BP49" s="241"/>
      <c r="BQ49" s="238">
        <v>43</v>
      </c>
      <c r="BR49" s="239"/>
      <c r="BS49" s="782"/>
      <c r="BT49" s="783"/>
      <c r="BU49" s="783"/>
      <c r="BV49" s="783"/>
      <c r="BW49" s="783"/>
      <c r="BX49" s="783"/>
      <c r="BY49" s="783"/>
      <c r="BZ49" s="783"/>
      <c r="CA49" s="783"/>
      <c r="CB49" s="783"/>
      <c r="CC49" s="783"/>
      <c r="CD49" s="783"/>
      <c r="CE49" s="783"/>
      <c r="CF49" s="783"/>
      <c r="CG49" s="784"/>
      <c r="CH49" s="785"/>
      <c r="CI49" s="786"/>
      <c r="CJ49" s="786"/>
      <c r="CK49" s="786"/>
      <c r="CL49" s="787"/>
      <c r="CM49" s="785"/>
      <c r="CN49" s="786"/>
      <c r="CO49" s="786"/>
      <c r="CP49" s="786"/>
      <c r="CQ49" s="787"/>
      <c r="CR49" s="785"/>
      <c r="CS49" s="786"/>
      <c r="CT49" s="786"/>
      <c r="CU49" s="786"/>
      <c r="CV49" s="787"/>
      <c r="CW49" s="785"/>
      <c r="CX49" s="786"/>
      <c r="CY49" s="786"/>
      <c r="CZ49" s="786"/>
      <c r="DA49" s="787"/>
      <c r="DB49" s="785"/>
      <c r="DC49" s="786"/>
      <c r="DD49" s="786"/>
      <c r="DE49" s="786"/>
      <c r="DF49" s="787"/>
      <c r="DG49" s="785"/>
      <c r="DH49" s="786"/>
      <c r="DI49" s="786"/>
      <c r="DJ49" s="786"/>
      <c r="DK49" s="787"/>
      <c r="DL49" s="785"/>
      <c r="DM49" s="786"/>
      <c r="DN49" s="786"/>
      <c r="DO49" s="786"/>
      <c r="DP49" s="787"/>
      <c r="DQ49" s="785"/>
      <c r="DR49" s="786"/>
      <c r="DS49" s="786"/>
      <c r="DT49" s="786"/>
      <c r="DU49" s="787"/>
      <c r="DV49" s="782"/>
      <c r="DW49" s="783"/>
      <c r="DX49" s="783"/>
      <c r="DY49" s="783"/>
      <c r="DZ49" s="788"/>
      <c r="EA49" s="230"/>
    </row>
    <row r="50" spans="1:131" ht="26.25" customHeight="1" x14ac:dyDescent="0.25">
      <c r="A50" s="238">
        <v>23</v>
      </c>
      <c r="B50" s="749"/>
      <c r="C50" s="750"/>
      <c r="D50" s="750"/>
      <c r="E50" s="750"/>
      <c r="F50" s="750"/>
      <c r="G50" s="750"/>
      <c r="H50" s="750"/>
      <c r="I50" s="750"/>
      <c r="J50" s="750"/>
      <c r="K50" s="750"/>
      <c r="L50" s="750"/>
      <c r="M50" s="750"/>
      <c r="N50" s="750"/>
      <c r="O50" s="750"/>
      <c r="P50" s="751"/>
      <c r="Q50" s="834"/>
      <c r="R50" s="835"/>
      <c r="S50" s="835"/>
      <c r="T50" s="835"/>
      <c r="U50" s="835"/>
      <c r="V50" s="835"/>
      <c r="W50" s="835"/>
      <c r="X50" s="835"/>
      <c r="Y50" s="835"/>
      <c r="Z50" s="835"/>
      <c r="AA50" s="835"/>
      <c r="AB50" s="835"/>
      <c r="AC50" s="835"/>
      <c r="AD50" s="835"/>
      <c r="AE50" s="836"/>
      <c r="AF50" s="755"/>
      <c r="AG50" s="756"/>
      <c r="AH50" s="756"/>
      <c r="AI50" s="756"/>
      <c r="AJ50" s="757"/>
      <c r="AK50" s="838"/>
      <c r="AL50" s="835"/>
      <c r="AM50" s="835"/>
      <c r="AN50" s="835"/>
      <c r="AO50" s="835"/>
      <c r="AP50" s="835"/>
      <c r="AQ50" s="835"/>
      <c r="AR50" s="835"/>
      <c r="AS50" s="835"/>
      <c r="AT50" s="835"/>
      <c r="AU50" s="835"/>
      <c r="AV50" s="835"/>
      <c r="AW50" s="835"/>
      <c r="AX50" s="835"/>
      <c r="AY50" s="835"/>
      <c r="AZ50" s="837"/>
      <c r="BA50" s="837"/>
      <c r="BB50" s="837"/>
      <c r="BC50" s="837"/>
      <c r="BD50" s="837"/>
      <c r="BE50" s="830"/>
      <c r="BF50" s="830"/>
      <c r="BG50" s="830"/>
      <c r="BH50" s="830"/>
      <c r="BI50" s="831"/>
      <c r="BJ50" s="232"/>
      <c r="BK50" s="232"/>
      <c r="BL50" s="232"/>
      <c r="BM50" s="232"/>
      <c r="BN50" s="232"/>
      <c r="BO50" s="241"/>
      <c r="BP50" s="241"/>
      <c r="BQ50" s="238">
        <v>44</v>
      </c>
      <c r="BR50" s="239"/>
      <c r="BS50" s="782"/>
      <c r="BT50" s="783"/>
      <c r="BU50" s="783"/>
      <c r="BV50" s="783"/>
      <c r="BW50" s="783"/>
      <c r="BX50" s="783"/>
      <c r="BY50" s="783"/>
      <c r="BZ50" s="783"/>
      <c r="CA50" s="783"/>
      <c r="CB50" s="783"/>
      <c r="CC50" s="783"/>
      <c r="CD50" s="783"/>
      <c r="CE50" s="783"/>
      <c r="CF50" s="783"/>
      <c r="CG50" s="784"/>
      <c r="CH50" s="785"/>
      <c r="CI50" s="786"/>
      <c r="CJ50" s="786"/>
      <c r="CK50" s="786"/>
      <c r="CL50" s="787"/>
      <c r="CM50" s="785"/>
      <c r="CN50" s="786"/>
      <c r="CO50" s="786"/>
      <c r="CP50" s="786"/>
      <c r="CQ50" s="787"/>
      <c r="CR50" s="785"/>
      <c r="CS50" s="786"/>
      <c r="CT50" s="786"/>
      <c r="CU50" s="786"/>
      <c r="CV50" s="787"/>
      <c r="CW50" s="785"/>
      <c r="CX50" s="786"/>
      <c r="CY50" s="786"/>
      <c r="CZ50" s="786"/>
      <c r="DA50" s="787"/>
      <c r="DB50" s="785"/>
      <c r="DC50" s="786"/>
      <c r="DD50" s="786"/>
      <c r="DE50" s="786"/>
      <c r="DF50" s="787"/>
      <c r="DG50" s="785"/>
      <c r="DH50" s="786"/>
      <c r="DI50" s="786"/>
      <c r="DJ50" s="786"/>
      <c r="DK50" s="787"/>
      <c r="DL50" s="785"/>
      <c r="DM50" s="786"/>
      <c r="DN50" s="786"/>
      <c r="DO50" s="786"/>
      <c r="DP50" s="787"/>
      <c r="DQ50" s="785"/>
      <c r="DR50" s="786"/>
      <c r="DS50" s="786"/>
      <c r="DT50" s="786"/>
      <c r="DU50" s="787"/>
      <c r="DV50" s="782"/>
      <c r="DW50" s="783"/>
      <c r="DX50" s="783"/>
      <c r="DY50" s="783"/>
      <c r="DZ50" s="788"/>
      <c r="EA50" s="230"/>
    </row>
    <row r="51" spans="1:131" ht="26.25" customHeight="1" x14ac:dyDescent="0.25">
      <c r="A51" s="238">
        <v>24</v>
      </c>
      <c r="B51" s="749"/>
      <c r="C51" s="750"/>
      <c r="D51" s="750"/>
      <c r="E51" s="750"/>
      <c r="F51" s="750"/>
      <c r="G51" s="750"/>
      <c r="H51" s="750"/>
      <c r="I51" s="750"/>
      <c r="J51" s="750"/>
      <c r="K51" s="750"/>
      <c r="L51" s="750"/>
      <c r="M51" s="750"/>
      <c r="N51" s="750"/>
      <c r="O51" s="750"/>
      <c r="P51" s="751"/>
      <c r="Q51" s="834"/>
      <c r="R51" s="835"/>
      <c r="S51" s="835"/>
      <c r="T51" s="835"/>
      <c r="U51" s="835"/>
      <c r="V51" s="835"/>
      <c r="W51" s="835"/>
      <c r="X51" s="835"/>
      <c r="Y51" s="835"/>
      <c r="Z51" s="835"/>
      <c r="AA51" s="835"/>
      <c r="AB51" s="835"/>
      <c r="AC51" s="835"/>
      <c r="AD51" s="835"/>
      <c r="AE51" s="836"/>
      <c r="AF51" s="755"/>
      <c r="AG51" s="756"/>
      <c r="AH51" s="756"/>
      <c r="AI51" s="756"/>
      <c r="AJ51" s="757"/>
      <c r="AK51" s="838"/>
      <c r="AL51" s="835"/>
      <c r="AM51" s="835"/>
      <c r="AN51" s="835"/>
      <c r="AO51" s="835"/>
      <c r="AP51" s="835"/>
      <c r="AQ51" s="835"/>
      <c r="AR51" s="835"/>
      <c r="AS51" s="835"/>
      <c r="AT51" s="835"/>
      <c r="AU51" s="835"/>
      <c r="AV51" s="835"/>
      <c r="AW51" s="835"/>
      <c r="AX51" s="835"/>
      <c r="AY51" s="835"/>
      <c r="AZ51" s="837"/>
      <c r="BA51" s="837"/>
      <c r="BB51" s="837"/>
      <c r="BC51" s="837"/>
      <c r="BD51" s="837"/>
      <c r="BE51" s="830"/>
      <c r="BF51" s="830"/>
      <c r="BG51" s="830"/>
      <c r="BH51" s="830"/>
      <c r="BI51" s="831"/>
      <c r="BJ51" s="232"/>
      <c r="BK51" s="232"/>
      <c r="BL51" s="232"/>
      <c r="BM51" s="232"/>
      <c r="BN51" s="232"/>
      <c r="BO51" s="241"/>
      <c r="BP51" s="241"/>
      <c r="BQ51" s="238">
        <v>45</v>
      </c>
      <c r="BR51" s="239"/>
      <c r="BS51" s="782"/>
      <c r="BT51" s="783"/>
      <c r="BU51" s="783"/>
      <c r="BV51" s="783"/>
      <c r="BW51" s="783"/>
      <c r="BX51" s="783"/>
      <c r="BY51" s="783"/>
      <c r="BZ51" s="783"/>
      <c r="CA51" s="783"/>
      <c r="CB51" s="783"/>
      <c r="CC51" s="783"/>
      <c r="CD51" s="783"/>
      <c r="CE51" s="783"/>
      <c r="CF51" s="783"/>
      <c r="CG51" s="784"/>
      <c r="CH51" s="785"/>
      <c r="CI51" s="786"/>
      <c r="CJ51" s="786"/>
      <c r="CK51" s="786"/>
      <c r="CL51" s="787"/>
      <c r="CM51" s="785"/>
      <c r="CN51" s="786"/>
      <c r="CO51" s="786"/>
      <c r="CP51" s="786"/>
      <c r="CQ51" s="787"/>
      <c r="CR51" s="785"/>
      <c r="CS51" s="786"/>
      <c r="CT51" s="786"/>
      <c r="CU51" s="786"/>
      <c r="CV51" s="787"/>
      <c r="CW51" s="785"/>
      <c r="CX51" s="786"/>
      <c r="CY51" s="786"/>
      <c r="CZ51" s="786"/>
      <c r="DA51" s="787"/>
      <c r="DB51" s="785"/>
      <c r="DC51" s="786"/>
      <c r="DD51" s="786"/>
      <c r="DE51" s="786"/>
      <c r="DF51" s="787"/>
      <c r="DG51" s="785"/>
      <c r="DH51" s="786"/>
      <c r="DI51" s="786"/>
      <c r="DJ51" s="786"/>
      <c r="DK51" s="787"/>
      <c r="DL51" s="785"/>
      <c r="DM51" s="786"/>
      <c r="DN51" s="786"/>
      <c r="DO51" s="786"/>
      <c r="DP51" s="787"/>
      <c r="DQ51" s="785"/>
      <c r="DR51" s="786"/>
      <c r="DS51" s="786"/>
      <c r="DT51" s="786"/>
      <c r="DU51" s="787"/>
      <c r="DV51" s="782"/>
      <c r="DW51" s="783"/>
      <c r="DX51" s="783"/>
      <c r="DY51" s="783"/>
      <c r="DZ51" s="788"/>
      <c r="EA51" s="230"/>
    </row>
    <row r="52" spans="1:131" ht="26.25" customHeight="1" x14ac:dyDescent="0.25">
      <c r="A52" s="238">
        <v>25</v>
      </c>
      <c r="B52" s="749"/>
      <c r="C52" s="750"/>
      <c r="D52" s="750"/>
      <c r="E52" s="750"/>
      <c r="F52" s="750"/>
      <c r="G52" s="750"/>
      <c r="H52" s="750"/>
      <c r="I52" s="750"/>
      <c r="J52" s="750"/>
      <c r="K52" s="750"/>
      <c r="L52" s="750"/>
      <c r="M52" s="750"/>
      <c r="N52" s="750"/>
      <c r="O52" s="750"/>
      <c r="P52" s="751"/>
      <c r="Q52" s="834"/>
      <c r="R52" s="835"/>
      <c r="S52" s="835"/>
      <c r="T52" s="835"/>
      <c r="U52" s="835"/>
      <c r="V52" s="835"/>
      <c r="W52" s="835"/>
      <c r="X52" s="835"/>
      <c r="Y52" s="835"/>
      <c r="Z52" s="835"/>
      <c r="AA52" s="835"/>
      <c r="AB52" s="835"/>
      <c r="AC52" s="835"/>
      <c r="AD52" s="835"/>
      <c r="AE52" s="836"/>
      <c r="AF52" s="755"/>
      <c r="AG52" s="756"/>
      <c r="AH52" s="756"/>
      <c r="AI52" s="756"/>
      <c r="AJ52" s="757"/>
      <c r="AK52" s="838"/>
      <c r="AL52" s="835"/>
      <c r="AM52" s="835"/>
      <c r="AN52" s="835"/>
      <c r="AO52" s="835"/>
      <c r="AP52" s="835"/>
      <c r="AQ52" s="835"/>
      <c r="AR52" s="835"/>
      <c r="AS52" s="835"/>
      <c r="AT52" s="835"/>
      <c r="AU52" s="835"/>
      <c r="AV52" s="835"/>
      <c r="AW52" s="835"/>
      <c r="AX52" s="835"/>
      <c r="AY52" s="835"/>
      <c r="AZ52" s="837"/>
      <c r="BA52" s="837"/>
      <c r="BB52" s="837"/>
      <c r="BC52" s="837"/>
      <c r="BD52" s="837"/>
      <c r="BE52" s="830"/>
      <c r="BF52" s="830"/>
      <c r="BG52" s="830"/>
      <c r="BH52" s="830"/>
      <c r="BI52" s="831"/>
      <c r="BJ52" s="232"/>
      <c r="BK52" s="232"/>
      <c r="BL52" s="232"/>
      <c r="BM52" s="232"/>
      <c r="BN52" s="232"/>
      <c r="BO52" s="241"/>
      <c r="BP52" s="241"/>
      <c r="BQ52" s="238">
        <v>46</v>
      </c>
      <c r="BR52" s="239"/>
      <c r="BS52" s="782"/>
      <c r="BT52" s="783"/>
      <c r="BU52" s="783"/>
      <c r="BV52" s="783"/>
      <c r="BW52" s="783"/>
      <c r="BX52" s="783"/>
      <c r="BY52" s="783"/>
      <c r="BZ52" s="783"/>
      <c r="CA52" s="783"/>
      <c r="CB52" s="783"/>
      <c r="CC52" s="783"/>
      <c r="CD52" s="783"/>
      <c r="CE52" s="783"/>
      <c r="CF52" s="783"/>
      <c r="CG52" s="784"/>
      <c r="CH52" s="785"/>
      <c r="CI52" s="786"/>
      <c r="CJ52" s="786"/>
      <c r="CK52" s="786"/>
      <c r="CL52" s="787"/>
      <c r="CM52" s="785"/>
      <c r="CN52" s="786"/>
      <c r="CO52" s="786"/>
      <c r="CP52" s="786"/>
      <c r="CQ52" s="787"/>
      <c r="CR52" s="785"/>
      <c r="CS52" s="786"/>
      <c r="CT52" s="786"/>
      <c r="CU52" s="786"/>
      <c r="CV52" s="787"/>
      <c r="CW52" s="785"/>
      <c r="CX52" s="786"/>
      <c r="CY52" s="786"/>
      <c r="CZ52" s="786"/>
      <c r="DA52" s="787"/>
      <c r="DB52" s="785"/>
      <c r="DC52" s="786"/>
      <c r="DD52" s="786"/>
      <c r="DE52" s="786"/>
      <c r="DF52" s="787"/>
      <c r="DG52" s="785"/>
      <c r="DH52" s="786"/>
      <c r="DI52" s="786"/>
      <c r="DJ52" s="786"/>
      <c r="DK52" s="787"/>
      <c r="DL52" s="785"/>
      <c r="DM52" s="786"/>
      <c r="DN52" s="786"/>
      <c r="DO52" s="786"/>
      <c r="DP52" s="787"/>
      <c r="DQ52" s="785"/>
      <c r="DR52" s="786"/>
      <c r="DS52" s="786"/>
      <c r="DT52" s="786"/>
      <c r="DU52" s="787"/>
      <c r="DV52" s="782"/>
      <c r="DW52" s="783"/>
      <c r="DX52" s="783"/>
      <c r="DY52" s="783"/>
      <c r="DZ52" s="788"/>
      <c r="EA52" s="230"/>
    </row>
    <row r="53" spans="1:131" ht="26.25" customHeight="1" x14ac:dyDescent="0.25">
      <c r="A53" s="238">
        <v>26</v>
      </c>
      <c r="B53" s="749"/>
      <c r="C53" s="750"/>
      <c r="D53" s="750"/>
      <c r="E53" s="750"/>
      <c r="F53" s="750"/>
      <c r="G53" s="750"/>
      <c r="H53" s="750"/>
      <c r="I53" s="750"/>
      <c r="J53" s="750"/>
      <c r="K53" s="750"/>
      <c r="L53" s="750"/>
      <c r="M53" s="750"/>
      <c r="N53" s="750"/>
      <c r="O53" s="750"/>
      <c r="P53" s="751"/>
      <c r="Q53" s="834"/>
      <c r="R53" s="835"/>
      <c r="S53" s="835"/>
      <c r="T53" s="835"/>
      <c r="U53" s="835"/>
      <c r="V53" s="835"/>
      <c r="W53" s="835"/>
      <c r="X53" s="835"/>
      <c r="Y53" s="835"/>
      <c r="Z53" s="835"/>
      <c r="AA53" s="835"/>
      <c r="AB53" s="835"/>
      <c r="AC53" s="835"/>
      <c r="AD53" s="835"/>
      <c r="AE53" s="836"/>
      <c r="AF53" s="755"/>
      <c r="AG53" s="756"/>
      <c r="AH53" s="756"/>
      <c r="AI53" s="756"/>
      <c r="AJ53" s="757"/>
      <c r="AK53" s="838"/>
      <c r="AL53" s="835"/>
      <c r="AM53" s="835"/>
      <c r="AN53" s="835"/>
      <c r="AO53" s="835"/>
      <c r="AP53" s="835"/>
      <c r="AQ53" s="835"/>
      <c r="AR53" s="835"/>
      <c r="AS53" s="835"/>
      <c r="AT53" s="835"/>
      <c r="AU53" s="835"/>
      <c r="AV53" s="835"/>
      <c r="AW53" s="835"/>
      <c r="AX53" s="835"/>
      <c r="AY53" s="835"/>
      <c r="AZ53" s="837"/>
      <c r="BA53" s="837"/>
      <c r="BB53" s="837"/>
      <c r="BC53" s="837"/>
      <c r="BD53" s="837"/>
      <c r="BE53" s="830"/>
      <c r="BF53" s="830"/>
      <c r="BG53" s="830"/>
      <c r="BH53" s="830"/>
      <c r="BI53" s="831"/>
      <c r="BJ53" s="232"/>
      <c r="BK53" s="232"/>
      <c r="BL53" s="232"/>
      <c r="BM53" s="232"/>
      <c r="BN53" s="232"/>
      <c r="BO53" s="241"/>
      <c r="BP53" s="241"/>
      <c r="BQ53" s="238">
        <v>47</v>
      </c>
      <c r="BR53" s="239"/>
      <c r="BS53" s="782"/>
      <c r="BT53" s="783"/>
      <c r="BU53" s="783"/>
      <c r="BV53" s="783"/>
      <c r="BW53" s="783"/>
      <c r="BX53" s="783"/>
      <c r="BY53" s="783"/>
      <c r="BZ53" s="783"/>
      <c r="CA53" s="783"/>
      <c r="CB53" s="783"/>
      <c r="CC53" s="783"/>
      <c r="CD53" s="783"/>
      <c r="CE53" s="783"/>
      <c r="CF53" s="783"/>
      <c r="CG53" s="784"/>
      <c r="CH53" s="785"/>
      <c r="CI53" s="786"/>
      <c r="CJ53" s="786"/>
      <c r="CK53" s="786"/>
      <c r="CL53" s="787"/>
      <c r="CM53" s="785"/>
      <c r="CN53" s="786"/>
      <c r="CO53" s="786"/>
      <c r="CP53" s="786"/>
      <c r="CQ53" s="787"/>
      <c r="CR53" s="785"/>
      <c r="CS53" s="786"/>
      <c r="CT53" s="786"/>
      <c r="CU53" s="786"/>
      <c r="CV53" s="787"/>
      <c r="CW53" s="785"/>
      <c r="CX53" s="786"/>
      <c r="CY53" s="786"/>
      <c r="CZ53" s="786"/>
      <c r="DA53" s="787"/>
      <c r="DB53" s="785"/>
      <c r="DC53" s="786"/>
      <c r="DD53" s="786"/>
      <c r="DE53" s="786"/>
      <c r="DF53" s="787"/>
      <c r="DG53" s="785"/>
      <c r="DH53" s="786"/>
      <c r="DI53" s="786"/>
      <c r="DJ53" s="786"/>
      <c r="DK53" s="787"/>
      <c r="DL53" s="785"/>
      <c r="DM53" s="786"/>
      <c r="DN53" s="786"/>
      <c r="DO53" s="786"/>
      <c r="DP53" s="787"/>
      <c r="DQ53" s="785"/>
      <c r="DR53" s="786"/>
      <c r="DS53" s="786"/>
      <c r="DT53" s="786"/>
      <c r="DU53" s="787"/>
      <c r="DV53" s="782"/>
      <c r="DW53" s="783"/>
      <c r="DX53" s="783"/>
      <c r="DY53" s="783"/>
      <c r="DZ53" s="788"/>
      <c r="EA53" s="230"/>
    </row>
    <row r="54" spans="1:131" ht="26.25" customHeight="1" x14ac:dyDescent="0.25">
      <c r="A54" s="238">
        <v>27</v>
      </c>
      <c r="B54" s="749"/>
      <c r="C54" s="750"/>
      <c r="D54" s="750"/>
      <c r="E54" s="750"/>
      <c r="F54" s="750"/>
      <c r="G54" s="750"/>
      <c r="H54" s="750"/>
      <c r="I54" s="750"/>
      <c r="J54" s="750"/>
      <c r="K54" s="750"/>
      <c r="L54" s="750"/>
      <c r="M54" s="750"/>
      <c r="N54" s="750"/>
      <c r="O54" s="750"/>
      <c r="P54" s="751"/>
      <c r="Q54" s="834"/>
      <c r="R54" s="835"/>
      <c r="S54" s="835"/>
      <c r="T54" s="835"/>
      <c r="U54" s="835"/>
      <c r="V54" s="835"/>
      <c r="W54" s="835"/>
      <c r="X54" s="835"/>
      <c r="Y54" s="835"/>
      <c r="Z54" s="835"/>
      <c r="AA54" s="835"/>
      <c r="AB54" s="835"/>
      <c r="AC54" s="835"/>
      <c r="AD54" s="835"/>
      <c r="AE54" s="836"/>
      <c r="AF54" s="755"/>
      <c r="AG54" s="756"/>
      <c r="AH54" s="756"/>
      <c r="AI54" s="756"/>
      <c r="AJ54" s="757"/>
      <c r="AK54" s="838"/>
      <c r="AL54" s="835"/>
      <c r="AM54" s="835"/>
      <c r="AN54" s="835"/>
      <c r="AO54" s="835"/>
      <c r="AP54" s="835"/>
      <c r="AQ54" s="835"/>
      <c r="AR54" s="835"/>
      <c r="AS54" s="835"/>
      <c r="AT54" s="835"/>
      <c r="AU54" s="835"/>
      <c r="AV54" s="835"/>
      <c r="AW54" s="835"/>
      <c r="AX54" s="835"/>
      <c r="AY54" s="835"/>
      <c r="AZ54" s="837"/>
      <c r="BA54" s="837"/>
      <c r="BB54" s="837"/>
      <c r="BC54" s="837"/>
      <c r="BD54" s="837"/>
      <c r="BE54" s="830"/>
      <c r="BF54" s="830"/>
      <c r="BG54" s="830"/>
      <c r="BH54" s="830"/>
      <c r="BI54" s="831"/>
      <c r="BJ54" s="232"/>
      <c r="BK54" s="232"/>
      <c r="BL54" s="232"/>
      <c r="BM54" s="232"/>
      <c r="BN54" s="232"/>
      <c r="BO54" s="241"/>
      <c r="BP54" s="241"/>
      <c r="BQ54" s="238">
        <v>48</v>
      </c>
      <c r="BR54" s="239"/>
      <c r="BS54" s="782"/>
      <c r="BT54" s="783"/>
      <c r="BU54" s="783"/>
      <c r="BV54" s="783"/>
      <c r="BW54" s="783"/>
      <c r="BX54" s="783"/>
      <c r="BY54" s="783"/>
      <c r="BZ54" s="783"/>
      <c r="CA54" s="783"/>
      <c r="CB54" s="783"/>
      <c r="CC54" s="783"/>
      <c r="CD54" s="783"/>
      <c r="CE54" s="783"/>
      <c r="CF54" s="783"/>
      <c r="CG54" s="784"/>
      <c r="CH54" s="785"/>
      <c r="CI54" s="786"/>
      <c r="CJ54" s="786"/>
      <c r="CK54" s="786"/>
      <c r="CL54" s="787"/>
      <c r="CM54" s="785"/>
      <c r="CN54" s="786"/>
      <c r="CO54" s="786"/>
      <c r="CP54" s="786"/>
      <c r="CQ54" s="787"/>
      <c r="CR54" s="785"/>
      <c r="CS54" s="786"/>
      <c r="CT54" s="786"/>
      <c r="CU54" s="786"/>
      <c r="CV54" s="787"/>
      <c r="CW54" s="785"/>
      <c r="CX54" s="786"/>
      <c r="CY54" s="786"/>
      <c r="CZ54" s="786"/>
      <c r="DA54" s="787"/>
      <c r="DB54" s="785"/>
      <c r="DC54" s="786"/>
      <c r="DD54" s="786"/>
      <c r="DE54" s="786"/>
      <c r="DF54" s="787"/>
      <c r="DG54" s="785"/>
      <c r="DH54" s="786"/>
      <c r="DI54" s="786"/>
      <c r="DJ54" s="786"/>
      <c r="DK54" s="787"/>
      <c r="DL54" s="785"/>
      <c r="DM54" s="786"/>
      <c r="DN54" s="786"/>
      <c r="DO54" s="786"/>
      <c r="DP54" s="787"/>
      <c r="DQ54" s="785"/>
      <c r="DR54" s="786"/>
      <c r="DS54" s="786"/>
      <c r="DT54" s="786"/>
      <c r="DU54" s="787"/>
      <c r="DV54" s="782"/>
      <c r="DW54" s="783"/>
      <c r="DX54" s="783"/>
      <c r="DY54" s="783"/>
      <c r="DZ54" s="788"/>
      <c r="EA54" s="230"/>
    </row>
    <row r="55" spans="1:131" ht="26.25" customHeight="1" x14ac:dyDescent="0.25">
      <c r="A55" s="238">
        <v>28</v>
      </c>
      <c r="B55" s="749"/>
      <c r="C55" s="750"/>
      <c r="D55" s="750"/>
      <c r="E55" s="750"/>
      <c r="F55" s="750"/>
      <c r="G55" s="750"/>
      <c r="H55" s="750"/>
      <c r="I55" s="750"/>
      <c r="J55" s="750"/>
      <c r="K55" s="750"/>
      <c r="L55" s="750"/>
      <c r="M55" s="750"/>
      <c r="N55" s="750"/>
      <c r="O55" s="750"/>
      <c r="P55" s="751"/>
      <c r="Q55" s="834"/>
      <c r="R55" s="835"/>
      <c r="S55" s="835"/>
      <c r="T55" s="835"/>
      <c r="U55" s="835"/>
      <c r="V55" s="835"/>
      <c r="W55" s="835"/>
      <c r="X55" s="835"/>
      <c r="Y55" s="835"/>
      <c r="Z55" s="835"/>
      <c r="AA55" s="835"/>
      <c r="AB55" s="835"/>
      <c r="AC55" s="835"/>
      <c r="AD55" s="835"/>
      <c r="AE55" s="836"/>
      <c r="AF55" s="755"/>
      <c r="AG55" s="756"/>
      <c r="AH55" s="756"/>
      <c r="AI55" s="756"/>
      <c r="AJ55" s="757"/>
      <c r="AK55" s="838"/>
      <c r="AL55" s="835"/>
      <c r="AM55" s="835"/>
      <c r="AN55" s="835"/>
      <c r="AO55" s="835"/>
      <c r="AP55" s="835"/>
      <c r="AQ55" s="835"/>
      <c r="AR55" s="835"/>
      <c r="AS55" s="835"/>
      <c r="AT55" s="835"/>
      <c r="AU55" s="835"/>
      <c r="AV55" s="835"/>
      <c r="AW55" s="835"/>
      <c r="AX55" s="835"/>
      <c r="AY55" s="835"/>
      <c r="AZ55" s="837"/>
      <c r="BA55" s="837"/>
      <c r="BB55" s="837"/>
      <c r="BC55" s="837"/>
      <c r="BD55" s="837"/>
      <c r="BE55" s="830"/>
      <c r="BF55" s="830"/>
      <c r="BG55" s="830"/>
      <c r="BH55" s="830"/>
      <c r="BI55" s="831"/>
      <c r="BJ55" s="232"/>
      <c r="BK55" s="232"/>
      <c r="BL55" s="232"/>
      <c r="BM55" s="232"/>
      <c r="BN55" s="232"/>
      <c r="BO55" s="241"/>
      <c r="BP55" s="241"/>
      <c r="BQ55" s="238">
        <v>49</v>
      </c>
      <c r="BR55" s="239"/>
      <c r="BS55" s="782"/>
      <c r="BT55" s="783"/>
      <c r="BU55" s="783"/>
      <c r="BV55" s="783"/>
      <c r="BW55" s="783"/>
      <c r="BX55" s="783"/>
      <c r="BY55" s="783"/>
      <c r="BZ55" s="783"/>
      <c r="CA55" s="783"/>
      <c r="CB55" s="783"/>
      <c r="CC55" s="783"/>
      <c r="CD55" s="783"/>
      <c r="CE55" s="783"/>
      <c r="CF55" s="783"/>
      <c r="CG55" s="784"/>
      <c r="CH55" s="785"/>
      <c r="CI55" s="786"/>
      <c r="CJ55" s="786"/>
      <c r="CK55" s="786"/>
      <c r="CL55" s="787"/>
      <c r="CM55" s="785"/>
      <c r="CN55" s="786"/>
      <c r="CO55" s="786"/>
      <c r="CP55" s="786"/>
      <c r="CQ55" s="787"/>
      <c r="CR55" s="785"/>
      <c r="CS55" s="786"/>
      <c r="CT55" s="786"/>
      <c r="CU55" s="786"/>
      <c r="CV55" s="787"/>
      <c r="CW55" s="785"/>
      <c r="CX55" s="786"/>
      <c r="CY55" s="786"/>
      <c r="CZ55" s="786"/>
      <c r="DA55" s="787"/>
      <c r="DB55" s="785"/>
      <c r="DC55" s="786"/>
      <c r="DD55" s="786"/>
      <c r="DE55" s="786"/>
      <c r="DF55" s="787"/>
      <c r="DG55" s="785"/>
      <c r="DH55" s="786"/>
      <c r="DI55" s="786"/>
      <c r="DJ55" s="786"/>
      <c r="DK55" s="787"/>
      <c r="DL55" s="785"/>
      <c r="DM55" s="786"/>
      <c r="DN55" s="786"/>
      <c r="DO55" s="786"/>
      <c r="DP55" s="787"/>
      <c r="DQ55" s="785"/>
      <c r="DR55" s="786"/>
      <c r="DS55" s="786"/>
      <c r="DT55" s="786"/>
      <c r="DU55" s="787"/>
      <c r="DV55" s="782"/>
      <c r="DW55" s="783"/>
      <c r="DX55" s="783"/>
      <c r="DY55" s="783"/>
      <c r="DZ55" s="788"/>
      <c r="EA55" s="230"/>
    </row>
    <row r="56" spans="1:131" ht="26.25" customHeight="1" x14ac:dyDescent="0.25">
      <c r="A56" s="238">
        <v>29</v>
      </c>
      <c r="B56" s="749"/>
      <c r="C56" s="750"/>
      <c r="D56" s="750"/>
      <c r="E56" s="750"/>
      <c r="F56" s="750"/>
      <c r="G56" s="750"/>
      <c r="H56" s="750"/>
      <c r="I56" s="750"/>
      <c r="J56" s="750"/>
      <c r="K56" s="750"/>
      <c r="L56" s="750"/>
      <c r="M56" s="750"/>
      <c r="N56" s="750"/>
      <c r="O56" s="750"/>
      <c r="P56" s="751"/>
      <c r="Q56" s="834"/>
      <c r="R56" s="835"/>
      <c r="S56" s="835"/>
      <c r="T56" s="835"/>
      <c r="U56" s="835"/>
      <c r="V56" s="835"/>
      <c r="W56" s="835"/>
      <c r="X56" s="835"/>
      <c r="Y56" s="835"/>
      <c r="Z56" s="835"/>
      <c r="AA56" s="835"/>
      <c r="AB56" s="835"/>
      <c r="AC56" s="835"/>
      <c r="AD56" s="835"/>
      <c r="AE56" s="836"/>
      <c r="AF56" s="755"/>
      <c r="AG56" s="756"/>
      <c r="AH56" s="756"/>
      <c r="AI56" s="756"/>
      <c r="AJ56" s="757"/>
      <c r="AK56" s="838"/>
      <c r="AL56" s="835"/>
      <c r="AM56" s="835"/>
      <c r="AN56" s="835"/>
      <c r="AO56" s="835"/>
      <c r="AP56" s="835"/>
      <c r="AQ56" s="835"/>
      <c r="AR56" s="835"/>
      <c r="AS56" s="835"/>
      <c r="AT56" s="835"/>
      <c r="AU56" s="835"/>
      <c r="AV56" s="835"/>
      <c r="AW56" s="835"/>
      <c r="AX56" s="835"/>
      <c r="AY56" s="835"/>
      <c r="AZ56" s="837"/>
      <c r="BA56" s="837"/>
      <c r="BB56" s="837"/>
      <c r="BC56" s="837"/>
      <c r="BD56" s="837"/>
      <c r="BE56" s="830"/>
      <c r="BF56" s="830"/>
      <c r="BG56" s="830"/>
      <c r="BH56" s="830"/>
      <c r="BI56" s="831"/>
      <c r="BJ56" s="232"/>
      <c r="BK56" s="232"/>
      <c r="BL56" s="232"/>
      <c r="BM56" s="232"/>
      <c r="BN56" s="232"/>
      <c r="BO56" s="241"/>
      <c r="BP56" s="241"/>
      <c r="BQ56" s="238">
        <v>50</v>
      </c>
      <c r="BR56" s="239"/>
      <c r="BS56" s="782"/>
      <c r="BT56" s="783"/>
      <c r="BU56" s="783"/>
      <c r="BV56" s="783"/>
      <c r="BW56" s="783"/>
      <c r="BX56" s="783"/>
      <c r="BY56" s="783"/>
      <c r="BZ56" s="783"/>
      <c r="CA56" s="783"/>
      <c r="CB56" s="783"/>
      <c r="CC56" s="783"/>
      <c r="CD56" s="783"/>
      <c r="CE56" s="783"/>
      <c r="CF56" s="783"/>
      <c r="CG56" s="784"/>
      <c r="CH56" s="785"/>
      <c r="CI56" s="786"/>
      <c r="CJ56" s="786"/>
      <c r="CK56" s="786"/>
      <c r="CL56" s="787"/>
      <c r="CM56" s="785"/>
      <c r="CN56" s="786"/>
      <c r="CO56" s="786"/>
      <c r="CP56" s="786"/>
      <c r="CQ56" s="787"/>
      <c r="CR56" s="785"/>
      <c r="CS56" s="786"/>
      <c r="CT56" s="786"/>
      <c r="CU56" s="786"/>
      <c r="CV56" s="787"/>
      <c r="CW56" s="785"/>
      <c r="CX56" s="786"/>
      <c r="CY56" s="786"/>
      <c r="CZ56" s="786"/>
      <c r="DA56" s="787"/>
      <c r="DB56" s="785"/>
      <c r="DC56" s="786"/>
      <c r="DD56" s="786"/>
      <c r="DE56" s="786"/>
      <c r="DF56" s="787"/>
      <c r="DG56" s="785"/>
      <c r="DH56" s="786"/>
      <c r="DI56" s="786"/>
      <c r="DJ56" s="786"/>
      <c r="DK56" s="787"/>
      <c r="DL56" s="785"/>
      <c r="DM56" s="786"/>
      <c r="DN56" s="786"/>
      <c r="DO56" s="786"/>
      <c r="DP56" s="787"/>
      <c r="DQ56" s="785"/>
      <c r="DR56" s="786"/>
      <c r="DS56" s="786"/>
      <c r="DT56" s="786"/>
      <c r="DU56" s="787"/>
      <c r="DV56" s="782"/>
      <c r="DW56" s="783"/>
      <c r="DX56" s="783"/>
      <c r="DY56" s="783"/>
      <c r="DZ56" s="788"/>
      <c r="EA56" s="230"/>
    </row>
    <row r="57" spans="1:131" ht="26.25" customHeight="1" x14ac:dyDescent="0.25">
      <c r="A57" s="238">
        <v>30</v>
      </c>
      <c r="B57" s="749"/>
      <c r="C57" s="750"/>
      <c r="D57" s="750"/>
      <c r="E57" s="750"/>
      <c r="F57" s="750"/>
      <c r="G57" s="750"/>
      <c r="H57" s="750"/>
      <c r="I57" s="750"/>
      <c r="J57" s="750"/>
      <c r="K57" s="750"/>
      <c r="L57" s="750"/>
      <c r="M57" s="750"/>
      <c r="N57" s="750"/>
      <c r="O57" s="750"/>
      <c r="P57" s="751"/>
      <c r="Q57" s="834"/>
      <c r="R57" s="835"/>
      <c r="S57" s="835"/>
      <c r="T57" s="835"/>
      <c r="U57" s="835"/>
      <c r="V57" s="835"/>
      <c r="W57" s="835"/>
      <c r="X57" s="835"/>
      <c r="Y57" s="835"/>
      <c r="Z57" s="835"/>
      <c r="AA57" s="835"/>
      <c r="AB57" s="835"/>
      <c r="AC57" s="835"/>
      <c r="AD57" s="835"/>
      <c r="AE57" s="836"/>
      <c r="AF57" s="755"/>
      <c r="AG57" s="756"/>
      <c r="AH57" s="756"/>
      <c r="AI57" s="756"/>
      <c r="AJ57" s="757"/>
      <c r="AK57" s="838"/>
      <c r="AL57" s="835"/>
      <c r="AM57" s="835"/>
      <c r="AN57" s="835"/>
      <c r="AO57" s="835"/>
      <c r="AP57" s="835"/>
      <c r="AQ57" s="835"/>
      <c r="AR57" s="835"/>
      <c r="AS57" s="835"/>
      <c r="AT57" s="835"/>
      <c r="AU57" s="835"/>
      <c r="AV57" s="835"/>
      <c r="AW57" s="835"/>
      <c r="AX57" s="835"/>
      <c r="AY57" s="835"/>
      <c r="AZ57" s="837"/>
      <c r="BA57" s="837"/>
      <c r="BB57" s="837"/>
      <c r="BC57" s="837"/>
      <c r="BD57" s="837"/>
      <c r="BE57" s="830"/>
      <c r="BF57" s="830"/>
      <c r="BG57" s="830"/>
      <c r="BH57" s="830"/>
      <c r="BI57" s="831"/>
      <c r="BJ57" s="232"/>
      <c r="BK57" s="232"/>
      <c r="BL57" s="232"/>
      <c r="BM57" s="232"/>
      <c r="BN57" s="232"/>
      <c r="BO57" s="241"/>
      <c r="BP57" s="241"/>
      <c r="BQ57" s="238">
        <v>51</v>
      </c>
      <c r="BR57" s="239"/>
      <c r="BS57" s="782"/>
      <c r="BT57" s="783"/>
      <c r="BU57" s="783"/>
      <c r="BV57" s="783"/>
      <c r="BW57" s="783"/>
      <c r="BX57" s="783"/>
      <c r="BY57" s="783"/>
      <c r="BZ57" s="783"/>
      <c r="CA57" s="783"/>
      <c r="CB57" s="783"/>
      <c r="CC57" s="783"/>
      <c r="CD57" s="783"/>
      <c r="CE57" s="783"/>
      <c r="CF57" s="783"/>
      <c r="CG57" s="784"/>
      <c r="CH57" s="785"/>
      <c r="CI57" s="786"/>
      <c r="CJ57" s="786"/>
      <c r="CK57" s="786"/>
      <c r="CL57" s="787"/>
      <c r="CM57" s="785"/>
      <c r="CN57" s="786"/>
      <c r="CO57" s="786"/>
      <c r="CP57" s="786"/>
      <c r="CQ57" s="787"/>
      <c r="CR57" s="785"/>
      <c r="CS57" s="786"/>
      <c r="CT57" s="786"/>
      <c r="CU57" s="786"/>
      <c r="CV57" s="787"/>
      <c r="CW57" s="785"/>
      <c r="CX57" s="786"/>
      <c r="CY57" s="786"/>
      <c r="CZ57" s="786"/>
      <c r="DA57" s="787"/>
      <c r="DB57" s="785"/>
      <c r="DC57" s="786"/>
      <c r="DD57" s="786"/>
      <c r="DE57" s="786"/>
      <c r="DF57" s="787"/>
      <c r="DG57" s="785"/>
      <c r="DH57" s="786"/>
      <c r="DI57" s="786"/>
      <c r="DJ57" s="786"/>
      <c r="DK57" s="787"/>
      <c r="DL57" s="785"/>
      <c r="DM57" s="786"/>
      <c r="DN57" s="786"/>
      <c r="DO57" s="786"/>
      <c r="DP57" s="787"/>
      <c r="DQ57" s="785"/>
      <c r="DR57" s="786"/>
      <c r="DS57" s="786"/>
      <c r="DT57" s="786"/>
      <c r="DU57" s="787"/>
      <c r="DV57" s="782"/>
      <c r="DW57" s="783"/>
      <c r="DX57" s="783"/>
      <c r="DY57" s="783"/>
      <c r="DZ57" s="788"/>
      <c r="EA57" s="230"/>
    </row>
    <row r="58" spans="1:131" ht="26.25" customHeight="1" x14ac:dyDescent="0.25">
      <c r="A58" s="238">
        <v>31</v>
      </c>
      <c r="B58" s="749"/>
      <c r="C58" s="750"/>
      <c r="D58" s="750"/>
      <c r="E58" s="750"/>
      <c r="F58" s="750"/>
      <c r="G58" s="750"/>
      <c r="H58" s="750"/>
      <c r="I58" s="750"/>
      <c r="J58" s="750"/>
      <c r="K58" s="750"/>
      <c r="L58" s="750"/>
      <c r="M58" s="750"/>
      <c r="N58" s="750"/>
      <c r="O58" s="750"/>
      <c r="P58" s="751"/>
      <c r="Q58" s="834"/>
      <c r="R58" s="835"/>
      <c r="S58" s="835"/>
      <c r="T58" s="835"/>
      <c r="U58" s="835"/>
      <c r="V58" s="835"/>
      <c r="W58" s="835"/>
      <c r="X58" s="835"/>
      <c r="Y58" s="835"/>
      <c r="Z58" s="835"/>
      <c r="AA58" s="835"/>
      <c r="AB58" s="835"/>
      <c r="AC58" s="835"/>
      <c r="AD58" s="835"/>
      <c r="AE58" s="836"/>
      <c r="AF58" s="755"/>
      <c r="AG58" s="756"/>
      <c r="AH58" s="756"/>
      <c r="AI58" s="756"/>
      <c r="AJ58" s="757"/>
      <c r="AK58" s="838"/>
      <c r="AL58" s="835"/>
      <c r="AM58" s="835"/>
      <c r="AN58" s="835"/>
      <c r="AO58" s="835"/>
      <c r="AP58" s="835"/>
      <c r="AQ58" s="835"/>
      <c r="AR58" s="835"/>
      <c r="AS58" s="835"/>
      <c r="AT58" s="835"/>
      <c r="AU58" s="835"/>
      <c r="AV58" s="835"/>
      <c r="AW58" s="835"/>
      <c r="AX58" s="835"/>
      <c r="AY58" s="835"/>
      <c r="AZ58" s="837"/>
      <c r="BA58" s="837"/>
      <c r="BB58" s="837"/>
      <c r="BC58" s="837"/>
      <c r="BD58" s="837"/>
      <c r="BE58" s="830"/>
      <c r="BF58" s="830"/>
      <c r="BG58" s="830"/>
      <c r="BH58" s="830"/>
      <c r="BI58" s="831"/>
      <c r="BJ58" s="232"/>
      <c r="BK58" s="232"/>
      <c r="BL58" s="232"/>
      <c r="BM58" s="232"/>
      <c r="BN58" s="232"/>
      <c r="BO58" s="241"/>
      <c r="BP58" s="241"/>
      <c r="BQ58" s="238">
        <v>52</v>
      </c>
      <c r="BR58" s="239"/>
      <c r="BS58" s="782"/>
      <c r="BT58" s="783"/>
      <c r="BU58" s="783"/>
      <c r="BV58" s="783"/>
      <c r="BW58" s="783"/>
      <c r="BX58" s="783"/>
      <c r="BY58" s="783"/>
      <c r="BZ58" s="783"/>
      <c r="CA58" s="783"/>
      <c r="CB58" s="783"/>
      <c r="CC58" s="783"/>
      <c r="CD58" s="783"/>
      <c r="CE58" s="783"/>
      <c r="CF58" s="783"/>
      <c r="CG58" s="784"/>
      <c r="CH58" s="785"/>
      <c r="CI58" s="786"/>
      <c r="CJ58" s="786"/>
      <c r="CK58" s="786"/>
      <c r="CL58" s="787"/>
      <c r="CM58" s="785"/>
      <c r="CN58" s="786"/>
      <c r="CO58" s="786"/>
      <c r="CP58" s="786"/>
      <c r="CQ58" s="787"/>
      <c r="CR58" s="785"/>
      <c r="CS58" s="786"/>
      <c r="CT58" s="786"/>
      <c r="CU58" s="786"/>
      <c r="CV58" s="787"/>
      <c r="CW58" s="785"/>
      <c r="CX58" s="786"/>
      <c r="CY58" s="786"/>
      <c r="CZ58" s="786"/>
      <c r="DA58" s="787"/>
      <c r="DB58" s="785"/>
      <c r="DC58" s="786"/>
      <c r="DD58" s="786"/>
      <c r="DE58" s="786"/>
      <c r="DF58" s="787"/>
      <c r="DG58" s="785"/>
      <c r="DH58" s="786"/>
      <c r="DI58" s="786"/>
      <c r="DJ58" s="786"/>
      <c r="DK58" s="787"/>
      <c r="DL58" s="785"/>
      <c r="DM58" s="786"/>
      <c r="DN58" s="786"/>
      <c r="DO58" s="786"/>
      <c r="DP58" s="787"/>
      <c r="DQ58" s="785"/>
      <c r="DR58" s="786"/>
      <c r="DS58" s="786"/>
      <c r="DT58" s="786"/>
      <c r="DU58" s="787"/>
      <c r="DV58" s="782"/>
      <c r="DW58" s="783"/>
      <c r="DX58" s="783"/>
      <c r="DY58" s="783"/>
      <c r="DZ58" s="788"/>
      <c r="EA58" s="230"/>
    </row>
    <row r="59" spans="1:131" ht="26.25" customHeight="1" x14ac:dyDescent="0.25">
      <c r="A59" s="238">
        <v>32</v>
      </c>
      <c r="B59" s="749"/>
      <c r="C59" s="750"/>
      <c r="D59" s="750"/>
      <c r="E59" s="750"/>
      <c r="F59" s="750"/>
      <c r="G59" s="750"/>
      <c r="H59" s="750"/>
      <c r="I59" s="750"/>
      <c r="J59" s="750"/>
      <c r="K59" s="750"/>
      <c r="L59" s="750"/>
      <c r="M59" s="750"/>
      <c r="N59" s="750"/>
      <c r="O59" s="750"/>
      <c r="P59" s="751"/>
      <c r="Q59" s="834"/>
      <c r="R59" s="835"/>
      <c r="S59" s="835"/>
      <c r="T59" s="835"/>
      <c r="U59" s="835"/>
      <c r="V59" s="835"/>
      <c r="W59" s="835"/>
      <c r="X59" s="835"/>
      <c r="Y59" s="835"/>
      <c r="Z59" s="835"/>
      <c r="AA59" s="835"/>
      <c r="AB59" s="835"/>
      <c r="AC59" s="835"/>
      <c r="AD59" s="835"/>
      <c r="AE59" s="836"/>
      <c r="AF59" s="755"/>
      <c r="AG59" s="756"/>
      <c r="AH59" s="756"/>
      <c r="AI59" s="756"/>
      <c r="AJ59" s="757"/>
      <c r="AK59" s="838"/>
      <c r="AL59" s="835"/>
      <c r="AM59" s="835"/>
      <c r="AN59" s="835"/>
      <c r="AO59" s="835"/>
      <c r="AP59" s="835"/>
      <c r="AQ59" s="835"/>
      <c r="AR59" s="835"/>
      <c r="AS59" s="835"/>
      <c r="AT59" s="835"/>
      <c r="AU59" s="835"/>
      <c r="AV59" s="835"/>
      <c r="AW59" s="835"/>
      <c r="AX59" s="835"/>
      <c r="AY59" s="835"/>
      <c r="AZ59" s="837"/>
      <c r="BA59" s="837"/>
      <c r="BB59" s="837"/>
      <c r="BC59" s="837"/>
      <c r="BD59" s="837"/>
      <c r="BE59" s="830"/>
      <c r="BF59" s="830"/>
      <c r="BG59" s="830"/>
      <c r="BH59" s="830"/>
      <c r="BI59" s="831"/>
      <c r="BJ59" s="232"/>
      <c r="BK59" s="232"/>
      <c r="BL59" s="232"/>
      <c r="BM59" s="232"/>
      <c r="BN59" s="232"/>
      <c r="BO59" s="241"/>
      <c r="BP59" s="241"/>
      <c r="BQ59" s="238">
        <v>53</v>
      </c>
      <c r="BR59" s="239"/>
      <c r="BS59" s="782"/>
      <c r="BT59" s="783"/>
      <c r="BU59" s="783"/>
      <c r="BV59" s="783"/>
      <c r="BW59" s="783"/>
      <c r="BX59" s="783"/>
      <c r="BY59" s="783"/>
      <c r="BZ59" s="783"/>
      <c r="CA59" s="783"/>
      <c r="CB59" s="783"/>
      <c r="CC59" s="783"/>
      <c r="CD59" s="783"/>
      <c r="CE59" s="783"/>
      <c r="CF59" s="783"/>
      <c r="CG59" s="784"/>
      <c r="CH59" s="785"/>
      <c r="CI59" s="786"/>
      <c r="CJ59" s="786"/>
      <c r="CK59" s="786"/>
      <c r="CL59" s="787"/>
      <c r="CM59" s="785"/>
      <c r="CN59" s="786"/>
      <c r="CO59" s="786"/>
      <c r="CP59" s="786"/>
      <c r="CQ59" s="787"/>
      <c r="CR59" s="785"/>
      <c r="CS59" s="786"/>
      <c r="CT59" s="786"/>
      <c r="CU59" s="786"/>
      <c r="CV59" s="787"/>
      <c r="CW59" s="785"/>
      <c r="CX59" s="786"/>
      <c r="CY59" s="786"/>
      <c r="CZ59" s="786"/>
      <c r="DA59" s="787"/>
      <c r="DB59" s="785"/>
      <c r="DC59" s="786"/>
      <c r="DD59" s="786"/>
      <c r="DE59" s="786"/>
      <c r="DF59" s="787"/>
      <c r="DG59" s="785"/>
      <c r="DH59" s="786"/>
      <c r="DI59" s="786"/>
      <c r="DJ59" s="786"/>
      <c r="DK59" s="787"/>
      <c r="DL59" s="785"/>
      <c r="DM59" s="786"/>
      <c r="DN59" s="786"/>
      <c r="DO59" s="786"/>
      <c r="DP59" s="787"/>
      <c r="DQ59" s="785"/>
      <c r="DR59" s="786"/>
      <c r="DS59" s="786"/>
      <c r="DT59" s="786"/>
      <c r="DU59" s="787"/>
      <c r="DV59" s="782"/>
      <c r="DW59" s="783"/>
      <c r="DX59" s="783"/>
      <c r="DY59" s="783"/>
      <c r="DZ59" s="788"/>
      <c r="EA59" s="230"/>
    </row>
    <row r="60" spans="1:131" ht="26.25" customHeight="1" x14ac:dyDescent="0.25">
      <c r="A60" s="238">
        <v>33</v>
      </c>
      <c r="B60" s="749"/>
      <c r="C60" s="750"/>
      <c r="D60" s="750"/>
      <c r="E60" s="750"/>
      <c r="F60" s="750"/>
      <c r="G60" s="750"/>
      <c r="H60" s="750"/>
      <c r="I60" s="750"/>
      <c r="J60" s="750"/>
      <c r="K60" s="750"/>
      <c r="L60" s="750"/>
      <c r="M60" s="750"/>
      <c r="N60" s="750"/>
      <c r="O60" s="750"/>
      <c r="P60" s="751"/>
      <c r="Q60" s="834"/>
      <c r="R60" s="835"/>
      <c r="S60" s="835"/>
      <c r="T60" s="835"/>
      <c r="U60" s="835"/>
      <c r="V60" s="835"/>
      <c r="W60" s="835"/>
      <c r="X60" s="835"/>
      <c r="Y60" s="835"/>
      <c r="Z60" s="835"/>
      <c r="AA60" s="835"/>
      <c r="AB60" s="835"/>
      <c r="AC60" s="835"/>
      <c r="AD60" s="835"/>
      <c r="AE60" s="836"/>
      <c r="AF60" s="755"/>
      <c r="AG60" s="756"/>
      <c r="AH60" s="756"/>
      <c r="AI60" s="756"/>
      <c r="AJ60" s="757"/>
      <c r="AK60" s="838"/>
      <c r="AL60" s="835"/>
      <c r="AM60" s="835"/>
      <c r="AN60" s="835"/>
      <c r="AO60" s="835"/>
      <c r="AP60" s="835"/>
      <c r="AQ60" s="835"/>
      <c r="AR60" s="835"/>
      <c r="AS60" s="835"/>
      <c r="AT60" s="835"/>
      <c r="AU60" s="835"/>
      <c r="AV60" s="835"/>
      <c r="AW60" s="835"/>
      <c r="AX60" s="835"/>
      <c r="AY60" s="835"/>
      <c r="AZ60" s="837"/>
      <c r="BA60" s="837"/>
      <c r="BB60" s="837"/>
      <c r="BC60" s="837"/>
      <c r="BD60" s="837"/>
      <c r="BE60" s="830"/>
      <c r="BF60" s="830"/>
      <c r="BG60" s="830"/>
      <c r="BH60" s="830"/>
      <c r="BI60" s="831"/>
      <c r="BJ60" s="232"/>
      <c r="BK60" s="232"/>
      <c r="BL60" s="232"/>
      <c r="BM60" s="232"/>
      <c r="BN60" s="232"/>
      <c r="BO60" s="241"/>
      <c r="BP60" s="241"/>
      <c r="BQ60" s="238">
        <v>54</v>
      </c>
      <c r="BR60" s="239"/>
      <c r="BS60" s="782"/>
      <c r="BT60" s="783"/>
      <c r="BU60" s="783"/>
      <c r="BV60" s="783"/>
      <c r="BW60" s="783"/>
      <c r="BX60" s="783"/>
      <c r="BY60" s="783"/>
      <c r="BZ60" s="783"/>
      <c r="CA60" s="783"/>
      <c r="CB60" s="783"/>
      <c r="CC60" s="783"/>
      <c r="CD60" s="783"/>
      <c r="CE60" s="783"/>
      <c r="CF60" s="783"/>
      <c r="CG60" s="784"/>
      <c r="CH60" s="785"/>
      <c r="CI60" s="786"/>
      <c r="CJ60" s="786"/>
      <c r="CK60" s="786"/>
      <c r="CL60" s="787"/>
      <c r="CM60" s="785"/>
      <c r="CN60" s="786"/>
      <c r="CO60" s="786"/>
      <c r="CP60" s="786"/>
      <c r="CQ60" s="787"/>
      <c r="CR60" s="785"/>
      <c r="CS60" s="786"/>
      <c r="CT60" s="786"/>
      <c r="CU60" s="786"/>
      <c r="CV60" s="787"/>
      <c r="CW60" s="785"/>
      <c r="CX60" s="786"/>
      <c r="CY60" s="786"/>
      <c r="CZ60" s="786"/>
      <c r="DA60" s="787"/>
      <c r="DB60" s="785"/>
      <c r="DC60" s="786"/>
      <c r="DD60" s="786"/>
      <c r="DE60" s="786"/>
      <c r="DF60" s="787"/>
      <c r="DG60" s="785"/>
      <c r="DH60" s="786"/>
      <c r="DI60" s="786"/>
      <c r="DJ60" s="786"/>
      <c r="DK60" s="787"/>
      <c r="DL60" s="785"/>
      <c r="DM60" s="786"/>
      <c r="DN60" s="786"/>
      <c r="DO60" s="786"/>
      <c r="DP60" s="787"/>
      <c r="DQ60" s="785"/>
      <c r="DR60" s="786"/>
      <c r="DS60" s="786"/>
      <c r="DT60" s="786"/>
      <c r="DU60" s="787"/>
      <c r="DV60" s="782"/>
      <c r="DW60" s="783"/>
      <c r="DX60" s="783"/>
      <c r="DY60" s="783"/>
      <c r="DZ60" s="788"/>
      <c r="EA60" s="230"/>
    </row>
    <row r="61" spans="1:131" ht="26.25" customHeight="1" thickBot="1" x14ac:dyDescent="0.3">
      <c r="A61" s="238">
        <v>34</v>
      </c>
      <c r="B61" s="749"/>
      <c r="C61" s="750"/>
      <c r="D61" s="750"/>
      <c r="E61" s="750"/>
      <c r="F61" s="750"/>
      <c r="G61" s="750"/>
      <c r="H61" s="750"/>
      <c r="I61" s="750"/>
      <c r="J61" s="750"/>
      <c r="K61" s="750"/>
      <c r="L61" s="750"/>
      <c r="M61" s="750"/>
      <c r="N61" s="750"/>
      <c r="O61" s="750"/>
      <c r="P61" s="751"/>
      <c r="Q61" s="834"/>
      <c r="R61" s="835"/>
      <c r="S61" s="835"/>
      <c r="T61" s="835"/>
      <c r="U61" s="835"/>
      <c r="V61" s="835"/>
      <c r="W61" s="835"/>
      <c r="X61" s="835"/>
      <c r="Y61" s="835"/>
      <c r="Z61" s="835"/>
      <c r="AA61" s="835"/>
      <c r="AB61" s="835"/>
      <c r="AC61" s="835"/>
      <c r="AD61" s="835"/>
      <c r="AE61" s="836"/>
      <c r="AF61" s="755"/>
      <c r="AG61" s="756"/>
      <c r="AH61" s="756"/>
      <c r="AI61" s="756"/>
      <c r="AJ61" s="757"/>
      <c r="AK61" s="838"/>
      <c r="AL61" s="835"/>
      <c r="AM61" s="835"/>
      <c r="AN61" s="835"/>
      <c r="AO61" s="835"/>
      <c r="AP61" s="835"/>
      <c r="AQ61" s="835"/>
      <c r="AR61" s="835"/>
      <c r="AS61" s="835"/>
      <c r="AT61" s="835"/>
      <c r="AU61" s="835"/>
      <c r="AV61" s="835"/>
      <c r="AW61" s="835"/>
      <c r="AX61" s="835"/>
      <c r="AY61" s="835"/>
      <c r="AZ61" s="837"/>
      <c r="BA61" s="837"/>
      <c r="BB61" s="837"/>
      <c r="BC61" s="837"/>
      <c r="BD61" s="837"/>
      <c r="BE61" s="830"/>
      <c r="BF61" s="830"/>
      <c r="BG61" s="830"/>
      <c r="BH61" s="830"/>
      <c r="BI61" s="831"/>
      <c r="BJ61" s="232"/>
      <c r="BK61" s="232"/>
      <c r="BL61" s="232"/>
      <c r="BM61" s="232"/>
      <c r="BN61" s="232"/>
      <c r="BO61" s="241"/>
      <c r="BP61" s="241"/>
      <c r="BQ61" s="238">
        <v>55</v>
      </c>
      <c r="BR61" s="239"/>
      <c r="BS61" s="782"/>
      <c r="BT61" s="783"/>
      <c r="BU61" s="783"/>
      <c r="BV61" s="783"/>
      <c r="BW61" s="783"/>
      <c r="BX61" s="783"/>
      <c r="BY61" s="783"/>
      <c r="BZ61" s="783"/>
      <c r="CA61" s="783"/>
      <c r="CB61" s="783"/>
      <c r="CC61" s="783"/>
      <c r="CD61" s="783"/>
      <c r="CE61" s="783"/>
      <c r="CF61" s="783"/>
      <c r="CG61" s="784"/>
      <c r="CH61" s="785"/>
      <c r="CI61" s="786"/>
      <c r="CJ61" s="786"/>
      <c r="CK61" s="786"/>
      <c r="CL61" s="787"/>
      <c r="CM61" s="785"/>
      <c r="CN61" s="786"/>
      <c r="CO61" s="786"/>
      <c r="CP61" s="786"/>
      <c r="CQ61" s="787"/>
      <c r="CR61" s="785"/>
      <c r="CS61" s="786"/>
      <c r="CT61" s="786"/>
      <c r="CU61" s="786"/>
      <c r="CV61" s="787"/>
      <c r="CW61" s="785"/>
      <c r="CX61" s="786"/>
      <c r="CY61" s="786"/>
      <c r="CZ61" s="786"/>
      <c r="DA61" s="787"/>
      <c r="DB61" s="785"/>
      <c r="DC61" s="786"/>
      <c r="DD61" s="786"/>
      <c r="DE61" s="786"/>
      <c r="DF61" s="787"/>
      <c r="DG61" s="785"/>
      <c r="DH61" s="786"/>
      <c r="DI61" s="786"/>
      <c r="DJ61" s="786"/>
      <c r="DK61" s="787"/>
      <c r="DL61" s="785"/>
      <c r="DM61" s="786"/>
      <c r="DN61" s="786"/>
      <c r="DO61" s="786"/>
      <c r="DP61" s="787"/>
      <c r="DQ61" s="785"/>
      <c r="DR61" s="786"/>
      <c r="DS61" s="786"/>
      <c r="DT61" s="786"/>
      <c r="DU61" s="787"/>
      <c r="DV61" s="782"/>
      <c r="DW61" s="783"/>
      <c r="DX61" s="783"/>
      <c r="DY61" s="783"/>
      <c r="DZ61" s="788"/>
      <c r="EA61" s="230"/>
    </row>
    <row r="62" spans="1:131" ht="26.25" customHeight="1" x14ac:dyDescent="0.25">
      <c r="A62" s="238">
        <v>35</v>
      </c>
      <c r="B62" s="749"/>
      <c r="C62" s="750"/>
      <c r="D62" s="750"/>
      <c r="E62" s="750"/>
      <c r="F62" s="750"/>
      <c r="G62" s="750"/>
      <c r="H62" s="750"/>
      <c r="I62" s="750"/>
      <c r="J62" s="750"/>
      <c r="K62" s="750"/>
      <c r="L62" s="750"/>
      <c r="M62" s="750"/>
      <c r="N62" s="750"/>
      <c r="O62" s="750"/>
      <c r="P62" s="751"/>
      <c r="Q62" s="834"/>
      <c r="R62" s="835"/>
      <c r="S62" s="835"/>
      <c r="T62" s="835"/>
      <c r="U62" s="835"/>
      <c r="V62" s="835"/>
      <c r="W62" s="835"/>
      <c r="X62" s="835"/>
      <c r="Y62" s="835"/>
      <c r="Z62" s="835"/>
      <c r="AA62" s="835"/>
      <c r="AB62" s="835"/>
      <c r="AC62" s="835"/>
      <c r="AD62" s="835"/>
      <c r="AE62" s="836"/>
      <c r="AF62" s="755"/>
      <c r="AG62" s="756"/>
      <c r="AH62" s="756"/>
      <c r="AI62" s="756"/>
      <c r="AJ62" s="757"/>
      <c r="AK62" s="838"/>
      <c r="AL62" s="835"/>
      <c r="AM62" s="835"/>
      <c r="AN62" s="835"/>
      <c r="AO62" s="835"/>
      <c r="AP62" s="835"/>
      <c r="AQ62" s="835"/>
      <c r="AR62" s="835"/>
      <c r="AS62" s="835"/>
      <c r="AT62" s="835"/>
      <c r="AU62" s="835"/>
      <c r="AV62" s="835"/>
      <c r="AW62" s="835"/>
      <c r="AX62" s="835"/>
      <c r="AY62" s="835"/>
      <c r="AZ62" s="837"/>
      <c r="BA62" s="837"/>
      <c r="BB62" s="837"/>
      <c r="BC62" s="837"/>
      <c r="BD62" s="837"/>
      <c r="BE62" s="830"/>
      <c r="BF62" s="830"/>
      <c r="BG62" s="830"/>
      <c r="BH62" s="830"/>
      <c r="BI62" s="831"/>
      <c r="BJ62" s="846" t="s">
        <v>417</v>
      </c>
      <c r="BK62" s="806"/>
      <c r="BL62" s="806"/>
      <c r="BM62" s="806"/>
      <c r="BN62" s="807"/>
      <c r="BO62" s="241"/>
      <c r="BP62" s="241"/>
      <c r="BQ62" s="238">
        <v>56</v>
      </c>
      <c r="BR62" s="239"/>
      <c r="BS62" s="782"/>
      <c r="BT62" s="783"/>
      <c r="BU62" s="783"/>
      <c r="BV62" s="783"/>
      <c r="BW62" s="783"/>
      <c r="BX62" s="783"/>
      <c r="BY62" s="783"/>
      <c r="BZ62" s="783"/>
      <c r="CA62" s="783"/>
      <c r="CB62" s="783"/>
      <c r="CC62" s="783"/>
      <c r="CD62" s="783"/>
      <c r="CE62" s="783"/>
      <c r="CF62" s="783"/>
      <c r="CG62" s="784"/>
      <c r="CH62" s="785"/>
      <c r="CI62" s="786"/>
      <c r="CJ62" s="786"/>
      <c r="CK62" s="786"/>
      <c r="CL62" s="787"/>
      <c r="CM62" s="785"/>
      <c r="CN62" s="786"/>
      <c r="CO62" s="786"/>
      <c r="CP62" s="786"/>
      <c r="CQ62" s="787"/>
      <c r="CR62" s="785"/>
      <c r="CS62" s="786"/>
      <c r="CT62" s="786"/>
      <c r="CU62" s="786"/>
      <c r="CV62" s="787"/>
      <c r="CW62" s="785"/>
      <c r="CX62" s="786"/>
      <c r="CY62" s="786"/>
      <c r="CZ62" s="786"/>
      <c r="DA62" s="787"/>
      <c r="DB62" s="785"/>
      <c r="DC62" s="786"/>
      <c r="DD62" s="786"/>
      <c r="DE62" s="786"/>
      <c r="DF62" s="787"/>
      <c r="DG62" s="785"/>
      <c r="DH62" s="786"/>
      <c r="DI62" s="786"/>
      <c r="DJ62" s="786"/>
      <c r="DK62" s="787"/>
      <c r="DL62" s="785"/>
      <c r="DM62" s="786"/>
      <c r="DN62" s="786"/>
      <c r="DO62" s="786"/>
      <c r="DP62" s="787"/>
      <c r="DQ62" s="785"/>
      <c r="DR62" s="786"/>
      <c r="DS62" s="786"/>
      <c r="DT62" s="786"/>
      <c r="DU62" s="787"/>
      <c r="DV62" s="782"/>
      <c r="DW62" s="783"/>
      <c r="DX62" s="783"/>
      <c r="DY62" s="783"/>
      <c r="DZ62" s="788"/>
      <c r="EA62" s="230"/>
    </row>
    <row r="63" spans="1:131" ht="26.25" customHeight="1" thickBot="1" x14ac:dyDescent="0.3">
      <c r="A63" s="240" t="s">
        <v>394</v>
      </c>
      <c r="B63" s="789" t="s">
        <v>418</v>
      </c>
      <c r="C63" s="790"/>
      <c r="D63" s="790"/>
      <c r="E63" s="790"/>
      <c r="F63" s="790"/>
      <c r="G63" s="790"/>
      <c r="H63" s="790"/>
      <c r="I63" s="790"/>
      <c r="J63" s="790"/>
      <c r="K63" s="790"/>
      <c r="L63" s="790"/>
      <c r="M63" s="790"/>
      <c r="N63" s="790"/>
      <c r="O63" s="790"/>
      <c r="P63" s="791"/>
      <c r="Q63" s="839"/>
      <c r="R63" s="840"/>
      <c r="S63" s="840"/>
      <c r="T63" s="840"/>
      <c r="U63" s="840"/>
      <c r="V63" s="840"/>
      <c r="W63" s="840"/>
      <c r="X63" s="840"/>
      <c r="Y63" s="840"/>
      <c r="Z63" s="840"/>
      <c r="AA63" s="840"/>
      <c r="AB63" s="840"/>
      <c r="AC63" s="840"/>
      <c r="AD63" s="840"/>
      <c r="AE63" s="841"/>
      <c r="AF63" s="842">
        <v>1655</v>
      </c>
      <c r="AG63" s="843"/>
      <c r="AH63" s="843"/>
      <c r="AI63" s="843"/>
      <c r="AJ63" s="844"/>
      <c r="AK63" s="845"/>
      <c r="AL63" s="840"/>
      <c r="AM63" s="840"/>
      <c r="AN63" s="840"/>
      <c r="AO63" s="840"/>
      <c r="AP63" s="843">
        <v>8335</v>
      </c>
      <c r="AQ63" s="843"/>
      <c r="AR63" s="843"/>
      <c r="AS63" s="843"/>
      <c r="AT63" s="843"/>
      <c r="AU63" s="843">
        <v>4369</v>
      </c>
      <c r="AV63" s="843"/>
      <c r="AW63" s="843"/>
      <c r="AX63" s="843"/>
      <c r="AY63" s="843"/>
      <c r="AZ63" s="847"/>
      <c r="BA63" s="847"/>
      <c r="BB63" s="847"/>
      <c r="BC63" s="847"/>
      <c r="BD63" s="847"/>
      <c r="BE63" s="848"/>
      <c r="BF63" s="848"/>
      <c r="BG63" s="848"/>
      <c r="BH63" s="848"/>
      <c r="BI63" s="849"/>
      <c r="BJ63" s="850" t="s">
        <v>419</v>
      </c>
      <c r="BK63" s="851"/>
      <c r="BL63" s="851"/>
      <c r="BM63" s="851"/>
      <c r="BN63" s="852"/>
      <c r="BO63" s="241"/>
      <c r="BP63" s="241"/>
      <c r="BQ63" s="238">
        <v>57</v>
      </c>
      <c r="BR63" s="239"/>
      <c r="BS63" s="782"/>
      <c r="BT63" s="783"/>
      <c r="BU63" s="783"/>
      <c r="BV63" s="783"/>
      <c r="BW63" s="783"/>
      <c r="BX63" s="783"/>
      <c r="BY63" s="783"/>
      <c r="BZ63" s="783"/>
      <c r="CA63" s="783"/>
      <c r="CB63" s="783"/>
      <c r="CC63" s="783"/>
      <c r="CD63" s="783"/>
      <c r="CE63" s="783"/>
      <c r="CF63" s="783"/>
      <c r="CG63" s="784"/>
      <c r="CH63" s="785"/>
      <c r="CI63" s="786"/>
      <c r="CJ63" s="786"/>
      <c r="CK63" s="786"/>
      <c r="CL63" s="787"/>
      <c r="CM63" s="785"/>
      <c r="CN63" s="786"/>
      <c r="CO63" s="786"/>
      <c r="CP63" s="786"/>
      <c r="CQ63" s="787"/>
      <c r="CR63" s="785"/>
      <c r="CS63" s="786"/>
      <c r="CT63" s="786"/>
      <c r="CU63" s="786"/>
      <c r="CV63" s="787"/>
      <c r="CW63" s="785"/>
      <c r="CX63" s="786"/>
      <c r="CY63" s="786"/>
      <c r="CZ63" s="786"/>
      <c r="DA63" s="787"/>
      <c r="DB63" s="785"/>
      <c r="DC63" s="786"/>
      <c r="DD63" s="786"/>
      <c r="DE63" s="786"/>
      <c r="DF63" s="787"/>
      <c r="DG63" s="785"/>
      <c r="DH63" s="786"/>
      <c r="DI63" s="786"/>
      <c r="DJ63" s="786"/>
      <c r="DK63" s="787"/>
      <c r="DL63" s="785"/>
      <c r="DM63" s="786"/>
      <c r="DN63" s="786"/>
      <c r="DO63" s="786"/>
      <c r="DP63" s="787"/>
      <c r="DQ63" s="785"/>
      <c r="DR63" s="786"/>
      <c r="DS63" s="786"/>
      <c r="DT63" s="786"/>
      <c r="DU63" s="787"/>
      <c r="DV63" s="782"/>
      <c r="DW63" s="783"/>
      <c r="DX63" s="783"/>
      <c r="DY63" s="783"/>
      <c r="DZ63" s="788"/>
      <c r="EA63" s="230"/>
    </row>
    <row r="64" spans="1:131" ht="26.25" customHeight="1" x14ac:dyDescent="0.2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782"/>
      <c r="BT64" s="783"/>
      <c r="BU64" s="783"/>
      <c r="BV64" s="783"/>
      <c r="BW64" s="783"/>
      <c r="BX64" s="783"/>
      <c r="BY64" s="783"/>
      <c r="BZ64" s="783"/>
      <c r="CA64" s="783"/>
      <c r="CB64" s="783"/>
      <c r="CC64" s="783"/>
      <c r="CD64" s="783"/>
      <c r="CE64" s="783"/>
      <c r="CF64" s="783"/>
      <c r="CG64" s="784"/>
      <c r="CH64" s="785"/>
      <c r="CI64" s="786"/>
      <c r="CJ64" s="786"/>
      <c r="CK64" s="786"/>
      <c r="CL64" s="787"/>
      <c r="CM64" s="785"/>
      <c r="CN64" s="786"/>
      <c r="CO64" s="786"/>
      <c r="CP64" s="786"/>
      <c r="CQ64" s="787"/>
      <c r="CR64" s="785"/>
      <c r="CS64" s="786"/>
      <c r="CT64" s="786"/>
      <c r="CU64" s="786"/>
      <c r="CV64" s="787"/>
      <c r="CW64" s="785"/>
      <c r="CX64" s="786"/>
      <c r="CY64" s="786"/>
      <c r="CZ64" s="786"/>
      <c r="DA64" s="787"/>
      <c r="DB64" s="785"/>
      <c r="DC64" s="786"/>
      <c r="DD64" s="786"/>
      <c r="DE64" s="786"/>
      <c r="DF64" s="787"/>
      <c r="DG64" s="785"/>
      <c r="DH64" s="786"/>
      <c r="DI64" s="786"/>
      <c r="DJ64" s="786"/>
      <c r="DK64" s="787"/>
      <c r="DL64" s="785"/>
      <c r="DM64" s="786"/>
      <c r="DN64" s="786"/>
      <c r="DO64" s="786"/>
      <c r="DP64" s="787"/>
      <c r="DQ64" s="785"/>
      <c r="DR64" s="786"/>
      <c r="DS64" s="786"/>
      <c r="DT64" s="786"/>
      <c r="DU64" s="787"/>
      <c r="DV64" s="782"/>
      <c r="DW64" s="783"/>
      <c r="DX64" s="783"/>
      <c r="DY64" s="783"/>
      <c r="DZ64" s="788"/>
      <c r="EA64" s="230"/>
    </row>
    <row r="65" spans="1:131" ht="26.25" customHeight="1" thickBot="1" x14ac:dyDescent="0.3">
      <c r="A65" s="232" t="s">
        <v>420</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782"/>
      <c r="BT65" s="783"/>
      <c r="BU65" s="783"/>
      <c r="BV65" s="783"/>
      <c r="BW65" s="783"/>
      <c r="BX65" s="783"/>
      <c r="BY65" s="783"/>
      <c r="BZ65" s="783"/>
      <c r="CA65" s="783"/>
      <c r="CB65" s="783"/>
      <c r="CC65" s="783"/>
      <c r="CD65" s="783"/>
      <c r="CE65" s="783"/>
      <c r="CF65" s="783"/>
      <c r="CG65" s="784"/>
      <c r="CH65" s="785"/>
      <c r="CI65" s="786"/>
      <c r="CJ65" s="786"/>
      <c r="CK65" s="786"/>
      <c r="CL65" s="787"/>
      <c r="CM65" s="785"/>
      <c r="CN65" s="786"/>
      <c r="CO65" s="786"/>
      <c r="CP65" s="786"/>
      <c r="CQ65" s="787"/>
      <c r="CR65" s="785"/>
      <c r="CS65" s="786"/>
      <c r="CT65" s="786"/>
      <c r="CU65" s="786"/>
      <c r="CV65" s="787"/>
      <c r="CW65" s="785"/>
      <c r="CX65" s="786"/>
      <c r="CY65" s="786"/>
      <c r="CZ65" s="786"/>
      <c r="DA65" s="787"/>
      <c r="DB65" s="785"/>
      <c r="DC65" s="786"/>
      <c r="DD65" s="786"/>
      <c r="DE65" s="786"/>
      <c r="DF65" s="787"/>
      <c r="DG65" s="785"/>
      <c r="DH65" s="786"/>
      <c r="DI65" s="786"/>
      <c r="DJ65" s="786"/>
      <c r="DK65" s="787"/>
      <c r="DL65" s="785"/>
      <c r="DM65" s="786"/>
      <c r="DN65" s="786"/>
      <c r="DO65" s="786"/>
      <c r="DP65" s="787"/>
      <c r="DQ65" s="785"/>
      <c r="DR65" s="786"/>
      <c r="DS65" s="786"/>
      <c r="DT65" s="786"/>
      <c r="DU65" s="787"/>
      <c r="DV65" s="782"/>
      <c r="DW65" s="783"/>
      <c r="DX65" s="783"/>
      <c r="DY65" s="783"/>
      <c r="DZ65" s="788"/>
      <c r="EA65" s="230"/>
    </row>
    <row r="66" spans="1:131" ht="26.25" customHeight="1" x14ac:dyDescent="0.25">
      <c r="A66" s="729" t="s">
        <v>421</v>
      </c>
      <c r="B66" s="730"/>
      <c r="C66" s="730"/>
      <c r="D66" s="730"/>
      <c r="E66" s="730"/>
      <c r="F66" s="730"/>
      <c r="G66" s="730"/>
      <c r="H66" s="730"/>
      <c r="I66" s="730"/>
      <c r="J66" s="730"/>
      <c r="K66" s="730"/>
      <c r="L66" s="730"/>
      <c r="M66" s="730"/>
      <c r="N66" s="730"/>
      <c r="O66" s="730"/>
      <c r="P66" s="731"/>
      <c r="Q66" s="725" t="s">
        <v>422</v>
      </c>
      <c r="R66" s="721"/>
      <c r="S66" s="721"/>
      <c r="T66" s="721"/>
      <c r="U66" s="722"/>
      <c r="V66" s="725" t="s">
        <v>423</v>
      </c>
      <c r="W66" s="721"/>
      <c r="X66" s="721"/>
      <c r="Y66" s="721"/>
      <c r="Z66" s="722"/>
      <c r="AA66" s="725" t="s">
        <v>424</v>
      </c>
      <c r="AB66" s="721"/>
      <c r="AC66" s="721"/>
      <c r="AD66" s="721"/>
      <c r="AE66" s="722"/>
      <c r="AF66" s="853" t="s">
        <v>425</v>
      </c>
      <c r="AG66" s="815"/>
      <c r="AH66" s="815"/>
      <c r="AI66" s="815"/>
      <c r="AJ66" s="854"/>
      <c r="AK66" s="725" t="s">
        <v>426</v>
      </c>
      <c r="AL66" s="730"/>
      <c r="AM66" s="730"/>
      <c r="AN66" s="730"/>
      <c r="AO66" s="731"/>
      <c r="AP66" s="725" t="s">
        <v>427</v>
      </c>
      <c r="AQ66" s="721"/>
      <c r="AR66" s="721"/>
      <c r="AS66" s="721"/>
      <c r="AT66" s="722"/>
      <c r="AU66" s="725" t="s">
        <v>428</v>
      </c>
      <c r="AV66" s="721"/>
      <c r="AW66" s="721"/>
      <c r="AX66" s="721"/>
      <c r="AY66" s="722"/>
      <c r="AZ66" s="725" t="s">
        <v>381</v>
      </c>
      <c r="BA66" s="721"/>
      <c r="BB66" s="721"/>
      <c r="BC66" s="721"/>
      <c r="BD66" s="727"/>
      <c r="BE66" s="241"/>
      <c r="BF66" s="241"/>
      <c r="BG66" s="241"/>
      <c r="BH66" s="241"/>
      <c r="BI66" s="241"/>
      <c r="BJ66" s="241"/>
      <c r="BK66" s="241"/>
      <c r="BL66" s="241"/>
      <c r="BM66" s="241"/>
      <c r="BN66" s="241"/>
      <c r="BO66" s="241"/>
      <c r="BP66" s="241"/>
      <c r="BQ66" s="238">
        <v>60</v>
      </c>
      <c r="BR66" s="243"/>
      <c r="BS66" s="858"/>
      <c r="BT66" s="859"/>
      <c r="BU66" s="859"/>
      <c r="BV66" s="859"/>
      <c r="BW66" s="859"/>
      <c r="BX66" s="859"/>
      <c r="BY66" s="859"/>
      <c r="BZ66" s="859"/>
      <c r="CA66" s="859"/>
      <c r="CB66" s="859"/>
      <c r="CC66" s="859"/>
      <c r="CD66" s="859"/>
      <c r="CE66" s="859"/>
      <c r="CF66" s="859"/>
      <c r="CG66" s="864"/>
      <c r="CH66" s="861"/>
      <c r="CI66" s="862"/>
      <c r="CJ66" s="862"/>
      <c r="CK66" s="862"/>
      <c r="CL66" s="863"/>
      <c r="CM66" s="861"/>
      <c r="CN66" s="862"/>
      <c r="CO66" s="862"/>
      <c r="CP66" s="862"/>
      <c r="CQ66" s="863"/>
      <c r="CR66" s="861"/>
      <c r="CS66" s="862"/>
      <c r="CT66" s="862"/>
      <c r="CU66" s="862"/>
      <c r="CV66" s="863"/>
      <c r="CW66" s="861"/>
      <c r="CX66" s="862"/>
      <c r="CY66" s="862"/>
      <c r="CZ66" s="862"/>
      <c r="DA66" s="863"/>
      <c r="DB66" s="861"/>
      <c r="DC66" s="862"/>
      <c r="DD66" s="862"/>
      <c r="DE66" s="862"/>
      <c r="DF66" s="863"/>
      <c r="DG66" s="861"/>
      <c r="DH66" s="862"/>
      <c r="DI66" s="862"/>
      <c r="DJ66" s="862"/>
      <c r="DK66" s="863"/>
      <c r="DL66" s="861"/>
      <c r="DM66" s="862"/>
      <c r="DN66" s="862"/>
      <c r="DO66" s="862"/>
      <c r="DP66" s="863"/>
      <c r="DQ66" s="861"/>
      <c r="DR66" s="862"/>
      <c r="DS66" s="862"/>
      <c r="DT66" s="862"/>
      <c r="DU66" s="863"/>
      <c r="DV66" s="858"/>
      <c r="DW66" s="859"/>
      <c r="DX66" s="859"/>
      <c r="DY66" s="859"/>
      <c r="DZ66" s="860"/>
      <c r="EA66" s="230"/>
    </row>
    <row r="67" spans="1:131" ht="26.25" customHeight="1" thickBot="1" x14ac:dyDescent="0.3">
      <c r="A67" s="732"/>
      <c r="B67" s="733"/>
      <c r="C67" s="733"/>
      <c r="D67" s="733"/>
      <c r="E67" s="733"/>
      <c r="F67" s="733"/>
      <c r="G67" s="733"/>
      <c r="H67" s="733"/>
      <c r="I67" s="733"/>
      <c r="J67" s="733"/>
      <c r="K67" s="733"/>
      <c r="L67" s="733"/>
      <c r="M67" s="733"/>
      <c r="N67" s="733"/>
      <c r="O67" s="733"/>
      <c r="P67" s="734"/>
      <c r="Q67" s="726"/>
      <c r="R67" s="723"/>
      <c r="S67" s="723"/>
      <c r="T67" s="723"/>
      <c r="U67" s="724"/>
      <c r="V67" s="726"/>
      <c r="W67" s="723"/>
      <c r="X67" s="723"/>
      <c r="Y67" s="723"/>
      <c r="Z67" s="724"/>
      <c r="AA67" s="726"/>
      <c r="AB67" s="723"/>
      <c r="AC67" s="723"/>
      <c r="AD67" s="723"/>
      <c r="AE67" s="724"/>
      <c r="AF67" s="855"/>
      <c r="AG67" s="818"/>
      <c r="AH67" s="818"/>
      <c r="AI67" s="818"/>
      <c r="AJ67" s="856"/>
      <c r="AK67" s="857"/>
      <c r="AL67" s="733"/>
      <c r="AM67" s="733"/>
      <c r="AN67" s="733"/>
      <c r="AO67" s="734"/>
      <c r="AP67" s="726"/>
      <c r="AQ67" s="723"/>
      <c r="AR67" s="723"/>
      <c r="AS67" s="723"/>
      <c r="AT67" s="724"/>
      <c r="AU67" s="726"/>
      <c r="AV67" s="723"/>
      <c r="AW67" s="723"/>
      <c r="AX67" s="723"/>
      <c r="AY67" s="724"/>
      <c r="AZ67" s="726"/>
      <c r="BA67" s="723"/>
      <c r="BB67" s="723"/>
      <c r="BC67" s="723"/>
      <c r="BD67" s="728"/>
      <c r="BE67" s="241"/>
      <c r="BF67" s="241"/>
      <c r="BG67" s="241"/>
      <c r="BH67" s="241"/>
      <c r="BI67" s="241"/>
      <c r="BJ67" s="241"/>
      <c r="BK67" s="241"/>
      <c r="BL67" s="241"/>
      <c r="BM67" s="241"/>
      <c r="BN67" s="241"/>
      <c r="BO67" s="241"/>
      <c r="BP67" s="241"/>
      <c r="BQ67" s="238">
        <v>61</v>
      </c>
      <c r="BR67" s="243"/>
      <c r="BS67" s="858"/>
      <c r="BT67" s="859"/>
      <c r="BU67" s="859"/>
      <c r="BV67" s="859"/>
      <c r="BW67" s="859"/>
      <c r="BX67" s="859"/>
      <c r="BY67" s="859"/>
      <c r="BZ67" s="859"/>
      <c r="CA67" s="859"/>
      <c r="CB67" s="859"/>
      <c r="CC67" s="859"/>
      <c r="CD67" s="859"/>
      <c r="CE67" s="859"/>
      <c r="CF67" s="859"/>
      <c r="CG67" s="864"/>
      <c r="CH67" s="861"/>
      <c r="CI67" s="862"/>
      <c r="CJ67" s="862"/>
      <c r="CK67" s="862"/>
      <c r="CL67" s="863"/>
      <c r="CM67" s="861"/>
      <c r="CN67" s="862"/>
      <c r="CO67" s="862"/>
      <c r="CP67" s="862"/>
      <c r="CQ67" s="863"/>
      <c r="CR67" s="861"/>
      <c r="CS67" s="862"/>
      <c r="CT67" s="862"/>
      <c r="CU67" s="862"/>
      <c r="CV67" s="863"/>
      <c r="CW67" s="861"/>
      <c r="CX67" s="862"/>
      <c r="CY67" s="862"/>
      <c r="CZ67" s="862"/>
      <c r="DA67" s="863"/>
      <c r="DB67" s="861"/>
      <c r="DC67" s="862"/>
      <c r="DD67" s="862"/>
      <c r="DE67" s="862"/>
      <c r="DF67" s="863"/>
      <c r="DG67" s="861"/>
      <c r="DH67" s="862"/>
      <c r="DI67" s="862"/>
      <c r="DJ67" s="862"/>
      <c r="DK67" s="863"/>
      <c r="DL67" s="861"/>
      <c r="DM67" s="862"/>
      <c r="DN67" s="862"/>
      <c r="DO67" s="862"/>
      <c r="DP67" s="863"/>
      <c r="DQ67" s="861"/>
      <c r="DR67" s="862"/>
      <c r="DS67" s="862"/>
      <c r="DT67" s="862"/>
      <c r="DU67" s="863"/>
      <c r="DV67" s="858"/>
      <c r="DW67" s="859"/>
      <c r="DX67" s="859"/>
      <c r="DY67" s="859"/>
      <c r="DZ67" s="860"/>
      <c r="EA67" s="230"/>
    </row>
    <row r="68" spans="1:131" ht="26.25" customHeight="1" thickTop="1" x14ac:dyDescent="0.25">
      <c r="A68" s="236">
        <v>1</v>
      </c>
      <c r="B68" s="868" t="s">
        <v>594</v>
      </c>
      <c r="C68" s="869"/>
      <c r="D68" s="869"/>
      <c r="E68" s="869"/>
      <c r="F68" s="869"/>
      <c r="G68" s="869"/>
      <c r="H68" s="869"/>
      <c r="I68" s="869"/>
      <c r="J68" s="869"/>
      <c r="K68" s="869"/>
      <c r="L68" s="869"/>
      <c r="M68" s="869"/>
      <c r="N68" s="869"/>
      <c r="O68" s="869"/>
      <c r="P68" s="870"/>
      <c r="Q68" s="871">
        <v>62</v>
      </c>
      <c r="R68" s="865"/>
      <c r="S68" s="865"/>
      <c r="T68" s="865"/>
      <c r="U68" s="865"/>
      <c r="V68" s="865">
        <v>58</v>
      </c>
      <c r="W68" s="865"/>
      <c r="X68" s="865"/>
      <c r="Y68" s="865"/>
      <c r="Z68" s="865"/>
      <c r="AA68" s="865">
        <v>3</v>
      </c>
      <c r="AB68" s="865"/>
      <c r="AC68" s="865"/>
      <c r="AD68" s="865"/>
      <c r="AE68" s="865"/>
      <c r="AF68" s="865">
        <v>3</v>
      </c>
      <c r="AG68" s="865"/>
      <c r="AH68" s="865"/>
      <c r="AI68" s="865"/>
      <c r="AJ68" s="865"/>
      <c r="AK68" s="865" t="s">
        <v>593</v>
      </c>
      <c r="AL68" s="865"/>
      <c r="AM68" s="865"/>
      <c r="AN68" s="865"/>
      <c r="AO68" s="865"/>
      <c r="AP68" s="865" t="s">
        <v>593</v>
      </c>
      <c r="AQ68" s="865"/>
      <c r="AR68" s="865"/>
      <c r="AS68" s="865"/>
      <c r="AT68" s="865"/>
      <c r="AU68" s="865" t="s">
        <v>593</v>
      </c>
      <c r="AV68" s="865"/>
      <c r="AW68" s="865"/>
      <c r="AX68" s="865"/>
      <c r="AY68" s="865"/>
      <c r="AZ68" s="866"/>
      <c r="BA68" s="866"/>
      <c r="BB68" s="866"/>
      <c r="BC68" s="866"/>
      <c r="BD68" s="867"/>
      <c r="BE68" s="241"/>
      <c r="BF68" s="241"/>
      <c r="BG68" s="241"/>
      <c r="BH68" s="241"/>
      <c r="BI68" s="241"/>
      <c r="BJ68" s="241"/>
      <c r="BK68" s="241"/>
      <c r="BL68" s="241"/>
      <c r="BM68" s="241"/>
      <c r="BN68" s="241"/>
      <c r="BO68" s="241"/>
      <c r="BP68" s="241"/>
      <c r="BQ68" s="238">
        <v>62</v>
      </c>
      <c r="BR68" s="243"/>
      <c r="BS68" s="858"/>
      <c r="BT68" s="859"/>
      <c r="BU68" s="859"/>
      <c r="BV68" s="859"/>
      <c r="BW68" s="859"/>
      <c r="BX68" s="859"/>
      <c r="BY68" s="859"/>
      <c r="BZ68" s="859"/>
      <c r="CA68" s="859"/>
      <c r="CB68" s="859"/>
      <c r="CC68" s="859"/>
      <c r="CD68" s="859"/>
      <c r="CE68" s="859"/>
      <c r="CF68" s="859"/>
      <c r="CG68" s="864"/>
      <c r="CH68" s="861"/>
      <c r="CI68" s="862"/>
      <c r="CJ68" s="862"/>
      <c r="CK68" s="862"/>
      <c r="CL68" s="863"/>
      <c r="CM68" s="861"/>
      <c r="CN68" s="862"/>
      <c r="CO68" s="862"/>
      <c r="CP68" s="862"/>
      <c r="CQ68" s="863"/>
      <c r="CR68" s="861"/>
      <c r="CS68" s="862"/>
      <c r="CT68" s="862"/>
      <c r="CU68" s="862"/>
      <c r="CV68" s="863"/>
      <c r="CW68" s="861"/>
      <c r="CX68" s="862"/>
      <c r="CY68" s="862"/>
      <c r="CZ68" s="862"/>
      <c r="DA68" s="863"/>
      <c r="DB68" s="861"/>
      <c r="DC68" s="862"/>
      <c r="DD68" s="862"/>
      <c r="DE68" s="862"/>
      <c r="DF68" s="863"/>
      <c r="DG68" s="861"/>
      <c r="DH68" s="862"/>
      <c r="DI68" s="862"/>
      <c r="DJ68" s="862"/>
      <c r="DK68" s="863"/>
      <c r="DL68" s="861"/>
      <c r="DM68" s="862"/>
      <c r="DN68" s="862"/>
      <c r="DO68" s="862"/>
      <c r="DP68" s="863"/>
      <c r="DQ68" s="861"/>
      <c r="DR68" s="862"/>
      <c r="DS68" s="862"/>
      <c r="DT68" s="862"/>
      <c r="DU68" s="863"/>
      <c r="DV68" s="858"/>
      <c r="DW68" s="859"/>
      <c r="DX68" s="859"/>
      <c r="DY68" s="859"/>
      <c r="DZ68" s="860"/>
      <c r="EA68" s="230"/>
    </row>
    <row r="69" spans="1:131" ht="26.25" customHeight="1" x14ac:dyDescent="0.25">
      <c r="A69" s="238">
        <v>2</v>
      </c>
      <c r="B69" s="872" t="s">
        <v>595</v>
      </c>
      <c r="C69" s="873"/>
      <c r="D69" s="873"/>
      <c r="E69" s="873"/>
      <c r="F69" s="873"/>
      <c r="G69" s="873"/>
      <c r="H69" s="873"/>
      <c r="I69" s="873"/>
      <c r="J69" s="873"/>
      <c r="K69" s="873"/>
      <c r="L69" s="873"/>
      <c r="M69" s="873"/>
      <c r="N69" s="873"/>
      <c r="O69" s="873"/>
      <c r="P69" s="874"/>
      <c r="Q69" s="875">
        <v>6958</v>
      </c>
      <c r="R69" s="829"/>
      <c r="S69" s="829"/>
      <c r="T69" s="829"/>
      <c r="U69" s="829"/>
      <c r="V69" s="829">
        <v>6929</v>
      </c>
      <c r="W69" s="829"/>
      <c r="X69" s="829"/>
      <c r="Y69" s="829"/>
      <c r="Z69" s="829"/>
      <c r="AA69" s="829">
        <v>29</v>
      </c>
      <c r="AB69" s="829"/>
      <c r="AC69" s="829"/>
      <c r="AD69" s="829"/>
      <c r="AE69" s="829"/>
      <c r="AF69" s="829">
        <v>29</v>
      </c>
      <c r="AG69" s="829"/>
      <c r="AH69" s="829"/>
      <c r="AI69" s="829"/>
      <c r="AJ69" s="829"/>
      <c r="AK69" s="829" t="s">
        <v>593</v>
      </c>
      <c r="AL69" s="829"/>
      <c r="AM69" s="829"/>
      <c r="AN69" s="829"/>
      <c r="AO69" s="829"/>
      <c r="AP69" s="829" t="s">
        <v>593</v>
      </c>
      <c r="AQ69" s="829"/>
      <c r="AR69" s="829"/>
      <c r="AS69" s="829"/>
      <c r="AT69" s="829"/>
      <c r="AU69" s="829" t="s">
        <v>593</v>
      </c>
      <c r="AV69" s="829"/>
      <c r="AW69" s="829"/>
      <c r="AX69" s="829"/>
      <c r="AY69" s="829"/>
      <c r="AZ69" s="830"/>
      <c r="BA69" s="830"/>
      <c r="BB69" s="830"/>
      <c r="BC69" s="830"/>
      <c r="BD69" s="831"/>
      <c r="BE69" s="241"/>
      <c r="BF69" s="241"/>
      <c r="BG69" s="241"/>
      <c r="BH69" s="241"/>
      <c r="BI69" s="241"/>
      <c r="BJ69" s="241"/>
      <c r="BK69" s="241"/>
      <c r="BL69" s="241"/>
      <c r="BM69" s="241"/>
      <c r="BN69" s="241"/>
      <c r="BO69" s="241"/>
      <c r="BP69" s="241"/>
      <c r="BQ69" s="238">
        <v>63</v>
      </c>
      <c r="BR69" s="243"/>
      <c r="BS69" s="858"/>
      <c r="BT69" s="859"/>
      <c r="BU69" s="859"/>
      <c r="BV69" s="859"/>
      <c r="BW69" s="859"/>
      <c r="BX69" s="859"/>
      <c r="BY69" s="859"/>
      <c r="BZ69" s="859"/>
      <c r="CA69" s="859"/>
      <c r="CB69" s="859"/>
      <c r="CC69" s="859"/>
      <c r="CD69" s="859"/>
      <c r="CE69" s="859"/>
      <c r="CF69" s="859"/>
      <c r="CG69" s="864"/>
      <c r="CH69" s="861"/>
      <c r="CI69" s="862"/>
      <c r="CJ69" s="862"/>
      <c r="CK69" s="862"/>
      <c r="CL69" s="863"/>
      <c r="CM69" s="861"/>
      <c r="CN69" s="862"/>
      <c r="CO69" s="862"/>
      <c r="CP69" s="862"/>
      <c r="CQ69" s="863"/>
      <c r="CR69" s="861"/>
      <c r="CS69" s="862"/>
      <c r="CT69" s="862"/>
      <c r="CU69" s="862"/>
      <c r="CV69" s="863"/>
      <c r="CW69" s="861"/>
      <c r="CX69" s="862"/>
      <c r="CY69" s="862"/>
      <c r="CZ69" s="862"/>
      <c r="DA69" s="863"/>
      <c r="DB69" s="861"/>
      <c r="DC69" s="862"/>
      <c r="DD69" s="862"/>
      <c r="DE69" s="862"/>
      <c r="DF69" s="863"/>
      <c r="DG69" s="861"/>
      <c r="DH69" s="862"/>
      <c r="DI69" s="862"/>
      <c r="DJ69" s="862"/>
      <c r="DK69" s="863"/>
      <c r="DL69" s="861"/>
      <c r="DM69" s="862"/>
      <c r="DN69" s="862"/>
      <c r="DO69" s="862"/>
      <c r="DP69" s="863"/>
      <c r="DQ69" s="861"/>
      <c r="DR69" s="862"/>
      <c r="DS69" s="862"/>
      <c r="DT69" s="862"/>
      <c r="DU69" s="863"/>
      <c r="DV69" s="858"/>
      <c r="DW69" s="859"/>
      <c r="DX69" s="859"/>
      <c r="DY69" s="859"/>
      <c r="DZ69" s="860"/>
      <c r="EA69" s="230"/>
    </row>
    <row r="70" spans="1:131" ht="26.25" customHeight="1" x14ac:dyDescent="0.25">
      <c r="A70" s="238">
        <v>3</v>
      </c>
      <c r="B70" s="872" t="s">
        <v>596</v>
      </c>
      <c r="C70" s="873"/>
      <c r="D70" s="873"/>
      <c r="E70" s="873"/>
      <c r="F70" s="873"/>
      <c r="G70" s="873"/>
      <c r="H70" s="873"/>
      <c r="I70" s="873"/>
      <c r="J70" s="873"/>
      <c r="K70" s="873"/>
      <c r="L70" s="873"/>
      <c r="M70" s="873"/>
      <c r="N70" s="873"/>
      <c r="O70" s="873"/>
      <c r="P70" s="874"/>
      <c r="Q70" s="875">
        <v>39</v>
      </c>
      <c r="R70" s="829"/>
      <c r="S70" s="829"/>
      <c r="T70" s="829"/>
      <c r="U70" s="829"/>
      <c r="V70" s="829">
        <v>36</v>
      </c>
      <c r="W70" s="829"/>
      <c r="X70" s="829"/>
      <c r="Y70" s="829"/>
      <c r="Z70" s="829"/>
      <c r="AA70" s="829">
        <v>2</v>
      </c>
      <c r="AB70" s="829"/>
      <c r="AC70" s="829"/>
      <c r="AD70" s="829"/>
      <c r="AE70" s="829"/>
      <c r="AF70" s="829">
        <v>2</v>
      </c>
      <c r="AG70" s="829"/>
      <c r="AH70" s="829"/>
      <c r="AI70" s="829"/>
      <c r="AJ70" s="829"/>
      <c r="AK70" s="829" t="s">
        <v>593</v>
      </c>
      <c r="AL70" s="829"/>
      <c r="AM70" s="829"/>
      <c r="AN70" s="829"/>
      <c r="AO70" s="829"/>
      <c r="AP70" s="829" t="s">
        <v>593</v>
      </c>
      <c r="AQ70" s="829"/>
      <c r="AR70" s="829"/>
      <c r="AS70" s="829"/>
      <c r="AT70" s="829"/>
      <c r="AU70" s="829" t="s">
        <v>593</v>
      </c>
      <c r="AV70" s="829"/>
      <c r="AW70" s="829"/>
      <c r="AX70" s="829"/>
      <c r="AY70" s="829"/>
      <c r="AZ70" s="830"/>
      <c r="BA70" s="830"/>
      <c r="BB70" s="830"/>
      <c r="BC70" s="830"/>
      <c r="BD70" s="831"/>
      <c r="BE70" s="241"/>
      <c r="BF70" s="241"/>
      <c r="BG70" s="241"/>
      <c r="BH70" s="241"/>
      <c r="BI70" s="241"/>
      <c r="BJ70" s="241"/>
      <c r="BK70" s="241"/>
      <c r="BL70" s="241"/>
      <c r="BM70" s="241"/>
      <c r="BN70" s="241"/>
      <c r="BO70" s="241"/>
      <c r="BP70" s="241"/>
      <c r="BQ70" s="238">
        <v>64</v>
      </c>
      <c r="BR70" s="243"/>
      <c r="BS70" s="858"/>
      <c r="BT70" s="859"/>
      <c r="BU70" s="859"/>
      <c r="BV70" s="859"/>
      <c r="BW70" s="859"/>
      <c r="BX70" s="859"/>
      <c r="BY70" s="859"/>
      <c r="BZ70" s="859"/>
      <c r="CA70" s="859"/>
      <c r="CB70" s="859"/>
      <c r="CC70" s="859"/>
      <c r="CD70" s="859"/>
      <c r="CE70" s="859"/>
      <c r="CF70" s="859"/>
      <c r="CG70" s="864"/>
      <c r="CH70" s="861"/>
      <c r="CI70" s="862"/>
      <c r="CJ70" s="862"/>
      <c r="CK70" s="862"/>
      <c r="CL70" s="863"/>
      <c r="CM70" s="861"/>
      <c r="CN70" s="862"/>
      <c r="CO70" s="862"/>
      <c r="CP70" s="862"/>
      <c r="CQ70" s="863"/>
      <c r="CR70" s="861"/>
      <c r="CS70" s="862"/>
      <c r="CT70" s="862"/>
      <c r="CU70" s="862"/>
      <c r="CV70" s="863"/>
      <c r="CW70" s="861"/>
      <c r="CX70" s="862"/>
      <c r="CY70" s="862"/>
      <c r="CZ70" s="862"/>
      <c r="DA70" s="863"/>
      <c r="DB70" s="861"/>
      <c r="DC70" s="862"/>
      <c r="DD70" s="862"/>
      <c r="DE70" s="862"/>
      <c r="DF70" s="863"/>
      <c r="DG70" s="861"/>
      <c r="DH70" s="862"/>
      <c r="DI70" s="862"/>
      <c r="DJ70" s="862"/>
      <c r="DK70" s="863"/>
      <c r="DL70" s="861"/>
      <c r="DM70" s="862"/>
      <c r="DN70" s="862"/>
      <c r="DO70" s="862"/>
      <c r="DP70" s="863"/>
      <c r="DQ70" s="861"/>
      <c r="DR70" s="862"/>
      <c r="DS70" s="862"/>
      <c r="DT70" s="862"/>
      <c r="DU70" s="863"/>
      <c r="DV70" s="858"/>
      <c r="DW70" s="859"/>
      <c r="DX70" s="859"/>
      <c r="DY70" s="859"/>
      <c r="DZ70" s="860"/>
      <c r="EA70" s="230"/>
    </row>
    <row r="71" spans="1:131" ht="26.25" customHeight="1" x14ac:dyDescent="0.25">
      <c r="A71" s="238">
        <v>4</v>
      </c>
      <c r="B71" s="872" t="s">
        <v>597</v>
      </c>
      <c r="C71" s="873"/>
      <c r="D71" s="873"/>
      <c r="E71" s="873"/>
      <c r="F71" s="873"/>
      <c r="G71" s="873"/>
      <c r="H71" s="873"/>
      <c r="I71" s="873"/>
      <c r="J71" s="873"/>
      <c r="K71" s="873"/>
      <c r="L71" s="873"/>
      <c r="M71" s="873"/>
      <c r="N71" s="873"/>
      <c r="O71" s="873"/>
      <c r="P71" s="874"/>
      <c r="Q71" s="875">
        <v>14</v>
      </c>
      <c r="R71" s="829"/>
      <c r="S71" s="829"/>
      <c r="T71" s="829"/>
      <c r="U71" s="829"/>
      <c r="V71" s="829">
        <v>11</v>
      </c>
      <c r="W71" s="829"/>
      <c r="X71" s="829"/>
      <c r="Y71" s="829"/>
      <c r="Z71" s="829"/>
      <c r="AA71" s="829">
        <v>4</v>
      </c>
      <c r="AB71" s="829"/>
      <c r="AC71" s="829"/>
      <c r="AD71" s="829"/>
      <c r="AE71" s="829"/>
      <c r="AF71" s="829">
        <v>4</v>
      </c>
      <c r="AG71" s="829"/>
      <c r="AH71" s="829"/>
      <c r="AI71" s="829"/>
      <c r="AJ71" s="829"/>
      <c r="AK71" s="829" t="s">
        <v>593</v>
      </c>
      <c r="AL71" s="829"/>
      <c r="AM71" s="829"/>
      <c r="AN71" s="829"/>
      <c r="AO71" s="829"/>
      <c r="AP71" s="829" t="s">
        <v>593</v>
      </c>
      <c r="AQ71" s="829"/>
      <c r="AR71" s="829"/>
      <c r="AS71" s="829"/>
      <c r="AT71" s="829"/>
      <c r="AU71" s="829" t="s">
        <v>593</v>
      </c>
      <c r="AV71" s="829"/>
      <c r="AW71" s="829"/>
      <c r="AX71" s="829"/>
      <c r="AY71" s="829"/>
      <c r="AZ71" s="830"/>
      <c r="BA71" s="830"/>
      <c r="BB71" s="830"/>
      <c r="BC71" s="830"/>
      <c r="BD71" s="831"/>
      <c r="BE71" s="241"/>
      <c r="BF71" s="241"/>
      <c r="BG71" s="241"/>
      <c r="BH71" s="241"/>
      <c r="BI71" s="241"/>
      <c r="BJ71" s="241"/>
      <c r="BK71" s="241"/>
      <c r="BL71" s="241"/>
      <c r="BM71" s="241"/>
      <c r="BN71" s="241"/>
      <c r="BO71" s="241"/>
      <c r="BP71" s="241"/>
      <c r="BQ71" s="238">
        <v>65</v>
      </c>
      <c r="BR71" s="243"/>
      <c r="BS71" s="858"/>
      <c r="BT71" s="859"/>
      <c r="BU71" s="859"/>
      <c r="BV71" s="859"/>
      <c r="BW71" s="859"/>
      <c r="BX71" s="859"/>
      <c r="BY71" s="859"/>
      <c r="BZ71" s="859"/>
      <c r="CA71" s="859"/>
      <c r="CB71" s="859"/>
      <c r="CC71" s="859"/>
      <c r="CD71" s="859"/>
      <c r="CE71" s="859"/>
      <c r="CF71" s="859"/>
      <c r="CG71" s="864"/>
      <c r="CH71" s="861"/>
      <c r="CI71" s="862"/>
      <c r="CJ71" s="862"/>
      <c r="CK71" s="862"/>
      <c r="CL71" s="863"/>
      <c r="CM71" s="861"/>
      <c r="CN71" s="862"/>
      <c r="CO71" s="862"/>
      <c r="CP71" s="862"/>
      <c r="CQ71" s="863"/>
      <c r="CR71" s="861"/>
      <c r="CS71" s="862"/>
      <c r="CT71" s="862"/>
      <c r="CU71" s="862"/>
      <c r="CV71" s="863"/>
      <c r="CW71" s="861"/>
      <c r="CX71" s="862"/>
      <c r="CY71" s="862"/>
      <c r="CZ71" s="862"/>
      <c r="DA71" s="863"/>
      <c r="DB71" s="861"/>
      <c r="DC71" s="862"/>
      <c r="DD71" s="862"/>
      <c r="DE71" s="862"/>
      <c r="DF71" s="863"/>
      <c r="DG71" s="861"/>
      <c r="DH71" s="862"/>
      <c r="DI71" s="862"/>
      <c r="DJ71" s="862"/>
      <c r="DK71" s="863"/>
      <c r="DL71" s="861"/>
      <c r="DM71" s="862"/>
      <c r="DN71" s="862"/>
      <c r="DO71" s="862"/>
      <c r="DP71" s="863"/>
      <c r="DQ71" s="861"/>
      <c r="DR71" s="862"/>
      <c r="DS71" s="862"/>
      <c r="DT71" s="862"/>
      <c r="DU71" s="863"/>
      <c r="DV71" s="858"/>
      <c r="DW71" s="859"/>
      <c r="DX71" s="859"/>
      <c r="DY71" s="859"/>
      <c r="DZ71" s="860"/>
      <c r="EA71" s="230"/>
    </row>
    <row r="72" spans="1:131" ht="26.25" customHeight="1" x14ac:dyDescent="0.25">
      <c r="A72" s="238">
        <v>5</v>
      </c>
      <c r="B72" s="872" t="s">
        <v>598</v>
      </c>
      <c r="C72" s="873"/>
      <c r="D72" s="873"/>
      <c r="E72" s="873"/>
      <c r="F72" s="873"/>
      <c r="G72" s="873"/>
      <c r="H72" s="873"/>
      <c r="I72" s="873"/>
      <c r="J72" s="873"/>
      <c r="K72" s="873"/>
      <c r="L72" s="873"/>
      <c r="M72" s="873"/>
      <c r="N72" s="873"/>
      <c r="O72" s="873"/>
      <c r="P72" s="874"/>
      <c r="Q72" s="875">
        <v>108</v>
      </c>
      <c r="R72" s="829"/>
      <c r="S72" s="829"/>
      <c r="T72" s="829"/>
      <c r="U72" s="829"/>
      <c r="V72" s="829">
        <v>103</v>
      </c>
      <c r="W72" s="829"/>
      <c r="X72" s="829"/>
      <c r="Y72" s="829"/>
      <c r="Z72" s="829"/>
      <c r="AA72" s="829">
        <v>5</v>
      </c>
      <c r="AB72" s="829"/>
      <c r="AC72" s="829"/>
      <c r="AD72" s="829"/>
      <c r="AE72" s="829"/>
      <c r="AF72" s="829">
        <v>5</v>
      </c>
      <c r="AG72" s="829"/>
      <c r="AH72" s="829"/>
      <c r="AI72" s="829"/>
      <c r="AJ72" s="829"/>
      <c r="AK72" s="829" t="s">
        <v>593</v>
      </c>
      <c r="AL72" s="829"/>
      <c r="AM72" s="829"/>
      <c r="AN72" s="829"/>
      <c r="AO72" s="829"/>
      <c r="AP72" s="829" t="s">
        <v>593</v>
      </c>
      <c r="AQ72" s="829"/>
      <c r="AR72" s="829"/>
      <c r="AS72" s="829"/>
      <c r="AT72" s="829"/>
      <c r="AU72" s="829" t="s">
        <v>593</v>
      </c>
      <c r="AV72" s="829"/>
      <c r="AW72" s="829"/>
      <c r="AX72" s="829"/>
      <c r="AY72" s="829"/>
      <c r="AZ72" s="830"/>
      <c r="BA72" s="830"/>
      <c r="BB72" s="830"/>
      <c r="BC72" s="830"/>
      <c r="BD72" s="831"/>
      <c r="BE72" s="241"/>
      <c r="BF72" s="241"/>
      <c r="BG72" s="241"/>
      <c r="BH72" s="241"/>
      <c r="BI72" s="241"/>
      <c r="BJ72" s="241"/>
      <c r="BK72" s="241"/>
      <c r="BL72" s="241"/>
      <c r="BM72" s="241"/>
      <c r="BN72" s="241"/>
      <c r="BO72" s="241"/>
      <c r="BP72" s="241"/>
      <c r="BQ72" s="238">
        <v>66</v>
      </c>
      <c r="BR72" s="243"/>
      <c r="BS72" s="858"/>
      <c r="BT72" s="859"/>
      <c r="BU72" s="859"/>
      <c r="BV72" s="859"/>
      <c r="BW72" s="859"/>
      <c r="BX72" s="859"/>
      <c r="BY72" s="859"/>
      <c r="BZ72" s="859"/>
      <c r="CA72" s="859"/>
      <c r="CB72" s="859"/>
      <c r="CC72" s="859"/>
      <c r="CD72" s="859"/>
      <c r="CE72" s="859"/>
      <c r="CF72" s="859"/>
      <c r="CG72" s="864"/>
      <c r="CH72" s="861"/>
      <c r="CI72" s="862"/>
      <c r="CJ72" s="862"/>
      <c r="CK72" s="862"/>
      <c r="CL72" s="863"/>
      <c r="CM72" s="861"/>
      <c r="CN72" s="862"/>
      <c r="CO72" s="862"/>
      <c r="CP72" s="862"/>
      <c r="CQ72" s="863"/>
      <c r="CR72" s="861"/>
      <c r="CS72" s="862"/>
      <c r="CT72" s="862"/>
      <c r="CU72" s="862"/>
      <c r="CV72" s="863"/>
      <c r="CW72" s="861"/>
      <c r="CX72" s="862"/>
      <c r="CY72" s="862"/>
      <c r="CZ72" s="862"/>
      <c r="DA72" s="863"/>
      <c r="DB72" s="861"/>
      <c r="DC72" s="862"/>
      <c r="DD72" s="862"/>
      <c r="DE72" s="862"/>
      <c r="DF72" s="863"/>
      <c r="DG72" s="861"/>
      <c r="DH72" s="862"/>
      <c r="DI72" s="862"/>
      <c r="DJ72" s="862"/>
      <c r="DK72" s="863"/>
      <c r="DL72" s="861"/>
      <c r="DM72" s="862"/>
      <c r="DN72" s="862"/>
      <c r="DO72" s="862"/>
      <c r="DP72" s="863"/>
      <c r="DQ72" s="861"/>
      <c r="DR72" s="862"/>
      <c r="DS72" s="862"/>
      <c r="DT72" s="862"/>
      <c r="DU72" s="863"/>
      <c r="DV72" s="858"/>
      <c r="DW72" s="859"/>
      <c r="DX72" s="859"/>
      <c r="DY72" s="859"/>
      <c r="DZ72" s="860"/>
      <c r="EA72" s="230"/>
    </row>
    <row r="73" spans="1:131" ht="26.25" customHeight="1" x14ac:dyDescent="0.25">
      <c r="A73" s="238">
        <v>6</v>
      </c>
      <c r="B73" s="872" t="s">
        <v>599</v>
      </c>
      <c r="C73" s="873"/>
      <c r="D73" s="873"/>
      <c r="E73" s="873"/>
      <c r="F73" s="873"/>
      <c r="G73" s="873"/>
      <c r="H73" s="873"/>
      <c r="I73" s="873"/>
      <c r="J73" s="873"/>
      <c r="K73" s="873"/>
      <c r="L73" s="873"/>
      <c r="M73" s="873"/>
      <c r="N73" s="873"/>
      <c r="O73" s="873"/>
      <c r="P73" s="874"/>
      <c r="Q73" s="875">
        <v>16</v>
      </c>
      <c r="R73" s="829"/>
      <c r="S73" s="829"/>
      <c r="T73" s="829"/>
      <c r="U73" s="829"/>
      <c r="V73" s="829">
        <v>14</v>
      </c>
      <c r="W73" s="829"/>
      <c r="X73" s="829"/>
      <c r="Y73" s="829"/>
      <c r="Z73" s="829"/>
      <c r="AA73" s="829">
        <v>2</v>
      </c>
      <c r="AB73" s="829"/>
      <c r="AC73" s="829"/>
      <c r="AD73" s="829"/>
      <c r="AE73" s="829"/>
      <c r="AF73" s="829">
        <v>2</v>
      </c>
      <c r="AG73" s="829"/>
      <c r="AH73" s="829"/>
      <c r="AI73" s="829"/>
      <c r="AJ73" s="829"/>
      <c r="AK73" s="829" t="s">
        <v>593</v>
      </c>
      <c r="AL73" s="829"/>
      <c r="AM73" s="829"/>
      <c r="AN73" s="829"/>
      <c r="AO73" s="829"/>
      <c r="AP73" s="829" t="s">
        <v>593</v>
      </c>
      <c r="AQ73" s="829"/>
      <c r="AR73" s="829"/>
      <c r="AS73" s="829"/>
      <c r="AT73" s="829"/>
      <c r="AU73" s="829" t="s">
        <v>593</v>
      </c>
      <c r="AV73" s="829"/>
      <c r="AW73" s="829"/>
      <c r="AX73" s="829"/>
      <c r="AY73" s="829"/>
      <c r="AZ73" s="830"/>
      <c r="BA73" s="830"/>
      <c r="BB73" s="830"/>
      <c r="BC73" s="830"/>
      <c r="BD73" s="831"/>
      <c r="BE73" s="241"/>
      <c r="BF73" s="241"/>
      <c r="BG73" s="241"/>
      <c r="BH73" s="241"/>
      <c r="BI73" s="241"/>
      <c r="BJ73" s="241"/>
      <c r="BK73" s="241"/>
      <c r="BL73" s="241"/>
      <c r="BM73" s="241"/>
      <c r="BN73" s="241"/>
      <c r="BO73" s="241"/>
      <c r="BP73" s="241"/>
      <c r="BQ73" s="238">
        <v>67</v>
      </c>
      <c r="BR73" s="243"/>
      <c r="BS73" s="858"/>
      <c r="BT73" s="859"/>
      <c r="BU73" s="859"/>
      <c r="BV73" s="859"/>
      <c r="BW73" s="859"/>
      <c r="BX73" s="859"/>
      <c r="BY73" s="859"/>
      <c r="BZ73" s="859"/>
      <c r="CA73" s="859"/>
      <c r="CB73" s="859"/>
      <c r="CC73" s="859"/>
      <c r="CD73" s="859"/>
      <c r="CE73" s="859"/>
      <c r="CF73" s="859"/>
      <c r="CG73" s="864"/>
      <c r="CH73" s="861"/>
      <c r="CI73" s="862"/>
      <c r="CJ73" s="862"/>
      <c r="CK73" s="862"/>
      <c r="CL73" s="863"/>
      <c r="CM73" s="861"/>
      <c r="CN73" s="862"/>
      <c r="CO73" s="862"/>
      <c r="CP73" s="862"/>
      <c r="CQ73" s="863"/>
      <c r="CR73" s="861"/>
      <c r="CS73" s="862"/>
      <c r="CT73" s="862"/>
      <c r="CU73" s="862"/>
      <c r="CV73" s="863"/>
      <c r="CW73" s="861"/>
      <c r="CX73" s="862"/>
      <c r="CY73" s="862"/>
      <c r="CZ73" s="862"/>
      <c r="DA73" s="863"/>
      <c r="DB73" s="861"/>
      <c r="DC73" s="862"/>
      <c r="DD73" s="862"/>
      <c r="DE73" s="862"/>
      <c r="DF73" s="863"/>
      <c r="DG73" s="861"/>
      <c r="DH73" s="862"/>
      <c r="DI73" s="862"/>
      <c r="DJ73" s="862"/>
      <c r="DK73" s="863"/>
      <c r="DL73" s="861"/>
      <c r="DM73" s="862"/>
      <c r="DN73" s="862"/>
      <c r="DO73" s="862"/>
      <c r="DP73" s="863"/>
      <c r="DQ73" s="861"/>
      <c r="DR73" s="862"/>
      <c r="DS73" s="862"/>
      <c r="DT73" s="862"/>
      <c r="DU73" s="863"/>
      <c r="DV73" s="858"/>
      <c r="DW73" s="859"/>
      <c r="DX73" s="859"/>
      <c r="DY73" s="859"/>
      <c r="DZ73" s="860"/>
      <c r="EA73" s="230"/>
    </row>
    <row r="74" spans="1:131" ht="26.25" customHeight="1" x14ac:dyDescent="0.25">
      <c r="A74" s="238">
        <v>7</v>
      </c>
      <c r="B74" s="872" t="s">
        <v>600</v>
      </c>
      <c r="C74" s="873"/>
      <c r="D74" s="873"/>
      <c r="E74" s="873"/>
      <c r="F74" s="873"/>
      <c r="G74" s="873"/>
      <c r="H74" s="873"/>
      <c r="I74" s="873"/>
      <c r="J74" s="873"/>
      <c r="K74" s="873"/>
      <c r="L74" s="873"/>
      <c r="M74" s="873"/>
      <c r="N74" s="873"/>
      <c r="O74" s="873"/>
      <c r="P74" s="874"/>
      <c r="Q74" s="875">
        <v>36</v>
      </c>
      <c r="R74" s="829"/>
      <c r="S74" s="829"/>
      <c r="T74" s="829"/>
      <c r="U74" s="829"/>
      <c r="V74" s="829">
        <v>35</v>
      </c>
      <c r="W74" s="829"/>
      <c r="X74" s="829"/>
      <c r="Y74" s="829"/>
      <c r="Z74" s="829"/>
      <c r="AA74" s="829">
        <v>0</v>
      </c>
      <c r="AB74" s="829"/>
      <c r="AC74" s="829"/>
      <c r="AD74" s="829"/>
      <c r="AE74" s="829"/>
      <c r="AF74" s="829">
        <v>0</v>
      </c>
      <c r="AG74" s="829"/>
      <c r="AH74" s="829"/>
      <c r="AI74" s="829"/>
      <c r="AJ74" s="829"/>
      <c r="AK74" s="829" t="s">
        <v>593</v>
      </c>
      <c r="AL74" s="829"/>
      <c r="AM74" s="829"/>
      <c r="AN74" s="829"/>
      <c r="AO74" s="829"/>
      <c r="AP74" s="829" t="s">
        <v>593</v>
      </c>
      <c r="AQ74" s="829"/>
      <c r="AR74" s="829"/>
      <c r="AS74" s="829"/>
      <c r="AT74" s="829"/>
      <c r="AU74" s="829" t="s">
        <v>593</v>
      </c>
      <c r="AV74" s="829"/>
      <c r="AW74" s="829"/>
      <c r="AX74" s="829"/>
      <c r="AY74" s="829"/>
      <c r="AZ74" s="830"/>
      <c r="BA74" s="830"/>
      <c r="BB74" s="830"/>
      <c r="BC74" s="830"/>
      <c r="BD74" s="831"/>
      <c r="BE74" s="241"/>
      <c r="BF74" s="241"/>
      <c r="BG74" s="241"/>
      <c r="BH74" s="241"/>
      <c r="BI74" s="241"/>
      <c r="BJ74" s="241"/>
      <c r="BK74" s="241"/>
      <c r="BL74" s="241"/>
      <c r="BM74" s="241"/>
      <c r="BN74" s="241"/>
      <c r="BO74" s="241"/>
      <c r="BP74" s="241"/>
      <c r="BQ74" s="238">
        <v>68</v>
      </c>
      <c r="BR74" s="243"/>
      <c r="BS74" s="858"/>
      <c r="BT74" s="859"/>
      <c r="BU74" s="859"/>
      <c r="BV74" s="859"/>
      <c r="BW74" s="859"/>
      <c r="BX74" s="859"/>
      <c r="BY74" s="859"/>
      <c r="BZ74" s="859"/>
      <c r="CA74" s="859"/>
      <c r="CB74" s="859"/>
      <c r="CC74" s="859"/>
      <c r="CD74" s="859"/>
      <c r="CE74" s="859"/>
      <c r="CF74" s="859"/>
      <c r="CG74" s="864"/>
      <c r="CH74" s="861"/>
      <c r="CI74" s="862"/>
      <c r="CJ74" s="862"/>
      <c r="CK74" s="862"/>
      <c r="CL74" s="863"/>
      <c r="CM74" s="861"/>
      <c r="CN74" s="862"/>
      <c r="CO74" s="862"/>
      <c r="CP74" s="862"/>
      <c r="CQ74" s="863"/>
      <c r="CR74" s="861"/>
      <c r="CS74" s="862"/>
      <c r="CT74" s="862"/>
      <c r="CU74" s="862"/>
      <c r="CV74" s="863"/>
      <c r="CW74" s="861"/>
      <c r="CX74" s="862"/>
      <c r="CY74" s="862"/>
      <c r="CZ74" s="862"/>
      <c r="DA74" s="863"/>
      <c r="DB74" s="861"/>
      <c r="DC74" s="862"/>
      <c r="DD74" s="862"/>
      <c r="DE74" s="862"/>
      <c r="DF74" s="863"/>
      <c r="DG74" s="861"/>
      <c r="DH74" s="862"/>
      <c r="DI74" s="862"/>
      <c r="DJ74" s="862"/>
      <c r="DK74" s="863"/>
      <c r="DL74" s="861"/>
      <c r="DM74" s="862"/>
      <c r="DN74" s="862"/>
      <c r="DO74" s="862"/>
      <c r="DP74" s="863"/>
      <c r="DQ74" s="861"/>
      <c r="DR74" s="862"/>
      <c r="DS74" s="862"/>
      <c r="DT74" s="862"/>
      <c r="DU74" s="863"/>
      <c r="DV74" s="858"/>
      <c r="DW74" s="859"/>
      <c r="DX74" s="859"/>
      <c r="DY74" s="859"/>
      <c r="DZ74" s="860"/>
      <c r="EA74" s="230"/>
    </row>
    <row r="75" spans="1:131" ht="26.25" customHeight="1" x14ac:dyDescent="0.25">
      <c r="A75" s="238">
        <v>8</v>
      </c>
      <c r="B75" s="872" t="s">
        <v>601</v>
      </c>
      <c r="C75" s="873"/>
      <c r="D75" s="873"/>
      <c r="E75" s="873"/>
      <c r="F75" s="873"/>
      <c r="G75" s="873"/>
      <c r="H75" s="873"/>
      <c r="I75" s="873"/>
      <c r="J75" s="873"/>
      <c r="K75" s="873"/>
      <c r="L75" s="873"/>
      <c r="M75" s="873"/>
      <c r="N75" s="873"/>
      <c r="O75" s="873"/>
      <c r="P75" s="874"/>
      <c r="Q75" s="876">
        <v>21</v>
      </c>
      <c r="R75" s="877"/>
      <c r="S75" s="877"/>
      <c r="T75" s="877"/>
      <c r="U75" s="832"/>
      <c r="V75" s="878">
        <v>16</v>
      </c>
      <c r="W75" s="877"/>
      <c r="X75" s="877"/>
      <c r="Y75" s="877"/>
      <c r="Z75" s="832"/>
      <c r="AA75" s="878">
        <v>5</v>
      </c>
      <c r="AB75" s="877"/>
      <c r="AC75" s="877"/>
      <c r="AD75" s="877"/>
      <c r="AE75" s="832"/>
      <c r="AF75" s="878">
        <v>5</v>
      </c>
      <c r="AG75" s="877"/>
      <c r="AH75" s="877"/>
      <c r="AI75" s="877"/>
      <c r="AJ75" s="832"/>
      <c r="AK75" s="829" t="s">
        <v>593</v>
      </c>
      <c r="AL75" s="829"/>
      <c r="AM75" s="829"/>
      <c r="AN75" s="829"/>
      <c r="AO75" s="829"/>
      <c r="AP75" s="829" t="s">
        <v>593</v>
      </c>
      <c r="AQ75" s="829"/>
      <c r="AR75" s="829"/>
      <c r="AS75" s="829"/>
      <c r="AT75" s="829"/>
      <c r="AU75" s="829" t="s">
        <v>593</v>
      </c>
      <c r="AV75" s="829"/>
      <c r="AW75" s="829"/>
      <c r="AX75" s="829"/>
      <c r="AY75" s="829"/>
      <c r="AZ75" s="830"/>
      <c r="BA75" s="830"/>
      <c r="BB75" s="830"/>
      <c r="BC75" s="830"/>
      <c r="BD75" s="831"/>
      <c r="BE75" s="241"/>
      <c r="BF75" s="241"/>
      <c r="BG75" s="241"/>
      <c r="BH75" s="241"/>
      <c r="BI75" s="241"/>
      <c r="BJ75" s="241"/>
      <c r="BK75" s="241"/>
      <c r="BL75" s="241"/>
      <c r="BM75" s="241"/>
      <c r="BN75" s="241"/>
      <c r="BO75" s="241"/>
      <c r="BP75" s="241"/>
      <c r="BQ75" s="238">
        <v>69</v>
      </c>
      <c r="BR75" s="243"/>
      <c r="BS75" s="858"/>
      <c r="BT75" s="859"/>
      <c r="BU75" s="859"/>
      <c r="BV75" s="859"/>
      <c r="BW75" s="859"/>
      <c r="BX75" s="859"/>
      <c r="BY75" s="859"/>
      <c r="BZ75" s="859"/>
      <c r="CA75" s="859"/>
      <c r="CB75" s="859"/>
      <c r="CC75" s="859"/>
      <c r="CD75" s="859"/>
      <c r="CE75" s="859"/>
      <c r="CF75" s="859"/>
      <c r="CG75" s="864"/>
      <c r="CH75" s="861"/>
      <c r="CI75" s="862"/>
      <c r="CJ75" s="862"/>
      <c r="CK75" s="862"/>
      <c r="CL75" s="863"/>
      <c r="CM75" s="861"/>
      <c r="CN75" s="862"/>
      <c r="CO75" s="862"/>
      <c r="CP75" s="862"/>
      <c r="CQ75" s="863"/>
      <c r="CR75" s="861"/>
      <c r="CS75" s="862"/>
      <c r="CT75" s="862"/>
      <c r="CU75" s="862"/>
      <c r="CV75" s="863"/>
      <c r="CW75" s="861"/>
      <c r="CX75" s="862"/>
      <c r="CY75" s="862"/>
      <c r="CZ75" s="862"/>
      <c r="DA75" s="863"/>
      <c r="DB75" s="861"/>
      <c r="DC75" s="862"/>
      <c r="DD75" s="862"/>
      <c r="DE75" s="862"/>
      <c r="DF75" s="863"/>
      <c r="DG75" s="861"/>
      <c r="DH75" s="862"/>
      <c r="DI75" s="862"/>
      <c r="DJ75" s="862"/>
      <c r="DK75" s="863"/>
      <c r="DL75" s="861"/>
      <c r="DM75" s="862"/>
      <c r="DN75" s="862"/>
      <c r="DO75" s="862"/>
      <c r="DP75" s="863"/>
      <c r="DQ75" s="861"/>
      <c r="DR75" s="862"/>
      <c r="DS75" s="862"/>
      <c r="DT75" s="862"/>
      <c r="DU75" s="863"/>
      <c r="DV75" s="858"/>
      <c r="DW75" s="859"/>
      <c r="DX75" s="859"/>
      <c r="DY75" s="859"/>
      <c r="DZ75" s="860"/>
      <c r="EA75" s="230"/>
    </row>
    <row r="76" spans="1:131" ht="26.25" customHeight="1" x14ac:dyDescent="0.25">
      <c r="A76" s="238">
        <v>9</v>
      </c>
      <c r="B76" s="872" t="s">
        <v>602</v>
      </c>
      <c r="C76" s="873"/>
      <c r="D76" s="873"/>
      <c r="E76" s="873"/>
      <c r="F76" s="873"/>
      <c r="G76" s="873"/>
      <c r="H76" s="873"/>
      <c r="I76" s="873"/>
      <c r="J76" s="873"/>
      <c r="K76" s="873"/>
      <c r="L76" s="873"/>
      <c r="M76" s="873"/>
      <c r="N76" s="873"/>
      <c r="O76" s="873"/>
      <c r="P76" s="874"/>
      <c r="Q76" s="876">
        <v>7</v>
      </c>
      <c r="R76" s="877"/>
      <c r="S76" s="877"/>
      <c r="T76" s="877"/>
      <c r="U76" s="832"/>
      <c r="V76" s="878">
        <v>9</v>
      </c>
      <c r="W76" s="877"/>
      <c r="X76" s="877"/>
      <c r="Y76" s="877"/>
      <c r="Z76" s="832"/>
      <c r="AA76" s="878">
        <v>-1</v>
      </c>
      <c r="AB76" s="877"/>
      <c r="AC76" s="877"/>
      <c r="AD76" s="877"/>
      <c r="AE76" s="832"/>
      <c r="AF76" s="878">
        <v>-1</v>
      </c>
      <c r="AG76" s="877"/>
      <c r="AH76" s="877"/>
      <c r="AI76" s="877"/>
      <c r="AJ76" s="832"/>
      <c r="AK76" s="829" t="s">
        <v>593</v>
      </c>
      <c r="AL76" s="829"/>
      <c r="AM76" s="829"/>
      <c r="AN76" s="829"/>
      <c r="AO76" s="829"/>
      <c r="AP76" s="829" t="s">
        <v>593</v>
      </c>
      <c r="AQ76" s="829"/>
      <c r="AR76" s="829"/>
      <c r="AS76" s="829"/>
      <c r="AT76" s="829"/>
      <c r="AU76" s="829" t="s">
        <v>593</v>
      </c>
      <c r="AV76" s="829"/>
      <c r="AW76" s="829"/>
      <c r="AX76" s="829"/>
      <c r="AY76" s="829"/>
      <c r="AZ76" s="830"/>
      <c r="BA76" s="830"/>
      <c r="BB76" s="830"/>
      <c r="BC76" s="830"/>
      <c r="BD76" s="831"/>
      <c r="BE76" s="241"/>
      <c r="BF76" s="241"/>
      <c r="BG76" s="241"/>
      <c r="BH76" s="241"/>
      <c r="BI76" s="241"/>
      <c r="BJ76" s="241"/>
      <c r="BK76" s="241"/>
      <c r="BL76" s="241"/>
      <c r="BM76" s="241"/>
      <c r="BN76" s="241"/>
      <c r="BO76" s="241"/>
      <c r="BP76" s="241"/>
      <c r="BQ76" s="238">
        <v>70</v>
      </c>
      <c r="BR76" s="243"/>
      <c r="BS76" s="858"/>
      <c r="BT76" s="859"/>
      <c r="BU76" s="859"/>
      <c r="BV76" s="859"/>
      <c r="BW76" s="859"/>
      <c r="BX76" s="859"/>
      <c r="BY76" s="859"/>
      <c r="BZ76" s="859"/>
      <c r="CA76" s="859"/>
      <c r="CB76" s="859"/>
      <c r="CC76" s="859"/>
      <c r="CD76" s="859"/>
      <c r="CE76" s="859"/>
      <c r="CF76" s="859"/>
      <c r="CG76" s="864"/>
      <c r="CH76" s="861"/>
      <c r="CI76" s="862"/>
      <c r="CJ76" s="862"/>
      <c r="CK76" s="862"/>
      <c r="CL76" s="863"/>
      <c r="CM76" s="861"/>
      <c r="CN76" s="862"/>
      <c r="CO76" s="862"/>
      <c r="CP76" s="862"/>
      <c r="CQ76" s="863"/>
      <c r="CR76" s="861"/>
      <c r="CS76" s="862"/>
      <c r="CT76" s="862"/>
      <c r="CU76" s="862"/>
      <c r="CV76" s="863"/>
      <c r="CW76" s="861"/>
      <c r="CX76" s="862"/>
      <c r="CY76" s="862"/>
      <c r="CZ76" s="862"/>
      <c r="DA76" s="863"/>
      <c r="DB76" s="861"/>
      <c r="DC76" s="862"/>
      <c r="DD76" s="862"/>
      <c r="DE76" s="862"/>
      <c r="DF76" s="863"/>
      <c r="DG76" s="861"/>
      <c r="DH76" s="862"/>
      <c r="DI76" s="862"/>
      <c r="DJ76" s="862"/>
      <c r="DK76" s="863"/>
      <c r="DL76" s="861"/>
      <c r="DM76" s="862"/>
      <c r="DN76" s="862"/>
      <c r="DO76" s="862"/>
      <c r="DP76" s="863"/>
      <c r="DQ76" s="861"/>
      <c r="DR76" s="862"/>
      <c r="DS76" s="862"/>
      <c r="DT76" s="862"/>
      <c r="DU76" s="863"/>
      <c r="DV76" s="858"/>
      <c r="DW76" s="859"/>
      <c r="DX76" s="859"/>
      <c r="DY76" s="859"/>
      <c r="DZ76" s="860"/>
      <c r="EA76" s="230"/>
    </row>
    <row r="77" spans="1:131" ht="26.25" customHeight="1" x14ac:dyDescent="0.25">
      <c r="A77" s="238">
        <v>10</v>
      </c>
      <c r="B77" s="872" t="s">
        <v>603</v>
      </c>
      <c r="C77" s="873"/>
      <c r="D77" s="873"/>
      <c r="E77" s="873"/>
      <c r="F77" s="873"/>
      <c r="G77" s="873"/>
      <c r="H77" s="873"/>
      <c r="I77" s="873"/>
      <c r="J77" s="873"/>
      <c r="K77" s="873"/>
      <c r="L77" s="873"/>
      <c r="M77" s="873"/>
      <c r="N77" s="873"/>
      <c r="O77" s="873"/>
      <c r="P77" s="874"/>
      <c r="Q77" s="876">
        <v>61</v>
      </c>
      <c r="R77" s="877"/>
      <c r="S77" s="877"/>
      <c r="T77" s="877"/>
      <c r="U77" s="832"/>
      <c r="V77" s="878">
        <v>56</v>
      </c>
      <c r="W77" s="877"/>
      <c r="X77" s="877"/>
      <c r="Y77" s="877"/>
      <c r="Z77" s="832"/>
      <c r="AA77" s="878">
        <v>5</v>
      </c>
      <c r="AB77" s="877"/>
      <c r="AC77" s="877"/>
      <c r="AD77" s="877"/>
      <c r="AE77" s="832"/>
      <c r="AF77" s="878">
        <v>5</v>
      </c>
      <c r="AG77" s="877"/>
      <c r="AH77" s="877"/>
      <c r="AI77" s="877"/>
      <c r="AJ77" s="832"/>
      <c r="AK77" s="878" t="s">
        <v>593</v>
      </c>
      <c r="AL77" s="877"/>
      <c r="AM77" s="877"/>
      <c r="AN77" s="877"/>
      <c r="AO77" s="832"/>
      <c r="AP77" s="878" t="s">
        <v>593</v>
      </c>
      <c r="AQ77" s="877"/>
      <c r="AR77" s="877"/>
      <c r="AS77" s="877"/>
      <c r="AT77" s="832"/>
      <c r="AU77" s="878" t="s">
        <v>593</v>
      </c>
      <c r="AV77" s="877"/>
      <c r="AW77" s="877"/>
      <c r="AX77" s="877"/>
      <c r="AY77" s="832"/>
      <c r="AZ77" s="830"/>
      <c r="BA77" s="830"/>
      <c r="BB77" s="830"/>
      <c r="BC77" s="830"/>
      <c r="BD77" s="831"/>
      <c r="BE77" s="241"/>
      <c r="BF77" s="241"/>
      <c r="BG77" s="241"/>
      <c r="BH77" s="241"/>
      <c r="BI77" s="241"/>
      <c r="BJ77" s="241"/>
      <c r="BK77" s="241"/>
      <c r="BL77" s="241"/>
      <c r="BM77" s="241"/>
      <c r="BN77" s="241"/>
      <c r="BO77" s="241"/>
      <c r="BP77" s="241"/>
      <c r="BQ77" s="238">
        <v>71</v>
      </c>
      <c r="BR77" s="243"/>
      <c r="BS77" s="858"/>
      <c r="BT77" s="859"/>
      <c r="BU77" s="859"/>
      <c r="BV77" s="859"/>
      <c r="BW77" s="859"/>
      <c r="BX77" s="859"/>
      <c r="BY77" s="859"/>
      <c r="BZ77" s="859"/>
      <c r="CA77" s="859"/>
      <c r="CB77" s="859"/>
      <c r="CC77" s="859"/>
      <c r="CD77" s="859"/>
      <c r="CE77" s="859"/>
      <c r="CF77" s="859"/>
      <c r="CG77" s="864"/>
      <c r="CH77" s="861"/>
      <c r="CI77" s="862"/>
      <c r="CJ77" s="862"/>
      <c r="CK77" s="862"/>
      <c r="CL77" s="863"/>
      <c r="CM77" s="861"/>
      <c r="CN77" s="862"/>
      <c r="CO77" s="862"/>
      <c r="CP77" s="862"/>
      <c r="CQ77" s="863"/>
      <c r="CR77" s="861"/>
      <c r="CS77" s="862"/>
      <c r="CT77" s="862"/>
      <c r="CU77" s="862"/>
      <c r="CV77" s="863"/>
      <c r="CW77" s="861"/>
      <c r="CX77" s="862"/>
      <c r="CY77" s="862"/>
      <c r="CZ77" s="862"/>
      <c r="DA77" s="863"/>
      <c r="DB77" s="861"/>
      <c r="DC77" s="862"/>
      <c r="DD77" s="862"/>
      <c r="DE77" s="862"/>
      <c r="DF77" s="863"/>
      <c r="DG77" s="861"/>
      <c r="DH77" s="862"/>
      <c r="DI77" s="862"/>
      <c r="DJ77" s="862"/>
      <c r="DK77" s="863"/>
      <c r="DL77" s="861"/>
      <c r="DM77" s="862"/>
      <c r="DN77" s="862"/>
      <c r="DO77" s="862"/>
      <c r="DP77" s="863"/>
      <c r="DQ77" s="861"/>
      <c r="DR77" s="862"/>
      <c r="DS77" s="862"/>
      <c r="DT77" s="862"/>
      <c r="DU77" s="863"/>
      <c r="DV77" s="858"/>
      <c r="DW77" s="859"/>
      <c r="DX77" s="859"/>
      <c r="DY77" s="859"/>
      <c r="DZ77" s="860"/>
      <c r="EA77" s="230"/>
    </row>
    <row r="78" spans="1:131" ht="26.25" customHeight="1" x14ac:dyDescent="0.25">
      <c r="A78" s="238">
        <v>11</v>
      </c>
      <c r="B78" s="872" t="s">
        <v>604</v>
      </c>
      <c r="C78" s="873"/>
      <c r="D78" s="873"/>
      <c r="E78" s="873"/>
      <c r="F78" s="873"/>
      <c r="G78" s="873"/>
      <c r="H78" s="873"/>
      <c r="I78" s="873"/>
      <c r="J78" s="873"/>
      <c r="K78" s="873"/>
      <c r="L78" s="873"/>
      <c r="M78" s="873"/>
      <c r="N78" s="873"/>
      <c r="O78" s="873"/>
      <c r="P78" s="874"/>
      <c r="Q78" s="875">
        <v>20</v>
      </c>
      <c r="R78" s="829"/>
      <c r="S78" s="829"/>
      <c r="T78" s="829"/>
      <c r="U78" s="829"/>
      <c r="V78" s="829">
        <v>17</v>
      </c>
      <c r="W78" s="829"/>
      <c r="X78" s="829"/>
      <c r="Y78" s="829"/>
      <c r="Z78" s="829"/>
      <c r="AA78" s="829">
        <v>3</v>
      </c>
      <c r="AB78" s="829"/>
      <c r="AC78" s="829"/>
      <c r="AD78" s="829"/>
      <c r="AE78" s="829"/>
      <c r="AF78" s="829">
        <v>3</v>
      </c>
      <c r="AG78" s="829"/>
      <c r="AH78" s="829"/>
      <c r="AI78" s="829"/>
      <c r="AJ78" s="829"/>
      <c r="AK78" s="878" t="s">
        <v>593</v>
      </c>
      <c r="AL78" s="877"/>
      <c r="AM78" s="877"/>
      <c r="AN78" s="877"/>
      <c r="AO78" s="832"/>
      <c r="AP78" s="878" t="s">
        <v>593</v>
      </c>
      <c r="AQ78" s="877"/>
      <c r="AR78" s="877"/>
      <c r="AS78" s="877"/>
      <c r="AT78" s="832"/>
      <c r="AU78" s="878" t="s">
        <v>593</v>
      </c>
      <c r="AV78" s="877"/>
      <c r="AW78" s="877"/>
      <c r="AX78" s="877"/>
      <c r="AY78" s="832"/>
      <c r="AZ78" s="830"/>
      <c r="BA78" s="830"/>
      <c r="BB78" s="830"/>
      <c r="BC78" s="830"/>
      <c r="BD78" s="831"/>
      <c r="BE78" s="241"/>
      <c r="BF78" s="241"/>
      <c r="BG78" s="241"/>
      <c r="BH78" s="241"/>
      <c r="BI78" s="241"/>
      <c r="BJ78" s="230"/>
      <c r="BK78" s="230"/>
      <c r="BL78" s="230"/>
      <c r="BM78" s="230"/>
      <c r="BN78" s="230"/>
      <c r="BO78" s="241"/>
      <c r="BP78" s="241"/>
      <c r="BQ78" s="238">
        <v>72</v>
      </c>
      <c r="BR78" s="243"/>
      <c r="BS78" s="858"/>
      <c r="BT78" s="859"/>
      <c r="BU78" s="859"/>
      <c r="BV78" s="859"/>
      <c r="BW78" s="859"/>
      <c r="BX78" s="859"/>
      <c r="BY78" s="859"/>
      <c r="BZ78" s="859"/>
      <c r="CA78" s="859"/>
      <c r="CB78" s="859"/>
      <c r="CC78" s="859"/>
      <c r="CD78" s="859"/>
      <c r="CE78" s="859"/>
      <c r="CF78" s="859"/>
      <c r="CG78" s="864"/>
      <c r="CH78" s="861"/>
      <c r="CI78" s="862"/>
      <c r="CJ78" s="862"/>
      <c r="CK78" s="862"/>
      <c r="CL78" s="863"/>
      <c r="CM78" s="861"/>
      <c r="CN78" s="862"/>
      <c r="CO78" s="862"/>
      <c r="CP78" s="862"/>
      <c r="CQ78" s="863"/>
      <c r="CR78" s="861"/>
      <c r="CS78" s="862"/>
      <c r="CT78" s="862"/>
      <c r="CU78" s="862"/>
      <c r="CV78" s="863"/>
      <c r="CW78" s="861"/>
      <c r="CX78" s="862"/>
      <c r="CY78" s="862"/>
      <c r="CZ78" s="862"/>
      <c r="DA78" s="863"/>
      <c r="DB78" s="861"/>
      <c r="DC78" s="862"/>
      <c r="DD78" s="862"/>
      <c r="DE78" s="862"/>
      <c r="DF78" s="863"/>
      <c r="DG78" s="861"/>
      <c r="DH78" s="862"/>
      <c r="DI78" s="862"/>
      <c r="DJ78" s="862"/>
      <c r="DK78" s="863"/>
      <c r="DL78" s="861"/>
      <c r="DM78" s="862"/>
      <c r="DN78" s="862"/>
      <c r="DO78" s="862"/>
      <c r="DP78" s="863"/>
      <c r="DQ78" s="861"/>
      <c r="DR78" s="862"/>
      <c r="DS78" s="862"/>
      <c r="DT78" s="862"/>
      <c r="DU78" s="863"/>
      <c r="DV78" s="858"/>
      <c r="DW78" s="859"/>
      <c r="DX78" s="859"/>
      <c r="DY78" s="859"/>
      <c r="DZ78" s="860"/>
      <c r="EA78" s="230"/>
    </row>
    <row r="79" spans="1:131" ht="26.25" customHeight="1" x14ac:dyDescent="0.25">
      <c r="A79" s="238">
        <v>12</v>
      </c>
      <c r="B79" s="872" t="s">
        <v>605</v>
      </c>
      <c r="C79" s="873"/>
      <c r="D79" s="873"/>
      <c r="E79" s="873"/>
      <c r="F79" s="873"/>
      <c r="G79" s="873"/>
      <c r="H79" s="873"/>
      <c r="I79" s="873"/>
      <c r="J79" s="873"/>
      <c r="K79" s="873"/>
      <c r="L79" s="873"/>
      <c r="M79" s="873"/>
      <c r="N79" s="873"/>
      <c r="O79" s="873"/>
      <c r="P79" s="874"/>
      <c r="Q79" s="875">
        <v>267</v>
      </c>
      <c r="R79" s="829"/>
      <c r="S79" s="829"/>
      <c r="T79" s="829"/>
      <c r="U79" s="829"/>
      <c r="V79" s="829">
        <v>235</v>
      </c>
      <c r="W79" s="829"/>
      <c r="X79" s="829"/>
      <c r="Y79" s="829"/>
      <c r="Z79" s="829"/>
      <c r="AA79" s="829">
        <v>32</v>
      </c>
      <c r="AB79" s="829"/>
      <c r="AC79" s="829"/>
      <c r="AD79" s="829"/>
      <c r="AE79" s="829"/>
      <c r="AF79" s="829">
        <v>32</v>
      </c>
      <c r="AG79" s="829"/>
      <c r="AH79" s="829"/>
      <c r="AI79" s="829"/>
      <c r="AJ79" s="829"/>
      <c r="AK79" s="878" t="s">
        <v>593</v>
      </c>
      <c r="AL79" s="877"/>
      <c r="AM79" s="877"/>
      <c r="AN79" s="877"/>
      <c r="AO79" s="832"/>
      <c r="AP79" s="878" t="s">
        <v>593</v>
      </c>
      <c r="AQ79" s="877"/>
      <c r="AR79" s="877"/>
      <c r="AS79" s="877"/>
      <c r="AT79" s="832"/>
      <c r="AU79" s="878" t="s">
        <v>593</v>
      </c>
      <c r="AV79" s="877"/>
      <c r="AW79" s="877"/>
      <c r="AX79" s="877"/>
      <c r="AY79" s="832"/>
      <c r="AZ79" s="830"/>
      <c r="BA79" s="830"/>
      <c r="BB79" s="830"/>
      <c r="BC79" s="830"/>
      <c r="BD79" s="831"/>
      <c r="BE79" s="241"/>
      <c r="BF79" s="241"/>
      <c r="BG79" s="241"/>
      <c r="BH79" s="241"/>
      <c r="BI79" s="241"/>
      <c r="BJ79" s="230"/>
      <c r="BK79" s="230"/>
      <c r="BL79" s="230"/>
      <c r="BM79" s="230"/>
      <c r="BN79" s="230"/>
      <c r="BO79" s="241"/>
      <c r="BP79" s="241"/>
      <c r="BQ79" s="238">
        <v>73</v>
      </c>
      <c r="BR79" s="243"/>
      <c r="BS79" s="858"/>
      <c r="BT79" s="859"/>
      <c r="BU79" s="859"/>
      <c r="BV79" s="859"/>
      <c r="BW79" s="859"/>
      <c r="BX79" s="859"/>
      <c r="BY79" s="859"/>
      <c r="BZ79" s="859"/>
      <c r="CA79" s="859"/>
      <c r="CB79" s="859"/>
      <c r="CC79" s="859"/>
      <c r="CD79" s="859"/>
      <c r="CE79" s="859"/>
      <c r="CF79" s="859"/>
      <c r="CG79" s="864"/>
      <c r="CH79" s="861"/>
      <c r="CI79" s="862"/>
      <c r="CJ79" s="862"/>
      <c r="CK79" s="862"/>
      <c r="CL79" s="863"/>
      <c r="CM79" s="861"/>
      <c r="CN79" s="862"/>
      <c r="CO79" s="862"/>
      <c r="CP79" s="862"/>
      <c r="CQ79" s="863"/>
      <c r="CR79" s="861"/>
      <c r="CS79" s="862"/>
      <c r="CT79" s="862"/>
      <c r="CU79" s="862"/>
      <c r="CV79" s="863"/>
      <c r="CW79" s="861"/>
      <c r="CX79" s="862"/>
      <c r="CY79" s="862"/>
      <c r="CZ79" s="862"/>
      <c r="DA79" s="863"/>
      <c r="DB79" s="861"/>
      <c r="DC79" s="862"/>
      <c r="DD79" s="862"/>
      <c r="DE79" s="862"/>
      <c r="DF79" s="863"/>
      <c r="DG79" s="861"/>
      <c r="DH79" s="862"/>
      <c r="DI79" s="862"/>
      <c r="DJ79" s="862"/>
      <c r="DK79" s="863"/>
      <c r="DL79" s="861"/>
      <c r="DM79" s="862"/>
      <c r="DN79" s="862"/>
      <c r="DO79" s="862"/>
      <c r="DP79" s="863"/>
      <c r="DQ79" s="861"/>
      <c r="DR79" s="862"/>
      <c r="DS79" s="862"/>
      <c r="DT79" s="862"/>
      <c r="DU79" s="863"/>
      <c r="DV79" s="858"/>
      <c r="DW79" s="859"/>
      <c r="DX79" s="859"/>
      <c r="DY79" s="859"/>
      <c r="DZ79" s="860"/>
      <c r="EA79" s="230"/>
    </row>
    <row r="80" spans="1:131" ht="26.25" customHeight="1" x14ac:dyDescent="0.25">
      <c r="A80" s="238">
        <v>13</v>
      </c>
      <c r="B80" s="872" t="s">
        <v>606</v>
      </c>
      <c r="C80" s="873"/>
      <c r="D80" s="873"/>
      <c r="E80" s="873"/>
      <c r="F80" s="873"/>
      <c r="G80" s="873"/>
      <c r="H80" s="873"/>
      <c r="I80" s="873"/>
      <c r="J80" s="873"/>
      <c r="K80" s="873"/>
      <c r="L80" s="873"/>
      <c r="M80" s="873"/>
      <c r="N80" s="873"/>
      <c r="O80" s="873"/>
      <c r="P80" s="874"/>
      <c r="Q80" s="875">
        <v>279696</v>
      </c>
      <c r="R80" s="829"/>
      <c r="S80" s="829"/>
      <c r="T80" s="829"/>
      <c r="U80" s="829"/>
      <c r="V80" s="829">
        <v>267445</v>
      </c>
      <c r="W80" s="829"/>
      <c r="X80" s="829"/>
      <c r="Y80" s="829"/>
      <c r="Z80" s="829"/>
      <c r="AA80" s="829">
        <v>12251</v>
      </c>
      <c r="AB80" s="829"/>
      <c r="AC80" s="829"/>
      <c r="AD80" s="829"/>
      <c r="AE80" s="829"/>
      <c r="AF80" s="829">
        <v>12251</v>
      </c>
      <c r="AG80" s="829"/>
      <c r="AH80" s="829"/>
      <c r="AI80" s="829"/>
      <c r="AJ80" s="829"/>
      <c r="AK80" s="878" t="s">
        <v>593</v>
      </c>
      <c r="AL80" s="877"/>
      <c r="AM80" s="877"/>
      <c r="AN80" s="877"/>
      <c r="AO80" s="832"/>
      <c r="AP80" s="878" t="s">
        <v>593</v>
      </c>
      <c r="AQ80" s="877"/>
      <c r="AR80" s="877"/>
      <c r="AS80" s="877"/>
      <c r="AT80" s="832"/>
      <c r="AU80" s="878" t="s">
        <v>593</v>
      </c>
      <c r="AV80" s="877"/>
      <c r="AW80" s="877"/>
      <c r="AX80" s="877"/>
      <c r="AY80" s="832"/>
      <c r="AZ80" s="830"/>
      <c r="BA80" s="830"/>
      <c r="BB80" s="830"/>
      <c r="BC80" s="830"/>
      <c r="BD80" s="831"/>
      <c r="BE80" s="241"/>
      <c r="BF80" s="241"/>
      <c r="BG80" s="241"/>
      <c r="BH80" s="241"/>
      <c r="BI80" s="241"/>
      <c r="BJ80" s="241"/>
      <c r="BK80" s="241"/>
      <c r="BL80" s="241"/>
      <c r="BM80" s="241"/>
      <c r="BN80" s="241"/>
      <c r="BO80" s="241"/>
      <c r="BP80" s="241"/>
      <c r="BQ80" s="238">
        <v>74</v>
      </c>
      <c r="BR80" s="243"/>
      <c r="BS80" s="858"/>
      <c r="BT80" s="859"/>
      <c r="BU80" s="859"/>
      <c r="BV80" s="859"/>
      <c r="BW80" s="859"/>
      <c r="BX80" s="859"/>
      <c r="BY80" s="859"/>
      <c r="BZ80" s="859"/>
      <c r="CA80" s="859"/>
      <c r="CB80" s="859"/>
      <c r="CC80" s="859"/>
      <c r="CD80" s="859"/>
      <c r="CE80" s="859"/>
      <c r="CF80" s="859"/>
      <c r="CG80" s="864"/>
      <c r="CH80" s="861"/>
      <c r="CI80" s="862"/>
      <c r="CJ80" s="862"/>
      <c r="CK80" s="862"/>
      <c r="CL80" s="863"/>
      <c r="CM80" s="861"/>
      <c r="CN80" s="862"/>
      <c r="CO80" s="862"/>
      <c r="CP80" s="862"/>
      <c r="CQ80" s="863"/>
      <c r="CR80" s="861"/>
      <c r="CS80" s="862"/>
      <c r="CT80" s="862"/>
      <c r="CU80" s="862"/>
      <c r="CV80" s="863"/>
      <c r="CW80" s="861"/>
      <c r="CX80" s="862"/>
      <c r="CY80" s="862"/>
      <c r="CZ80" s="862"/>
      <c r="DA80" s="863"/>
      <c r="DB80" s="861"/>
      <c r="DC80" s="862"/>
      <c r="DD80" s="862"/>
      <c r="DE80" s="862"/>
      <c r="DF80" s="863"/>
      <c r="DG80" s="861"/>
      <c r="DH80" s="862"/>
      <c r="DI80" s="862"/>
      <c r="DJ80" s="862"/>
      <c r="DK80" s="863"/>
      <c r="DL80" s="861"/>
      <c r="DM80" s="862"/>
      <c r="DN80" s="862"/>
      <c r="DO80" s="862"/>
      <c r="DP80" s="863"/>
      <c r="DQ80" s="861"/>
      <c r="DR80" s="862"/>
      <c r="DS80" s="862"/>
      <c r="DT80" s="862"/>
      <c r="DU80" s="863"/>
      <c r="DV80" s="858"/>
      <c r="DW80" s="859"/>
      <c r="DX80" s="859"/>
      <c r="DY80" s="859"/>
      <c r="DZ80" s="860"/>
      <c r="EA80" s="230"/>
    </row>
    <row r="81" spans="1:131" ht="26.25" customHeight="1" x14ac:dyDescent="0.25">
      <c r="A81" s="238">
        <v>14</v>
      </c>
      <c r="B81" s="872" t="s">
        <v>607</v>
      </c>
      <c r="C81" s="873"/>
      <c r="D81" s="873"/>
      <c r="E81" s="873"/>
      <c r="F81" s="873"/>
      <c r="G81" s="873"/>
      <c r="H81" s="873"/>
      <c r="I81" s="873"/>
      <c r="J81" s="873"/>
      <c r="K81" s="873"/>
      <c r="L81" s="873"/>
      <c r="M81" s="873"/>
      <c r="N81" s="873"/>
      <c r="O81" s="873"/>
      <c r="P81" s="874"/>
      <c r="Q81" s="875">
        <v>148</v>
      </c>
      <c r="R81" s="829"/>
      <c r="S81" s="829"/>
      <c r="T81" s="829"/>
      <c r="U81" s="829"/>
      <c r="V81" s="829">
        <v>160</v>
      </c>
      <c r="W81" s="829"/>
      <c r="X81" s="829"/>
      <c r="Y81" s="829"/>
      <c r="Z81" s="829"/>
      <c r="AA81" s="829">
        <v>-12</v>
      </c>
      <c r="AB81" s="829"/>
      <c r="AC81" s="829"/>
      <c r="AD81" s="829"/>
      <c r="AE81" s="829"/>
      <c r="AF81" s="829">
        <v>282</v>
      </c>
      <c r="AG81" s="829"/>
      <c r="AH81" s="829"/>
      <c r="AI81" s="829"/>
      <c r="AJ81" s="829"/>
      <c r="AK81" s="878">
        <v>419</v>
      </c>
      <c r="AL81" s="877"/>
      <c r="AM81" s="877"/>
      <c r="AN81" s="877"/>
      <c r="AO81" s="832"/>
      <c r="AP81" s="878">
        <v>53</v>
      </c>
      <c r="AQ81" s="877"/>
      <c r="AR81" s="877"/>
      <c r="AS81" s="877"/>
      <c r="AT81" s="832"/>
      <c r="AU81" s="878" t="s">
        <v>593</v>
      </c>
      <c r="AV81" s="877"/>
      <c r="AW81" s="877"/>
      <c r="AX81" s="877"/>
      <c r="AY81" s="832"/>
      <c r="AZ81" s="830" t="s">
        <v>608</v>
      </c>
      <c r="BA81" s="830"/>
      <c r="BB81" s="830"/>
      <c r="BC81" s="830"/>
      <c r="BD81" s="831"/>
      <c r="BE81" s="241"/>
      <c r="BF81" s="241"/>
      <c r="BG81" s="241"/>
      <c r="BH81" s="241"/>
      <c r="BI81" s="241"/>
      <c r="BJ81" s="241"/>
      <c r="BK81" s="241"/>
      <c r="BL81" s="241"/>
      <c r="BM81" s="241"/>
      <c r="BN81" s="241"/>
      <c r="BO81" s="241"/>
      <c r="BP81" s="241"/>
      <c r="BQ81" s="238">
        <v>75</v>
      </c>
      <c r="BR81" s="243"/>
      <c r="BS81" s="858"/>
      <c r="BT81" s="859"/>
      <c r="BU81" s="859"/>
      <c r="BV81" s="859"/>
      <c r="BW81" s="859"/>
      <c r="BX81" s="859"/>
      <c r="BY81" s="859"/>
      <c r="BZ81" s="859"/>
      <c r="CA81" s="859"/>
      <c r="CB81" s="859"/>
      <c r="CC81" s="859"/>
      <c r="CD81" s="859"/>
      <c r="CE81" s="859"/>
      <c r="CF81" s="859"/>
      <c r="CG81" s="864"/>
      <c r="CH81" s="861"/>
      <c r="CI81" s="862"/>
      <c r="CJ81" s="862"/>
      <c r="CK81" s="862"/>
      <c r="CL81" s="863"/>
      <c r="CM81" s="861"/>
      <c r="CN81" s="862"/>
      <c r="CO81" s="862"/>
      <c r="CP81" s="862"/>
      <c r="CQ81" s="863"/>
      <c r="CR81" s="861"/>
      <c r="CS81" s="862"/>
      <c r="CT81" s="862"/>
      <c r="CU81" s="862"/>
      <c r="CV81" s="863"/>
      <c r="CW81" s="861"/>
      <c r="CX81" s="862"/>
      <c r="CY81" s="862"/>
      <c r="CZ81" s="862"/>
      <c r="DA81" s="863"/>
      <c r="DB81" s="861"/>
      <c r="DC81" s="862"/>
      <c r="DD81" s="862"/>
      <c r="DE81" s="862"/>
      <c r="DF81" s="863"/>
      <c r="DG81" s="861"/>
      <c r="DH81" s="862"/>
      <c r="DI81" s="862"/>
      <c r="DJ81" s="862"/>
      <c r="DK81" s="863"/>
      <c r="DL81" s="861"/>
      <c r="DM81" s="862"/>
      <c r="DN81" s="862"/>
      <c r="DO81" s="862"/>
      <c r="DP81" s="863"/>
      <c r="DQ81" s="861"/>
      <c r="DR81" s="862"/>
      <c r="DS81" s="862"/>
      <c r="DT81" s="862"/>
      <c r="DU81" s="863"/>
      <c r="DV81" s="858"/>
      <c r="DW81" s="859"/>
      <c r="DX81" s="859"/>
      <c r="DY81" s="859"/>
      <c r="DZ81" s="860"/>
      <c r="EA81" s="230"/>
    </row>
    <row r="82" spans="1:131" ht="26.25" customHeight="1" x14ac:dyDescent="0.25">
      <c r="A82" s="238">
        <v>15</v>
      </c>
      <c r="B82" s="872"/>
      <c r="C82" s="873"/>
      <c r="D82" s="873"/>
      <c r="E82" s="873"/>
      <c r="F82" s="873"/>
      <c r="G82" s="873"/>
      <c r="H82" s="873"/>
      <c r="I82" s="873"/>
      <c r="J82" s="873"/>
      <c r="K82" s="873"/>
      <c r="L82" s="873"/>
      <c r="M82" s="873"/>
      <c r="N82" s="873"/>
      <c r="O82" s="873"/>
      <c r="P82" s="874"/>
      <c r="Q82" s="875"/>
      <c r="R82" s="829"/>
      <c r="S82" s="829"/>
      <c r="T82" s="829"/>
      <c r="U82" s="829"/>
      <c r="V82" s="829"/>
      <c r="W82" s="829"/>
      <c r="X82" s="829"/>
      <c r="Y82" s="829"/>
      <c r="Z82" s="829"/>
      <c r="AA82" s="829"/>
      <c r="AB82" s="829"/>
      <c r="AC82" s="829"/>
      <c r="AD82" s="829"/>
      <c r="AE82" s="829"/>
      <c r="AF82" s="829"/>
      <c r="AG82" s="829"/>
      <c r="AH82" s="829"/>
      <c r="AI82" s="829"/>
      <c r="AJ82" s="829"/>
      <c r="AK82" s="829"/>
      <c r="AL82" s="829"/>
      <c r="AM82" s="829"/>
      <c r="AN82" s="829"/>
      <c r="AO82" s="829"/>
      <c r="AP82" s="829"/>
      <c r="AQ82" s="829"/>
      <c r="AR82" s="829"/>
      <c r="AS82" s="829"/>
      <c r="AT82" s="829"/>
      <c r="AU82" s="829"/>
      <c r="AV82" s="829"/>
      <c r="AW82" s="829"/>
      <c r="AX82" s="829"/>
      <c r="AY82" s="829"/>
      <c r="AZ82" s="830"/>
      <c r="BA82" s="830"/>
      <c r="BB82" s="830"/>
      <c r="BC82" s="830"/>
      <c r="BD82" s="831"/>
      <c r="BE82" s="241"/>
      <c r="BF82" s="241"/>
      <c r="BG82" s="241"/>
      <c r="BH82" s="241"/>
      <c r="BI82" s="241"/>
      <c r="BJ82" s="241"/>
      <c r="BK82" s="241"/>
      <c r="BL82" s="241"/>
      <c r="BM82" s="241"/>
      <c r="BN82" s="241"/>
      <c r="BO82" s="241"/>
      <c r="BP82" s="241"/>
      <c r="BQ82" s="238">
        <v>76</v>
      </c>
      <c r="BR82" s="243"/>
      <c r="BS82" s="858"/>
      <c r="BT82" s="859"/>
      <c r="BU82" s="859"/>
      <c r="BV82" s="859"/>
      <c r="BW82" s="859"/>
      <c r="BX82" s="859"/>
      <c r="BY82" s="859"/>
      <c r="BZ82" s="859"/>
      <c r="CA82" s="859"/>
      <c r="CB82" s="859"/>
      <c r="CC82" s="859"/>
      <c r="CD82" s="859"/>
      <c r="CE82" s="859"/>
      <c r="CF82" s="859"/>
      <c r="CG82" s="864"/>
      <c r="CH82" s="861"/>
      <c r="CI82" s="862"/>
      <c r="CJ82" s="862"/>
      <c r="CK82" s="862"/>
      <c r="CL82" s="863"/>
      <c r="CM82" s="861"/>
      <c r="CN82" s="862"/>
      <c r="CO82" s="862"/>
      <c r="CP82" s="862"/>
      <c r="CQ82" s="863"/>
      <c r="CR82" s="861"/>
      <c r="CS82" s="862"/>
      <c r="CT82" s="862"/>
      <c r="CU82" s="862"/>
      <c r="CV82" s="863"/>
      <c r="CW82" s="861"/>
      <c r="CX82" s="862"/>
      <c r="CY82" s="862"/>
      <c r="CZ82" s="862"/>
      <c r="DA82" s="863"/>
      <c r="DB82" s="861"/>
      <c r="DC82" s="862"/>
      <c r="DD82" s="862"/>
      <c r="DE82" s="862"/>
      <c r="DF82" s="863"/>
      <c r="DG82" s="861"/>
      <c r="DH82" s="862"/>
      <c r="DI82" s="862"/>
      <c r="DJ82" s="862"/>
      <c r="DK82" s="863"/>
      <c r="DL82" s="861"/>
      <c r="DM82" s="862"/>
      <c r="DN82" s="862"/>
      <c r="DO82" s="862"/>
      <c r="DP82" s="863"/>
      <c r="DQ82" s="861"/>
      <c r="DR82" s="862"/>
      <c r="DS82" s="862"/>
      <c r="DT82" s="862"/>
      <c r="DU82" s="863"/>
      <c r="DV82" s="858"/>
      <c r="DW82" s="859"/>
      <c r="DX82" s="859"/>
      <c r="DY82" s="859"/>
      <c r="DZ82" s="860"/>
      <c r="EA82" s="230"/>
    </row>
    <row r="83" spans="1:131" ht="26.25" customHeight="1" x14ac:dyDescent="0.25">
      <c r="A83" s="238">
        <v>16</v>
      </c>
      <c r="B83" s="872"/>
      <c r="C83" s="873"/>
      <c r="D83" s="873"/>
      <c r="E83" s="873"/>
      <c r="F83" s="873"/>
      <c r="G83" s="873"/>
      <c r="H83" s="873"/>
      <c r="I83" s="873"/>
      <c r="J83" s="873"/>
      <c r="K83" s="873"/>
      <c r="L83" s="873"/>
      <c r="M83" s="873"/>
      <c r="N83" s="873"/>
      <c r="O83" s="873"/>
      <c r="P83" s="874"/>
      <c r="Q83" s="875"/>
      <c r="R83" s="829"/>
      <c r="S83" s="829"/>
      <c r="T83" s="829"/>
      <c r="U83" s="829"/>
      <c r="V83" s="829"/>
      <c r="W83" s="829"/>
      <c r="X83" s="829"/>
      <c r="Y83" s="829"/>
      <c r="Z83" s="829"/>
      <c r="AA83" s="829"/>
      <c r="AB83" s="829"/>
      <c r="AC83" s="829"/>
      <c r="AD83" s="829"/>
      <c r="AE83" s="829"/>
      <c r="AF83" s="829"/>
      <c r="AG83" s="829"/>
      <c r="AH83" s="829"/>
      <c r="AI83" s="829"/>
      <c r="AJ83" s="829"/>
      <c r="AK83" s="829"/>
      <c r="AL83" s="829"/>
      <c r="AM83" s="829"/>
      <c r="AN83" s="829"/>
      <c r="AO83" s="829"/>
      <c r="AP83" s="829"/>
      <c r="AQ83" s="829"/>
      <c r="AR83" s="829"/>
      <c r="AS83" s="829"/>
      <c r="AT83" s="829"/>
      <c r="AU83" s="829"/>
      <c r="AV83" s="829"/>
      <c r="AW83" s="829"/>
      <c r="AX83" s="829"/>
      <c r="AY83" s="829"/>
      <c r="AZ83" s="830"/>
      <c r="BA83" s="830"/>
      <c r="BB83" s="830"/>
      <c r="BC83" s="830"/>
      <c r="BD83" s="831"/>
      <c r="BE83" s="241"/>
      <c r="BF83" s="241"/>
      <c r="BG83" s="241"/>
      <c r="BH83" s="241"/>
      <c r="BI83" s="241"/>
      <c r="BJ83" s="241"/>
      <c r="BK83" s="241"/>
      <c r="BL83" s="241"/>
      <c r="BM83" s="241"/>
      <c r="BN83" s="241"/>
      <c r="BO83" s="241"/>
      <c r="BP83" s="241"/>
      <c r="BQ83" s="238">
        <v>77</v>
      </c>
      <c r="BR83" s="243"/>
      <c r="BS83" s="858"/>
      <c r="BT83" s="859"/>
      <c r="BU83" s="859"/>
      <c r="BV83" s="859"/>
      <c r="BW83" s="859"/>
      <c r="BX83" s="859"/>
      <c r="BY83" s="859"/>
      <c r="BZ83" s="859"/>
      <c r="CA83" s="859"/>
      <c r="CB83" s="859"/>
      <c r="CC83" s="859"/>
      <c r="CD83" s="859"/>
      <c r="CE83" s="859"/>
      <c r="CF83" s="859"/>
      <c r="CG83" s="864"/>
      <c r="CH83" s="861"/>
      <c r="CI83" s="862"/>
      <c r="CJ83" s="862"/>
      <c r="CK83" s="862"/>
      <c r="CL83" s="863"/>
      <c r="CM83" s="861"/>
      <c r="CN83" s="862"/>
      <c r="CO83" s="862"/>
      <c r="CP83" s="862"/>
      <c r="CQ83" s="863"/>
      <c r="CR83" s="861"/>
      <c r="CS83" s="862"/>
      <c r="CT83" s="862"/>
      <c r="CU83" s="862"/>
      <c r="CV83" s="863"/>
      <c r="CW83" s="861"/>
      <c r="CX83" s="862"/>
      <c r="CY83" s="862"/>
      <c r="CZ83" s="862"/>
      <c r="DA83" s="863"/>
      <c r="DB83" s="861"/>
      <c r="DC83" s="862"/>
      <c r="DD83" s="862"/>
      <c r="DE83" s="862"/>
      <c r="DF83" s="863"/>
      <c r="DG83" s="861"/>
      <c r="DH83" s="862"/>
      <c r="DI83" s="862"/>
      <c r="DJ83" s="862"/>
      <c r="DK83" s="863"/>
      <c r="DL83" s="861"/>
      <c r="DM83" s="862"/>
      <c r="DN83" s="862"/>
      <c r="DO83" s="862"/>
      <c r="DP83" s="863"/>
      <c r="DQ83" s="861"/>
      <c r="DR83" s="862"/>
      <c r="DS83" s="862"/>
      <c r="DT83" s="862"/>
      <c r="DU83" s="863"/>
      <c r="DV83" s="858"/>
      <c r="DW83" s="859"/>
      <c r="DX83" s="859"/>
      <c r="DY83" s="859"/>
      <c r="DZ83" s="860"/>
      <c r="EA83" s="230"/>
    </row>
    <row r="84" spans="1:131" ht="26.25" customHeight="1" x14ac:dyDescent="0.25">
      <c r="A84" s="238">
        <v>17</v>
      </c>
      <c r="B84" s="872"/>
      <c r="C84" s="873"/>
      <c r="D84" s="873"/>
      <c r="E84" s="873"/>
      <c r="F84" s="873"/>
      <c r="G84" s="873"/>
      <c r="H84" s="873"/>
      <c r="I84" s="873"/>
      <c r="J84" s="873"/>
      <c r="K84" s="873"/>
      <c r="L84" s="873"/>
      <c r="M84" s="873"/>
      <c r="N84" s="873"/>
      <c r="O84" s="873"/>
      <c r="P84" s="874"/>
      <c r="Q84" s="875"/>
      <c r="R84" s="829"/>
      <c r="S84" s="829"/>
      <c r="T84" s="829"/>
      <c r="U84" s="829"/>
      <c r="V84" s="829"/>
      <c r="W84" s="829"/>
      <c r="X84" s="829"/>
      <c r="Y84" s="829"/>
      <c r="Z84" s="829"/>
      <c r="AA84" s="829"/>
      <c r="AB84" s="829"/>
      <c r="AC84" s="829"/>
      <c r="AD84" s="829"/>
      <c r="AE84" s="829"/>
      <c r="AF84" s="829"/>
      <c r="AG84" s="829"/>
      <c r="AH84" s="829"/>
      <c r="AI84" s="829"/>
      <c r="AJ84" s="829"/>
      <c r="AK84" s="829"/>
      <c r="AL84" s="829"/>
      <c r="AM84" s="829"/>
      <c r="AN84" s="829"/>
      <c r="AO84" s="829"/>
      <c r="AP84" s="829"/>
      <c r="AQ84" s="829"/>
      <c r="AR84" s="829"/>
      <c r="AS84" s="829"/>
      <c r="AT84" s="829"/>
      <c r="AU84" s="829"/>
      <c r="AV84" s="829"/>
      <c r="AW84" s="829"/>
      <c r="AX84" s="829"/>
      <c r="AY84" s="829"/>
      <c r="AZ84" s="830"/>
      <c r="BA84" s="830"/>
      <c r="BB84" s="830"/>
      <c r="BC84" s="830"/>
      <c r="BD84" s="831"/>
      <c r="BE84" s="241"/>
      <c r="BF84" s="241"/>
      <c r="BG84" s="241"/>
      <c r="BH84" s="241"/>
      <c r="BI84" s="241"/>
      <c r="BJ84" s="241"/>
      <c r="BK84" s="241"/>
      <c r="BL84" s="241"/>
      <c r="BM84" s="241"/>
      <c r="BN84" s="241"/>
      <c r="BO84" s="241"/>
      <c r="BP84" s="241"/>
      <c r="BQ84" s="238">
        <v>78</v>
      </c>
      <c r="BR84" s="243"/>
      <c r="BS84" s="858"/>
      <c r="BT84" s="859"/>
      <c r="BU84" s="859"/>
      <c r="BV84" s="859"/>
      <c r="BW84" s="859"/>
      <c r="BX84" s="859"/>
      <c r="BY84" s="859"/>
      <c r="BZ84" s="859"/>
      <c r="CA84" s="859"/>
      <c r="CB84" s="859"/>
      <c r="CC84" s="859"/>
      <c r="CD84" s="859"/>
      <c r="CE84" s="859"/>
      <c r="CF84" s="859"/>
      <c r="CG84" s="864"/>
      <c r="CH84" s="861"/>
      <c r="CI84" s="862"/>
      <c r="CJ84" s="862"/>
      <c r="CK84" s="862"/>
      <c r="CL84" s="863"/>
      <c r="CM84" s="861"/>
      <c r="CN84" s="862"/>
      <c r="CO84" s="862"/>
      <c r="CP84" s="862"/>
      <c r="CQ84" s="863"/>
      <c r="CR84" s="861"/>
      <c r="CS84" s="862"/>
      <c r="CT84" s="862"/>
      <c r="CU84" s="862"/>
      <c r="CV84" s="863"/>
      <c r="CW84" s="861"/>
      <c r="CX84" s="862"/>
      <c r="CY84" s="862"/>
      <c r="CZ84" s="862"/>
      <c r="DA84" s="863"/>
      <c r="DB84" s="861"/>
      <c r="DC84" s="862"/>
      <c r="DD84" s="862"/>
      <c r="DE84" s="862"/>
      <c r="DF84" s="863"/>
      <c r="DG84" s="861"/>
      <c r="DH84" s="862"/>
      <c r="DI84" s="862"/>
      <c r="DJ84" s="862"/>
      <c r="DK84" s="863"/>
      <c r="DL84" s="861"/>
      <c r="DM84" s="862"/>
      <c r="DN84" s="862"/>
      <c r="DO84" s="862"/>
      <c r="DP84" s="863"/>
      <c r="DQ84" s="861"/>
      <c r="DR84" s="862"/>
      <c r="DS84" s="862"/>
      <c r="DT84" s="862"/>
      <c r="DU84" s="863"/>
      <c r="DV84" s="858"/>
      <c r="DW84" s="859"/>
      <c r="DX84" s="859"/>
      <c r="DY84" s="859"/>
      <c r="DZ84" s="860"/>
      <c r="EA84" s="230"/>
    </row>
    <row r="85" spans="1:131" ht="26.25" customHeight="1" x14ac:dyDescent="0.25">
      <c r="A85" s="238">
        <v>18</v>
      </c>
      <c r="B85" s="872"/>
      <c r="C85" s="873"/>
      <c r="D85" s="873"/>
      <c r="E85" s="873"/>
      <c r="F85" s="873"/>
      <c r="G85" s="873"/>
      <c r="H85" s="873"/>
      <c r="I85" s="873"/>
      <c r="J85" s="873"/>
      <c r="K85" s="873"/>
      <c r="L85" s="873"/>
      <c r="M85" s="873"/>
      <c r="N85" s="873"/>
      <c r="O85" s="873"/>
      <c r="P85" s="874"/>
      <c r="Q85" s="875"/>
      <c r="R85" s="829"/>
      <c r="S85" s="829"/>
      <c r="T85" s="829"/>
      <c r="U85" s="829"/>
      <c r="V85" s="829"/>
      <c r="W85" s="829"/>
      <c r="X85" s="829"/>
      <c r="Y85" s="829"/>
      <c r="Z85" s="829"/>
      <c r="AA85" s="829"/>
      <c r="AB85" s="829"/>
      <c r="AC85" s="829"/>
      <c r="AD85" s="829"/>
      <c r="AE85" s="829"/>
      <c r="AF85" s="829"/>
      <c r="AG85" s="829"/>
      <c r="AH85" s="829"/>
      <c r="AI85" s="829"/>
      <c r="AJ85" s="829"/>
      <c r="AK85" s="829"/>
      <c r="AL85" s="829"/>
      <c r="AM85" s="829"/>
      <c r="AN85" s="829"/>
      <c r="AO85" s="829"/>
      <c r="AP85" s="829"/>
      <c r="AQ85" s="829"/>
      <c r="AR85" s="829"/>
      <c r="AS85" s="829"/>
      <c r="AT85" s="829"/>
      <c r="AU85" s="829"/>
      <c r="AV85" s="829"/>
      <c r="AW85" s="829"/>
      <c r="AX85" s="829"/>
      <c r="AY85" s="829"/>
      <c r="AZ85" s="830"/>
      <c r="BA85" s="830"/>
      <c r="BB85" s="830"/>
      <c r="BC85" s="830"/>
      <c r="BD85" s="831"/>
      <c r="BE85" s="241"/>
      <c r="BF85" s="241"/>
      <c r="BG85" s="241"/>
      <c r="BH85" s="241"/>
      <c r="BI85" s="241"/>
      <c r="BJ85" s="241"/>
      <c r="BK85" s="241"/>
      <c r="BL85" s="241"/>
      <c r="BM85" s="241"/>
      <c r="BN85" s="241"/>
      <c r="BO85" s="241"/>
      <c r="BP85" s="241"/>
      <c r="BQ85" s="238">
        <v>79</v>
      </c>
      <c r="BR85" s="243"/>
      <c r="BS85" s="858"/>
      <c r="BT85" s="859"/>
      <c r="BU85" s="859"/>
      <c r="BV85" s="859"/>
      <c r="BW85" s="859"/>
      <c r="BX85" s="859"/>
      <c r="BY85" s="859"/>
      <c r="BZ85" s="859"/>
      <c r="CA85" s="859"/>
      <c r="CB85" s="859"/>
      <c r="CC85" s="859"/>
      <c r="CD85" s="859"/>
      <c r="CE85" s="859"/>
      <c r="CF85" s="859"/>
      <c r="CG85" s="864"/>
      <c r="CH85" s="861"/>
      <c r="CI85" s="862"/>
      <c r="CJ85" s="862"/>
      <c r="CK85" s="862"/>
      <c r="CL85" s="863"/>
      <c r="CM85" s="861"/>
      <c r="CN85" s="862"/>
      <c r="CO85" s="862"/>
      <c r="CP85" s="862"/>
      <c r="CQ85" s="863"/>
      <c r="CR85" s="861"/>
      <c r="CS85" s="862"/>
      <c r="CT85" s="862"/>
      <c r="CU85" s="862"/>
      <c r="CV85" s="863"/>
      <c r="CW85" s="861"/>
      <c r="CX85" s="862"/>
      <c r="CY85" s="862"/>
      <c r="CZ85" s="862"/>
      <c r="DA85" s="863"/>
      <c r="DB85" s="861"/>
      <c r="DC85" s="862"/>
      <c r="DD85" s="862"/>
      <c r="DE85" s="862"/>
      <c r="DF85" s="863"/>
      <c r="DG85" s="861"/>
      <c r="DH85" s="862"/>
      <c r="DI85" s="862"/>
      <c r="DJ85" s="862"/>
      <c r="DK85" s="863"/>
      <c r="DL85" s="861"/>
      <c r="DM85" s="862"/>
      <c r="DN85" s="862"/>
      <c r="DO85" s="862"/>
      <c r="DP85" s="863"/>
      <c r="DQ85" s="861"/>
      <c r="DR85" s="862"/>
      <c r="DS85" s="862"/>
      <c r="DT85" s="862"/>
      <c r="DU85" s="863"/>
      <c r="DV85" s="858"/>
      <c r="DW85" s="859"/>
      <c r="DX85" s="859"/>
      <c r="DY85" s="859"/>
      <c r="DZ85" s="860"/>
      <c r="EA85" s="230"/>
    </row>
    <row r="86" spans="1:131" ht="26.25" customHeight="1" x14ac:dyDescent="0.25">
      <c r="A86" s="238">
        <v>19</v>
      </c>
      <c r="B86" s="872"/>
      <c r="C86" s="873"/>
      <c r="D86" s="873"/>
      <c r="E86" s="873"/>
      <c r="F86" s="873"/>
      <c r="G86" s="873"/>
      <c r="H86" s="873"/>
      <c r="I86" s="873"/>
      <c r="J86" s="873"/>
      <c r="K86" s="873"/>
      <c r="L86" s="873"/>
      <c r="M86" s="873"/>
      <c r="N86" s="873"/>
      <c r="O86" s="873"/>
      <c r="P86" s="874"/>
      <c r="Q86" s="875"/>
      <c r="R86" s="829"/>
      <c r="S86" s="829"/>
      <c r="T86" s="829"/>
      <c r="U86" s="829"/>
      <c r="V86" s="829"/>
      <c r="W86" s="829"/>
      <c r="X86" s="829"/>
      <c r="Y86" s="829"/>
      <c r="Z86" s="829"/>
      <c r="AA86" s="829"/>
      <c r="AB86" s="829"/>
      <c r="AC86" s="829"/>
      <c r="AD86" s="829"/>
      <c r="AE86" s="829"/>
      <c r="AF86" s="829"/>
      <c r="AG86" s="829"/>
      <c r="AH86" s="829"/>
      <c r="AI86" s="829"/>
      <c r="AJ86" s="829"/>
      <c r="AK86" s="829"/>
      <c r="AL86" s="829"/>
      <c r="AM86" s="829"/>
      <c r="AN86" s="829"/>
      <c r="AO86" s="829"/>
      <c r="AP86" s="829"/>
      <c r="AQ86" s="829"/>
      <c r="AR86" s="829"/>
      <c r="AS86" s="829"/>
      <c r="AT86" s="829"/>
      <c r="AU86" s="829"/>
      <c r="AV86" s="829"/>
      <c r="AW86" s="829"/>
      <c r="AX86" s="829"/>
      <c r="AY86" s="829"/>
      <c r="AZ86" s="830"/>
      <c r="BA86" s="830"/>
      <c r="BB86" s="830"/>
      <c r="BC86" s="830"/>
      <c r="BD86" s="831"/>
      <c r="BE86" s="241"/>
      <c r="BF86" s="241"/>
      <c r="BG86" s="241"/>
      <c r="BH86" s="241"/>
      <c r="BI86" s="241"/>
      <c r="BJ86" s="241"/>
      <c r="BK86" s="241"/>
      <c r="BL86" s="241"/>
      <c r="BM86" s="241"/>
      <c r="BN86" s="241"/>
      <c r="BO86" s="241"/>
      <c r="BP86" s="241"/>
      <c r="BQ86" s="238">
        <v>80</v>
      </c>
      <c r="BR86" s="243"/>
      <c r="BS86" s="858"/>
      <c r="BT86" s="859"/>
      <c r="BU86" s="859"/>
      <c r="BV86" s="859"/>
      <c r="BW86" s="859"/>
      <c r="BX86" s="859"/>
      <c r="BY86" s="859"/>
      <c r="BZ86" s="859"/>
      <c r="CA86" s="859"/>
      <c r="CB86" s="859"/>
      <c r="CC86" s="859"/>
      <c r="CD86" s="859"/>
      <c r="CE86" s="859"/>
      <c r="CF86" s="859"/>
      <c r="CG86" s="864"/>
      <c r="CH86" s="861"/>
      <c r="CI86" s="862"/>
      <c r="CJ86" s="862"/>
      <c r="CK86" s="862"/>
      <c r="CL86" s="863"/>
      <c r="CM86" s="861"/>
      <c r="CN86" s="862"/>
      <c r="CO86" s="862"/>
      <c r="CP86" s="862"/>
      <c r="CQ86" s="863"/>
      <c r="CR86" s="861"/>
      <c r="CS86" s="862"/>
      <c r="CT86" s="862"/>
      <c r="CU86" s="862"/>
      <c r="CV86" s="863"/>
      <c r="CW86" s="861"/>
      <c r="CX86" s="862"/>
      <c r="CY86" s="862"/>
      <c r="CZ86" s="862"/>
      <c r="DA86" s="863"/>
      <c r="DB86" s="861"/>
      <c r="DC86" s="862"/>
      <c r="DD86" s="862"/>
      <c r="DE86" s="862"/>
      <c r="DF86" s="863"/>
      <c r="DG86" s="861"/>
      <c r="DH86" s="862"/>
      <c r="DI86" s="862"/>
      <c r="DJ86" s="862"/>
      <c r="DK86" s="863"/>
      <c r="DL86" s="861"/>
      <c r="DM86" s="862"/>
      <c r="DN86" s="862"/>
      <c r="DO86" s="862"/>
      <c r="DP86" s="863"/>
      <c r="DQ86" s="861"/>
      <c r="DR86" s="862"/>
      <c r="DS86" s="862"/>
      <c r="DT86" s="862"/>
      <c r="DU86" s="863"/>
      <c r="DV86" s="858"/>
      <c r="DW86" s="859"/>
      <c r="DX86" s="859"/>
      <c r="DY86" s="859"/>
      <c r="DZ86" s="860"/>
      <c r="EA86" s="230"/>
    </row>
    <row r="87" spans="1:131" ht="26.25" customHeight="1" x14ac:dyDescent="0.25">
      <c r="A87" s="244">
        <v>20</v>
      </c>
      <c r="B87" s="879"/>
      <c r="C87" s="880"/>
      <c r="D87" s="880"/>
      <c r="E87" s="880"/>
      <c r="F87" s="880"/>
      <c r="G87" s="880"/>
      <c r="H87" s="880"/>
      <c r="I87" s="880"/>
      <c r="J87" s="880"/>
      <c r="K87" s="880"/>
      <c r="L87" s="880"/>
      <c r="M87" s="880"/>
      <c r="N87" s="880"/>
      <c r="O87" s="880"/>
      <c r="P87" s="881"/>
      <c r="Q87" s="882"/>
      <c r="R87" s="883"/>
      <c r="S87" s="883"/>
      <c r="T87" s="883"/>
      <c r="U87" s="883"/>
      <c r="V87" s="883"/>
      <c r="W87" s="883"/>
      <c r="X87" s="883"/>
      <c r="Y87" s="883"/>
      <c r="Z87" s="883"/>
      <c r="AA87" s="883"/>
      <c r="AB87" s="883"/>
      <c r="AC87" s="883"/>
      <c r="AD87" s="883"/>
      <c r="AE87" s="883"/>
      <c r="AF87" s="883"/>
      <c r="AG87" s="883"/>
      <c r="AH87" s="883"/>
      <c r="AI87" s="883"/>
      <c r="AJ87" s="883"/>
      <c r="AK87" s="883"/>
      <c r="AL87" s="883"/>
      <c r="AM87" s="883"/>
      <c r="AN87" s="883"/>
      <c r="AO87" s="883"/>
      <c r="AP87" s="883"/>
      <c r="AQ87" s="883"/>
      <c r="AR87" s="883"/>
      <c r="AS87" s="883"/>
      <c r="AT87" s="883"/>
      <c r="AU87" s="883"/>
      <c r="AV87" s="883"/>
      <c r="AW87" s="883"/>
      <c r="AX87" s="883"/>
      <c r="AY87" s="883"/>
      <c r="AZ87" s="884"/>
      <c r="BA87" s="884"/>
      <c r="BB87" s="884"/>
      <c r="BC87" s="884"/>
      <c r="BD87" s="885"/>
      <c r="BE87" s="241"/>
      <c r="BF87" s="241"/>
      <c r="BG87" s="241"/>
      <c r="BH87" s="241"/>
      <c r="BI87" s="241"/>
      <c r="BJ87" s="241"/>
      <c r="BK87" s="241"/>
      <c r="BL87" s="241"/>
      <c r="BM87" s="241"/>
      <c r="BN87" s="241"/>
      <c r="BO87" s="241"/>
      <c r="BP87" s="241"/>
      <c r="BQ87" s="238">
        <v>81</v>
      </c>
      <c r="BR87" s="243"/>
      <c r="BS87" s="858"/>
      <c r="BT87" s="859"/>
      <c r="BU87" s="859"/>
      <c r="BV87" s="859"/>
      <c r="BW87" s="859"/>
      <c r="BX87" s="859"/>
      <c r="BY87" s="859"/>
      <c r="BZ87" s="859"/>
      <c r="CA87" s="859"/>
      <c r="CB87" s="859"/>
      <c r="CC87" s="859"/>
      <c r="CD87" s="859"/>
      <c r="CE87" s="859"/>
      <c r="CF87" s="859"/>
      <c r="CG87" s="864"/>
      <c r="CH87" s="861"/>
      <c r="CI87" s="862"/>
      <c r="CJ87" s="862"/>
      <c r="CK87" s="862"/>
      <c r="CL87" s="863"/>
      <c r="CM87" s="861"/>
      <c r="CN87" s="862"/>
      <c r="CO87" s="862"/>
      <c r="CP87" s="862"/>
      <c r="CQ87" s="863"/>
      <c r="CR87" s="861"/>
      <c r="CS87" s="862"/>
      <c r="CT87" s="862"/>
      <c r="CU87" s="862"/>
      <c r="CV87" s="863"/>
      <c r="CW87" s="861"/>
      <c r="CX87" s="862"/>
      <c r="CY87" s="862"/>
      <c r="CZ87" s="862"/>
      <c r="DA87" s="863"/>
      <c r="DB87" s="861"/>
      <c r="DC87" s="862"/>
      <c r="DD87" s="862"/>
      <c r="DE87" s="862"/>
      <c r="DF87" s="863"/>
      <c r="DG87" s="861"/>
      <c r="DH87" s="862"/>
      <c r="DI87" s="862"/>
      <c r="DJ87" s="862"/>
      <c r="DK87" s="863"/>
      <c r="DL87" s="861"/>
      <c r="DM87" s="862"/>
      <c r="DN87" s="862"/>
      <c r="DO87" s="862"/>
      <c r="DP87" s="863"/>
      <c r="DQ87" s="861"/>
      <c r="DR87" s="862"/>
      <c r="DS87" s="862"/>
      <c r="DT87" s="862"/>
      <c r="DU87" s="863"/>
      <c r="DV87" s="858"/>
      <c r="DW87" s="859"/>
      <c r="DX87" s="859"/>
      <c r="DY87" s="859"/>
      <c r="DZ87" s="860"/>
      <c r="EA87" s="230"/>
    </row>
    <row r="88" spans="1:131" ht="26.25" customHeight="1" thickBot="1" x14ac:dyDescent="0.3">
      <c r="A88" s="240" t="s">
        <v>394</v>
      </c>
      <c r="B88" s="789" t="s">
        <v>429</v>
      </c>
      <c r="C88" s="790"/>
      <c r="D88" s="790"/>
      <c r="E88" s="790"/>
      <c r="F88" s="790"/>
      <c r="G88" s="790"/>
      <c r="H88" s="790"/>
      <c r="I88" s="790"/>
      <c r="J88" s="790"/>
      <c r="K88" s="790"/>
      <c r="L88" s="790"/>
      <c r="M88" s="790"/>
      <c r="N88" s="790"/>
      <c r="O88" s="790"/>
      <c r="P88" s="791"/>
      <c r="Q88" s="839"/>
      <c r="R88" s="840"/>
      <c r="S88" s="840"/>
      <c r="T88" s="840"/>
      <c r="U88" s="840"/>
      <c r="V88" s="840"/>
      <c r="W88" s="840"/>
      <c r="X88" s="840"/>
      <c r="Y88" s="840"/>
      <c r="Z88" s="840"/>
      <c r="AA88" s="840"/>
      <c r="AB88" s="840"/>
      <c r="AC88" s="840"/>
      <c r="AD88" s="840"/>
      <c r="AE88" s="840"/>
      <c r="AF88" s="843">
        <v>12622</v>
      </c>
      <c r="AG88" s="843"/>
      <c r="AH88" s="843"/>
      <c r="AI88" s="843"/>
      <c r="AJ88" s="843"/>
      <c r="AK88" s="840"/>
      <c r="AL88" s="840"/>
      <c r="AM88" s="840"/>
      <c r="AN88" s="840"/>
      <c r="AO88" s="840"/>
      <c r="AP88" s="843">
        <v>53</v>
      </c>
      <c r="AQ88" s="843"/>
      <c r="AR88" s="843"/>
      <c r="AS88" s="843"/>
      <c r="AT88" s="843"/>
      <c r="AU88" s="843" t="s">
        <v>609</v>
      </c>
      <c r="AV88" s="843"/>
      <c r="AW88" s="843"/>
      <c r="AX88" s="843"/>
      <c r="AY88" s="843"/>
      <c r="AZ88" s="848"/>
      <c r="BA88" s="848"/>
      <c r="BB88" s="848"/>
      <c r="BC88" s="848"/>
      <c r="BD88" s="849"/>
      <c r="BE88" s="241"/>
      <c r="BF88" s="241"/>
      <c r="BG88" s="241"/>
      <c r="BH88" s="241"/>
      <c r="BI88" s="241"/>
      <c r="BJ88" s="241"/>
      <c r="BK88" s="241"/>
      <c r="BL88" s="241"/>
      <c r="BM88" s="241"/>
      <c r="BN88" s="241"/>
      <c r="BO88" s="241"/>
      <c r="BP88" s="241"/>
      <c r="BQ88" s="238">
        <v>82</v>
      </c>
      <c r="BR88" s="243"/>
      <c r="BS88" s="858"/>
      <c r="BT88" s="859"/>
      <c r="BU88" s="859"/>
      <c r="BV88" s="859"/>
      <c r="BW88" s="859"/>
      <c r="BX88" s="859"/>
      <c r="BY88" s="859"/>
      <c r="BZ88" s="859"/>
      <c r="CA88" s="859"/>
      <c r="CB88" s="859"/>
      <c r="CC88" s="859"/>
      <c r="CD88" s="859"/>
      <c r="CE88" s="859"/>
      <c r="CF88" s="859"/>
      <c r="CG88" s="864"/>
      <c r="CH88" s="861"/>
      <c r="CI88" s="862"/>
      <c r="CJ88" s="862"/>
      <c r="CK88" s="862"/>
      <c r="CL88" s="863"/>
      <c r="CM88" s="861"/>
      <c r="CN88" s="862"/>
      <c r="CO88" s="862"/>
      <c r="CP88" s="862"/>
      <c r="CQ88" s="863"/>
      <c r="CR88" s="861"/>
      <c r="CS88" s="862"/>
      <c r="CT88" s="862"/>
      <c r="CU88" s="862"/>
      <c r="CV88" s="863"/>
      <c r="CW88" s="861"/>
      <c r="CX88" s="862"/>
      <c r="CY88" s="862"/>
      <c r="CZ88" s="862"/>
      <c r="DA88" s="863"/>
      <c r="DB88" s="861"/>
      <c r="DC88" s="862"/>
      <c r="DD88" s="862"/>
      <c r="DE88" s="862"/>
      <c r="DF88" s="863"/>
      <c r="DG88" s="861"/>
      <c r="DH88" s="862"/>
      <c r="DI88" s="862"/>
      <c r="DJ88" s="862"/>
      <c r="DK88" s="863"/>
      <c r="DL88" s="861"/>
      <c r="DM88" s="862"/>
      <c r="DN88" s="862"/>
      <c r="DO88" s="862"/>
      <c r="DP88" s="863"/>
      <c r="DQ88" s="861"/>
      <c r="DR88" s="862"/>
      <c r="DS88" s="862"/>
      <c r="DT88" s="862"/>
      <c r="DU88" s="863"/>
      <c r="DV88" s="858"/>
      <c r="DW88" s="859"/>
      <c r="DX88" s="859"/>
      <c r="DY88" s="859"/>
      <c r="DZ88" s="860"/>
      <c r="EA88" s="230"/>
    </row>
    <row r="89" spans="1:131" ht="26.25" hidden="1" customHeight="1" x14ac:dyDescent="0.2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858"/>
      <c r="BT89" s="859"/>
      <c r="BU89" s="859"/>
      <c r="BV89" s="859"/>
      <c r="BW89" s="859"/>
      <c r="BX89" s="859"/>
      <c r="BY89" s="859"/>
      <c r="BZ89" s="859"/>
      <c r="CA89" s="859"/>
      <c r="CB89" s="859"/>
      <c r="CC89" s="859"/>
      <c r="CD89" s="859"/>
      <c r="CE89" s="859"/>
      <c r="CF89" s="859"/>
      <c r="CG89" s="864"/>
      <c r="CH89" s="861"/>
      <c r="CI89" s="862"/>
      <c r="CJ89" s="862"/>
      <c r="CK89" s="862"/>
      <c r="CL89" s="863"/>
      <c r="CM89" s="861"/>
      <c r="CN89" s="862"/>
      <c r="CO89" s="862"/>
      <c r="CP89" s="862"/>
      <c r="CQ89" s="863"/>
      <c r="CR89" s="861"/>
      <c r="CS89" s="862"/>
      <c r="CT89" s="862"/>
      <c r="CU89" s="862"/>
      <c r="CV89" s="863"/>
      <c r="CW89" s="861"/>
      <c r="CX89" s="862"/>
      <c r="CY89" s="862"/>
      <c r="CZ89" s="862"/>
      <c r="DA89" s="863"/>
      <c r="DB89" s="861"/>
      <c r="DC89" s="862"/>
      <c r="DD89" s="862"/>
      <c r="DE89" s="862"/>
      <c r="DF89" s="863"/>
      <c r="DG89" s="861"/>
      <c r="DH89" s="862"/>
      <c r="DI89" s="862"/>
      <c r="DJ89" s="862"/>
      <c r="DK89" s="863"/>
      <c r="DL89" s="861"/>
      <c r="DM89" s="862"/>
      <c r="DN89" s="862"/>
      <c r="DO89" s="862"/>
      <c r="DP89" s="863"/>
      <c r="DQ89" s="861"/>
      <c r="DR89" s="862"/>
      <c r="DS89" s="862"/>
      <c r="DT89" s="862"/>
      <c r="DU89" s="863"/>
      <c r="DV89" s="858"/>
      <c r="DW89" s="859"/>
      <c r="DX89" s="859"/>
      <c r="DY89" s="859"/>
      <c r="DZ89" s="860"/>
      <c r="EA89" s="230"/>
    </row>
    <row r="90" spans="1:131" ht="26.25" hidden="1" customHeight="1" x14ac:dyDescent="0.2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858"/>
      <c r="BT90" s="859"/>
      <c r="BU90" s="859"/>
      <c r="BV90" s="859"/>
      <c r="BW90" s="859"/>
      <c r="BX90" s="859"/>
      <c r="BY90" s="859"/>
      <c r="BZ90" s="859"/>
      <c r="CA90" s="859"/>
      <c r="CB90" s="859"/>
      <c r="CC90" s="859"/>
      <c r="CD90" s="859"/>
      <c r="CE90" s="859"/>
      <c r="CF90" s="859"/>
      <c r="CG90" s="864"/>
      <c r="CH90" s="861"/>
      <c r="CI90" s="862"/>
      <c r="CJ90" s="862"/>
      <c r="CK90" s="862"/>
      <c r="CL90" s="863"/>
      <c r="CM90" s="861"/>
      <c r="CN90" s="862"/>
      <c r="CO90" s="862"/>
      <c r="CP90" s="862"/>
      <c r="CQ90" s="863"/>
      <c r="CR90" s="861"/>
      <c r="CS90" s="862"/>
      <c r="CT90" s="862"/>
      <c r="CU90" s="862"/>
      <c r="CV90" s="863"/>
      <c r="CW90" s="861"/>
      <c r="CX90" s="862"/>
      <c r="CY90" s="862"/>
      <c r="CZ90" s="862"/>
      <c r="DA90" s="863"/>
      <c r="DB90" s="861"/>
      <c r="DC90" s="862"/>
      <c r="DD90" s="862"/>
      <c r="DE90" s="862"/>
      <c r="DF90" s="863"/>
      <c r="DG90" s="861"/>
      <c r="DH90" s="862"/>
      <c r="DI90" s="862"/>
      <c r="DJ90" s="862"/>
      <c r="DK90" s="863"/>
      <c r="DL90" s="861"/>
      <c r="DM90" s="862"/>
      <c r="DN90" s="862"/>
      <c r="DO90" s="862"/>
      <c r="DP90" s="863"/>
      <c r="DQ90" s="861"/>
      <c r="DR90" s="862"/>
      <c r="DS90" s="862"/>
      <c r="DT90" s="862"/>
      <c r="DU90" s="863"/>
      <c r="DV90" s="858"/>
      <c r="DW90" s="859"/>
      <c r="DX90" s="859"/>
      <c r="DY90" s="859"/>
      <c r="DZ90" s="860"/>
      <c r="EA90" s="230"/>
    </row>
    <row r="91" spans="1:131" ht="26.25" hidden="1" customHeight="1" x14ac:dyDescent="0.2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858"/>
      <c r="BT91" s="859"/>
      <c r="BU91" s="859"/>
      <c r="BV91" s="859"/>
      <c r="BW91" s="859"/>
      <c r="BX91" s="859"/>
      <c r="BY91" s="859"/>
      <c r="BZ91" s="859"/>
      <c r="CA91" s="859"/>
      <c r="CB91" s="859"/>
      <c r="CC91" s="859"/>
      <c r="CD91" s="859"/>
      <c r="CE91" s="859"/>
      <c r="CF91" s="859"/>
      <c r="CG91" s="864"/>
      <c r="CH91" s="861"/>
      <c r="CI91" s="862"/>
      <c r="CJ91" s="862"/>
      <c r="CK91" s="862"/>
      <c r="CL91" s="863"/>
      <c r="CM91" s="861"/>
      <c r="CN91" s="862"/>
      <c r="CO91" s="862"/>
      <c r="CP91" s="862"/>
      <c r="CQ91" s="863"/>
      <c r="CR91" s="861"/>
      <c r="CS91" s="862"/>
      <c r="CT91" s="862"/>
      <c r="CU91" s="862"/>
      <c r="CV91" s="863"/>
      <c r="CW91" s="861"/>
      <c r="CX91" s="862"/>
      <c r="CY91" s="862"/>
      <c r="CZ91" s="862"/>
      <c r="DA91" s="863"/>
      <c r="DB91" s="861"/>
      <c r="DC91" s="862"/>
      <c r="DD91" s="862"/>
      <c r="DE91" s="862"/>
      <c r="DF91" s="863"/>
      <c r="DG91" s="861"/>
      <c r="DH91" s="862"/>
      <c r="DI91" s="862"/>
      <c r="DJ91" s="862"/>
      <c r="DK91" s="863"/>
      <c r="DL91" s="861"/>
      <c r="DM91" s="862"/>
      <c r="DN91" s="862"/>
      <c r="DO91" s="862"/>
      <c r="DP91" s="863"/>
      <c r="DQ91" s="861"/>
      <c r="DR91" s="862"/>
      <c r="DS91" s="862"/>
      <c r="DT91" s="862"/>
      <c r="DU91" s="863"/>
      <c r="DV91" s="858"/>
      <c r="DW91" s="859"/>
      <c r="DX91" s="859"/>
      <c r="DY91" s="859"/>
      <c r="DZ91" s="860"/>
      <c r="EA91" s="230"/>
    </row>
    <row r="92" spans="1:131" ht="26.25" hidden="1" customHeight="1" x14ac:dyDescent="0.2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858"/>
      <c r="BT92" s="859"/>
      <c r="BU92" s="859"/>
      <c r="BV92" s="859"/>
      <c r="BW92" s="859"/>
      <c r="BX92" s="859"/>
      <c r="BY92" s="859"/>
      <c r="BZ92" s="859"/>
      <c r="CA92" s="859"/>
      <c r="CB92" s="859"/>
      <c r="CC92" s="859"/>
      <c r="CD92" s="859"/>
      <c r="CE92" s="859"/>
      <c r="CF92" s="859"/>
      <c r="CG92" s="864"/>
      <c r="CH92" s="861"/>
      <c r="CI92" s="862"/>
      <c r="CJ92" s="862"/>
      <c r="CK92" s="862"/>
      <c r="CL92" s="863"/>
      <c r="CM92" s="861"/>
      <c r="CN92" s="862"/>
      <c r="CO92" s="862"/>
      <c r="CP92" s="862"/>
      <c r="CQ92" s="863"/>
      <c r="CR92" s="861"/>
      <c r="CS92" s="862"/>
      <c r="CT92" s="862"/>
      <c r="CU92" s="862"/>
      <c r="CV92" s="863"/>
      <c r="CW92" s="861"/>
      <c r="CX92" s="862"/>
      <c r="CY92" s="862"/>
      <c r="CZ92" s="862"/>
      <c r="DA92" s="863"/>
      <c r="DB92" s="861"/>
      <c r="DC92" s="862"/>
      <c r="DD92" s="862"/>
      <c r="DE92" s="862"/>
      <c r="DF92" s="863"/>
      <c r="DG92" s="861"/>
      <c r="DH92" s="862"/>
      <c r="DI92" s="862"/>
      <c r="DJ92" s="862"/>
      <c r="DK92" s="863"/>
      <c r="DL92" s="861"/>
      <c r="DM92" s="862"/>
      <c r="DN92" s="862"/>
      <c r="DO92" s="862"/>
      <c r="DP92" s="863"/>
      <c r="DQ92" s="861"/>
      <c r="DR92" s="862"/>
      <c r="DS92" s="862"/>
      <c r="DT92" s="862"/>
      <c r="DU92" s="863"/>
      <c r="DV92" s="858"/>
      <c r="DW92" s="859"/>
      <c r="DX92" s="859"/>
      <c r="DY92" s="859"/>
      <c r="DZ92" s="860"/>
      <c r="EA92" s="230"/>
    </row>
    <row r="93" spans="1:131" ht="26.25" hidden="1" customHeight="1" x14ac:dyDescent="0.2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858"/>
      <c r="BT93" s="859"/>
      <c r="BU93" s="859"/>
      <c r="BV93" s="859"/>
      <c r="BW93" s="859"/>
      <c r="BX93" s="859"/>
      <c r="BY93" s="859"/>
      <c r="BZ93" s="859"/>
      <c r="CA93" s="859"/>
      <c r="CB93" s="859"/>
      <c r="CC93" s="859"/>
      <c r="CD93" s="859"/>
      <c r="CE93" s="859"/>
      <c r="CF93" s="859"/>
      <c r="CG93" s="864"/>
      <c r="CH93" s="861"/>
      <c r="CI93" s="862"/>
      <c r="CJ93" s="862"/>
      <c r="CK93" s="862"/>
      <c r="CL93" s="863"/>
      <c r="CM93" s="861"/>
      <c r="CN93" s="862"/>
      <c r="CO93" s="862"/>
      <c r="CP93" s="862"/>
      <c r="CQ93" s="863"/>
      <c r="CR93" s="861"/>
      <c r="CS93" s="862"/>
      <c r="CT93" s="862"/>
      <c r="CU93" s="862"/>
      <c r="CV93" s="863"/>
      <c r="CW93" s="861"/>
      <c r="CX93" s="862"/>
      <c r="CY93" s="862"/>
      <c r="CZ93" s="862"/>
      <c r="DA93" s="863"/>
      <c r="DB93" s="861"/>
      <c r="DC93" s="862"/>
      <c r="DD93" s="862"/>
      <c r="DE93" s="862"/>
      <c r="DF93" s="863"/>
      <c r="DG93" s="861"/>
      <c r="DH93" s="862"/>
      <c r="DI93" s="862"/>
      <c r="DJ93" s="862"/>
      <c r="DK93" s="863"/>
      <c r="DL93" s="861"/>
      <c r="DM93" s="862"/>
      <c r="DN93" s="862"/>
      <c r="DO93" s="862"/>
      <c r="DP93" s="863"/>
      <c r="DQ93" s="861"/>
      <c r="DR93" s="862"/>
      <c r="DS93" s="862"/>
      <c r="DT93" s="862"/>
      <c r="DU93" s="863"/>
      <c r="DV93" s="858"/>
      <c r="DW93" s="859"/>
      <c r="DX93" s="859"/>
      <c r="DY93" s="859"/>
      <c r="DZ93" s="860"/>
      <c r="EA93" s="230"/>
    </row>
    <row r="94" spans="1:131" ht="26.25" hidden="1" customHeight="1" x14ac:dyDescent="0.2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858"/>
      <c r="BT94" s="859"/>
      <c r="BU94" s="859"/>
      <c r="BV94" s="859"/>
      <c r="BW94" s="859"/>
      <c r="BX94" s="859"/>
      <c r="BY94" s="859"/>
      <c r="BZ94" s="859"/>
      <c r="CA94" s="859"/>
      <c r="CB94" s="859"/>
      <c r="CC94" s="859"/>
      <c r="CD94" s="859"/>
      <c r="CE94" s="859"/>
      <c r="CF94" s="859"/>
      <c r="CG94" s="864"/>
      <c r="CH94" s="861"/>
      <c r="CI94" s="862"/>
      <c r="CJ94" s="862"/>
      <c r="CK94" s="862"/>
      <c r="CL94" s="863"/>
      <c r="CM94" s="861"/>
      <c r="CN94" s="862"/>
      <c r="CO94" s="862"/>
      <c r="CP94" s="862"/>
      <c r="CQ94" s="863"/>
      <c r="CR94" s="861"/>
      <c r="CS94" s="862"/>
      <c r="CT94" s="862"/>
      <c r="CU94" s="862"/>
      <c r="CV94" s="863"/>
      <c r="CW94" s="861"/>
      <c r="CX94" s="862"/>
      <c r="CY94" s="862"/>
      <c r="CZ94" s="862"/>
      <c r="DA94" s="863"/>
      <c r="DB94" s="861"/>
      <c r="DC94" s="862"/>
      <c r="DD94" s="862"/>
      <c r="DE94" s="862"/>
      <c r="DF94" s="863"/>
      <c r="DG94" s="861"/>
      <c r="DH94" s="862"/>
      <c r="DI94" s="862"/>
      <c r="DJ94" s="862"/>
      <c r="DK94" s="863"/>
      <c r="DL94" s="861"/>
      <c r="DM94" s="862"/>
      <c r="DN94" s="862"/>
      <c r="DO94" s="862"/>
      <c r="DP94" s="863"/>
      <c r="DQ94" s="861"/>
      <c r="DR94" s="862"/>
      <c r="DS94" s="862"/>
      <c r="DT94" s="862"/>
      <c r="DU94" s="863"/>
      <c r="DV94" s="858"/>
      <c r="DW94" s="859"/>
      <c r="DX94" s="859"/>
      <c r="DY94" s="859"/>
      <c r="DZ94" s="860"/>
      <c r="EA94" s="230"/>
    </row>
    <row r="95" spans="1:131" ht="26.25" hidden="1" customHeight="1" x14ac:dyDescent="0.2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858"/>
      <c r="BT95" s="859"/>
      <c r="BU95" s="859"/>
      <c r="BV95" s="859"/>
      <c r="BW95" s="859"/>
      <c r="BX95" s="859"/>
      <c r="BY95" s="859"/>
      <c r="BZ95" s="859"/>
      <c r="CA95" s="859"/>
      <c r="CB95" s="859"/>
      <c r="CC95" s="859"/>
      <c r="CD95" s="859"/>
      <c r="CE95" s="859"/>
      <c r="CF95" s="859"/>
      <c r="CG95" s="864"/>
      <c r="CH95" s="861"/>
      <c r="CI95" s="862"/>
      <c r="CJ95" s="862"/>
      <c r="CK95" s="862"/>
      <c r="CL95" s="863"/>
      <c r="CM95" s="861"/>
      <c r="CN95" s="862"/>
      <c r="CO95" s="862"/>
      <c r="CP95" s="862"/>
      <c r="CQ95" s="863"/>
      <c r="CR95" s="861"/>
      <c r="CS95" s="862"/>
      <c r="CT95" s="862"/>
      <c r="CU95" s="862"/>
      <c r="CV95" s="863"/>
      <c r="CW95" s="861"/>
      <c r="CX95" s="862"/>
      <c r="CY95" s="862"/>
      <c r="CZ95" s="862"/>
      <c r="DA95" s="863"/>
      <c r="DB95" s="861"/>
      <c r="DC95" s="862"/>
      <c r="DD95" s="862"/>
      <c r="DE95" s="862"/>
      <c r="DF95" s="863"/>
      <c r="DG95" s="861"/>
      <c r="DH95" s="862"/>
      <c r="DI95" s="862"/>
      <c r="DJ95" s="862"/>
      <c r="DK95" s="863"/>
      <c r="DL95" s="861"/>
      <c r="DM95" s="862"/>
      <c r="DN95" s="862"/>
      <c r="DO95" s="862"/>
      <c r="DP95" s="863"/>
      <c r="DQ95" s="861"/>
      <c r="DR95" s="862"/>
      <c r="DS95" s="862"/>
      <c r="DT95" s="862"/>
      <c r="DU95" s="863"/>
      <c r="DV95" s="858"/>
      <c r="DW95" s="859"/>
      <c r="DX95" s="859"/>
      <c r="DY95" s="859"/>
      <c r="DZ95" s="860"/>
      <c r="EA95" s="230"/>
    </row>
    <row r="96" spans="1:131" ht="26.25" hidden="1" customHeight="1" x14ac:dyDescent="0.2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858"/>
      <c r="BT96" s="859"/>
      <c r="BU96" s="859"/>
      <c r="BV96" s="859"/>
      <c r="BW96" s="859"/>
      <c r="BX96" s="859"/>
      <c r="BY96" s="859"/>
      <c r="BZ96" s="859"/>
      <c r="CA96" s="859"/>
      <c r="CB96" s="859"/>
      <c r="CC96" s="859"/>
      <c r="CD96" s="859"/>
      <c r="CE96" s="859"/>
      <c r="CF96" s="859"/>
      <c r="CG96" s="864"/>
      <c r="CH96" s="861"/>
      <c r="CI96" s="862"/>
      <c r="CJ96" s="862"/>
      <c r="CK96" s="862"/>
      <c r="CL96" s="863"/>
      <c r="CM96" s="861"/>
      <c r="CN96" s="862"/>
      <c r="CO96" s="862"/>
      <c r="CP96" s="862"/>
      <c r="CQ96" s="863"/>
      <c r="CR96" s="861"/>
      <c r="CS96" s="862"/>
      <c r="CT96" s="862"/>
      <c r="CU96" s="862"/>
      <c r="CV96" s="863"/>
      <c r="CW96" s="861"/>
      <c r="CX96" s="862"/>
      <c r="CY96" s="862"/>
      <c r="CZ96" s="862"/>
      <c r="DA96" s="863"/>
      <c r="DB96" s="861"/>
      <c r="DC96" s="862"/>
      <c r="DD96" s="862"/>
      <c r="DE96" s="862"/>
      <c r="DF96" s="863"/>
      <c r="DG96" s="861"/>
      <c r="DH96" s="862"/>
      <c r="DI96" s="862"/>
      <c r="DJ96" s="862"/>
      <c r="DK96" s="863"/>
      <c r="DL96" s="861"/>
      <c r="DM96" s="862"/>
      <c r="DN96" s="862"/>
      <c r="DO96" s="862"/>
      <c r="DP96" s="863"/>
      <c r="DQ96" s="861"/>
      <c r="DR96" s="862"/>
      <c r="DS96" s="862"/>
      <c r="DT96" s="862"/>
      <c r="DU96" s="863"/>
      <c r="DV96" s="858"/>
      <c r="DW96" s="859"/>
      <c r="DX96" s="859"/>
      <c r="DY96" s="859"/>
      <c r="DZ96" s="860"/>
      <c r="EA96" s="230"/>
    </row>
    <row r="97" spans="1:131" ht="26.25" hidden="1" customHeight="1" x14ac:dyDescent="0.2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858"/>
      <c r="BT97" s="859"/>
      <c r="BU97" s="859"/>
      <c r="BV97" s="859"/>
      <c r="BW97" s="859"/>
      <c r="BX97" s="859"/>
      <c r="BY97" s="859"/>
      <c r="BZ97" s="859"/>
      <c r="CA97" s="859"/>
      <c r="CB97" s="859"/>
      <c r="CC97" s="859"/>
      <c r="CD97" s="859"/>
      <c r="CE97" s="859"/>
      <c r="CF97" s="859"/>
      <c r="CG97" s="864"/>
      <c r="CH97" s="861"/>
      <c r="CI97" s="862"/>
      <c r="CJ97" s="862"/>
      <c r="CK97" s="862"/>
      <c r="CL97" s="863"/>
      <c r="CM97" s="861"/>
      <c r="CN97" s="862"/>
      <c r="CO97" s="862"/>
      <c r="CP97" s="862"/>
      <c r="CQ97" s="863"/>
      <c r="CR97" s="861"/>
      <c r="CS97" s="862"/>
      <c r="CT97" s="862"/>
      <c r="CU97" s="862"/>
      <c r="CV97" s="863"/>
      <c r="CW97" s="861"/>
      <c r="CX97" s="862"/>
      <c r="CY97" s="862"/>
      <c r="CZ97" s="862"/>
      <c r="DA97" s="863"/>
      <c r="DB97" s="861"/>
      <c r="DC97" s="862"/>
      <c r="DD97" s="862"/>
      <c r="DE97" s="862"/>
      <c r="DF97" s="863"/>
      <c r="DG97" s="861"/>
      <c r="DH97" s="862"/>
      <c r="DI97" s="862"/>
      <c r="DJ97" s="862"/>
      <c r="DK97" s="863"/>
      <c r="DL97" s="861"/>
      <c r="DM97" s="862"/>
      <c r="DN97" s="862"/>
      <c r="DO97" s="862"/>
      <c r="DP97" s="863"/>
      <c r="DQ97" s="861"/>
      <c r="DR97" s="862"/>
      <c r="DS97" s="862"/>
      <c r="DT97" s="862"/>
      <c r="DU97" s="863"/>
      <c r="DV97" s="858"/>
      <c r="DW97" s="859"/>
      <c r="DX97" s="859"/>
      <c r="DY97" s="859"/>
      <c r="DZ97" s="860"/>
      <c r="EA97" s="230"/>
    </row>
    <row r="98" spans="1:131" ht="26.25" hidden="1" customHeight="1" x14ac:dyDescent="0.2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858"/>
      <c r="BT98" s="859"/>
      <c r="BU98" s="859"/>
      <c r="BV98" s="859"/>
      <c r="BW98" s="859"/>
      <c r="BX98" s="859"/>
      <c r="BY98" s="859"/>
      <c r="BZ98" s="859"/>
      <c r="CA98" s="859"/>
      <c r="CB98" s="859"/>
      <c r="CC98" s="859"/>
      <c r="CD98" s="859"/>
      <c r="CE98" s="859"/>
      <c r="CF98" s="859"/>
      <c r="CG98" s="864"/>
      <c r="CH98" s="861"/>
      <c r="CI98" s="862"/>
      <c r="CJ98" s="862"/>
      <c r="CK98" s="862"/>
      <c r="CL98" s="863"/>
      <c r="CM98" s="861"/>
      <c r="CN98" s="862"/>
      <c r="CO98" s="862"/>
      <c r="CP98" s="862"/>
      <c r="CQ98" s="863"/>
      <c r="CR98" s="861"/>
      <c r="CS98" s="862"/>
      <c r="CT98" s="862"/>
      <c r="CU98" s="862"/>
      <c r="CV98" s="863"/>
      <c r="CW98" s="861"/>
      <c r="CX98" s="862"/>
      <c r="CY98" s="862"/>
      <c r="CZ98" s="862"/>
      <c r="DA98" s="863"/>
      <c r="DB98" s="861"/>
      <c r="DC98" s="862"/>
      <c r="DD98" s="862"/>
      <c r="DE98" s="862"/>
      <c r="DF98" s="863"/>
      <c r="DG98" s="861"/>
      <c r="DH98" s="862"/>
      <c r="DI98" s="862"/>
      <c r="DJ98" s="862"/>
      <c r="DK98" s="863"/>
      <c r="DL98" s="861"/>
      <c r="DM98" s="862"/>
      <c r="DN98" s="862"/>
      <c r="DO98" s="862"/>
      <c r="DP98" s="863"/>
      <c r="DQ98" s="861"/>
      <c r="DR98" s="862"/>
      <c r="DS98" s="862"/>
      <c r="DT98" s="862"/>
      <c r="DU98" s="863"/>
      <c r="DV98" s="858"/>
      <c r="DW98" s="859"/>
      <c r="DX98" s="859"/>
      <c r="DY98" s="859"/>
      <c r="DZ98" s="860"/>
      <c r="EA98" s="230"/>
    </row>
    <row r="99" spans="1:131" ht="26.25" hidden="1" customHeight="1" x14ac:dyDescent="0.2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858"/>
      <c r="BT99" s="859"/>
      <c r="BU99" s="859"/>
      <c r="BV99" s="859"/>
      <c r="BW99" s="859"/>
      <c r="BX99" s="859"/>
      <c r="BY99" s="859"/>
      <c r="BZ99" s="859"/>
      <c r="CA99" s="859"/>
      <c r="CB99" s="859"/>
      <c r="CC99" s="859"/>
      <c r="CD99" s="859"/>
      <c r="CE99" s="859"/>
      <c r="CF99" s="859"/>
      <c r="CG99" s="864"/>
      <c r="CH99" s="861"/>
      <c r="CI99" s="862"/>
      <c r="CJ99" s="862"/>
      <c r="CK99" s="862"/>
      <c r="CL99" s="863"/>
      <c r="CM99" s="861"/>
      <c r="CN99" s="862"/>
      <c r="CO99" s="862"/>
      <c r="CP99" s="862"/>
      <c r="CQ99" s="863"/>
      <c r="CR99" s="861"/>
      <c r="CS99" s="862"/>
      <c r="CT99" s="862"/>
      <c r="CU99" s="862"/>
      <c r="CV99" s="863"/>
      <c r="CW99" s="861"/>
      <c r="CX99" s="862"/>
      <c r="CY99" s="862"/>
      <c r="CZ99" s="862"/>
      <c r="DA99" s="863"/>
      <c r="DB99" s="861"/>
      <c r="DC99" s="862"/>
      <c r="DD99" s="862"/>
      <c r="DE99" s="862"/>
      <c r="DF99" s="863"/>
      <c r="DG99" s="861"/>
      <c r="DH99" s="862"/>
      <c r="DI99" s="862"/>
      <c r="DJ99" s="862"/>
      <c r="DK99" s="863"/>
      <c r="DL99" s="861"/>
      <c r="DM99" s="862"/>
      <c r="DN99" s="862"/>
      <c r="DO99" s="862"/>
      <c r="DP99" s="863"/>
      <c r="DQ99" s="861"/>
      <c r="DR99" s="862"/>
      <c r="DS99" s="862"/>
      <c r="DT99" s="862"/>
      <c r="DU99" s="863"/>
      <c r="DV99" s="858"/>
      <c r="DW99" s="859"/>
      <c r="DX99" s="859"/>
      <c r="DY99" s="859"/>
      <c r="DZ99" s="860"/>
      <c r="EA99" s="230"/>
    </row>
    <row r="100" spans="1:131" ht="26.25" hidden="1" customHeight="1" x14ac:dyDescent="0.2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858"/>
      <c r="BT100" s="859"/>
      <c r="BU100" s="859"/>
      <c r="BV100" s="859"/>
      <c r="BW100" s="859"/>
      <c r="BX100" s="859"/>
      <c r="BY100" s="859"/>
      <c r="BZ100" s="859"/>
      <c r="CA100" s="859"/>
      <c r="CB100" s="859"/>
      <c r="CC100" s="859"/>
      <c r="CD100" s="859"/>
      <c r="CE100" s="859"/>
      <c r="CF100" s="859"/>
      <c r="CG100" s="864"/>
      <c r="CH100" s="861"/>
      <c r="CI100" s="862"/>
      <c r="CJ100" s="862"/>
      <c r="CK100" s="862"/>
      <c r="CL100" s="863"/>
      <c r="CM100" s="861"/>
      <c r="CN100" s="862"/>
      <c r="CO100" s="862"/>
      <c r="CP100" s="862"/>
      <c r="CQ100" s="863"/>
      <c r="CR100" s="861"/>
      <c r="CS100" s="862"/>
      <c r="CT100" s="862"/>
      <c r="CU100" s="862"/>
      <c r="CV100" s="863"/>
      <c r="CW100" s="861"/>
      <c r="CX100" s="862"/>
      <c r="CY100" s="862"/>
      <c r="CZ100" s="862"/>
      <c r="DA100" s="863"/>
      <c r="DB100" s="861"/>
      <c r="DC100" s="862"/>
      <c r="DD100" s="862"/>
      <c r="DE100" s="862"/>
      <c r="DF100" s="863"/>
      <c r="DG100" s="861"/>
      <c r="DH100" s="862"/>
      <c r="DI100" s="862"/>
      <c r="DJ100" s="862"/>
      <c r="DK100" s="863"/>
      <c r="DL100" s="861"/>
      <c r="DM100" s="862"/>
      <c r="DN100" s="862"/>
      <c r="DO100" s="862"/>
      <c r="DP100" s="863"/>
      <c r="DQ100" s="861"/>
      <c r="DR100" s="862"/>
      <c r="DS100" s="862"/>
      <c r="DT100" s="862"/>
      <c r="DU100" s="863"/>
      <c r="DV100" s="858"/>
      <c r="DW100" s="859"/>
      <c r="DX100" s="859"/>
      <c r="DY100" s="859"/>
      <c r="DZ100" s="860"/>
      <c r="EA100" s="230"/>
    </row>
    <row r="101" spans="1:131" ht="26.25" hidden="1" customHeight="1" x14ac:dyDescent="0.2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858"/>
      <c r="BT101" s="859"/>
      <c r="BU101" s="859"/>
      <c r="BV101" s="859"/>
      <c r="BW101" s="859"/>
      <c r="BX101" s="859"/>
      <c r="BY101" s="859"/>
      <c r="BZ101" s="859"/>
      <c r="CA101" s="859"/>
      <c r="CB101" s="859"/>
      <c r="CC101" s="859"/>
      <c r="CD101" s="859"/>
      <c r="CE101" s="859"/>
      <c r="CF101" s="859"/>
      <c r="CG101" s="864"/>
      <c r="CH101" s="861"/>
      <c r="CI101" s="862"/>
      <c r="CJ101" s="862"/>
      <c r="CK101" s="862"/>
      <c r="CL101" s="863"/>
      <c r="CM101" s="861"/>
      <c r="CN101" s="862"/>
      <c r="CO101" s="862"/>
      <c r="CP101" s="862"/>
      <c r="CQ101" s="863"/>
      <c r="CR101" s="861"/>
      <c r="CS101" s="862"/>
      <c r="CT101" s="862"/>
      <c r="CU101" s="862"/>
      <c r="CV101" s="863"/>
      <c r="CW101" s="861"/>
      <c r="CX101" s="862"/>
      <c r="CY101" s="862"/>
      <c r="CZ101" s="862"/>
      <c r="DA101" s="863"/>
      <c r="DB101" s="861"/>
      <c r="DC101" s="862"/>
      <c r="DD101" s="862"/>
      <c r="DE101" s="862"/>
      <c r="DF101" s="863"/>
      <c r="DG101" s="861"/>
      <c r="DH101" s="862"/>
      <c r="DI101" s="862"/>
      <c r="DJ101" s="862"/>
      <c r="DK101" s="863"/>
      <c r="DL101" s="861"/>
      <c r="DM101" s="862"/>
      <c r="DN101" s="862"/>
      <c r="DO101" s="862"/>
      <c r="DP101" s="863"/>
      <c r="DQ101" s="861"/>
      <c r="DR101" s="862"/>
      <c r="DS101" s="862"/>
      <c r="DT101" s="862"/>
      <c r="DU101" s="863"/>
      <c r="DV101" s="858"/>
      <c r="DW101" s="859"/>
      <c r="DX101" s="859"/>
      <c r="DY101" s="859"/>
      <c r="DZ101" s="860"/>
      <c r="EA101" s="230"/>
    </row>
    <row r="102" spans="1:131" ht="26.25" customHeight="1" thickBot="1" x14ac:dyDescent="0.3">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394</v>
      </c>
      <c r="BR102" s="789" t="s">
        <v>430</v>
      </c>
      <c r="BS102" s="790"/>
      <c r="BT102" s="790"/>
      <c r="BU102" s="790"/>
      <c r="BV102" s="790"/>
      <c r="BW102" s="790"/>
      <c r="BX102" s="790"/>
      <c r="BY102" s="790"/>
      <c r="BZ102" s="790"/>
      <c r="CA102" s="790"/>
      <c r="CB102" s="790"/>
      <c r="CC102" s="790"/>
      <c r="CD102" s="790"/>
      <c r="CE102" s="790"/>
      <c r="CF102" s="790"/>
      <c r="CG102" s="791"/>
      <c r="CH102" s="886"/>
      <c r="CI102" s="887"/>
      <c r="CJ102" s="887"/>
      <c r="CK102" s="887"/>
      <c r="CL102" s="888"/>
      <c r="CM102" s="886"/>
      <c r="CN102" s="887"/>
      <c r="CO102" s="887"/>
      <c r="CP102" s="887"/>
      <c r="CQ102" s="888"/>
      <c r="CR102" s="889">
        <v>40</v>
      </c>
      <c r="CS102" s="851"/>
      <c r="CT102" s="851"/>
      <c r="CU102" s="851"/>
      <c r="CV102" s="890"/>
      <c r="CW102" s="889">
        <v>87</v>
      </c>
      <c r="CX102" s="851"/>
      <c r="CY102" s="851"/>
      <c r="CZ102" s="851"/>
      <c r="DA102" s="890"/>
      <c r="DB102" s="889" t="s">
        <v>593</v>
      </c>
      <c r="DC102" s="851"/>
      <c r="DD102" s="851"/>
      <c r="DE102" s="851"/>
      <c r="DF102" s="890"/>
      <c r="DG102" s="889" t="s">
        <v>593</v>
      </c>
      <c r="DH102" s="851"/>
      <c r="DI102" s="851"/>
      <c r="DJ102" s="851"/>
      <c r="DK102" s="890"/>
      <c r="DL102" s="889" t="s">
        <v>593</v>
      </c>
      <c r="DM102" s="851"/>
      <c r="DN102" s="851"/>
      <c r="DO102" s="851"/>
      <c r="DP102" s="890"/>
      <c r="DQ102" s="889" t="s">
        <v>593</v>
      </c>
      <c r="DR102" s="851"/>
      <c r="DS102" s="851"/>
      <c r="DT102" s="851"/>
      <c r="DU102" s="890"/>
      <c r="DV102" s="789"/>
      <c r="DW102" s="790"/>
      <c r="DX102" s="790"/>
      <c r="DY102" s="790"/>
      <c r="DZ102" s="913"/>
      <c r="EA102" s="230"/>
    </row>
    <row r="103" spans="1:131" ht="26.25" customHeight="1" x14ac:dyDescent="0.2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14" t="s">
        <v>431</v>
      </c>
      <c r="BR103" s="914"/>
      <c r="BS103" s="914"/>
      <c r="BT103" s="914"/>
      <c r="BU103" s="914"/>
      <c r="BV103" s="914"/>
      <c r="BW103" s="914"/>
      <c r="BX103" s="914"/>
      <c r="BY103" s="914"/>
      <c r="BZ103" s="914"/>
      <c r="CA103" s="914"/>
      <c r="CB103" s="914"/>
      <c r="CC103" s="914"/>
      <c r="CD103" s="914"/>
      <c r="CE103" s="914"/>
      <c r="CF103" s="914"/>
      <c r="CG103" s="914"/>
      <c r="CH103" s="914"/>
      <c r="CI103" s="914"/>
      <c r="CJ103" s="914"/>
      <c r="CK103" s="914"/>
      <c r="CL103" s="914"/>
      <c r="CM103" s="914"/>
      <c r="CN103" s="914"/>
      <c r="CO103" s="914"/>
      <c r="CP103" s="914"/>
      <c r="CQ103" s="914"/>
      <c r="CR103" s="914"/>
      <c r="CS103" s="914"/>
      <c r="CT103" s="914"/>
      <c r="CU103" s="914"/>
      <c r="CV103" s="914"/>
      <c r="CW103" s="914"/>
      <c r="CX103" s="914"/>
      <c r="CY103" s="914"/>
      <c r="CZ103" s="914"/>
      <c r="DA103" s="914"/>
      <c r="DB103" s="914"/>
      <c r="DC103" s="914"/>
      <c r="DD103" s="914"/>
      <c r="DE103" s="914"/>
      <c r="DF103" s="914"/>
      <c r="DG103" s="914"/>
      <c r="DH103" s="914"/>
      <c r="DI103" s="914"/>
      <c r="DJ103" s="914"/>
      <c r="DK103" s="914"/>
      <c r="DL103" s="914"/>
      <c r="DM103" s="914"/>
      <c r="DN103" s="914"/>
      <c r="DO103" s="914"/>
      <c r="DP103" s="914"/>
      <c r="DQ103" s="914"/>
      <c r="DR103" s="914"/>
      <c r="DS103" s="914"/>
      <c r="DT103" s="914"/>
      <c r="DU103" s="914"/>
      <c r="DV103" s="914"/>
      <c r="DW103" s="914"/>
      <c r="DX103" s="914"/>
      <c r="DY103" s="914"/>
      <c r="DZ103" s="914"/>
      <c r="EA103" s="230"/>
    </row>
    <row r="104" spans="1:131" ht="26.25" customHeight="1" x14ac:dyDescent="0.2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15" t="s">
        <v>432</v>
      </c>
      <c r="BR104" s="915"/>
      <c r="BS104" s="915"/>
      <c r="BT104" s="915"/>
      <c r="BU104" s="915"/>
      <c r="BV104" s="915"/>
      <c r="BW104" s="915"/>
      <c r="BX104" s="915"/>
      <c r="BY104" s="915"/>
      <c r="BZ104" s="915"/>
      <c r="CA104" s="915"/>
      <c r="CB104" s="915"/>
      <c r="CC104" s="915"/>
      <c r="CD104" s="915"/>
      <c r="CE104" s="915"/>
      <c r="CF104" s="915"/>
      <c r="CG104" s="915"/>
      <c r="CH104" s="915"/>
      <c r="CI104" s="915"/>
      <c r="CJ104" s="915"/>
      <c r="CK104" s="915"/>
      <c r="CL104" s="915"/>
      <c r="CM104" s="915"/>
      <c r="CN104" s="915"/>
      <c r="CO104" s="915"/>
      <c r="CP104" s="915"/>
      <c r="CQ104" s="915"/>
      <c r="CR104" s="915"/>
      <c r="CS104" s="915"/>
      <c r="CT104" s="915"/>
      <c r="CU104" s="915"/>
      <c r="CV104" s="915"/>
      <c r="CW104" s="915"/>
      <c r="CX104" s="915"/>
      <c r="CY104" s="915"/>
      <c r="CZ104" s="915"/>
      <c r="DA104" s="915"/>
      <c r="DB104" s="915"/>
      <c r="DC104" s="915"/>
      <c r="DD104" s="915"/>
      <c r="DE104" s="915"/>
      <c r="DF104" s="915"/>
      <c r="DG104" s="915"/>
      <c r="DH104" s="915"/>
      <c r="DI104" s="915"/>
      <c r="DJ104" s="915"/>
      <c r="DK104" s="915"/>
      <c r="DL104" s="915"/>
      <c r="DM104" s="915"/>
      <c r="DN104" s="915"/>
      <c r="DO104" s="915"/>
      <c r="DP104" s="915"/>
      <c r="DQ104" s="915"/>
      <c r="DR104" s="915"/>
      <c r="DS104" s="915"/>
      <c r="DT104" s="915"/>
      <c r="DU104" s="915"/>
      <c r="DV104" s="915"/>
      <c r="DW104" s="915"/>
      <c r="DX104" s="915"/>
      <c r="DY104" s="915"/>
      <c r="DZ104" s="915"/>
      <c r="EA104" s="230"/>
    </row>
    <row r="105" spans="1:131" ht="11.25" customHeight="1" x14ac:dyDescent="0.2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2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3">
      <c r="A107" s="249" t="s">
        <v>433</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434</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25">
      <c r="A108" s="916" t="s">
        <v>435</v>
      </c>
      <c r="B108" s="917"/>
      <c r="C108" s="917"/>
      <c r="D108" s="917"/>
      <c r="E108" s="917"/>
      <c r="F108" s="917"/>
      <c r="G108" s="917"/>
      <c r="H108" s="917"/>
      <c r="I108" s="917"/>
      <c r="J108" s="917"/>
      <c r="K108" s="917"/>
      <c r="L108" s="917"/>
      <c r="M108" s="917"/>
      <c r="N108" s="917"/>
      <c r="O108" s="917"/>
      <c r="P108" s="917"/>
      <c r="Q108" s="917"/>
      <c r="R108" s="917"/>
      <c r="S108" s="917"/>
      <c r="T108" s="917"/>
      <c r="U108" s="917"/>
      <c r="V108" s="917"/>
      <c r="W108" s="917"/>
      <c r="X108" s="917"/>
      <c r="Y108" s="917"/>
      <c r="Z108" s="917"/>
      <c r="AA108" s="917"/>
      <c r="AB108" s="917"/>
      <c r="AC108" s="917"/>
      <c r="AD108" s="917"/>
      <c r="AE108" s="917"/>
      <c r="AF108" s="917"/>
      <c r="AG108" s="917"/>
      <c r="AH108" s="917"/>
      <c r="AI108" s="917"/>
      <c r="AJ108" s="917"/>
      <c r="AK108" s="917"/>
      <c r="AL108" s="917"/>
      <c r="AM108" s="917"/>
      <c r="AN108" s="917"/>
      <c r="AO108" s="917"/>
      <c r="AP108" s="917"/>
      <c r="AQ108" s="917"/>
      <c r="AR108" s="917"/>
      <c r="AS108" s="917"/>
      <c r="AT108" s="918"/>
      <c r="AU108" s="916" t="s">
        <v>436</v>
      </c>
      <c r="AV108" s="917"/>
      <c r="AW108" s="917"/>
      <c r="AX108" s="917"/>
      <c r="AY108" s="917"/>
      <c r="AZ108" s="917"/>
      <c r="BA108" s="917"/>
      <c r="BB108" s="917"/>
      <c r="BC108" s="917"/>
      <c r="BD108" s="917"/>
      <c r="BE108" s="917"/>
      <c r="BF108" s="917"/>
      <c r="BG108" s="917"/>
      <c r="BH108" s="917"/>
      <c r="BI108" s="917"/>
      <c r="BJ108" s="917"/>
      <c r="BK108" s="917"/>
      <c r="BL108" s="917"/>
      <c r="BM108" s="917"/>
      <c r="BN108" s="917"/>
      <c r="BO108" s="917"/>
      <c r="BP108" s="917"/>
      <c r="BQ108" s="917"/>
      <c r="BR108" s="917"/>
      <c r="BS108" s="917"/>
      <c r="BT108" s="917"/>
      <c r="BU108" s="917"/>
      <c r="BV108" s="917"/>
      <c r="BW108" s="917"/>
      <c r="BX108" s="917"/>
      <c r="BY108" s="917"/>
      <c r="BZ108" s="917"/>
      <c r="CA108" s="917"/>
      <c r="CB108" s="917"/>
      <c r="CC108" s="917"/>
      <c r="CD108" s="917"/>
      <c r="CE108" s="917"/>
      <c r="CF108" s="917"/>
      <c r="CG108" s="917"/>
      <c r="CH108" s="917"/>
      <c r="CI108" s="917"/>
      <c r="CJ108" s="917"/>
      <c r="CK108" s="917"/>
      <c r="CL108" s="917"/>
      <c r="CM108" s="917"/>
      <c r="CN108" s="917"/>
      <c r="CO108" s="917"/>
      <c r="CP108" s="917"/>
      <c r="CQ108" s="917"/>
      <c r="CR108" s="917"/>
      <c r="CS108" s="917"/>
      <c r="CT108" s="917"/>
      <c r="CU108" s="917"/>
      <c r="CV108" s="917"/>
      <c r="CW108" s="917"/>
      <c r="CX108" s="917"/>
      <c r="CY108" s="917"/>
      <c r="CZ108" s="917"/>
      <c r="DA108" s="917"/>
      <c r="DB108" s="917"/>
      <c r="DC108" s="917"/>
      <c r="DD108" s="917"/>
      <c r="DE108" s="917"/>
      <c r="DF108" s="917"/>
      <c r="DG108" s="917"/>
      <c r="DH108" s="917"/>
      <c r="DI108" s="917"/>
      <c r="DJ108" s="917"/>
      <c r="DK108" s="917"/>
      <c r="DL108" s="917"/>
      <c r="DM108" s="917"/>
      <c r="DN108" s="917"/>
      <c r="DO108" s="917"/>
      <c r="DP108" s="917"/>
      <c r="DQ108" s="917"/>
      <c r="DR108" s="917"/>
      <c r="DS108" s="917"/>
      <c r="DT108" s="917"/>
      <c r="DU108" s="917"/>
      <c r="DV108" s="917"/>
      <c r="DW108" s="917"/>
      <c r="DX108" s="917"/>
      <c r="DY108" s="917"/>
      <c r="DZ108" s="918"/>
    </row>
    <row r="109" spans="1:131" s="230" customFormat="1" ht="26.25" customHeight="1" x14ac:dyDescent="0.25">
      <c r="A109" s="911" t="s">
        <v>437</v>
      </c>
      <c r="B109" s="892"/>
      <c r="C109" s="892"/>
      <c r="D109" s="892"/>
      <c r="E109" s="892"/>
      <c r="F109" s="892"/>
      <c r="G109" s="892"/>
      <c r="H109" s="892"/>
      <c r="I109" s="892"/>
      <c r="J109" s="892"/>
      <c r="K109" s="892"/>
      <c r="L109" s="892"/>
      <c r="M109" s="892"/>
      <c r="N109" s="892"/>
      <c r="O109" s="892"/>
      <c r="P109" s="892"/>
      <c r="Q109" s="892"/>
      <c r="R109" s="892"/>
      <c r="S109" s="892"/>
      <c r="T109" s="892"/>
      <c r="U109" s="892"/>
      <c r="V109" s="892"/>
      <c r="W109" s="892"/>
      <c r="X109" s="892"/>
      <c r="Y109" s="892"/>
      <c r="Z109" s="893"/>
      <c r="AA109" s="891" t="s">
        <v>438</v>
      </c>
      <c r="AB109" s="892"/>
      <c r="AC109" s="892"/>
      <c r="AD109" s="892"/>
      <c r="AE109" s="893"/>
      <c r="AF109" s="891" t="s">
        <v>439</v>
      </c>
      <c r="AG109" s="892"/>
      <c r="AH109" s="892"/>
      <c r="AI109" s="892"/>
      <c r="AJ109" s="893"/>
      <c r="AK109" s="891" t="s">
        <v>311</v>
      </c>
      <c r="AL109" s="892"/>
      <c r="AM109" s="892"/>
      <c r="AN109" s="892"/>
      <c r="AO109" s="893"/>
      <c r="AP109" s="891" t="s">
        <v>440</v>
      </c>
      <c r="AQ109" s="892"/>
      <c r="AR109" s="892"/>
      <c r="AS109" s="892"/>
      <c r="AT109" s="894"/>
      <c r="AU109" s="911" t="s">
        <v>437</v>
      </c>
      <c r="AV109" s="892"/>
      <c r="AW109" s="892"/>
      <c r="AX109" s="892"/>
      <c r="AY109" s="892"/>
      <c r="AZ109" s="892"/>
      <c r="BA109" s="892"/>
      <c r="BB109" s="892"/>
      <c r="BC109" s="892"/>
      <c r="BD109" s="892"/>
      <c r="BE109" s="892"/>
      <c r="BF109" s="892"/>
      <c r="BG109" s="892"/>
      <c r="BH109" s="892"/>
      <c r="BI109" s="892"/>
      <c r="BJ109" s="892"/>
      <c r="BK109" s="892"/>
      <c r="BL109" s="892"/>
      <c r="BM109" s="892"/>
      <c r="BN109" s="892"/>
      <c r="BO109" s="892"/>
      <c r="BP109" s="893"/>
      <c r="BQ109" s="891" t="s">
        <v>438</v>
      </c>
      <c r="BR109" s="892"/>
      <c r="BS109" s="892"/>
      <c r="BT109" s="892"/>
      <c r="BU109" s="893"/>
      <c r="BV109" s="891" t="s">
        <v>439</v>
      </c>
      <c r="BW109" s="892"/>
      <c r="BX109" s="892"/>
      <c r="BY109" s="892"/>
      <c r="BZ109" s="893"/>
      <c r="CA109" s="891" t="s">
        <v>311</v>
      </c>
      <c r="CB109" s="892"/>
      <c r="CC109" s="892"/>
      <c r="CD109" s="892"/>
      <c r="CE109" s="893"/>
      <c r="CF109" s="912" t="s">
        <v>440</v>
      </c>
      <c r="CG109" s="912"/>
      <c r="CH109" s="912"/>
      <c r="CI109" s="912"/>
      <c r="CJ109" s="912"/>
      <c r="CK109" s="891" t="s">
        <v>441</v>
      </c>
      <c r="CL109" s="892"/>
      <c r="CM109" s="892"/>
      <c r="CN109" s="892"/>
      <c r="CO109" s="892"/>
      <c r="CP109" s="892"/>
      <c r="CQ109" s="892"/>
      <c r="CR109" s="892"/>
      <c r="CS109" s="892"/>
      <c r="CT109" s="892"/>
      <c r="CU109" s="892"/>
      <c r="CV109" s="892"/>
      <c r="CW109" s="892"/>
      <c r="CX109" s="892"/>
      <c r="CY109" s="892"/>
      <c r="CZ109" s="892"/>
      <c r="DA109" s="892"/>
      <c r="DB109" s="892"/>
      <c r="DC109" s="892"/>
      <c r="DD109" s="892"/>
      <c r="DE109" s="892"/>
      <c r="DF109" s="893"/>
      <c r="DG109" s="891" t="s">
        <v>438</v>
      </c>
      <c r="DH109" s="892"/>
      <c r="DI109" s="892"/>
      <c r="DJ109" s="892"/>
      <c r="DK109" s="893"/>
      <c r="DL109" s="891" t="s">
        <v>439</v>
      </c>
      <c r="DM109" s="892"/>
      <c r="DN109" s="892"/>
      <c r="DO109" s="892"/>
      <c r="DP109" s="893"/>
      <c r="DQ109" s="891" t="s">
        <v>311</v>
      </c>
      <c r="DR109" s="892"/>
      <c r="DS109" s="892"/>
      <c r="DT109" s="892"/>
      <c r="DU109" s="893"/>
      <c r="DV109" s="891" t="s">
        <v>440</v>
      </c>
      <c r="DW109" s="892"/>
      <c r="DX109" s="892"/>
      <c r="DY109" s="892"/>
      <c r="DZ109" s="894"/>
    </row>
    <row r="110" spans="1:131" s="230" customFormat="1" ht="26.25" customHeight="1" x14ac:dyDescent="0.25">
      <c r="A110" s="895" t="s">
        <v>442</v>
      </c>
      <c r="B110" s="896"/>
      <c r="C110" s="896"/>
      <c r="D110" s="896"/>
      <c r="E110" s="896"/>
      <c r="F110" s="896"/>
      <c r="G110" s="896"/>
      <c r="H110" s="896"/>
      <c r="I110" s="896"/>
      <c r="J110" s="896"/>
      <c r="K110" s="896"/>
      <c r="L110" s="896"/>
      <c r="M110" s="896"/>
      <c r="N110" s="896"/>
      <c r="O110" s="896"/>
      <c r="P110" s="896"/>
      <c r="Q110" s="896"/>
      <c r="R110" s="896"/>
      <c r="S110" s="896"/>
      <c r="T110" s="896"/>
      <c r="U110" s="896"/>
      <c r="V110" s="896"/>
      <c r="W110" s="896"/>
      <c r="X110" s="896"/>
      <c r="Y110" s="896"/>
      <c r="Z110" s="897"/>
      <c r="AA110" s="898">
        <v>1928789</v>
      </c>
      <c r="AB110" s="899"/>
      <c r="AC110" s="899"/>
      <c r="AD110" s="899"/>
      <c r="AE110" s="900"/>
      <c r="AF110" s="901">
        <v>1998934</v>
      </c>
      <c r="AG110" s="899"/>
      <c r="AH110" s="899"/>
      <c r="AI110" s="899"/>
      <c r="AJ110" s="900"/>
      <c r="AK110" s="901">
        <v>2024341</v>
      </c>
      <c r="AL110" s="899"/>
      <c r="AM110" s="899"/>
      <c r="AN110" s="899"/>
      <c r="AO110" s="900"/>
      <c r="AP110" s="902">
        <v>17.2</v>
      </c>
      <c r="AQ110" s="903"/>
      <c r="AR110" s="903"/>
      <c r="AS110" s="903"/>
      <c r="AT110" s="904"/>
      <c r="AU110" s="905" t="s">
        <v>75</v>
      </c>
      <c r="AV110" s="906"/>
      <c r="AW110" s="906"/>
      <c r="AX110" s="906"/>
      <c r="AY110" s="906"/>
      <c r="AZ110" s="928" t="s">
        <v>443</v>
      </c>
      <c r="BA110" s="896"/>
      <c r="BB110" s="896"/>
      <c r="BC110" s="896"/>
      <c r="BD110" s="896"/>
      <c r="BE110" s="896"/>
      <c r="BF110" s="896"/>
      <c r="BG110" s="896"/>
      <c r="BH110" s="896"/>
      <c r="BI110" s="896"/>
      <c r="BJ110" s="896"/>
      <c r="BK110" s="896"/>
      <c r="BL110" s="896"/>
      <c r="BM110" s="896"/>
      <c r="BN110" s="896"/>
      <c r="BO110" s="896"/>
      <c r="BP110" s="897"/>
      <c r="BQ110" s="929">
        <v>18819226</v>
      </c>
      <c r="BR110" s="930"/>
      <c r="BS110" s="930"/>
      <c r="BT110" s="930"/>
      <c r="BU110" s="930"/>
      <c r="BV110" s="930">
        <v>18693267</v>
      </c>
      <c r="BW110" s="930"/>
      <c r="BX110" s="930"/>
      <c r="BY110" s="930"/>
      <c r="BZ110" s="930"/>
      <c r="CA110" s="930">
        <v>18072711</v>
      </c>
      <c r="CB110" s="930"/>
      <c r="CC110" s="930"/>
      <c r="CD110" s="930"/>
      <c r="CE110" s="930"/>
      <c r="CF110" s="943">
        <v>153.6</v>
      </c>
      <c r="CG110" s="944"/>
      <c r="CH110" s="944"/>
      <c r="CI110" s="944"/>
      <c r="CJ110" s="944"/>
      <c r="CK110" s="945" t="s">
        <v>444</v>
      </c>
      <c r="CL110" s="946"/>
      <c r="CM110" s="928" t="s">
        <v>445</v>
      </c>
      <c r="CN110" s="896"/>
      <c r="CO110" s="896"/>
      <c r="CP110" s="896"/>
      <c r="CQ110" s="896"/>
      <c r="CR110" s="896"/>
      <c r="CS110" s="896"/>
      <c r="CT110" s="896"/>
      <c r="CU110" s="896"/>
      <c r="CV110" s="896"/>
      <c r="CW110" s="896"/>
      <c r="CX110" s="896"/>
      <c r="CY110" s="896"/>
      <c r="CZ110" s="896"/>
      <c r="DA110" s="896"/>
      <c r="DB110" s="896"/>
      <c r="DC110" s="896"/>
      <c r="DD110" s="896"/>
      <c r="DE110" s="896"/>
      <c r="DF110" s="897"/>
      <c r="DG110" s="929" t="s">
        <v>446</v>
      </c>
      <c r="DH110" s="930"/>
      <c r="DI110" s="930"/>
      <c r="DJ110" s="930"/>
      <c r="DK110" s="930"/>
      <c r="DL110" s="930" t="s">
        <v>411</v>
      </c>
      <c r="DM110" s="930"/>
      <c r="DN110" s="930"/>
      <c r="DO110" s="930"/>
      <c r="DP110" s="930"/>
      <c r="DQ110" s="930" t="s">
        <v>446</v>
      </c>
      <c r="DR110" s="930"/>
      <c r="DS110" s="930"/>
      <c r="DT110" s="930"/>
      <c r="DU110" s="930"/>
      <c r="DV110" s="931" t="s">
        <v>447</v>
      </c>
      <c r="DW110" s="931"/>
      <c r="DX110" s="931"/>
      <c r="DY110" s="931"/>
      <c r="DZ110" s="932"/>
    </row>
    <row r="111" spans="1:131" s="230" customFormat="1" ht="26.25" customHeight="1" x14ac:dyDescent="0.25">
      <c r="A111" s="933" t="s">
        <v>448</v>
      </c>
      <c r="B111" s="934"/>
      <c r="C111" s="934"/>
      <c r="D111" s="934"/>
      <c r="E111" s="934"/>
      <c r="F111" s="934"/>
      <c r="G111" s="934"/>
      <c r="H111" s="934"/>
      <c r="I111" s="934"/>
      <c r="J111" s="934"/>
      <c r="K111" s="934"/>
      <c r="L111" s="934"/>
      <c r="M111" s="934"/>
      <c r="N111" s="934"/>
      <c r="O111" s="934"/>
      <c r="P111" s="934"/>
      <c r="Q111" s="934"/>
      <c r="R111" s="934"/>
      <c r="S111" s="934"/>
      <c r="T111" s="934"/>
      <c r="U111" s="934"/>
      <c r="V111" s="934"/>
      <c r="W111" s="934"/>
      <c r="X111" s="934"/>
      <c r="Y111" s="934"/>
      <c r="Z111" s="935"/>
      <c r="AA111" s="936" t="s">
        <v>419</v>
      </c>
      <c r="AB111" s="937"/>
      <c r="AC111" s="937"/>
      <c r="AD111" s="937"/>
      <c r="AE111" s="938"/>
      <c r="AF111" s="939" t="s">
        <v>411</v>
      </c>
      <c r="AG111" s="937"/>
      <c r="AH111" s="937"/>
      <c r="AI111" s="937"/>
      <c r="AJ111" s="938"/>
      <c r="AK111" s="939" t="s">
        <v>419</v>
      </c>
      <c r="AL111" s="937"/>
      <c r="AM111" s="937"/>
      <c r="AN111" s="937"/>
      <c r="AO111" s="938"/>
      <c r="AP111" s="940" t="s">
        <v>446</v>
      </c>
      <c r="AQ111" s="941"/>
      <c r="AR111" s="941"/>
      <c r="AS111" s="941"/>
      <c r="AT111" s="942"/>
      <c r="AU111" s="907"/>
      <c r="AV111" s="908"/>
      <c r="AW111" s="908"/>
      <c r="AX111" s="908"/>
      <c r="AY111" s="908"/>
      <c r="AZ111" s="921" t="s">
        <v>449</v>
      </c>
      <c r="BA111" s="922"/>
      <c r="BB111" s="922"/>
      <c r="BC111" s="922"/>
      <c r="BD111" s="922"/>
      <c r="BE111" s="922"/>
      <c r="BF111" s="922"/>
      <c r="BG111" s="922"/>
      <c r="BH111" s="922"/>
      <c r="BI111" s="922"/>
      <c r="BJ111" s="922"/>
      <c r="BK111" s="922"/>
      <c r="BL111" s="922"/>
      <c r="BM111" s="922"/>
      <c r="BN111" s="922"/>
      <c r="BO111" s="922"/>
      <c r="BP111" s="923"/>
      <c r="BQ111" s="924">
        <v>1812</v>
      </c>
      <c r="BR111" s="925"/>
      <c r="BS111" s="925"/>
      <c r="BT111" s="925"/>
      <c r="BU111" s="925"/>
      <c r="BV111" s="925">
        <v>906</v>
      </c>
      <c r="BW111" s="925"/>
      <c r="BX111" s="925"/>
      <c r="BY111" s="925"/>
      <c r="BZ111" s="925"/>
      <c r="CA111" s="925" t="s">
        <v>450</v>
      </c>
      <c r="CB111" s="925"/>
      <c r="CC111" s="925"/>
      <c r="CD111" s="925"/>
      <c r="CE111" s="925"/>
      <c r="CF111" s="919" t="s">
        <v>450</v>
      </c>
      <c r="CG111" s="920"/>
      <c r="CH111" s="920"/>
      <c r="CI111" s="920"/>
      <c r="CJ111" s="920"/>
      <c r="CK111" s="947"/>
      <c r="CL111" s="948"/>
      <c r="CM111" s="921" t="s">
        <v>451</v>
      </c>
      <c r="CN111" s="922"/>
      <c r="CO111" s="922"/>
      <c r="CP111" s="922"/>
      <c r="CQ111" s="922"/>
      <c r="CR111" s="922"/>
      <c r="CS111" s="922"/>
      <c r="CT111" s="922"/>
      <c r="CU111" s="922"/>
      <c r="CV111" s="922"/>
      <c r="CW111" s="922"/>
      <c r="CX111" s="922"/>
      <c r="CY111" s="922"/>
      <c r="CZ111" s="922"/>
      <c r="DA111" s="922"/>
      <c r="DB111" s="922"/>
      <c r="DC111" s="922"/>
      <c r="DD111" s="922"/>
      <c r="DE111" s="922"/>
      <c r="DF111" s="923"/>
      <c r="DG111" s="924" t="s">
        <v>450</v>
      </c>
      <c r="DH111" s="925"/>
      <c r="DI111" s="925"/>
      <c r="DJ111" s="925"/>
      <c r="DK111" s="925"/>
      <c r="DL111" s="925" t="s">
        <v>450</v>
      </c>
      <c r="DM111" s="925"/>
      <c r="DN111" s="925"/>
      <c r="DO111" s="925"/>
      <c r="DP111" s="925"/>
      <c r="DQ111" s="925" t="s">
        <v>446</v>
      </c>
      <c r="DR111" s="925"/>
      <c r="DS111" s="925"/>
      <c r="DT111" s="925"/>
      <c r="DU111" s="925"/>
      <c r="DV111" s="926" t="s">
        <v>419</v>
      </c>
      <c r="DW111" s="926"/>
      <c r="DX111" s="926"/>
      <c r="DY111" s="926"/>
      <c r="DZ111" s="927"/>
    </row>
    <row r="112" spans="1:131" s="230" customFormat="1" ht="26.25" customHeight="1" x14ac:dyDescent="0.25">
      <c r="A112" s="951" t="s">
        <v>452</v>
      </c>
      <c r="B112" s="952"/>
      <c r="C112" s="922" t="s">
        <v>453</v>
      </c>
      <c r="D112" s="922"/>
      <c r="E112" s="922"/>
      <c r="F112" s="922"/>
      <c r="G112" s="922"/>
      <c r="H112" s="922"/>
      <c r="I112" s="922"/>
      <c r="J112" s="922"/>
      <c r="K112" s="922"/>
      <c r="L112" s="922"/>
      <c r="M112" s="922"/>
      <c r="N112" s="922"/>
      <c r="O112" s="922"/>
      <c r="P112" s="922"/>
      <c r="Q112" s="922"/>
      <c r="R112" s="922"/>
      <c r="S112" s="922"/>
      <c r="T112" s="922"/>
      <c r="U112" s="922"/>
      <c r="V112" s="922"/>
      <c r="W112" s="922"/>
      <c r="X112" s="922"/>
      <c r="Y112" s="922"/>
      <c r="Z112" s="923"/>
      <c r="AA112" s="957" t="s">
        <v>450</v>
      </c>
      <c r="AB112" s="958"/>
      <c r="AC112" s="958"/>
      <c r="AD112" s="958"/>
      <c r="AE112" s="959"/>
      <c r="AF112" s="960" t="s">
        <v>411</v>
      </c>
      <c r="AG112" s="958"/>
      <c r="AH112" s="958"/>
      <c r="AI112" s="958"/>
      <c r="AJ112" s="959"/>
      <c r="AK112" s="960" t="s">
        <v>411</v>
      </c>
      <c r="AL112" s="958"/>
      <c r="AM112" s="958"/>
      <c r="AN112" s="958"/>
      <c r="AO112" s="959"/>
      <c r="AP112" s="961" t="s">
        <v>411</v>
      </c>
      <c r="AQ112" s="962"/>
      <c r="AR112" s="962"/>
      <c r="AS112" s="962"/>
      <c r="AT112" s="963"/>
      <c r="AU112" s="907"/>
      <c r="AV112" s="908"/>
      <c r="AW112" s="908"/>
      <c r="AX112" s="908"/>
      <c r="AY112" s="908"/>
      <c r="AZ112" s="921" t="s">
        <v>454</v>
      </c>
      <c r="BA112" s="922"/>
      <c r="BB112" s="922"/>
      <c r="BC112" s="922"/>
      <c r="BD112" s="922"/>
      <c r="BE112" s="922"/>
      <c r="BF112" s="922"/>
      <c r="BG112" s="922"/>
      <c r="BH112" s="922"/>
      <c r="BI112" s="922"/>
      <c r="BJ112" s="922"/>
      <c r="BK112" s="922"/>
      <c r="BL112" s="922"/>
      <c r="BM112" s="922"/>
      <c r="BN112" s="922"/>
      <c r="BO112" s="922"/>
      <c r="BP112" s="923"/>
      <c r="BQ112" s="924">
        <v>6259041</v>
      </c>
      <c r="BR112" s="925"/>
      <c r="BS112" s="925"/>
      <c r="BT112" s="925"/>
      <c r="BU112" s="925"/>
      <c r="BV112" s="925">
        <v>5243661</v>
      </c>
      <c r="BW112" s="925"/>
      <c r="BX112" s="925"/>
      <c r="BY112" s="925"/>
      <c r="BZ112" s="925"/>
      <c r="CA112" s="925">
        <v>4368613</v>
      </c>
      <c r="CB112" s="925"/>
      <c r="CC112" s="925"/>
      <c r="CD112" s="925"/>
      <c r="CE112" s="925"/>
      <c r="CF112" s="919">
        <v>37.1</v>
      </c>
      <c r="CG112" s="920"/>
      <c r="CH112" s="920"/>
      <c r="CI112" s="920"/>
      <c r="CJ112" s="920"/>
      <c r="CK112" s="947"/>
      <c r="CL112" s="948"/>
      <c r="CM112" s="921" t="s">
        <v>455</v>
      </c>
      <c r="CN112" s="922"/>
      <c r="CO112" s="922"/>
      <c r="CP112" s="922"/>
      <c r="CQ112" s="922"/>
      <c r="CR112" s="922"/>
      <c r="CS112" s="922"/>
      <c r="CT112" s="922"/>
      <c r="CU112" s="922"/>
      <c r="CV112" s="922"/>
      <c r="CW112" s="922"/>
      <c r="CX112" s="922"/>
      <c r="CY112" s="922"/>
      <c r="CZ112" s="922"/>
      <c r="DA112" s="922"/>
      <c r="DB112" s="922"/>
      <c r="DC112" s="922"/>
      <c r="DD112" s="922"/>
      <c r="DE112" s="922"/>
      <c r="DF112" s="923"/>
      <c r="DG112" s="924" t="s">
        <v>411</v>
      </c>
      <c r="DH112" s="925"/>
      <c r="DI112" s="925"/>
      <c r="DJ112" s="925"/>
      <c r="DK112" s="925"/>
      <c r="DL112" s="925" t="s">
        <v>446</v>
      </c>
      <c r="DM112" s="925"/>
      <c r="DN112" s="925"/>
      <c r="DO112" s="925"/>
      <c r="DP112" s="925"/>
      <c r="DQ112" s="925" t="s">
        <v>450</v>
      </c>
      <c r="DR112" s="925"/>
      <c r="DS112" s="925"/>
      <c r="DT112" s="925"/>
      <c r="DU112" s="925"/>
      <c r="DV112" s="926" t="s">
        <v>450</v>
      </c>
      <c r="DW112" s="926"/>
      <c r="DX112" s="926"/>
      <c r="DY112" s="926"/>
      <c r="DZ112" s="927"/>
    </row>
    <row r="113" spans="1:130" s="230" customFormat="1" ht="26.25" customHeight="1" x14ac:dyDescent="0.25">
      <c r="A113" s="953"/>
      <c r="B113" s="954"/>
      <c r="C113" s="922" t="s">
        <v>456</v>
      </c>
      <c r="D113" s="922"/>
      <c r="E113" s="922"/>
      <c r="F113" s="922"/>
      <c r="G113" s="922"/>
      <c r="H113" s="922"/>
      <c r="I113" s="922"/>
      <c r="J113" s="922"/>
      <c r="K113" s="922"/>
      <c r="L113" s="922"/>
      <c r="M113" s="922"/>
      <c r="N113" s="922"/>
      <c r="O113" s="922"/>
      <c r="P113" s="922"/>
      <c r="Q113" s="922"/>
      <c r="R113" s="922"/>
      <c r="S113" s="922"/>
      <c r="T113" s="922"/>
      <c r="U113" s="922"/>
      <c r="V113" s="922"/>
      <c r="W113" s="922"/>
      <c r="X113" s="922"/>
      <c r="Y113" s="922"/>
      <c r="Z113" s="923"/>
      <c r="AA113" s="936">
        <v>933625</v>
      </c>
      <c r="AB113" s="937"/>
      <c r="AC113" s="937"/>
      <c r="AD113" s="937"/>
      <c r="AE113" s="938"/>
      <c r="AF113" s="939">
        <v>790548</v>
      </c>
      <c r="AG113" s="937"/>
      <c r="AH113" s="937"/>
      <c r="AI113" s="937"/>
      <c r="AJ113" s="938"/>
      <c r="AK113" s="939">
        <v>712003</v>
      </c>
      <c r="AL113" s="937"/>
      <c r="AM113" s="937"/>
      <c r="AN113" s="937"/>
      <c r="AO113" s="938"/>
      <c r="AP113" s="940">
        <v>6.1</v>
      </c>
      <c r="AQ113" s="941"/>
      <c r="AR113" s="941"/>
      <c r="AS113" s="941"/>
      <c r="AT113" s="942"/>
      <c r="AU113" s="907"/>
      <c r="AV113" s="908"/>
      <c r="AW113" s="908"/>
      <c r="AX113" s="908"/>
      <c r="AY113" s="908"/>
      <c r="AZ113" s="921" t="s">
        <v>457</v>
      </c>
      <c r="BA113" s="922"/>
      <c r="BB113" s="922"/>
      <c r="BC113" s="922"/>
      <c r="BD113" s="922"/>
      <c r="BE113" s="922"/>
      <c r="BF113" s="922"/>
      <c r="BG113" s="922"/>
      <c r="BH113" s="922"/>
      <c r="BI113" s="922"/>
      <c r="BJ113" s="922"/>
      <c r="BK113" s="922"/>
      <c r="BL113" s="922"/>
      <c r="BM113" s="922"/>
      <c r="BN113" s="922"/>
      <c r="BO113" s="922"/>
      <c r="BP113" s="923"/>
      <c r="BQ113" s="924" t="s">
        <v>446</v>
      </c>
      <c r="BR113" s="925"/>
      <c r="BS113" s="925"/>
      <c r="BT113" s="925"/>
      <c r="BU113" s="925"/>
      <c r="BV113" s="925" t="s">
        <v>446</v>
      </c>
      <c r="BW113" s="925"/>
      <c r="BX113" s="925"/>
      <c r="BY113" s="925"/>
      <c r="BZ113" s="925"/>
      <c r="CA113" s="925">
        <v>31868</v>
      </c>
      <c r="CB113" s="925"/>
      <c r="CC113" s="925"/>
      <c r="CD113" s="925"/>
      <c r="CE113" s="925"/>
      <c r="CF113" s="919">
        <v>0.3</v>
      </c>
      <c r="CG113" s="920"/>
      <c r="CH113" s="920"/>
      <c r="CI113" s="920"/>
      <c r="CJ113" s="920"/>
      <c r="CK113" s="947"/>
      <c r="CL113" s="948"/>
      <c r="CM113" s="921" t="s">
        <v>458</v>
      </c>
      <c r="CN113" s="922"/>
      <c r="CO113" s="922"/>
      <c r="CP113" s="922"/>
      <c r="CQ113" s="922"/>
      <c r="CR113" s="922"/>
      <c r="CS113" s="922"/>
      <c r="CT113" s="922"/>
      <c r="CU113" s="922"/>
      <c r="CV113" s="922"/>
      <c r="CW113" s="922"/>
      <c r="CX113" s="922"/>
      <c r="CY113" s="922"/>
      <c r="CZ113" s="922"/>
      <c r="DA113" s="922"/>
      <c r="DB113" s="922"/>
      <c r="DC113" s="922"/>
      <c r="DD113" s="922"/>
      <c r="DE113" s="922"/>
      <c r="DF113" s="923"/>
      <c r="DG113" s="957" t="s">
        <v>411</v>
      </c>
      <c r="DH113" s="958"/>
      <c r="DI113" s="958"/>
      <c r="DJ113" s="958"/>
      <c r="DK113" s="959"/>
      <c r="DL113" s="960" t="s">
        <v>411</v>
      </c>
      <c r="DM113" s="958"/>
      <c r="DN113" s="958"/>
      <c r="DO113" s="958"/>
      <c r="DP113" s="959"/>
      <c r="DQ113" s="960" t="s">
        <v>411</v>
      </c>
      <c r="DR113" s="958"/>
      <c r="DS113" s="958"/>
      <c r="DT113" s="958"/>
      <c r="DU113" s="959"/>
      <c r="DV113" s="961" t="s">
        <v>450</v>
      </c>
      <c r="DW113" s="962"/>
      <c r="DX113" s="962"/>
      <c r="DY113" s="962"/>
      <c r="DZ113" s="963"/>
    </row>
    <row r="114" spans="1:130" s="230" customFormat="1" ht="26.25" customHeight="1" x14ac:dyDescent="0.25">
      <c r="A114" s="953"/>
      <c r="B114" s="954"/>
      <c r="C114" s="922" t="s">
        <v>459</v>
      </c>
      <c r="D114" s="922"/>
      <c r="E114" s="922"/>
      <c r="F114" s="922"/>
      <c r="G114" s="922"/>
      <c r="H114" s="922"/>
      <c r="I114" s="922"/>
      <c r="J114" s="922"/>
      <c r="K114" s="922"/>
      <c r="L114" s="922"/>
      <c r="M114" s="922"/>
      <c r="N114" s="922"/>
      <c r="O114" s="922"/>
      <c r="P114" s="922"/>
      <c r="Q114" s="922"/>
      <c r="R114" s="922"/>
      <c r="S114" s="922"/>
      <c r="T114" s="922"/>
      <c r="U114" s="922"/>
      <c r="V114" s="922"/>
      <c r="W114" s="922"/>
      <c r="X114" s="922"/>
      <c r="Y114" s="922"/>
      <c r="Z114" s="923"/>
      <c r="AA114" s="957" t="s">
        <v>450</v>
      </c>
      <c r="AB114" s="958"/>
      <c r="AC114" s="958"/>
      <c r="AD114" s="958"/>
      <c r="AE114" s="959"/>
      <c r="AF114" s="960" t="s">
        <v>411</v>
      </c>
      <c r="AG114" s="958"/>
      <c r="AH114" s="958"/>
      <c r="AI114" s="958"/>
      <c r="AJ114" s="959"/>
      <c r="AK114" s="960" t="s">
        <v>450</v>
      </c>
      <c r="AL114" s="958"/>
      <c r="AM114" s="958"/>
      <c r="AN114" s="958"/>
      <c r="AO114" s="959"/>
      <c r="AP114" s="961" t="s">
        <v>411</v>
      </c>
      <c r="AQ114" s="962"/>
      <c r="AR114" s="962"/>
      <c r="AS114" s="962"/>
      <c r="AT114" s="963"/>
      <c r="AU114" s="907"/>
      <c r="AV114" s="908"/>
      <c r="AW114" s="908"/>
      <c r="AX114" s="908"/>
      <c r="AY114" s="908"/>
      <c r="AZ114" s="921" t="s">
        <v>460</v>
      </c>
      <c r="BA114" s="922"/>
      <c r="BB114" s="922"/>
      <c r="BC114" s="922"/>
      <c r="BD114" s="922"/>
      <c r="BE114" s="922"/>
      <c r="BF114" s="922"/>
      <c r="BG114" s="922"/>
      <c r="BH114" s="922"/>
      <c r="BI114" s="922"/>
      <c r="BJ114" s="922"/>
      <c r="BK114" s="922"/>
      <c r="BL114" s="922"/>
      <c r="BM114" s="922"/>
      <c r="BN114" s="922"/>
      <c r="BO114" s="922"/>
      <c r="BP114" s="923"/>
      <c r="BQ114" s="924">
        <v>4449724</v>
      </c>
      <c r="BR114" s="925"/>
      <c r="BS114" s="925"/>
      <c r="BT114" s="925"/>
      <c r="BU114" s="925"/>
      <c r="BV114" s="925">
        <v>4441251</v>
      </c>
      <c r="BW114" s="925"/>
      <c r="BX114" s="925"/>
      <c r="BY114" s="925"/>
      <c r="BZ114" s="925"/>
      <c r="CA114" s="925">
        <v>4430651</v>
      </c>
      <c r="CB114" s="925"/>
      <c r="CC114" s="925"/>
      <c r="CD114" s="925"/>
      <c r="CE114" s="925"/>
      <c r="CF114" s="919">
        <v>37.700000000000003</v>
      </c>
      <c r="CG114" s="920"/>
      <c r="CH114" s="920"/>
      <c r="CI114" s="920"/>
      <c r="CJ114" s="920"/>
      <c r="CK114" s="947"/>
      <c r="CL114" s="948"/>
      <c r="CM114" s="921" t="s">
        <v>461</v>
      </c>
      <c r="CN114" s="922"/>
      <c r="CO114" s="922"/>
      <c r="CP114" s="922"/>
      <c r="CQ114" s="922"/>
      <c r="CR114" s="922"/>
      <c r="CS114" s="922"/>
      <c r="CT114" s="922"/>
      <c r="CU114" s="922"/>
      <c r="CV114" s="922"/>
      <c r="CW114" s="922"/>
      <c r="CX114" s="922"/>
      <c r="CY114" s="922"/>
      <c r="CZ114" s="922"/>
      <c r="DA114" s="922"/>
      <c r="DB114" s="922"/>
      <c r="DC114" s="922"/>
      <c r="DD114" s="922"/>
      <c r="DE114" s="922"/>
      <c r="DF114" s="923"/>
      <c r="DG114" s="957" t="s">
        <v>450</v>
      </c>
      <c r="DH114" s="958"/>
      <c r="DI114" s="958"/>
      <c r="DJ114" s="958"/>
      <c r="DK114" s="959"/>
      <c r="DL114" s="960" t="s">
        <v>450</v>
      </c>
      <c r="DM114" s="958"/>
      <c r="DN114" s="958"/>
      <c r="DO114" s="958"/>
      <c r="DP114" s="959"/>
      <c r="DQ114" s="960" t="s">
        <v>450</v>
      </c>
      <c r="DR114" s="958"/>
      <c r="DS114" s="958"/>
      <c r="DT114" s="958"/>
      <c r="DU114" s="959"/>
      <c r="DV114" s="961" t="s">
        <v>450</v>
      </c>
      <c r="DW114" s="962"/>
      <c r="DX114" s="962"/>
      <c r="DY114" s="962"/>
      <c r="DZ114" s="963"/>
    </row>
    <row r="115" spans="1:130" s="230" customFormat="1" ht="26.25" customHeight="1" x14ac:dyDescent="0.25">
      <c r="A115" s="953"/>
      <c r="B115" s="954"/>
      <c r="C115" s="922" t="s">
        <v>462</v>
      </c>
      <c r="D115" s="922"/>
      <c r="E115" s="922"/>
      <c r="F115" s="922"/>
      <c r="G115" s="922"/>
      <c r="H115" s="922"/>
      <c r="I115" s="922"/>
      <c r="J115" s="922"/>
      <c r="K115" s="922"/>
      <c r="L115" s="922"/>
      <c r="M115" s="922"/>
      <c r="N115" s="922"/>
      <c r="O115" s="922"/>
      <c r="P115" s="922"/>
      <c r="Q115" s="922"/>
      <c r="R115" s="922"/>
      <c r="S115" s="922"/>
      <c r="T115" s="922"/>
      <c r="U115" s="922"/>
      <c r="V115" s="922"/>
      <c r="W115" s="922"/>
      <c r="X115" s="922"/>
      <c r="Y115" s="922"/>
      <c r="Z115" s="923"/>
      <c r="AA115" s="936">
        <v>936</v>
      </c>
      <c r="AB115" s="937"/>
      <c r="AC115" s="937"/>
      <c r="AD115" s="937"/>
      <c r="AE115" s="938"/>
      <c r="AF115" s="939">
        <v>926</v>
      </c>
      <c r="AG115" s="937"/>
      <c r="AH115" s="937"/>
      <c r="AI115" s="937"/>
      <c r="AJ115" s="938"/>
      <c r="AK115" s="939">
        <v>916</v>
      </c>
      <c r="AL115" s="937"/>
      <c r="AM115" s="937"/>
      <c r="AN115" s="937"/>
      <c r="AO115" s="938"/>
      <c r="AP115" s="940">
        <v>0</v>
      </c>
      <c r="AQ115" s="941"/>
      <c r="AR115" s="941"/>
      <c r="AS115" s="941"/>
      <c r="AT115" s="942"/>
      <c r="AU115" s="907"/>
      <c r="AV115" s="908"/>
      <c r="AW115" s="908"/>
      <c r="AX115" s="908"/>
      <c r="AY115" s="908"/>
      <c r="AZ115" s="921" t="s">
        <v>463</v>
      </c>
      <c r="BA115" s="922"/>
      <c r="BB115" s="922"/>
      <c r="BC115" s="922"/>
      <c r="BD115" s="922"/>
      <c r="BE115" s="922"/>
      <c r="BF115" s="922"/>
      <c r="BG115" s="922"/>
      <c r="BH115" s="922"/>
      <c r="BI115" s="922"/>
      <c r="BJ115" s="922"/>
      <c r="BK115" s="922"/>
      <c r="BL115" s="922"/>
      <c r="BM115" s="922"/>
      <c r="BN115" s="922"/>
      <c r="BO115" s="922"/>
      <c r="BP115" s="923"/>
      <c r="BQ115" s="924" t="s">
        <v>446</v>
      </c>
      <c r="BR115" s="925"/>
      <c r="BS115" s="925"/>
      <c r="BT115" s="925"/>
      <c r="BU115" s="925"/>
      <c r="BV115" s="925" t="s">
        <v>450</v>
      </c>
      <c r="BW115" s="925"/>
      <c r="BX115" s="925"/>
      <c r="BY115" s="925"/>
      <c r="BZ115" s="925"/>
      <c r="CA115" s="925" t="s">
        <v>446</v>
      </c>
      <c r="CB115" s="925"/>
      <c r="CC115" s="925"/>
      <c r="CD115" s="925"/>
      <c r="CE115" s="925"/>
      <c r="CF115" s="919" t="s">
        <v>411</v>
      </c>
      <c r="CG115" s="920"/>
      <c r="CH115" s="920"/>
      <c r="CI115" s="920"/>
      <c r="CJ115" s="920"/>
      <c r="CK115" s="947"/>
      <c r="CL115" s="948"/>
      <c r="CM115" s="921" t="s">
        <v>464</v>
      </c>
      <c r="CN115" s="922"/>
      <c r="CO115" s="922"/>
      <c r="CP115" s="922"/>
      <c r="CQ115" s="922"/>
      <c r="CR115" s="922"/>
      <c r="CS115" s="922"/>
      <c r="CT115" s="922"/>
      <c r="CU115" s="922"/>
      <c r="CV115" s="922"/>
      <c r="CW115" s="922"/>
      <c r="CX115" s="922"/>
      <c r="CY115" s="922"/>
      <c r="CZ115" s="922"/>
      <c r="DA115" s="922"/>
      <c r="DB115" s="922"/>
      <c r="DC115" s="922"/>
      <c r="DD115" s="922"/>
      <c r="DE115" s="922"/>
      <c r="DF115" s="923"/>
      <c r="DG115" s="957" t="s">
        <v>411</v>
      </c>
      <c r="DH115" s="958"/>
      <c r="DI115" s="958"/>
      <c r="DJ115" s="958"/>
      <c r="DK115" s="959"/>
      <c r="DL115" s="960" t="s">
        <v>450</v>
      </c>
      <c r="DM115" s="958"/>
      <c r="DN115" s="958"/>
      <c r="DO115" s="958"/>
      <c r="DP115" s="959"/>
      <c r="DQ115" s="960" t="s">
        <v>411</v>
      </c>
      <c r="DR115" s="958"/>
      <c r="DS115" s="958"/>
      <c r="DT115" s="958"/>
      <c r="DU115" s="959"/>
      <c r="DV115" s="961" t="s">
        <v>446</v>
      </c>
      <c r="DW115" s="962"/>
      <c r="DX115" s="962"/>
      <c r="DY115" s="962"/>
      <c r="DZ115" s="963"/>
    </row>
    <row r="116" spans="1:130" s="230" customFormat="1" ht="26.25" customHeight="1" x14ac:dyDescent="0.25">
      <c r="A116" s="955"/>
      <c r="B116" s="956"/>
      <c r="C116" s="964" t="s">
        <v>465</v>
      </c>
      <c r="D116" s="964"/>
      <c r="E116" s="964"/>
      <c r="F116" s="964"/>
      <c r="G116" s="964"/>
      <c r="H116" s="964"/>
      <c r="I116" s="964"/>
      <c r="J116" s="964"/>
      <c r="K116" s="964"/>
      <c r="L116" s="964"/>
      <c r="M116" s="964"/>
      <c r="N116" s="964"/>
      <c r="O116" s="964"/>
      <c r="P116" s="964"/>
      <c r="Q116" s="964"/>
      <c r="R116" s="964"/>
      <c r="S116" s="964"/>
      <c r="T116" s="964"/>
      <c r="U116" s="964"/>
      <c r="V116" s="964"/>
      <c r="W116" s="964"/>
      <c r="X116" s="964"/>
      <c r="Y116" s="964"/>
      <c r="Z116" s="965"/>
      <c r="AA116" s="957" t="s">
        <v>466</v>
      </c>
      <c r="AB116" s="958"/>
      <c r="AC116" s="958"/>
      <c r="AD116" s="958"/>
      <c r="AE116" s="959"/>
      <c r="AF116" s="960" t="s">
        <v>411</v>
      </c>
      <c r="AG116" s="958"/>
      <c r="AH116" s="958"/>
      <c r="AI116" s="958"/>
      <c r="AJ116" s="959"/>
      <c r="AK116" s="960" t="s">
        <v>411</v>
      </c>
      <c r="AL116" s="958"/>
      <c r="AM116" s="958"/>
      <c r="AN116" s="958"/>
      <c r="AO116" s="959"/>
      <c r="AP116" s="961" t="s">
        <v>411</v>
      </c>
      <c r="AQ116" s="962"/>
      <c r="AR116" s="962"/>
      <c r="AS116" s="962"/>
      <c r="AT116" s="963"/>
      <c r="AU116" s="907"/>
      <c r="AV116" s="908"/>
      <c r="AW116" s="908"/>
      <c r="AX116" s="908"/>
      <c r="AY116" s="908"/>
      <c r="AZ116" s="966" t="s">
        <v>467</v>
      </c>
      <c r="BA116" s="967"/>
      <c r="BB116" s="967"/>
      <c r="BC116" s="967"/>
      <c r="BD116" s="967"/>
      <c r="BE116" s="967"/>
      <c r="BF116" s="967"/>
      <c r="BG116" s="967"/>
      <c r="BH116" s="967"/>
      <c r="BI116" s="967"/>
      <c r="BJ116" s="967"/>
      <c r="BK116" s="967"/>
      <c r="BL116" s="967"/>
      <c r="BM116" s="967"/>
      <c r="BN116" s="967"/>
      <c r="BO116" s="967"/>
      <c r="BP116" s="968"/>
      <c r="BQ116" s="924" t="s">
        <v>411</v>
      </c>
      <c r="BR116" s="925"/>
      <c r="BS116" s="925"/>
      <c r="BT116" s="925"/>
      <c r="BU116" s="925"/>
      <c r="BV116" s="925" t="s">
        <v>450</v>
      </c>
      <c r="BW116" s="925"/>
      <c r="BX116" s="925"/>
      <c r="BY116" s="925"/>
      <c r="BZ116" s="925"/>
      <c r="CA116" s="925" t="s">
        <v>466</v>
      </c>
      <c r="CB116" s="925"/>
      <c r="CC116" s="925"/>
      <c r="CD116" s="925"/>
      <c r="CE116" s="925"/>
      <c r="CF116" s="919" t="s">
        <v>411</v>
      </c>
      <c r="CG116" s="920"/>
      <c r="CH116" s="920"/>
      <c r="CI116" s="920"/>
      <c r="CJ116" s="920"/>
      <c r="CK116" s="947"/>
      <c r="CL116" s="948"/>
      <c r="CM116" s="921" t="s">
        <v>468</v>
      </c>
      <c r="CN116" s="922"/>
      <c r="CO116" s="922"/>
      <c r="CP116" s="922"/>
      <c r="CQ116" s="922"/>
      <c r="CR116" s="922"/>
      <c r="CS116" s="922"/>
      <c r="CT116" s="922"/>
      <c r="CU116" s="922"/>
      <c r="CV116" s="922"/>
      <c r="CW116" s="922"/>
      <c r="CX116" s="922"/>
      <c r="CY116" s="922"/>
      <c r="CZ116" s="922"/>
      <c r="DA116" s="922"/>
      <c r="DB116" s="922"/>
      <c r="DC116" s="922"/>
      <c r="DD116" s="922"/>
      <c r="DE116" s="922"/>
      <c r="DF116" s="923"/>
      <c r="DG116" s="957">
        <v>1812</v>
      </c>
      <c r="DH116" s="958"/>
      <c r="DI116" s="958"/>
      <c r="DJ116" s="958"/>
      <c r="DK116" s="959"/>
      <c r="DL116" s="960">
        <v>906</v>
      </c>
      <c r="DM116" s="958"/>
      <c r="DN116" s="958"/>
      <c r="DO116" s="958"/>
      <c r="DP116" s="959"/>
      <c r="DQ116" s="960" t="s">
        <v>446</v>
      </c>
      <c r="DR116" s="958"/>
      <c r="DS116" s="958"/>
      <c r="DT116" s="958"/>
      <c r="DU116" s="959"/>
      <c r="DV116" s="961" t="s">
        <v>411</v>
      </c>
      <c r="DW116" s="962"/>
      <c r="DX116" s="962"/>
      <c r="DY116" s="962"/>
      <c r="DZ116" s="963"/>
    </row>
    <row r="117" spans="1:130" s="230" customFormat="1" ht="26.25" customHeight="1" x14ac:dyDescent="0.25">
      <c r="A117" s="911" t="s">
        <v>190</v>
      </c>
      <c r="B117" s="892"/>
      <c r="C117" s="892"/>
      <c r="D117" s="892"/>
      <c r="E117" s="892"/>
      <c r="F117" s="892"/>
      <c r="G117" s="892"/>
      <c r="H117" s="892"/>
      <c r="I117" s="892"/>
      <c r="J117" s="892"/>
      <c r="K117" s="892"/>
      <c r="L117" s="892"/>
      <c r="M117" s="892"/>
      <c r="N117" s="892"/>
      <c r="O117" s="892"/>
      <c r="P117" s="892"/>
      <c r="Q117" s="892"/>
      <c r="R117" s="892"/>
      <c r="S117" s="892"/>
      <c r="T117" s="892"/>
      <c r="U117" s="892"/>
      <c r="V117" s="892"/>
      <c r="W117" s="892"/>
      <c r="X117" s="892"/>
      <c r="Y117" s="976" t="s">
        <v>469</v>
      </c>
      <c r="Z117" s="893"/>
      <c r="AA117" s="977">
        <v>2863350</v>
      </c>
      <c r="AB117" s="978"/>
      <c r="AC117" s="978"/>
      <c r="AD117" s="978"/>
      <c r="AE117" s="979"/>
      <c r="AF117" s="980">
        <v>2790408</v>
      </c>
      <c r="AG117" s="978"/>
      <c r="AH117" s="978"/>
      <c r="AI117" s="978"/>
      <c r="AJ117" s="979"/>
      <c r="AK117" s="980">
        <v>2737260</v>
      </c>
      <c r="AL117" s="978"/>
      <c r="AM117" s="978"/>
      <c r="AN117" s="978"/>
      <c r="AO117" s="979"/>
      <c r="AP117" s="981"/>
      <c r="AQ117" s="982"/>
      <c r="AR117" s="982"/>
      <c r="AS117" s="982"/>
      <c r="AT117" s="983"/>
      <c r="AU117" s="907"/>
      <c r="AV117" s="908"/>
      <c r="AW117" s="908"/>
      <c r="AX117" s="908"/>
      <c r="AY117" s="908"/>
      <c r="AZ117" s="973" t="s">
        <v>470</v>
      </c>
      <c r="BA117" s="974"/>
      <c r="BB117" s="974"/>
      <c r="BC117" s="974"/>
      <c r="BD117" s="974"/>
      <c r="BE117" s="974"/>
      <c r="BF117" s="974"/>
      <c r="BG117" s="974"/>
      <c r="BH117" s="974"/>
      <c r="BI117" s="974"/>
      <c r="BJ117" s="974"/>
      <c r="BK117" s="974"/>
      <c r="BL117" s="974"/>
      <c r="BM117" s="974"/>
      <c r="BN117" s="974"/>
      <c r="BO117" s="974"/>
      <c r="BP117" s="975"/>
      <c r="BQ117" s="924" t="s">
        <v>450</v>
      </c>
      <c r="BR117" s="925"/>
      <c r="BS117" s="925"/>
      <c r="BT117" s="925"/>
      <c r="BU117" s="925"/>
      <c r="BV117" s="925" t="s">
        <v>450</v>
      </c>
      <c r="BW117" s="925"/>
      <c r="BX117" s="925"/>
      <c r="BY117" s="925"/>
      <c r="BZ117" s="925"/>
      <c r="CA117" s="925" t="s">
        <v>450</v>
      </c>
      <c r="CB117" s="925"/>
      <c r="CC117" s="925"/>
      <c r="CD117" s="925"/>
      <c r="CE117" s="925"/>
      <c r="CF117" s="919" t="s">
        <v>450</v>
      </c>
      <c r="CG117" s="920"/>
      <c r="CH117" s="920"/>
      <c r="CI117" s="920"/>
      <c r="CJ117" s="920"/>
      <c r="CK117" s="947"/>
      <c r="CL117" s="948"/>
      <c r="CM117" s="921" t="s">
        <v>471</v>
      </c>
      <c r="CN117" s="922"/>
      <c r="CO117" s="922"/>
      <c r="CP117" s="922"/>
      <c r="CQ117" s="922"/>
      <c r="CR117" s="922"/>
      <c r="CS117" s="922"/>
      <c r="CT117" s="922"/>
      <c r="CU117" s="922"/>
      <c r="CV117" s="922"/>
      <c r="CW117" s="922"/>
      <c r="CX117" s="922"/>
      <c r="CY117" s="922"/>
      <c r="CZ117" s="922"/>
      <c r="DA117" s="922"/>
      <c r="DB117" s="922"/>
      <c r="DC117" s="922"/>
      <c r="DD117" s="922"/>
      <c r="DE117" s="922"/>
      <c r="DF117" s="923"/>
      <c r="DG117" s="957" t="s">
        <v>450</v>
      </c>
      <c r="DH117" s="958"/>
      <c r="DI117" s="958"/>
      <c r="DJ117" s="958"/>
      <c r="DK117" s="959"/>
      <c r="DL117" s="960" t="s">
        <v>446</v>
      </c>
      <c r="DM117" s="958"/>
      <c r="DN117" s="958"/>
      <c r="DO117" s="958"/>
      <c r="DP117" s="959"/>
      <c r="DQ117" s="960" t="s">
        <v>450</v>
      </c>
      <c r="DR117" s="958"/>
      <c r="DS117" s="958"/>
      <c r="DT117" s="958"/>
      <c r="DU117" s="959"/>
      <c r="DV117" s="961" t="s">
        <v>450</v>
      </c>
      <c r="DW117" s="962"/>
      <c r="DX117" s="962"/>
      <c r="DY117" s="962"/>
      <c r="DZ117" s="963"/>
    </row>
    <row r="118" spans="1:130" s="230" customFormat="1" ht="26.25" customHeight="1" x14ac:dyDescent="0.25">
      <c r="A118" s="911" t="s">
        <v>441</v>
      </c>
      <c r="B118" s="892"/>
      <c r="C118" s="892"/>
      <c r="D118" s="892"/>
      <c r="E118" s="892"/>
      <c r="F118" s="892"/>
      <c r="G118" s="892"/>
      <c r="H118" s="892"/>
      <c r="I118" s="892"/>
      <c r="J118" s="892"/>
      <c r="K118" s="892"/>
      <c r="L118" s="892"/>
      <c r="M118" s="892"/>
      <c r="N118" s="892"/>
      <c r="O118" s="892"/>
      <c r="P118" s="892"/>
      <c r="Q118" s="892"/>
      <c r="R118" s="892"/>
      <c r="S118" s="892"/>
      <c r="T118" s="892"/>
      <c r="U118" s="892"/>
      <c r="V118" s="892"/>
      <c r="W118" s="892"/>
      <c r="X118" s="892"/>
      <c r="Y118" s="892"/>
      <c r="Z118" s="893"/>
      <c r="AA118" s="891" t="s">
        <v>438</v>
      </c>
      <c r="AB118" s="892"/>
      <c r="AC118" s="892"/>
      <c r="AD118" s="892"/>
      <c r="AE118" s="893"/>
      <c r="AF118" s="891" t="s">
        <v>439</v>
      </c>
      <c r="AG118" s="892"/>
      <c r="AH118" s="892"/>
      <c r="AI118" s="892"/>
      <c r="AJ118" s="893"/>
      <c r="AK118" s="891" t="s">
        <v>311</v>
      </c>
      <c r="AL118" s="892"/>
      <c r="AM118" s="892"/>
      <c r="AN118" s="892"/>
      <c r="AO118" s="893"/>
      <c r="AP118" s="969" t="s">
        <v>440</v>
      </c>
      <c r="AQ118" s="970"/>
      <c r="AR118" s="970"/>
      <c r="AS118" s="970"/>
      <c r="AT118" s="971"/>
      <c r="AU118" s="907"/>
      <c r="AV118" s="908"/>
      <c r="AW118" s="908"/>
      <c r="AX118" s="908"/>
      <c r="AY118" s="908"/>
      <c r="AZ118" s="972" t="s">
        <v>472</v>
      </c>
      <c r="BA118" s="964"/>
      <c r="BB118" s="964"/>
      <c r="BC118" s="964"/>
      <c r="BD118" s="964"/>
      <c r="BE118" s="964"/>
      <c r="BF118" s="964"/>
      <c r="BG118" s="964"/>
      <c r="BH118" s="964"/>
      <c r="BI118" s="964"/>
      <c r="BJ118" s="964"/>
      <c r="BK118" s="964"/>
      <c r="BL118" s="964"/>
      <c r="BM118" s="964"/>
      <c r="BN118" s="964"/>
      <c r="BO118" s="964"/>
      <c r="BP118" s="965"/>
      <c r="BQ118" s="998" t="s">
        <v>450</v>
      </c>
      <c r="BR118" s="999"/>
      <c r="BS118" s="999"/>
      <c r="BT118" s="999"/>
      <c r="BU118" s="999"/>
      <c r="BV118" s="999" t="s">
        <v>446</v>
      </c>
      <c r="BW118" s="999"/>
      <c r="BX118" s="999"/>
      <c r="BY118" s="999"/>
      <c r="BZ118" s="999"/>
      <c r="CA118" s="999" t="s">
        <v>446</v>
      </c>
      <c r="CB118" s="999"/>
      <c r="CC118" s="999"/>
      <c r="CD118" s="999"/>
      <c r="CE118" s="999"/>
      <c r="CF118" s="919" t="s">
        <v>450</v>
      </c>
      <c r="CG118" s="920"/>
      <c r="CH118" s="920"/>
      <c r="CI118" s="920"/>
      <c r="CJ118" s="920"/>
      <c r="CK118" s="947"/>
      <c r="CL118" s="948"/>
      <c r="CM118" s="921" t="s">
        <v>473</v>
      </c>
      <c r="CN118" s="922"/>
      <c r="CO118" s="922"/>
      <c r="CP118" s="922"/>
      <c r="CQ118" s="922"/>
      <c r="CR118" s="922"/>
      <c r="CS118" s="922"/>
      <c r="CT118" s="922"/>
      <c r="CU118" s="922"/>
      <c r="CV118" s="922"/>
      <c r="CW118" s="922"/>
      <c r="CX118" s="922"/>
      <c r="CY118" s="922"/>
      <c r="CZ118" s="922"/>
      <c r="DA118" s="922"/>
      <c r="DB118" s="922"/>
      <c r="DC118" s="922"/>
      <c r="DD118" s="922"/>
      <c r="DE118" s="922"/>
      <c r="DF118" s="923"/>
      <c r="DG118" s="957" t="s">
        <v>446</v>
      </c>
      <c r="DH118" s="958"/>
      <c r="DI118" s="958"/>
      <c r="DJ118" s="958"/>
      <c r="DK118" s="959"/>
      <c r="DL118" s="960" t="s">
        <v>466</v>
      </c>
      <c r="DM118" s="958"/>
      <c r="DN118" s="958"/>
      <c r="DO118" s="958"/>
      <c r="DP118" s="959"/>
      <c r="DQ118" s="960" t="s">
        <v>446</v>
      </c>
      <c r="DR118" s="958"/>
      <c r="DS118" s="958"/>
      <c r="DT118" s="958"/>
      <c r="DU118" s="959"/>
      <c r="DV118" s="961" t="s">
        <v>450</v>
      </c>
      <c r="DW118" s="962"/>
      <c r="DX118" s="962"/>
      <c r="DY118" s="962"/>
      <c r="DZ118" s="963"/>
    </row>
    <row r="119" spans="1:130" s="230" customFormat="1" ht="26.25" customHeight="1" x14ac:dyDescent="0.25">
      <c r="A119" s="1061" t="s">
        <v>444</v>
      </c>
      <c r="B119" s="946"/>
      <c r="C119" s="928" t="s">
        <v>445</v>
      </c>
      <c r="D119" s="896"/>
      <c r="E119" s="896"/>
      <c r="F119" s="896"/>
      <c r="G119" s="896"/>
      <c r="H119" s="896"/>
      <c r="I119" s="896"/>
      <c r="J119" s="896"/>
      <c r="K119" s="896"/>
      <c r="L119" s="896"/>
      <c r="M119" s="896"/>
      <c r="N119" s="896"/>
      <c r="O119" s="896"/>
      <c r="P119" s="896"/>
      <c r="Q119" s="896"/>
      <c r="R119" s="896"/>
      <c r="S119" s="896"/>
      <c r="T119" s="896"/>
      <c r="U119" s="896"/>
      <c r="V119" s="896"/>
      <c r="W119" s="896"/>
      <c r="X119" s="896"/>
      <c r="Y119" s="896"/>
      <c r="Z119" s="897"/>
      <c r="AA119" s="898" t="s">
        <v>466</v>
      </c>
      <c r="AB119" s="899"/>
      <c r="AC119" s="899"/>
      <c r="AD119" s="899"/>
      <c r="AE119" s="900"/>
      <c r="AF119" s="901" t="s">
        <v>450</v>
      </c>
      <c r="AG119" s="899"/>
      <c r="AH119" s="899"/>
      <c r="AI119" s="899"/>
      <c r="AJ119" s="900"/>
      <c r="AK119" s="901" t="s">
        <v>446</v>
      </c>
      <c r="AL119" s="899"/>
      <c r="AM119" s="899"/>
      <c r="AN119" s="899"/>
      <c r="AO119" s="900"/>
      <c r="AP119" s="902" t="s">
        <v>446</v>
      </c>
      <c r="AQ119" s="903"/>
      <c r="AR119" s="903"/>
      <c r="AS119" s="903"/>
      <c r="AT119" s="904"/>
      <c r="AU119" s="909"/>
      <c r="AV119" s="910"/>
      <c r="AW119" s="910"/>
      <c r="AX119" s="910"/>
      <c r="AY119" s="910"/>
      <c r="AZ119" s="251" t="s">
        <v>190</v>
      </c>
      <c r="BA119" s="251"/>
      <c r="BB119" s="251"/>
      <c r="BC119" s="251"/>
      <c r="BD119" s="251"/>
      <c r="BE119" s="251"/>
      <c r="BF119" s="251"/>
      <c r="BG119" s="251"/>
      <c r="BH119" s="251"/>
      <c r="BI119" s="251"/>
      <c r="BJ119" s="251"/>
      <c r="BK119" s="251"/>
      <c r="BL119" s="251"/>
      <c r="BM119" s="251"/>
      <c r="BN119" s="251"/>
      <c r="BO119" s="976" t="s">
        <v>474</v>
      </c>
      <c r="BP119" s="1004"/>
      <c r="BQ119" s="998">
        <v>29529803</v>
      </c>
      <c r="BR119" s="999"/>
      <c r="BS119" s="999"/>
      <c r="BT119" s="999"/>
      <c r="BU119" s="999"/>
      <c r="BV119" s="999">
        <v>28379085</v>
      </c>
      <c r="BW119" s="999"/>
      <c r="BX119" s="999"/>
      <c r="BY119" s="999"/>
      <c r="BZ119" s="999"/>
      <c r="CA119" s="999">
        <v>26903843</v>
      </c>
      <c r="CB119" s="999"/>
      <c r="CC119" s="999"/>
      <c r="CD119" s="999"/>
      <c r="CE119" s="999"/>
      <c r="CF119" s="1000"/>
      <c r="CG119" s="1001"/>
      <c r="CH119" s="1001"/>
      <c r="CI119" s="1001"/>
      <c r="CJ119" s="1002"/>
      <c r="CK119" s="949"/>
      <c r="CL119" s="950"/>
      <c r="CM119" s="972" t="s">
        <v>475</v>
      </c>
      <c r="CN119" s="964"/>
      <c r="CO119" s="964"/>
      <c r="CP119" s="964"/>
      <c r="CQ119" s="964"/>
      <c r="CR119" s="964"/>
      <c r="CS119" s="964"/>
      <c r="CT119" s="964"/>
      <c r="CU119" s="964"/>
      <c r="CV119" s="964"/>
      <c r="CW119" s="964"/>
      <c r="CX119" s="964"/>
      <c r="CY119" s="964"/>
      <c r="CZ119" s="964"/>
      <c r="DA119" s="964"/>
      <c r="DB119" s="964"/>
      <c r="DC119" s="964"/>
      <c r="DD119" s="964"/>
      <c r="DE119" s="964"/>
      <c r="DF119" s="965"/>
      <c r="DG119" s="1003" t="s">
        <v>466</v>
      </c>
      <c r="DH119" s="985"/>
      <c r="DI119" s="985"/>
      <c r="DJ119" s="985"/>
      <c r="DK119" s="986"/>
      <c r="DL119" s="984" t="s">
        <v>466</v>
      </c>
      <c r="DM119" s="985"/>
      <c r="DN119" s="985"/>
      <c r="DO119" s="985"/>
      <c r="DP119" s="986"/>
      <c r="DQ119" s="984" t="s">
        <v>466</v>
      </c>
      <c r="DR119" s="985"/>
      <c r="DS119" s="985"/>
      <c r="DT119" s="985"/>
      <c r="DU119" s="986"/>
      <c r="DV119" s="987" t="s">
        <v>466</v>
      </c>
      <c r="DW119" s="988"/>
      <c r="DX119" s="988"/>
      <c r="DY119" s="988"/>
      <c r="DZ119" s="989"/>
    </row>
    <row r="120" spans="1:130" s="230" customFormat="1" ht="26.25" customHeight="1" x14ac:dyDescent="0.25">
      <c r="A120" s="1062"/>
      <c r="B120" s="948"/>
      <c r="C120" s="921" t="s">
        <v>451</v>
      </c>
      <c r="D120" s="922"/>
      <c r="E120" s="922"/>
      <c r="F120" s="922"/>
      <c r="G120" s="922"/>
      <c r="H120" s="922"/>
      <c r="I120" s="922"/>
      <c r="J120" s="922"/>
      <c r="K120" s="922"/>
      <c r="L120" s="922"/>
      <c r="M120" s="922"/>
      <c r="N120" s="922"/>
      <c r="O120" s="922"/>
      <c r="P120" s="922"/>
      <c r="Q120" s="922"/>
      <c r="R120" s="922"/>
      <c r="S120" s="922"/>
      <c r="T120" s="922"/>
      <c r="U120" s="922"/>
      <c r="V120" s="922"/>
      <c r="W120" s="922"/>
      <c r="X120" s="922"/>
      <c r="Y120" s="922"/>
      <c r="Z120" s="923"/>
      <c r="AA120" s="957" t="s">
        <v>450</v>
      </c>
      <c r="AB120" s="958"/>
      <c r="AC120" s="958"/>
      <c r="AD120" s="958"/>
      <c r="AE120" s="959"/>
      <c r="AF120" s="960" t="s">
        <v>466</v>
      </c>
      <c r="AG120" s="958"/>
      <c r="AH120" s="958"/>
      <c r="AI120" s="958"/>
      <c r="AJ120" s="959"/>
      <c r="AK120" s="960" t="s">
        <v>466</v>
      </c>
      <c r="AL120" s="958"/>
      <c r="AM120" s="958"/>
      <c r="AN120" s="958"/>
      <c r="AO120" s="959"/>
      <c r="AP120" s="961" t="s">
        <v>466</v>
      </c>
      <c r="AQ120" s="962"/>
      <c r="AR120" s="962"/>
      <c r="AS120" s="962"/>
      <c r="AT120" s="963"/>
      <c r="AU120" s="990" t="s">
        <v>476</v>
      </c>
      <c r="AV120" s="991"/>
      <c r="AW120" s="991"/>
      <c r="AX120" s="991"/>
      <c r="AY120" s="992"/>
      <c r="AZ120" s="928" t="s">
        <v>477</v>
      </c>
      <c r="BA120" s="896"/>
      <c r="BB120" s="896"/>
      <c r="BC120" s="896"/>
      <c r="BD120" s="896"/>
      <c r="BE120" s="896"/>
      <c r="BF120" s="896"/>
      <c r="BG120" s="896"/>
      <c r="BH120" s="896"/>
      <c r="BI120" s="896"/>
      <c r="BJ120" s="896"/>
      <c r="BK120" s="896"/>
      <c r="BL120" s="896"/>
      <c r="BM120" s="896"/>
      <c r="BN120" s="896"/>
      <c r="BO120" s="896"/>
      <c r="BP120" s="897"/>
      <c r="BQ120" s="929">
        <v>8208564</v>
      </c>
      <c r="BR120" s="930"/>
      <c r="BS120" s="930"/>
      <c r="BT120" s="930"/>
      <c r="BU120" s="930"/>
      <c r="BV120" s="930">
        <v>9082881</v>
      </c>
      <c r="BW120" s="930"/>
      <c r="BX120" s="930"/>
      <c r="BY120" s="930"/>
      <c r="BZ120" s="930"/>
      <c r="CA120" s="930">
        <v>9241664</v>
      </c>
      <c r="CB120" s="930"/>
      <c r="CC120" s="930"/>
      <c r="CD120" s="930"/>
      <c r="CE120" s="930"/>
      <c r="CF120" s="943">
        <v>78.5</v>
      </c>
      <c r="CG120" s="944"/>
      <c r="CH120" s="944"/>
      <c r="CI120" s="944"/>
      <c r="CJ120" s="944"/>
      <c r="CK120" s="1005" t="s">
        <v>478</v>
      </c>
      <c r="CL120" s="1006"/>
      <c r="CM120" s="1006"/>
      <c r="CN120" s="1006"/>
      <c r="CO120" s="1007"/>
      <c r="CP120" s="1013" t="s">
        <v>479</v>
      </c>
      <c r="CQ120" s="1014"/>
      <c r="CR120" s="1014"/>
      <c r="CS120" s="1014"/>
      <c r="CT120" s="1014"/>
      <c r="CU120" s="1014"/>
      <c r="CV120" s="1014"/>
      <c r="CW120" s="1014"/>
      <c r="CX120" s="1014"/>
      <c r="CY120" s="1014"/>
      <c r="CZ120" s="1014"/>
      <c r="DA120" s="1014"/>
      <c r="DB120" s="1014"/>
      <c r="DC120" s="1014"/>
      <c r="DD120" s="1014"/>
      <c r="DE120" s="1014"/>
      <c r="DF120" s="1015"/>
      <c r="DG120" s="929">
        <v>4873964</v>
      </c>
      <c r="DH120" s="930"/>
      <c r="DI120" s="930"/>
      <c r="DJ120" s="930"/>
      <c r="DK120" s="930"/>
      <c r="DL120" s="930">
        <v>4154332</v>
      </c>
      <c r="DM120" s="930"/>
      <c r="DN120" s="930"/>
      <c r="DO120" s="930"/>
      <c r="DP120" s="930"/>
      <c r="DQ120" s="930">
        <v>3614903</v>
      </c>
      <c r="DR120" s="930"/>
      <c r="DS120" s="930"/>
      <c r="DT120" s="930"/>
      <c r="DU120" s="930"/>
      <c r="DV120" s="931">
        <v>30.7</v>
      </c>
      <c r="DW120" s="931"/>
      <c r="DX120" s="931"/>
      <c r="DY120" s="931"/>
      <c r="DZ120" s="932"/>
    </row>
    <row r="121" spans="1:130" s="230" customFormat="1" ht="26.25" customHeight="1" x14ac:dyDescent="0.25">
      <c r="A121" s="1062"/>
      <c r="B121" s="948"/>
      <c r="C121" s="973" t="s">
        <v>480</v>
      </c>
      <c r="D121" s="974"/>
      <c r="E121" s="974"/>
      <c r="F121" s="974"/>
      <c r="G121" s="974"/>
      <c r="H121" s="974"/>
      <c r="I121" s="974"/>
      <c r="J121" s="974"/>
      <c r="K121" s="974"/>
      <c r="L121" s="974"/>
      <c r="M121" s="974"/>
      <c r="N121" s="974"/>
      <c r="O121" s="974"/>
      <c r="P121" s="974"/>
      <c r="Q121" s="974"/>
      <c r="R121" s="974"/>
      <c r="S121" s="974"/>
      <c r="T121" s="974"/>
      <c r="U121" s="974"/>
      <c r="V121" s="974"/>
      <c r="W121" s="974"/>
      <c r="X121" s="974"/>
      <c r="Y121" s="974"/>
      <c r="Z121" s="975"/>
      <c r="AA121" s="957" t="s">
        <v>466</v>
      </c>
      <c r="AB121" s="958"/>
      <c r="AC121" s="958"/>
      <c r="AD121" s="958"/>
      <c r="AE121" s="959"/>
      <c r="AF121" s="960" t="s">
        <v>450</v>
      </c>
      <c r="AG121" s="958"/>
      <c r="AH121" s="958"/>
      <c r="AI121" s="958"/>
      <c r="AJ121" s="959"/>
      <c r="AK121" s="960" t="s">
        <v>466</v>
      </c>
      <c r="AL121" s="958"/>
      <c r="AM121" s="958"/>
      <c r="AN121" s="958"/>
      <c r="AO121" s="959"/>
      <c r="AP121" s="961" t="s">
        <v>466</v>
      </c>
      <c r="AQ121" s="962"/>
      <c r="AR121" s="962"/>
      <c r="AS121" s="962"/>
      <c r="AT121" s="963"/>
      <c r="AU121" s="993"/>
      <c r="AV121" s="994"/>
      <c r="AW121" s="994"/>
      <c r="AX121" s="994"/>
      <c r="AY121" s="995"/>
      <c r="AZ121" s="921" t="s">
        <v>481</v>
      </c>
      <c r="BA121" s="922"/>
      <c r="BB121" s="922"/>
      <c r="BC121" s="922"/>
      <c r="BD121" s="922"/>
      <c r="BE121" s="922"/>
      <c r="BF121" s="922"/>
      <c r="BG121" s="922"/>
      <c r="BH121" s="922"/>
      <c r="BI121" s="922"/>
      <c r="BJ121" s="922"/>
      <c r="BK121" s="922"/>
      <c r="BL121" s="922"/>
      <c r="BM121" s="922"/>
      <c r="BN121" s="922"/>
      <c r="BO121" s="922"/>
      <c r="BP121" s="923"/>
      <c r="BQ121" s="924">
        <v>4697372</v>
      </c>
      <c r="BR121" s="925"/>
      <c r="BS121" s="925"/>
      <c r="BT121" s="925"/>
      <c r="BU121" s="925"/>
      <c r="BV121" s="925">
        <v>4348188</v>
      </c>
      <c r="BW121" s="925"/>
      <c r="BX121" s="925"/>
      <c r="BY121" s="925"/>
      <c r="BZ121" s="925"/>
      <c r="CA121" s="925">
        <v>4168226</v>
      </c>
      <c r="CB121" s="925"/>
      <c r="CC121" s="925"/>
      <c r="CD121" s="925"/>
      <c r="CE121" s="925"/>
      <c r="CF121" s="919">
        <v>35.4</v>
      </c>
      <c r="CG121" s="920"/>
      <c r="CH121" s="920"/>
      <c r="CI121" s="920"/>
      <c r="CJ121" s="920"/>
      <c r="CK121" s="1008"/>
      <c r="CL121" s="1009"/>
      <c r="CM121" s="1009"/>
      <c r="CN121" s="1009"/>
      <c r="CO121" s="1010"/>
      <c r="CP121" s="1018" t="s">
        <v>482</v>
      </c>
      <c r="CQ121" s="1019"/>
      <c r="CR121" s="1019"/>
      <c r="CS121" s="1019"/>
      <c r="CT121" s="1019"/>
      <c r="CU121" s="1019"/>
      <c r="CV121" s="1019"/>
      <c r="CW121" s="1019"/>
      <c r="CX121" s="1019"/>
      <c r="CY121" s="1019"/>
      <c r="CZ121" s="1019"/>
      <c r="DA121" s="1019"/>
      <c r="DB121" s="1019"/>
      <c r="DC121" s="1019"/>
      <c r="DD121" s="1019"/>
      <c r="DE121" s="1019"/>
      <c r="DF121" s="1020"/>
      <c r="DG121" s="924">
        <v>989159</v>
      </c>
      <c r="DH121" s="925"/>
      <c r="DI121" s="925"/>
      <c r="DJ121" s="925"/>
      <c r="DK121" s="925"/>
      <c r="DL121" s="925">
        <v>744411</v>
      </c>
      <c r="DM121" s="925"/>
      <c r="DN121" s="925"/>
      <c r="DO121" s="925"/>
      <c r="DP121" s="925"/>
      <c r="DQ121" s="925">
        <v>529070</v>
      </c>
      <c r="DR121" s="925"/>
      <c r="DS121" s="925"/>
      <c r="DT121" s="925"/>
      <c r="DU121" s="925"/>
      <c r="DV121" s="926">
        <v>4.5</v>
      </c>
      <c r="DW121" s="926"/>
      <c r="DX121" s="926"/>
      <c r="DY121" s="926"/>
      <c r="DZ121" s="927"/>
    </row>
    <row r="122" spans="1:130" s="230" customFormat="1" ht="26.25" customHeight="1" x14ac:dyDescent="0.25">
      <c r="A122" s="1062"/>
      <c r="B122" s="948"/>
      <c r="C122" s="921" t="s">
        <v>461</v>
      </c>
      <c r="D122" s="922"/>
      <c r="E122" s="922"/>
      <c r="F122" s="922"/>
      <c r="G122" s="922"/>
      <c r="H122" s="922"/>
      <c r="I122" s="922"/>
      <c r="J122" s="922"/>
      <c r="K122" s="922"/>
      <c r="L122" s="922"/>
      <c r="M122" s="922"/>
      <c r="N122" s="922"/>
      <c r="O122" s="922"/>
      <c r="P122" s="922"/>
      <c r="Q122" s="922"/>
      <c r="R122" s="922"/>
      <c r="S122" s="922"/>
      <c r="T122" s="922"/>
      <c r="U122" s="922"/>
      <c r="V122" s="922"/>
      <c r="W122" s="922"/>
      <c r="X122" s="922"/>
      <c r="Y122" s="922"/>
      <c r="Z122" s="923"/>
      <c r="AA122" s="957" t="s">
        <v>466</v>
      </c>
      <c r="AB122" s="958"/>
      <c r="AC122" s="958"/>
      <c r="AD122" s="958"/>
      <c r="AE122" s="959"/>
      <c r="AF122" s="960" t="s">
        <v>466</v>
      </c>
      <c r="AG122" s="958"/>
      <c r="AH122" s="958"/>
      <c r="AI122" s="958"/>
      <c r="AJ122" s="959"/>
      <c r="AK122" s="960" t="s">
        <v>466</v>
      </c>
      <c r="AL122" s="958"/>
      <c r="AM122" s="958"/>
      <c r="AN122" s="958"/>
      <c r="AO122" s="959"/>
      <c r="AP122" s="961" t="s">
        <v>466</v>
      </c>
      <c r="AQ122" s="962"/>
      <c r="AR122" s="962"/>
      <c r="AS122" s="962"/>
      <c r="AT122" s="963"/>
      <c r="AU122" s="993"/>
      <c r="AV122" s="994"/>
      <c r="AW122" s="994"/>
      <c r="AX122" s="994"/>
      <c r="AY122" s="995"/>
      <c r="AZ122" s="972" t="s">
        <v>483</v>
      </c>
      <c r="BA122" s="964"/>
      <c r="BB122" s="964"/>
      <c r="BC122" s="964"/>
      <c r="BD122" s="964"/>
      <c r="BE122" s="964"/>
      <c r="BF122" s="964"/>
      <c r="BG122" s="964"/>
      <c r="BH122" s="964"/>
      <c r="BI122" s="964"/>
      <c r="BJ122" s="964"/>
      <c r="BK122" s="964"/>
      <c r="BL122" s="964"/>
      <c r="BM122" s="964"/>
      <c r="BN122" s="964"/>
      <c r="BO122" s="964"/>
      <c r="BP122" s="965"/>
      <c r="BQ122" s="998">
        <v>19162883</v>
      </c>
      <c r="BR122" s="999"/>
      <c r="BS122" s="999"/>
      <c r="BT122" s="999"/>
      <c r="BU122" s="999"/>
      <c r="BV122" s="999">
        <v>18802004</v>
      </c>
      <c r="BW122" s="999"/>
      <c r="BX122" s="999"/>
      <c r="BY122" s="999"/>
      <c r="BZ122" s="999"/>
      <c r="CA122" s="999">
        <v>18126544</v>
      </c>
      <c r="CB122" s="999"/>
      <c r="CC122" s="999"/>
      <c r="CD122" s="999"/>
      <c r="CE122" s="999"/>
      <c r="CF122" s="1016">
        <v>154</v>
      </c>
      <c r="CG122" s="1017"/>
      <c r="CH122" s="1017"/>
      <c r="CI122" s="1017"/>
      <c r="CJ122" s="1017"/>
      <c r="CK122" s="1008"/>
      <c r="CL122" s="1009"/>
      <c r="CM122" s="1009"/>
      <c r="CN122" s="1009"/>
      <c r="CO122" s="1010"/>
      <c r="CP122" s="1018" t="s">
        <v>484</v>
      </c>
      <c r="CQ122" s="1019"/>
      <c r="CR122" s="1019"/>
      <c r="CS122" s="1019"/>
      <c r="CT122" s="1019"/>
      <c r="CU122" s="1019"/>
      <c r="CV122" s="1019"/>
      <c r="CW122" s="1019"/>
      <c r="CX122" s="1019"/>
      <c r="CY122" s="1019"/>
      <c r="CZ122" s="1019"/>
      <c r="DA122" s="1019"/>
      <c r="DB122" s="1019"/>
      <c r="DC122" s="1019"/>
      <c r="DD122" s="1019"/>
      <c r="DE122" s="1019"/>
      <c r="DF122" s="1020"/>
      <c r="DG122" s="924">
        <v>395918</v>
      </c>
      <c r="DH122" s="925"/>
      <c r="DI122" s="925"/>
      <c r="DJ122" s="925"/>
      <c r="DK122" s="925"/>
      <c r="DL122" s="925">
        <v>344918</v>
      </c>
      <c r="DM122" s="925"/>
      <c r="DN122" s="925"/>
      <c r="DO122" s="925"/>
      <c r="DP122" s="925"/>
      <c r="DQ122" s="925">
        <v>224640</v>
      </c>
      <c r="DR122" s="925"/>
      <c r="DS122" s="925"/>
      <c r="DT122" s="925"/>
      <c r="DU122" s="925"/>
      <c r="DV122" s="926">
        <v>1.9</v>
      </c>
      <c r="DW122" s="926"/>
      <c r="DX122" s="926"/>
      <c r="DY122" s="926"/>
      <c r="DZ122" s="927"/>
    </row>
    <row r="123" spans="1:130" s="230" customFormat="1" ht="26.25" customHeight="1" x14ac:dyDescent="0.25">
      <c r="A123" s="1062"/>
      <c r="B123" s="948"/>
      <c r="C123" s="921" t="s">
        <v>468</v>
      </c>
      <c r="D123" s="922"/>
      <c r="E123" s="922"/>
      <c r="F123" s="922"/>
      <c r="G123" s="922"/>
      <c r="H123" s="922"/>
      <c r="I123" s="922"/>
      <c r="J123" s="922"/>
      <c r="K123" s="922"/>
      <c r="L123" s="922"/>
      <c r="M123" s="922"/>
      <c r="N123" s="922"/>
      <c r="O123" s="922"/>
      <c r="P123" s="922"/>
      <c r="Q123" s="922"/>
      <c r="R123" s="922"/>
      <c r="S123" s="922"/>
      <c r="T123" s="922"/>
      <c r="U123" s="922"/>
      <c r="V123" s="922"/>
      <c r="W123" s="922"/>
      <c r="X123" s="922"/>
      <c r="Y123" s="922"/>
      <c r="Z123" s="923"/>
      <c r="AA123" s="957">
        <v>936</v>
      </c>
      <c r="AB123" s="958"/>
      <c r="AC123" s="958"/>
      <c r="AD123" s="958"/>
      <c r="AE123" s="959"/>
      <c r="AF123" s="960">
        <v>926</v>
      </c>
      <c r="AG123" s="958"/>
      <c r="AH123" s="958"/>
      <c r="AI123" s="958"/>
      <c r="AJ123" s="959"/>
      <c r="AK123" s="960">
        <v>916</v>
      </c>
      <c r="AL123" s="958"/>
      <c r="AM123" s="958"/>
      <c r="AN123" s="958"/>
      <c r="AO123" s="959"/>
      <c r="AP123" s="961">
        <v>0</v>
      </c>
      <c r="AQ123" s="962"/>
      <c r="AR123" s="962"/>
      <c r="AS123" s="962"/>
      <c r="AT123" s="963"/>
      <c r="AU123" s="996"/>
      <c r="AV123" s="997"/>
      <c r="AW123" s="997"/>
      <c r="AX123" s="997"/>
      <c r="AY123" s="997"/>
      <c r="AZ123" s="251" t="s">
        <v>190</v>
      </c>
      <c r="BA123" s="251"/>
      <c r="BB123" s="251"/>
      <c r="BC123" s="251"/>
      <c r="BD123" s="251"/>
      <c r="BE123" s="251"/>
      <c r="BF123" s="251"/>
      <c r="BG123" s="251"/>
      <c r="BH123" s="251"/>
      <c r="BI123" s="251"/>
      <c r="BJ123" s="251"/>
      <c r="BK123" s="251"/>
      <c r="BL123" s="251"/>
      <c r="BM123" s="251"/>
      <c r="BN123" s="251"/>
      <c r="BO123" s="976" t="s">
        <v>485</v>
      </c>
      <c r="BP123" s="1004"/>
      <c r="BQ123" s="1034">
        <v>32068819</v>
      </c>
      <c r="BR123" s="1035"/>
      <c r="BS123" s="1035"/>
      <c r="BT123" s="1035"/>
      <c r="BU123" s="1035"/>
      <c r="BV123" s="1035">
        <v>32233073</v>
      </c>
      <c r="BW123" s="1035"/>
      <c r="BX123" s="1035"/>
      <c r="BY123" s="1035"/>
      <c r="BZ123" s="1035"/>
      <c r="CA123" s="1035">
        <v>31536434</v>
      </c>
      <c r="CB123" s="1035"/>
      <c r="CC123" s="1035"/>
      <c r="CD123" s="1035"/>
      <c r="CE123" s="1035"/>
      <c r="CF123" s="1000"/>
      <c r="CG123" s="1001"/>
      <c r="CH123" s="1001"/>
      <c r="CI123" s="1001"/>
      <c r="CJ123" s="1002"/>
      <c r="CK123" s="1008"/>
      <c r="CL123" s="1009"/>
      <c r="CM123" s="1009"/>
      <c r="CN123" s="1009"/>
      <c r="CO123" s="1010"/>
      <c r="CP123" s="1018" t="s">
        <v>486</v>
      </c>
      <c r="CQ123" s="1019"/>
      <c r="CR123" s="1019"/>
      <c r="CS123" s="1019"/>
      <c r="CT123" s="1019"/>
      <c r="CU123" s="1019"/>
      <c r="CV123" s="1019"/>
      <c r="CW123" s="1019"/>
      <c r="CX123" s="1019"/>
      <c r="CY123" s="1019"/>
      <c r="CZ123" s="1019"/>
      <c r="DA123" s="1019"/>
      <c r="DB123" s="1019"/>
      <c r="DC123" s="1019"/>
      <c r="DD123" s="1019"/>
      <c r="DE123" s="1019"/>
      <c r="DF123" s="1020"/>
      <c r="DG123" s="957" t="s">
        <v>487</v>
      </c>
      <c r="DH123" s="958"/>
      <c r="DI123" s="958"/>
      <c r="DJ123" s="958"/>
      <c r="DK123" s="959"/>
      <c r="DL123" s="960" t="s">
        <v>466</v>
      </c>
      <c r="DM123" s="958"/>
      <c r="DN123" s="958"/>
      <c r="DO123" s="958"/>
      <c r="DP123" s="959"/>
      <c r="DQ123" s="960" t="s">
        <v>446</v>
      </c>
      <c r="DR123" s="958"/>
      <c r="DS123" s="958"/>
      <c r="DT123" s="958"/>
      <c r="DU123" s="959"/>
      <c r="DV123" s="961" t="s">
        <v>446</v>
      </c>
      <c r="DW123" s="962"/>
      <c r="DX123" s="962"/>
      <c r="DY123" s="962"/>
      <c r="DZ123" s="963"/>
    </row>
    <row r="124" spans="1:130" s="230" customFormat="1" ht="26.25" customHeight="1" thickBot="1" x14ac:dyDescent="0.3">
      <c r="A124" s="1062"/>
      <c r="B124" s="948"/>
      <c r="C124" s="921" t="s">
        <v>471</v>
      </c>
      <c r="D124" s="922"/>
      <c r="E124" s="922"/>
      <c r="F124" s="922"/>
      <c r="G124" s="922"/>
      <c r="H124" s="922"/>
      <c r="I124" s="922"/>
      <c r="J124" s="922"/>
      <c r="K124" s="922"/>
      <c r="L124" s="922"/>
      <c r="M124" s="922"/>
      <c r="N124" s="922"/>
      <c r="O124" s="922"/>
      <c r="P124" s="922"/>
      <c r="Q124" s="922"/>
      <c r="R124" s="922"/>
      <c r="S124" s="922"/>
      <c r="T124" s="922"/>
      <c r="U124" s="922"/>
      <c r="V124" s="922"/>
      <c r="W124" s="922"/>
      <c r="X124" s="922"/>
      <c r="Y124" s="922"/>
      <c r="Z124" s="923"/>
      <c r="AA124" s="957" t="s">
        <v>488</v>
      </c>
      <c r="AB124" s="958"/>
      <c r="AC124" s="958"/>
      <c r="AD124" s="958"/>
      <c r="AE124" s="959"/>
      <c r="AF124" s="960" t="s">
        <v>446</v>
      </c>
      <c r="AG124" s="958"/>
      <c r="AH124" s="958"/>
      <c r="AI124" s="958"/>
      <c r="AJ124" s="959"/>
      <c r="AK124" s="960" t="s">
        <v>446</v>
      </c>
      <c r="AL124" s="958"/>
      <c r="AM124" s="958"/>
      <c r="AN124" s="958"/>
      <c r="AO124" s="959"/>
      <c r="AP124" s="961" t="s">
        <v>446</v>
      </c>
      <c r="AQ124" s="962"/>
      <c r="AR124" s="962"/>
      <c r="AS124" s="962"/>
      <c r="AT124" s="963"/>
      <c r="AU124" s="1030" t="s">
        <v>489</v>
      </c>
      <c r="AV124" s="1031"/>
      <c r="AW124" s="1031"/>
      <c r="AX124" s="1031"/>
      <c r="AY124" s="1031"/>
      <c r="AZ124" s="1031"/>
      <c r="BA124" s="1031"/>
      <c r="BB124" s="1031"/>
      <c r="BC124" s="1031"/>
      <c r="BD124" s="1031"/>
      <c r="BE124" s="1031"/>
      <c r="BF124" s="1031"/>
      <c r="BG124" s="1031"/>
      <c r="BH124" s="1031"/>
      <c r="BI124" s="1031"/>
      <c r="BJ124" s="1031"/>
      <c r="BK124" s="1031"/>
      <c r="BL124" s="1031"/>
      <c r="BM124" s="1031"/>
      <c r="BN124" s="1031"/>
      <c r="BO124" s="1031"/>
      <c r="BP124" s="1032"/>
      <c r="BQ124" s="1033" t="s">
        <v>446</v>
      </c>
      <c r="BR124" s="1026"/>
      <c r="BS124" s="1026"/>
      <c r="BT124" s="1026"/>
      <c r="BU124" s="1026"/>
      <c r="BV124" s="1026" t="s">
        <v>446</v>
      </c>
      <c r="BW124" s="1026"/>
      <c r="BX124" s="1026"/>
      <c r="BY124" s="1026"/>
      <c r="BZ124" s="1026"/>
      <c r="CA124" s="1026" t="s">
        <v>446</v>
      </c>
      <c r="CB124" s="1026"/>
      <c r="CC124" s="1026"/>
      <c r="CD124" s="1026"/>
      <c r="CE124" s="1026"/>
      <c r="CF124" s="1027"/>
      <c r="CG124" s="1028"/>
      <c r="CH124" s="1028"/>
      <c r="CI124" s="1028"/>
      <c r="CJ124" s="1029"/>
      <c r="CK124" s="1011"/>
      <c r="CL124" s="1011"/>
      <c r="CM124" s="1011"/>
      <c r="CN124" s="1011"/>
      <c r="CO124" s="1012"/>
      <c r="CP124" s="1018" t="s">
        <v>490</v>
      </c>
      <c r="CQ124" s="1019"/>
      <c r="CR124" s="1019"/>
      <c r="CS124" s="1019"/>
      <c r="CT124" s="1019"/>
      <c r="CU124" s="1019"/>
      <c r="CV124" s="1019"/>
      <c r="CW124" s="1019"/>
      <c r="CX124" s="1019"/>
      <c r="CY124" s="1019"/>
      <c r="CZ124" s="1019"/>
      <c r="DA124" s="1019"/>
      <c r="DB124" s="1019"/>
      <c r="DC124" s="1019"/>
      <c r="DD124" s="1019"/>
      <c r="DE124" s="1019"/>
      <c r="DF124" s="1020"/>
      <c r="DG124" s="1003" t="s">
        <v>446</v>
      </c>
      <c r="DH124" s="985"/>
      <c r="DI124" s="985"/>
      <c r="DJ124" s="985"/>
      <c r="DK124" s="986"/>
      <c r="DL124" s="984" t="s">
        <v>446</v>
      </c>
      <c r="DM124" s="985"/>
      <c r="DN124" s="985"/>
      <c r="DO124" s="985"/>
      <c r="DP124" s="986"/>
      <c r="DQ124" s="984" t="s">
        <v>487</v>
      </c>
      <c r="DR124" s="985"/>
      <c r="DS124" s="985"/>
      <c r="DT124" s="985"/>
      <c r="DU124" s="986"/>
      <c r="DV124" s="987" t="s">
        <v>446</v>
      </c>
      <c r="DW124" s="988"/>
      <c r="DX124" s="988"/>
      <c r="DY124" s="988"/>
      <c r="DZ124" s="989"/>
    </row>
    <row r="125" spans="1:130" s="230" customFormat="1" ht="26.25" customHeight="1" x14ac:dyDescent="0.25">
      <c r="A125" s="1062"/>
      <c r="B125" s="948"/>
      <c r="C125" s="921" t="s">
        <v>473</v>
      </c>
      <c r="D125" s="922"/>
      <c r="E125" s="922"/>
      <c r="F125" s="922"/>
      <c r="G125" s="922"/>
      <c r="H125" s="922"/>
      <c r="I125" s="922"/>
      <c r="J125" s="922"/>
      <c r="K125" s="922"/>
      <c r="L125" s="922"/>
      <c r="M125" s="922"/>
      <c r="N125" s="922"/>
      <c r="O125" s="922"/>
      <c r="P125" s="922"/>
      <c r="Q125" s="922"/>
      <c r="R125" s="922"/>
      <c r="S125" s="922"/>
      <c r="T125" s="922"/>
      <c r="U125" s="922"/>
      <c r="V125" s="922"/>
      <c r="W125" s="922"/>
      <c r="X125" s="922"/>
      <c r="Y125" s="922"/>
      <c r="Z125" s="923"/>
      <c r="AA125" s="957" t="s">
        <v>446</v>
      </c>
      <c r="AB125" s="958"/>
      <c r="AC125" s="958"/>
      <c r="AD125" s="958"/>
      <c r="AE125" s="959"/>
      <c r="AF125" s="960" t="s">
        <v>488</v>
      </c>
      <c r="AG125" s="958"/>
      <c r="AH125" s="958"/>
      <c r="AI125" s="958"/>
      <c r="AJ125" s="959"/>
      <c r="AK125" s="960" t="s">
        <v>446</v>
      </c>
      <c r="AL125" s="958"/>
      <c r="AM125" s="958"/>
      <c r="AN125" s="958"/>
      <c r="AO125" s="959"/>
      <c r="AP125" s="961" t="s">
        <v>446</v>
      </c>
      <c r="AQ125" s="962"/>
      <c r="AR125" s="962"/>
      <c r="AS125" s="962"/>
      <c r="AT125" s="963"/>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1021" t="s">
        <v>491</v>
      </c>
      <c r="CL125" s="1006"/>
      <c r="CM125" s="1006"/>
      <c r="CN125" s="1006"/>
      <c r="CO125" s="1007"/>
      <c r="CP125" s="928" t="s">
        <v>492</v>
      </c>
      <c r="CQ125" s="896"/>
      <c r="CR125" s="896"/>
      <c r="CS125" s="896"/>
      <c r="CT125" s="896"/>
      <c r="CU125" s="896"/>
      <c r="CV125" s="896"/>
      <c r="CW125" s="896"/>
      <c r="CX125" s="896"/>
      <c r="CY125" s="896"/>
      <c r="CZ125" s="896"/>
      <c r="DA125" s="896"/>
      <c r="DB125" s="896"/>
      <c r="DC125" s="896"/>
      <c r="DD125" s="896"/>
      <c r="DE125" s="896"/>
      <c r="DF125" s="897"/>
      <c r="DG125" s="929" t="s">
        <v>446</v>
      </c>
      <c r="DH125" s="930"/>
      <c r="DI125" s="930"/>
      <c r="DJ125" s="930"/>
      <c r="DK125" s="930"/>
      <c r="DL125" s="930" t="s">
        <v>446</v>
      </c>
      <c r="DM125" s="930"/>
      <c r="DN125" s="930"/>
      <c r="DO125" s="930"/>
      <c r="DP125" s="930"/>
      <c r="DQ125" s="930" t="s">
        <v>446</v>
      </c>
      <c r="DR125" s="930"/>
      <c r="DS125" s="930"/>
      <c r="DT125" s="930"/>
      <c r="DU125" s="930"/>
      <c r="DV125" s="931" t="s">
        <v>446</v>
      </c>
      <c r="DW125" s="931"/>
      <c r="DX125" s="931"/>
      <c r="DY125" s="931"/>
      <c r="DZ125" s="932"/>
    </row>
    <row r="126" spans="1:130" s="230" customFormat="1" ht="26.25" customHeight="1" thickBot="1" x14ac:dyDescent="0.3">
      <c r="A126" s="1062"/>
      <c r="B126" s="948"/>
      <c r="C126" s="921" t="s">
        <v>475</v>
      </c>
      <c r="D126" s="922"/>
      <c r="E126" s="922"/>
      <c r="F126" s="922"/>
      <c r="G126" s="922"/>
      <c r="H126" s="922"/>
      <c r="I126" s="922"/>
      <c r="J126" s="922"/>
      <c r="K126" s="922"/>
      <c r="L126" s="922"/>
      <c r="M126" s="922"/>
      <c r="N126" s="922"/>
      <c r="O126" s="922"/>
      <c r="P126" s="922"/>
      <c r="Q126" s="922"/>
      <c r="R126" s="922"/>
      <c r="S126" s="922"/>
      <c r="T126" s="922"/>
      <c r="U126" s="922"/>
      <c r="V126" s="922"/>
      <c r="W126" s="922"/>
      <c r="X126" s="922"/>
      <c r="Y126" s="922"/>
      <c r="Z126" s="923"/>
      <c r="AA126" s="957" t="s">
        <v>446</v>
      </c>
      <c r="AB126" s="958"/>
      <c r="AC126" s="958"/>
      <c r="AD126" s="958"/>
      <c r="AE126" s="959"/>
      <c r="AF126" s="960" t="s">
        <v>446</v>
      </c>
      <c r="AG126" s="958"/>
      <c r="AH126" s="958"/>
      <c r="AI126" s="958"/>
      <c r="AJ126" s="959"/>
      <c r="AK126" s="960" t="s">
        <v>446</v>
      </c>
      <c r="AL126" s="958"/>
      <c r="AM126" s="958"/>
      <c r="AN126" s="958"/>
      <c r="AO126" s="959"/>
      <c r="AP126" s="961" t="s">
        <v>446</v>
      </c>
      <c r="AQ126" s="962"/>
      <c r="AR126" s="962"/>
      <c r="AS126" s="962"/>
      <c r="AT126" s="963"/>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1022"/>
      <c r="CL126" s="1009"/>
      <c r="CM126" s="1009"/>
      <c r="CN126" s="1009"/>
      <c r="CO126" s="1010"/>
      <c r="CP126" s="921" t="s">
        <v>493</v>
      </c>
      <c r="CQ126" s="922"/>
      <c r="CR126" s="922"/>
      <c r="CS126" s="922"/>
      <c r="CT126" s="922"/>
      <c r="CU126" s="922"/>
      <c r="CV126" s="922"/>
      <c r="CW126" s="922"/>
      <c r="CX126" s="922"/>
      <c r="CY126" s="922"/>
      <c r="CZ126" s="922"/>
      <c r="DA126" s="922"/>
      <c r="DB126" s="922"/>
      <c r="DC126" s="922"/>
      <c r="DD126" s="922"/>
      <c r="DE126" s="922"/>
      <c r="DF126" s="923"/>
      <c r="DG126" s="924" t="s">
        <v>446</v>
      </c>
      <c r="DH126" s="925"/>
      <c r="DI126" s="925"/>
      <c r="DJ126" s="925"/>
      <c r="DK126" s="925"/>
      <c r="DL126" s="925" t="s">
        <v>446</v>
      </c>
      <c r="DM126" s="925"/>
      <c r="DN126" s="925"/>
      <c r="DO126" s="925"/>
      <c r="DP126" s="925"/>
      <c r="DQ126" s="925" t="s">
        <v>446</v>
      </c>
      <c r="DR126" s="925"/>
      <c r="DS126" s="925"/>
      <c r="DT126" s="925"/>
      <c r="DU126" s="925"/>
      <c r="DV126" s="926" t="s">
        <v>446</v>
      </c>
      <c r="DW126" s="926"/>
      <c r="DX126" s="926"/>
      <c r="DY126" s="926"/>
      <c r="DZ126" s="927"/>
    </row>
    <row r="127" spans="1:130" s="230" customFormat="1" ht="26.25" customHeight="1" x14ac:dyDescent="0.25">
      <c r="A127" s="1063"/>
      <c r="B127" s="950"/>
      <c r="C127" s="972" t="s">
        <v>494</v>
      </c>
      <c r="D127" s="964"/>
      <c r="E127" s="964"/>
      <c r="F127" s="964"/>
      <c r="G127" s="964"/>
      <c r="H127" s="964"/>
      <c r="I127" s="964"/>
      <c r="J127" s="964"/>
      <c r="K127" s="964"/>
      <c r="L127" s="964"/>
      <c r="M127" s="964"/>
      <c r="N127" s="964"/>
      <c r="O127" s="964"/>
      <c r="P127" s="964"/>
      <c r="Q127" s="964"/>
      <c r="R127" s="964"/>
      <c r="S127" s="964"/>
      <c r="T127" s="964"/>
      <c r="U127" s="964"/>
      <c r="V127" s="964"/>
      <c r="W127" s="964"/>
      <c r="X127" s="964"/>
      <c r="Y127" s="964"/>
      <c r="Z127" s="965"/>
      <c r="AA127" s="957" t="s">
        <v>446</v>
      </c>
      <c r="AB127" s="958"/>
      <c r="AC127" s="958"/>
      <c r="AD127" s="958"/>
      <c r="AE127" s="959"/>
      <c r="AF127" s="960" t="s">
        <v>487</v>
      </c>
      <c r="AG127" s="958"/>
      <c r="AH127" s="958"/>
      <c r="AI127" s="958"/>
      <c r="AJ127" s="959"/>
      <c r="AK127" s="960" t="s">
        <v>446</v>
      </c>
      <c r="AL127" s="958"/>
      <c r="AM127" s="958"/>
      <c r="AN127" s="958"/>
      <c r="AO127" s="959"/>
      <c r="AP127" s="961" t="s">
        <v>488</v>
      </c>
      <c r="AQ127" s="962"/>
      <c r="AR127" s="962"/>
      <c r="AS127" s="962"/>
      <c r="AT127" s="963"/>
      <c r="AU127" s="232"/>
      <c r="AV127" s="232"/>
      <c r="AW127" s="232"/>
      <c r="AX127" s="1036" t="s">
        <v>495</v>
      </c>
      <c r="AY127" s="1037"/>
      <c r="AZ127" s="1037"/>
      <c r="BA127" s="1037"/>
      <c r="BB127" s="1037"/>
      <c r="BC127" s="1037"/>
      <c r="BD127" s="1037"/>
      <c r="BE127" s="1038"/>
      <c r="BF127" s="1039" t="s">
        <v>496</v>
      </c>
      <c r="BG127" s="1037"/>
      <c r="BH127" s="1037"/>
      <c r="BI127" s="1037"/>
      <c r="BJ127" s="1037"/>
      <c r="BK127" s="1037"/>
      <c r="BL127" s="1038"/>
      <c r="BM127" s="1039" t="s">
        <v>497</v>
      </c>
      <c r="BN127" s="1037"/>
      <c r="BO127" s="1037"/>
      <c r="BP127" s="1037"/>
      <c r="BQ127" s="1037"/>
      <c r="BR127" s="1037"/>
      <c r="BS127" s="1038"/>
      <c r="BT127" s="1039" t="s">
        <v>498</v>
      </c>
      <c r="BU127" s="1037"/>
      <c r="BV127" s="1037"/>
      <c r="BW127" s="1037"/>
      <c r="BX127" s="1037"/>
      <c r="BY127" s="1037"/>
      <c r="BZ127" s="1060"/>
      <c r="CA127" s="232"/>
      <c r="CB127" s="232"/>
      <c r="CC127" s="232"/>
      <c r="CD127" s="255"/>
      <c r="CE127" s="255"/>
      <c r="CF127" s="255"/>
      <c r="CG127" s="232"/>
      <c r="CH127" s="232"/>
      <c r="CI127" s="232"/>
      <c r="CJ127" s="254"/>
      <c r="CK127" s="1022"/>
      <c r="CL127" s="1009"/>
      <c r="CM127" s="1009"/>
      <c r="CN127" s="1009"/>
      <c r="CO127" s="1010"/>
      <c r="CP127" s="921" t="s">
        <v>499</v>
      </c>
      <c r="CQ127" s="922"/>
      <c r="CR127" s="922"/>
      <c r="CS127" s="922"/>
      <c r="CT127" s="922"/>
      <c r="CU127" s="922"/>
      <c r="CV127" s="922"/>
      <c r="CW127" s="922"/>
      <c r="CX127" s="922"/>
      <c r="CY127" s="922"/>
      <c r="CZ127" s="922"/>
      <c r="DA127" s="922"/>
      <c r="DB127" s="922"/>
      <c r="DC127" s="922"/>
      <c r="DD127" s="922"/>
      <c r="DE127" s="922"/>
      <c r="DF127" s="923"/>
      <c r="DG127" s="924" t="s">
        <v>466</v>
      </c>
      <c r="DH127" s="925"/>
      <c r="DI127" s="925"/>
      <c r="DJ127" s="925"/>
      <c r="DK127" s="925"/>
      <c r="DL127" s="925" t="s">
        <v>446</v>
      </c>
      <c r="DM127" s="925"/>
      <c r="DN127" s="925"/>
      <c r="DO127" s="925"/>
      <c r="DP127" s="925"/>
      <c r="DQ127" s="925" t="s">
        <v>500</v>
      </c>
      <c r="DR127" s="925"/>
      <c r="DS127" s="925"/>
      <c r="DT127" s="925"/>
      <c r="DU127" s="925"/>
      <c r="DV127" s="926" t="s">
        <v>487</v>
      </c>
      <c r="DW127" s="926"/>
      <c r="DX127" s="926"/>
      <c r="DY127" s="926"/>
      <c r="DZ127" s="927"/>
    </row>
    <row r="128" spans="1:130" s="230" customFormat="1" ht="26.25" customHeight="1" thickBot="1" x14ac:dyDescent="0.3">
      <c r="A128" s="1046" t="s">
        <v>501</v>
      </c>
      <c r="B128" s="1047"/>
      <c r="C128" s="1047"/>
      <c r="D128" s="1047"/>
      <c r="E128" s="1047"/>
      <c r="F128" s="1047"/>
      <c r="G128" s="1047"/>
      <c r="H128" s="1047"/>
      <c r="I128" s="1047"/>
      <c r="J128" s="1047"/>
      <c r="K128" s="1047"/>
      <c r="L128" s="1047"/>
      <c r="M128" s="1047"/>
      <c r="N128" s="1047"/>
      <c r="O128" s="1047"/>
      <c r="P128" s="1047"/>
      <c r="Q128" s="1047"/>
      <c r="R128" s="1047"/>
      <c r="S128" s="1047"/>
      <c r="T128" s="1047"/>
      <c r="U128" s="1047"/>
      <c r="V128" s="1047"/>
      <c r="W128" s="1048" t="s">
        <v>502</v>
      </c>
      <c r="X128" s="1048"/>
      <c r="Y128" s="1048"/>
      <c r="Z128" s="1049"/>
      <c r="AA128" s="1050">
        <v>405315</v>
      </c>
      <c r="AB128" s="1051"/>
      <c r="AC128" s="1051"/>
      <c r="AD128" s="1051"/>
      <c r="AE128" s="1052"/>
      <c r="AF128" s="1053">
        <v>416926</v>
      </c>
      <c r="AG128" s="1051"/>
      <c r="AH128" s="1051"/>
      <c r="AI128" s="1051"/>
      <c r="AJ128" s="1052"/>
      <c r="AK128" s="1053">
        <v>450592</v>
      </c>
      <c r="AL128" s="1051"/>
      <c r="AM128" s="1051"/>
      <c r="AN128" s="1051"/>
      <c r="AO128" s="1052"/>
      <c r="AP128" s="1054"/>
      <c r="AQ128" s="1055"/>
      <c r="AR128" s="1055"/>
      <c r="AS128" s="1055"/>
      <c r="AT128" s="1056"/>
      <c r="AU128" s="232"/>
      <c r="AV128" s="232"/>
      <c r="AW128" s="232"/>
      <c r="AX128" s="895" t="s">
        <v>503</v>
      </c>
      <c r="AY128" s="896"/>
      <c r="AZ128" s="896"/>
      <c r="BA128" s="896"/>
      <c r="BB128" s="896"/>
      <c r="BC128" s="896"/>
      <c r="BD128" s="896"/>
      <c r="BE128" s="897"/>
      <c r="BF128" s="1057" t="s">
        <v>487</v>
      </c>
      <c r="BG128" s="1058"/>
      <c r="BH128" s="1058"/>
      <c r="BI128" s="1058"/>
      <c r="BJ128" s="1058"/>
      <c r="BK128" s="1058"/>
      <c r="BL128" s="1059"/>
      <c r="BM128" s="1057">
        <v>12.91</v>
      </c>
      <c r="BN128" s="1058"/>
      <c r="BO128" s="1058"/>
      <c r="BP128" s="1058"/>
      <c r="BQ128" s="1058"/>
      <c r="BR128" s="1058"/>
      <c r="BS128" s="1059"/>
      <c r="BT128" s="1057">
        <v>20</v>
      </c>
      <c r="BU128" s="1058"/>
      <c r="BV128" s="1058"/>
      <c r="BW128" s="1058"/>
      <c r="BX128" s="1058"/>
      <c r="BY128" s="1058"/>
      <c r="BZ128" s="1075"/>
      <c r="CA128" s="255"/>
      <c r="CB128" s="255"/>
      <c r="CC128" s="255"/>
      <c r="CD128" s="255"/>
      <c r="CE128" s="255"/>
      <c r="CF128" s="255"/>
      <c r="CG128" s="232"/>
      <c r="CH128" s="232"/>
      <c r="CI128" s="232"/>
      <c r="CJ128" s="254"/>
      <c r="CK128" s="1023"/>
      <c r="CL128" s="1024"/>
      <c r="CM128" s="1024"/>
      <c r="CN128" s="1024"/>
      <c r="CO128" s="1025"/>
      <c r="CP128" s="1040" t="s">
        <v>504</v>
      </c>
      <c r="CQ128" s="740"/>
      <c r="CR128" s="740"/>
      <c r="CS128" s="740"/>
      <c r="CT128" s="740"/>
      <c r="CU128" s="740"/>
      <c r="CV128" s="740"/>
      <c r="CW128" s="740"/>
      <c r="CX128" s="740"/>
      <c r="CY128" s="740"/>
      <c r="CZ128" s="740"/>
      <c r="DA128" s="740"/>
      <c r="DB128" s="740"/>
      <c r="DC128" s="740"/>
      <c r="DD128" s="740"/>
      <c r="DE128" s="740"/>
      <c r="DF128" s="1041"/>
      <c r="DG128" s="1042" t="s">
        <v>446</v>
      </c>
      <c r="DH128" s="1043"/>
      <c r="DI128" s="1043"/>
      <c r="DJ128" s="1043"/>
      <c r="DK128" s="1043"/>
      <c r="DL128" s="1043" t="s">
        <v>487</v>
      </c>
      <c r="DM128" s="1043"/>
      <c r="DN128" s="1043"/>
      <c r="DO128" s="1043"/>
      <c r="DP128" s="1043"/>
      <c r="DQ128" s="1043" t="s">
        <v>446</v>
      </c>
      <c r="DR128" s="1043"/>
      <c r="DS128" s="1043"/>
      <c r="DT128" s="1043"/>
      <c r="DU128" s="1043"/>
      <c r="DV128" s="1044" t="s">
        <v>446</v>
      </c>
      <c r="DW128" s="1044"/>
      <c r="DX128" s="1044"/>
      <c r="DY128" s="1044"/>
      <c r="DZ128" s="1045"/>
    </row>
    <row r="129" spans="1:131" s="230" customFormat="1" ht="26.25" customHeight="1" x14ac:dyDescent="0.25">
      <c r="A129" s="933" t="s">
        <v>109</v>
      </c>
      <c r="B129" s="934"/>
      <c r="C129" s="934"/>
      <c r="D129" s="934"/>
      <c r="E129" s="934"/>
      <c r="F129" s="934"/>
      <c r="G129" s="934"/>
      <c r="H129" s="934"/>
      <c r="I129" s="934"/>
      <c r="J129" s="934"/>
      <c r="K129" s="934"/>
      <c r="L129" s="934"/>
      <c r="M129" s="934"/>
      <c r="N129" s="934"/>
      <c r="O129" s="934"/>
      <c r="P129" s="934"/>
      <c r="Q129" s="934"/>
      <c r="R129" s="934"/>
      <c r="S129" s="934"/>
      <c r="T129" s="934"/>
      <c r="U129" s="934"/>
      <c r="V129" s="934"/>
      <c r="W129" s="1069" t="s">
        <v>505</v>
      </c>
      <c r="X129" s="1070"/>
      <c r="Y129" s="1070"/>
      <c r="Z129" s="1071"/>
      <c r="AA129" s="957">
        <v>13423978</v>
      </c>
      <c r="AB129" s="958"/>
      <c r="AC129" s="958"/>
      <c r="AD129" s="958"/>
      <c r="AE129" s="959"/>
      <c r="AF129" s="960">
        <v>13917469</v>
      </c>
      <c r="AG129" s="958"/>
      <c r="AH129" s="958"/>
      <c r="AI129" s="958"/>
      <c r="AJ129" s="959"/>
      <c r="AK129" s="960">
        <v>13457793</v>
      </c>
      <c r="AL129" s="958"/>
      <c r="AM129" s="958"/>
      <c r="AN129" s="958"/>
      <c r="AO129" s="959"/>
      <c r="AP129" s="1072"/>
      <c r="AQ129" s="1073"/>
      <c r="AR129" s="1073"/>
      <c r="AS129" s="1073"/>
      <c r="AT129" s="1074"/>
      <c r="AU129" s="233"/>
      <c r="AV129" s="233"/>
      <c r="AW129" s="233"/>
      <c r="AX129" s="1064" t="s">
        <v>506</v>
      </c>
      <c r="AY129" s="922"/>
      <c r="AZ129" s="922"/>
      <c r="BA129" s="922"/>
      <c r="BB129" s="922"/>
      <c r="BC129" s="922"/>
      <c r="BD129" s="922"/>
      <c r="BE129" s="923"/>
      <c r="BF129" s="1065" t="s">
        <v>466</v>
      </c>
      <c r="BG129" s="1066"/>
      <c r="BH129" s="1066"/>
      <c r="BI129" s="1066"/>
      <c r="BJ129" s="1066"/>
      <c r="BK129" s="1066"/>
      <c r="BL129" s="1067"/>
      <c r="BM129" s="1065">
        <v>17.91</v>
      </c>
      <c r="BN129" s="1066"/>
      <c r="BO129" s="1066"/>
      <c r="BP129" s="1066"/>
      <c r="BQ129" s="1066"/>
      <c r="BR129" s="1066"/>
      <c r="BS129" s="1067"/>
      <c r="BT129" s="1065">
        <v>30</v>
      </c>
      <c r="BU129" s="1066"/>
      <c r="BV129" s="1066"/>
      <c r="BW129" s="1066"/>
      <c r="BX129" s="1066"/>
      <c r="BY129" s="1066"/>
      <c r="BZ129" s="1068"/>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25">
      <c r="A130" s="933" t="s">
        <v>507</v>
      </c>
      <c r="B130" s="934"/>
      <c r="C130" s="934"/>
      <c r="D130" s="934"/>
      <c r="E130" s="934"/>
      <c r="F130" s="934"/>
      <c r="G130" s="934"/>
      <c r="H130" s="934"/>
      <c r="I130" s="934"/>
      <c r="J130" s="934"/>
      <c r="K130" s="934"/>
      <c r="L130" s="934"/>
      <c r="M130" s="934"/>
      <c r="N130" s="934"/>
      <c r="O130" s="934"/>
      <c r="P130" s="934"/>
      <c r="Q130" s="934"/>
      <c r="R130" s="934"/>
      <c r="S130" s="934"/>
      <c r="T130" s="934"/>
      <c r="U130" s="934"/>
      <c r="V130" s="934"/>
      <c r="W130" s="1069" t="s">
        <v>508</v>
      </c>
      <c r="X130" s="1070"/>
      <c r="Y130" s="1070"/>
      <c r="Z130" s="1071"/>
      <c r="AA130" s="957">
        <v>1693771</v>
      </c>
      <c r="AB130" s="958"/>
      <c r="AC130" s="958"/>
      <c r="AD130" s="958"/>
      <c r="AE130" s="959"/>
      <c r="AF130" s="960">
        <v>1711973</v>
      </c>
      <c r="AG130" s="958"/>
      <c r="AH130" s="958"/>
      <c r="AI130" s="958"/>
      <c r="AJ130" s="959"/>
      <c r="AK130" s="960">
        <v>1690121</v>
      </c>
      <c r="AL130" s="958"/>
      <c r="AM130" s="958"/>
      <c r="AN130" s="958"/>
      <c r="AO130" s="959"/>
      <c r="AP130" s="1072"/>
      <c r="AQ130" s="1073"/>
      <c r="AR130" s="1073"/>
      <c r="AS130" s="1073"/>
      <c r="AT130" s="1074"/>
      <c r="AU130" s="233"/>
      <c r="AV130" s="233"/>
      <c r="AW130" s="233"/>
      <c r="AX130" s="1064" t="s">
        <v>509</v>
      </c>
      <c r="AY130" s="922"/>
      <c r="AZ130" s="922"/>
      <c r="BA130" s="922"/>
      <c r="BB130" s="922"/>
      <c r="BC130" s="922"/>
      <c r="BD130" s="922"/>
      <c r="BE130" s="923"/>
      <c r="BF130" s="1100">
        <v>5.6</v>
      </c>
      <c r="BG130" s="1101"/>
      <c r="BH130" s="1101"/>
      <c r="BI130" s="1101"/>
      <c r="BJ130" s="1101"/>
      <c r="BK130" s="1101"/>
      <c r="BL130" s="1102"/>
      <c r="BM130" s="1100">
        <v>25</v>
      </c>
      <c r="BN130" s="1101"/>
      <c r="BO130" s="1101"/>
      <c r="BP130" s="1101"/>
      <c r="BQ130" s="1101"/>
      <c r="BR130" s="1101"/>
      <c r="BS130" s="1102"/>
      <c r="BT130" s="1100">
        <v>35</v>
      </c>
      <c r="BU130" s="1101"/>
      <c r="BV130" s="1101"/>
      <c r="BW130" s="1101"/>
      <c r="BX130" s="1101"/>
      <c r="BY130" s="1101"/>
      <c r="BZ130" s="1103"/>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3">
      <c r="A131" s="1104"/>
      <c r="B131" s="1105"/>
      <c r="C131" s="1105"/>
      <c r="D131" s="1105"/>
      <c r="E131" s="1105"/>
      <c r="F131" s="1105"/>
      <c r="G131" s="1105"/>
      <c r="H131" s="1105"/>
      <c r="I131" s="1105"/>
      <c r="J131" s="1105"/>
      <c r="K131" s="1105"/>
      <c r="L131" s="1105"/>
      <c r="M131" s="1105"/>
      <c r="N131" s="1105"/>
      <c r="O131" s="1105"/>
      <c r="P131" s="1105"/>
      <c r="Q131" s="1105"/>
      <c r="R131" s="1105"/>
      <c r="S131" s="1105"/>
      <c r="T131" s="1105"/>
      <c r="U131" s="1105"/>
      <c r="V131" s="1105"/>
      <c r="W131" s="1106" t="s">
        <v>510</v>
      </c>
      <c r="X131" s="1107"/>
      <c r="Y131" s="1107"/>
      <c r="Z131" s="1108"/>
      <c r="AA131" s="1003">
        <v>11730207</v>
      </c>
      <c r="AB131" s="985"/>
      <c r="AC131" s="985"/>
      <c r="AD131" s="985"/>
      <c r="AE131" s="986"/>
      <c r="AF131" s="984">
        <v>12205496</v>
      </c>
      <c r="AG131" s="985"/>
      <c r="AH131" s="985"/>
      <c r="AI131" s="985"/>
      <c r="AJ131" s="986"/>
      <c r="AK131" s="984">
        <v>11767672</v>
      </c>
      <c r="AL131" s="985"/>
      <c r="AM131" s="985"/>
      <c r="AN131" s="985"/>
      <c r="AO131" s="986"/>
      <c r="AP131" s="1109"/>
      <c r="AQ131" s="1110"/>
      <c r="AR131" s="1110"/>
      <c r="AS131" s="1110"/>
      <c r="AT131" s="1111"/>
      <c r="AU131" s="233"/>
      <c r="AV131" s="233"/>
      <c r="AW131" s="233"/>
      <c r="AX131" s="1082" t="s">
        <v>511</v>
      </c>
      <c r="AY131" s="740"/>
      <c r="AZ131" s="740"/>
      <c r="BA131" s="740"/>
      <c r="BB131" s="740"/>
      <c r="BC131" s="740"/>
      <c r="BD131" s="740"/>
      <c r="BE131" s="1041"/>
      <c r="BF131" s="1083" t="s">
        <v>446</v>
      </c>
      <c r="BG131" s="1084"/>
      <c r="BH131" s="1084"/>
      <c r="BI131" s="1084"/>
      <c r="BJ131" s="1084"/>
      <c r="BK131" s="1084"/>
      <c r="BL131" s="1085"/>
      <c r="BM131" s="1083">
        <v>350</v>
      </c>
      <c r="BN131" s="1084"/>
      <c r="BO131" s="1084"/>
      <c r="BP131" s="1084"/>
      <c r="BQ131" s="1084"/>
      <c r="BR131" s="1084"/>
      <c r="BS131" s="1085"/>
      <c r="BT131" s="1086"/>
      <c r="BU131" s="1087"/>
      <c r="BV131" s="1087"/>
      <c r="BW131" s="1087"/>
      <c r="BX131" s="1087"/>
      <c r="BY131" s="1087"/>
      <c r="BZ131" s="1088"/>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25">
      <c r="A132" s="1089" t="s">
        <v>512</v>
      </c>
      <c r="B132" s="1090"/>
      <c r="C132" s="1090"/>
      <c r="D132" s="1090"/>
      <c r="E132" s="1090"/>
      <c r="F132" s="1090"/>
      <c r="G132" s="1090"/>
      <c r="H132" s="1090"/>
      <c r="I132" s="1090"/>
      <c r="J132" s="1090"/>
      <c r="K132" s="1090"/>
      <c r="L132" s="1090"/>
      <c r="M132" s="1090"/>
      <c r="N132" s="1090"/>
      <c r="O132" s="1090"/>
      <c r="P132" s="1090"/>
      <c r="Q132" s="1090"/>
      <c r="R132" s="1090"/>
      <c r="S132" s="1090"/>
      <c r="T132" s="1090"/>
      <c r="U132" s="1090"/>
      <c r="V132" s="1093" t="s">
        <v>513</v>
      </c>
      <c r="W132" s="1093"/>
      <c r="X132" s="1093"/>
      <c r="Y132" s="1093"/>
      <c r="Z132" s="1094"/>
      <c r="AA132" s="1095">
        <v>6.5153496439999996</v>
      </c>
      <c r="AB132" s="1096"/>
      <c r="AC132" s="1096"/>
      <c r="AD132" s="1096"/>
      <c r="AE132" s="1097"/>
      <c r="AF132" s="1098">
        <v>5.4197633590000001</v>
      </c>
      <c r="AG132" s="1096"/>
      <c r="AH132" s="1096"/>
      <c r="AI132" s="1096"/>
      <c r="AJ132" s="1097"/>
      <c r="AK132" s="1098">
        <v>5.0693714099999996</v>
      </c>
      <c r="AL132" s="1096"/>
      <c r="AM132" s="1096"/>
      <c r="AN132" s="1096"/>
      <c r="AO132" s="1097"/>
      <c r="AP132" s="1000"/>
      <c r="AQ132" s="1001"/>
      <c r="AR132" s="1001"/>
      <c r="AS132" s="1001"/>
      <c r="AT132" s="1099"/>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3">
      <c r="A133" s="1091"/>
      <c r="B133" s="1092"/>
      <c r="C133" s="1092"/>
      <c r="D133" s="1092"/>
      <c r="E133" s="1092"/>
      <c r="F133" s="1092"/>
      <c r="G133" s="1092"/>
      <c r="H133" s="1092"/>
      <c r="I133" s="1092"/>
      <c r="J133" s="1092"/>
      <c r="K133" s="1092"/>
      <c r="L133" s="1092"/>
      <c r="M133" s="1092"/>
      <c r="N133" s="1092"/>
      <c r="O133" s="1092"/>
      <c r="P133" s="1092"/>
      <c r="Q133" s="1092"/>
      <c r="R133" s="1092"/>
      <c r="S133" s="1092"/>
      <c r="T133" s="1092"/>
      <c r="U133" s="1092"/>
      <c r="V133" s="1076" t="s">
        <v>514</v>
      </c>
      <c r="W133" s="1076"/>
      <c r="X133" s="1076"/>
      <c r="Y133" s="1076"/>
      <c r="Z133" s="1077"/>
      <c r="AA133" s="1078">
        <v>5.6</v>
      </c>
      <c r="AB133" s="1079"/>
      <c r="AC133" s="1079"/>
      <c r="AD133" s="1079"/>
      <c r="AE133" s="1080"/>
      <c r="AF133" s="1078">
        <v>5.8</v>
      </c>
      <c r="AG133" s="1079"/>
      <c r="AH133" s="1079"/>
      <c r="AI133" s="1079"/>
      <c r="AJ133" s="1080"/>
      <c r="AK133" s="1078">
        <v>5.6</v>
      </c>
      <c r="AL133" s="1079"/>
      <c r="AM133" s="1079"/>
      <c r="AN133" s="1079"/>
      <c r="AO133" s="1080"/>
      <c r="AP133" s="1027"/>
      <c r="AQ133" s="1028"/>
      <c r="AR133" s="1028"/>
      <c r="AS133" s="1028"/>
      <c r="AT133" s="1081"/>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2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15" hidden="1" x14ac:dyDescent="0.2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N3RstwM2YvvkNMqjgeelyK9JKby8y6RIfuXg/9Ddm4t/ESZDt7Py+/J7gFb/RFNfrDCAfcBtqxPY3sZ7CLX8/g==" saltValue="tth3+o0NoMQIRZ+Me8kua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2:BI2"/>
    <mergeCell ref="DJ2:DO2"/>
    <mergeCell ref="DQ2:DZ2"/>
    <mergeCell ref="A4:AY4"/>
    <mergeCell ref="BQ4:DZ4"/>
    <mergeCell ref="A5:P6"/>
    <mergeCell ref="Q5:U6"/>
    <mergeCell ref="V5:Z6"/>
    <mergeCell ref="AA5:AE6"/>
    <mergeCell ref="AF5:AJ6"/>
    <mergeCell ref="DL7:DP7"/>
    <mergeCell ref="DQ7:DU7"/>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25"/>
  <cols>
    <col min="1" max="120" width="2.765625" style="260" customWidth="1"/>
    <col min="121" max="121" width="0" style="259" hidden="1" customWidth="1"/>
    <col min="122" max="16384" width="9" style="259" hidden="1"/>
  </cols>
  <sheetData>
    <row r="1" spans="1:120" ht="13.3" x14ac:dyDescent="0.2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ht="13.3" x14ac:dyDescent="0.25"/>
    <row r="3" spans="1:120" ht="13.3" x14ac:dyDescent="0.25"/>
    <row r="4" spans="1:120" ht="13.3" x14ac:dyDescent="0.25"/>
    <row r="5" spans="1:120" ht="13.3" x14ac:dyDescent="0.25"/>
    <row r="6" spans="1:120" ht="13.3" x14ac:dyDescent="0.25"/>
    <row r="7" spans="1:120" ht="13.3" x14ac:dyDescent="0.25"/>
    <row r="8" spans="1:120" ht="13.3" x14ac:dyDescent="0.25"/>
    <row r="9" spans="1:120" ht="13.3" x14ac:dyDescent="0.25"/>
    <row r="10" spans="1:120" ht="13.3" x14ac:dyDescent="0.25"/>
    <row r="11" spans="1:120" ht="13.3" x14ac:dyDescent="0.25"/>
    <row r="12" spans="1:120" ht="13.3" x14ac:dyDescent="0.25"/>
    <row r="13" spans="1:120" ht="13.3" x14ac:dyDescent="0.25"/>
    <row r="14" spans="1:120" ht="13.3" x14ac:dyDescent="0.25"/>
    <row r="15" spans="1:120" ht="13.3" x14ac:dyDescent="0.25"/>
    <row r="16" spans="1:120" ht="13.3" x14ac:dyDescent="0.25">
      <c r="DP16" s="259"/>
    </row>
    <row r="17" spans="119:120" ht="13.3" x14ac:dyDescent="0.25">
      <c r="DP17" s="259"/>
    </row>
    <row r="18" spans="119:120" ht="13.3" x14ac:dyDescent="0.25"/>
    <row r="19" spans="119:120" ht="13.3" x14ac:dyDescent="0.25"/>
    <row r="20" spans="119:120" ht="13.3" x14ac:dyDescent="0.25">
      <c r="DO20" s="259"/>
      <c r="DP20" s="259"/>
    </row>
    <row r="21" spans="119:120" ht="13.3" x14ac:dyDescent="0.25">
      <c r="DP21" s="259"/>
    </row>
    <row r="22" spans="119:120" ht="13.3" x14ac:dyDescent="0.25"/>
    <row r="23" spans="119:120" ht="13.3" x14ac:dyDescent="0.25">
      <c r="DO23" s="259"/>
      <c r="DP23" s="259"/>
    </row>
    <row r="24" spans="119:120" ht="13.3" x14ac:dyDescent="0.25">
      <c r="DP24" s="259"/>
    </row>
    <row r="25" spans="119:120" ht="13.3" x14ac:dyDescent="0.25">
      <c r="DP25" s="259"/>
    </row>
    <row r="26" spans="119:120" ht="13.3" x14ac:dyDescent="0.25">
      <c r="DO26" s="259"/>
      <c r="DP26" s="259"/>
    </row>
    <row r="27" spans="119:120" ht="13.3" x14ac:dyDescent="0.25"/>
    <row r="28" spans="119:120" ht="13.3" x14ac:dyDescent="0.25">
      <c r="DO28" s="259"/>
      <c r="DP28" s="259"/>
    </row>
    <row r="29" spans="119:120" ht="13.3" x14ac:dyDescent="0.25">
      <c r="DP29" s="259"/>
    </row>
    <row r="30" spans="119:120" ht="13.3" x14ac:dyDescent="0.25"/>
    <row r="31" spans="119:120" ht="13.3" x14ac:dyDescent="0.25">
      <c r="DO31" s="259"/>
      <c r="DP31" s="259"/>
    </row>
    <row r="32" spans="119:120" ht="13.3" x14ac:dyDescent="0.25"/>
    <row r="33" spans="98:120" ht="13.3" x14ac:dyDescent="0.25">
      <c r="DO33" s="259"/>
      <c r="DP33" s="259"/>
    </row>
    <row r="34" spans="98:120" ht="13.3" x14ac:dyDescent="0.25">
      <c r="DM34" s="259"/>
    </row>
    <row r="35" spans="98:120" ht="13.3" x14ac:dyDescent="0.25">
      <c r="CT35" s="259"/>
      <c r="CU35" s="259"/>
      <c r="CV35" s="259"/>
      <c r="CY35" s="259"/>
      <c r="CZ35" s="259"/>
      <c r="DA35" s="259"/>
      <c r="DD35" s="259"/>
      <c r="DE35" s="259"/>
      <c r="DF35" s="259"/>
      <c r="DI35" s="259"/>
      <c r="DJ35" s="259"/>
      <c r="DK35" s="259"/>
      <c r="DM35" s="259"/>
      <c r="DN35" s="259"/>
      <c r="DO35" s="259"/>
      <c r="DP35" s="259"/>
    </row>
    <row r="36" spans="98:120" ht="13.3" x14ac:dyDescent="0.25"/>
    <row r="37" spans="98:120" ht="13.3" x14ac:dyDescent="0.25">
      <c r="CW37" s="259"/>
      <c r="DB37" s="259"/>
      <c r="DG37" s="259"/>
      <c r="DL37" s="259"/>
      <c r="DP37" s="259"/>
    </row>
    <row r="38" spans="98:120" ht="13.3" x14ac:dyDescent="0.25">
      <c r="CT38" s="259"/>
      <c r="CU38" s="259"/>
      <c r="CV38" s="259"/>
      <c r="CW38" s="259"/>
      <c r="CY38" s="259"/>
      <c r="CZ38" s="259"/>
      <c r="DA38" s="259"/>
      <c r="DB38" s="259"/>
      <c r="DD38" s="259"/>
      <c r="DE38" s="259"/>
      <c r="DF38" s="259"/>
      <c r="DG38" s="259"/>
      <c r="DI38" s="259"/>
      <c r="DJ38" s="259"/>
      <c r="DK38" s="259"/>
      <c r="DL38" s="259"/>
      <c r="DN38" s="259"/>
      <c r="DO38" s="259"/>
      <c r="DP38" s="259"/>
    </row>
    <row r="39" spans="98:120" ht="13.3" x14ac:dyDescent="0.25"/>
    <row r="40" spans="98:120" ht="13.3" x14ac:dyDescent="0.25"/>
    <row r="41" spans="98:120" ht="13.3" x14ac:dyDescent="0.25"/>
    <row r="42" spans="98:120" ht="13.3" x14ac:dyDescent="0.25"/>
    <row r="43" spans="98:120" ht="13.3" x14ac:dyDescent="0.25"/>
    <row r="44" spans="98:120" ht="13.3" x14ac:dyDescent="0.25"/>
    <row r="45" spans="98:120" ht="13.3" x14ac:dyDescent="0.25"/>
    <row r="46" spans="98:120" ht="13.3" x14ac:dyDescent="0.25"/>
    <row r="47" spans="98:120" ht="13.3" x14ac:dyDescent="0.25"/>
    <row r="48" spans="98:120" ht="13.3" x14ac:dyDescent="0.25"/>
    <row r="49" spans="22:120" ht="13.3" x14ac:dyDescent="0.25">
      <c r="DN49" s="259"/>
      <c r="DO49" s="259"/>
      <c r="DP49" s="259"/>
    </row>
    <row r="50" spans="22:120" ht="13.3" x14ac:dyDescent="0.25"/>
    <row r="51" spans="22:120" ht="13.3" x14ac:dyDescent="0.25"/>
    <row r="52" spans="22:120" ht="13.3" x14ac:dyDescent="0.25"/>
    <row r="53" spans="22:120" ht="13.3" x14ac:dyDescent="0.25"/>
    <row r="54" spans="22:120" ht="13.3" x14ac:dyDescent="0.25"/>
    <row r="55" spans="22:120" ht="13.3" x14ac:dyDescent="0.25"/>
    <row r="56" spans="22:120" ht="13.3" x14ac:dyDescent="0.25"/>
    <row r="57" spans="22:120" ht="13.3" x14ac:dyDescent="0.25"/>
    <row r="58" spans="22:120" ht="13.3" x14ac:dyDescent="0.25"/>
    <row r="59" spans="22:120" ht="13.3" x14ac:dyDescent="0.25"/>
    <row r="60" spans="22:120" ht="13.3" x14ac:dyDescent="0.25"/>
    <row r="61" spans="22:120" ht="13.3" x14ac:dyDescent="0.25"/>
    <row r="62" spans="22:120" ht="13.3" x14ac:dyDescent="0.25"/>
    <row r="63" spans="22:120" ht="13.3" x14ac:dyDescent="0.25">
      <c r="W63" s="259"/>
      <c r="CS63" s="259"/>
      <c r="CX63" s="259"/>
      <c r="DC63" s="259"/>
      <c r="DH63" s="259"/>
    </row>
    <row r="64" spans="22:120" ht="13.3" x14ac:dyDescent="0.25">
      <c r="V64" s="259"/>
    </row>
    <row r="65" spans="15:120" ht="13.3" x14ac:dyDescent="0.2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ht="13.3" x14ac:dyDescent="0.25">
      <c r="Q66" s="259"/>
      <c r="S66" s="259"/>
      <c r="U66" s="259"/>
      <c r="DM66" s="259"/>
    </row>
    <row r="67" spans="15:120" ht="13.3" x14ac:dyDescent="0.2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ht="13.3" x14ac:dyDescent="0.25"/>
    <row r="69" spans="15:120" ht="13.3" x14ac:dyDescent="0.25"/>
    <row r="70" spans="15:120" ht="13.3" x14ac:dyDescent="0.25"/>
    <row r="71" spans="15:120" ht="13.3" x14ac:dyDescent="0.25"/>
    <row r="72" spans="15:120" ht="13.3" x14ac:dyDescent="0.25">
      <c r="DP72" s="259"/>
    </row>
    <row r="73" spans="15:120" ht="13.3" x14ac:dyDescent="0.25">
      <c r="DP73" s="259"/>
    </row>
    <row r="74" spans="15:120" ht="13.3" x14ac:dyDescent="0.25"/>
    <row r="75" spans="15:120" ht="13.3" x14ac:dyDescent="0.25"/>
    <row r="76" spans="15:120" ht="13.3" x14ac:dyDescent="0.25"/>
    <row r="77" spans="15:120" ht="13.3" x14ac:dyDescent="0.25"/>
    <row r="78" spans="15:120" ht="13.3" x14ac:dyDescent="0.25"/>
    <row r="79" spans="15:120" ht="13.3" x14ac:dyDescent="0.25"/>
    <row r="80" spans="15:120" ht="13.3" x14ac:dyDescent="0.25"/>
    <row r="81" spans="97:112" ht="13.3" x14ac:dyDescent="0.25"/>
    <row r="82" spans="97:112" ht="13.3" x14ac:dyDescent="0.25"/>
    <row r="83" spans="97:112" ht="13.3" x14ac:dyDescent="0.25"/>
    <row r="84" spans="97:112" ht="13.3" x14ac:dyDescent="0.25"/>
    <row r="85" spans="97:112" ht="13.3" x14ac:dyDescent="0.25"/>
    <row r="86" spans="97:112" ht="13.3" x14ac:dyDescent="0.25"/>
    <row r="87" spans="97:112" ht="13.3" x14ac:dyDescent="0.25"/>
    <row r="88" spans="97:112" ht="13.3" x14ac:dyDescent="0.25"/>
    <row r="89" spans="97:112" ht="13.3" x14ac:dyDescent="0.25"/>
    <row r="90" spans="97:112" ht="13.3" x14ac:dyDescent="0.25"/>
    <row r="91" spans="97:112" ht="13.3" x14ac:dyDescent="0.25"/>
    <row r="92" spans="97:112" ht="13.3" x14ac:dyDescent="0.25"/>
    <row r="93" spans="97:112" ht="13.3" x14ac:dyDescent="0.25"/>
    <row r="94" spans="97:112" ht="13.3" x14ac:dyDescent="0.25"/>
    <row r="95" spans="97:112" ht="13.3" x14ac:dyDescent="0.25"/>
    <row r="96" spans="97:112" ht="13.3" x14ac:dyDescent="0.25">
      <c r="CS96" s="259"/>
      <c r="CX96" s="259"/>
      <c r="DC96" s="259"/>
      <c r="DH96" s="259"/>
    </row>
    <row r="97" spans="24:120" ht="13.3" x14ac:dyDescent="0.25">
      <c r="CS97" s="259"/>
      <c r="CX97" s="259"/>
      <c r="DC97" s="259"/>
      <c r="DH97" s="259"/>
      <c r="DP97" s="260" t="s">
        <v>515</v>
      </c>
    </row>
    <row r="98" spans="24:120" ht="13.3" hidden="1" x14ac:dyDescent="0.25">
      <c r="CS98" s="259"/>
      <c r="CX98" s="259"/>
      <c r="DC98" s="259"/>
      <c r="DH98" s="259"/>
    </row>
    <row r="99" spans="24:120" ht="13.3" hidden="1" x14ac:dyDescent="0.25">
      <c r="CS99" s="259"/>
      <c r="CX99" s="259"/>
      <c r="DC99" s="259"/>
      <c r="DH99" s="259"/>
    </row>
    <row r="101" spans="24:120" ht="12" hidden="1" customHeight="1" x14ac:dyDescent="0.2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25">
      <c r="CU102" s="259"/>
      <c r="CZ102" s="259"/>
      <c r="DE102" s="259"/>
      <c r="DJ102" s="259"/>
      <c r="DM102" s="259"/>
    </row>
    <row r="103" spans="24:120" ht="13.3" hidden="1" x14ac:dyDescent="0.25">
      <c r="CT103" s="259"/>
      <c r="CV103" s="259"/>
      <c r="CW103" s="259"/>
      <c r="CY103" s="259"/>
      <c r="DA103" s="259"/>
      <c r="DB103" s="259"/>
      <c r="DD103" s="259"/>
      <c r="DF103" s="259"/>
      <c r="DG103" s="259"/>
      <c r="DI103" s="259"/>
      <c r="DK103" s="259"/>
      <c r="DL103" s="259"/>
      <c r="DM103" s="259"/>
      <c r="DN103" s="259"/>
      <c r="DO103" s="259"/>
      <c r="DP103" s="259"/>
    </row>
    <row r="104" spans="24:120" ht="13.3" hidden="1" x14ac:dyDescent="0.25">
      <c r="CV104" s="259"/>
      <c r="CW104" s="259"/>
      <c r="DA104" s="259"/>
      <c r="DB104" s="259"/>
      <c r="DF104" s="259"/>
      <c r="DG104" s="259"/>
      <c r="DK104" s="259"/>
      <c r="DL104" s="259"/>
      <c r="DN104" s="259"/>
      <c r="DO104" s="259"/>
      <c r="DP104" s="259"/>
    </row>
    <row r="105" spans="24:120" ht="12.75" hidden="1" customHeight="1" x14ac:dyDescent="0.25"/>
  </sheetData>
  <sheetProtection algorithmName="SHA-512" hashValue="nEIJJV6kO2LTs/8cAK3pdfuiekLd7/tTwF8Kc4jNxgQuoLjMYKtrFciRsD3A2Br0FsfgITg6+iFmHq3zQUlOuQ==" saltValue="FT5Td0rQutMwin/zZV2Zf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5"/>
  <cols>
    <col min="1" max="116" width="2.61328125" style="260" customWidth="1"/>
    <col min="117" max="16384" width="9" style="259" hidden="1"/>
  </cols>
  <sheetData>
    <row r="1" spans="2:116" ht="13.3" x14ac:dyDescent="0.2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ht="13.3" x14ac:dyDescent="0.25"/>
    <row r="3" spans="2:116" ht="13.3" x14ac:dyDescent="0.25"/>
    <row r="4" spans="2:116" ht="13.3" x14ac:dyDescent="0.2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ht="13.3" x14ac:dyDescent="0.2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ht="13.3" x14ac:dyDescent="0.25"/>
    <row r="7" spans="2:116" ht="13.3" x14ac:dyDescent="0.25"/>
    <row r="8" spans="2:116" ht="13.3" x14ac:dyDescent="0.25"/>
    <row r="9" spans="2:116" ht="13.3" x14ac:dyDescent="0.25"/>
    <row r="10" spans="2:116" ht="13.3" x14ac:dyDescent="0.25"/>
    <row r="11" spans="2:116" ht="13.3" x14ac:dyDescent="0.25"/>
    <row r="12" spans="2:116" ht="13.3" x14ac:dyDescent="0.25"/>
    <row r="13" spans="2:116" ht="13.3" x14ac:dyDescent="0.25"/>
    <row r="14" spans="2:116" ht="13.3" x14ac:dyDescent="0.25"/>
    <row r="15" spans="2:116" ht="13.3" x14ac:dyDescent="0.25"/>
    <row r="16" spans="2:116" ht="13.3" x14ac:dyDescent="0.25"/>
    <row r="17" spans="9:116" ht="13.3" x14ac:dyDescent="0.25"/>
    <row r="18" spans="9:116" ht="13.3" x14ac:dyDescent="0.2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ht="13.3" x14ac:dyDescent="0.25"/>
    <row r="20" spans="9:116" ht="13.3" x14ac:dyDescent="0.25"/>
    <row r="21" spans="9:116" ht="13.3" x14ac:dyDescent="0.25">
      <c r="DL21" s="259"/>
    </row>
    <row r="22" spans="9:116" ht="13.3" x14ac:dyDescent="0.25">
      <c r="DI22" s="259"/>
      <c r="DJ22" s="259"/>
      <c r="DK22" s="259"/>
      <c r="DL22" s="259"/>
    </row>
    <row r="23" spans="9:116" ht="13.3" x14ac:dyDescent="0.25">
      <c r="CY23" s="259"/>
      <c r="CZ23" s="259"/>
      <c r="DA23" s="259"/>
      <c r="DB23" s="259"/>
      <c r="DC23" s="259"/>
      <c r="DD23" s="259"/>
      <c r="DE23" s="259"/>
      <c r="DF23" s="259"/>
      <c r="DG23" s="259"/>
      <c r="DH23" s="259"/>
      <c r="DI23" s="259"/>
      <c r="DJ23" s="259"/>
      <c r="DK23" s="259"/>
      <c r="DL23" s="259"/>
    </row>
    <row r="24" spans="9:116" ht="13.3" x14ac:dyDescent="0.25"/>
    <row r="25" spans="9:116" ht="13.3" x14ac:dyDescent="0.25"/>
    <row r="26" spans="9:116" ht="13.3" x14ac:dyDescent="0.25"/>
    <row r="27" spans="9:116" ht="13.3" x14ac:dyDescent="0.25"/>
    <row r="28" spans="9:116" ht="13.3" x14ac:dyDescent="0.25"/>
    <row r="29" spans="9:116" ht="13.3" x14ac:dyDescent="0.25"/>
    <row r="30" spans="9:116" ht="13.3" x14ac:dyDescent="0.25"/>
    <row r="31" spans="9:116" ht="13.3" x14ac:dyDescent="0.25"/>
    <row r="32" spans="9:116" ht="13.3" x14ac:dyDescent="0.25"/>
    <row r="33" spans="15:116" ht="13.3" x14ac:dyDescent="0.25"/>
    <row r="34" spans="15:116" ht="13.3" x14ac:dyDescent="0.25"/>
    <row r="35" spans="15:116" ht="13.3" x14ac:dyDescent="0.25">
      <c r="CZ35" s="259"/>
      <c r="DA35" s="259"/>
      <c r="DB35" s="259"/>
      <c r="DC35" s="259"/>
      <c r="DD35" s="259"/>
      <c r="DE35" s="259"/>
      <c r="DF35" s="259"/>
      <c r="DG35" s="259"/>
      <c r="DH35" s="259"/>
      <c r="DI35" s="259"/>
      <c r="DJ35" s="259"/>
      <c r="DK35" s="259"/>
      <c r="DL35" s="259"/>
    </row>
    <row r="36" spans="15:116" ht="13.3" x14ac:dyDescent="0.25"/>
    <row r="37" spans="15:116" ht="13.3" x14ac:dyDescent="0.25">
      <c r="DL37" s="259"/>
    </row>
    <row r="38" spans="15:116" ht="13.3" x14ac:dyDescent="0.25">
      <c r="DI38" s="259"/>
      <c r="DJ38" s="259"/>
      <c r="DK38" s="259"/>
      <c r="DL38" s="259"/>
    </row>
    <row r="39" spans="15:116" ht="13.3" x14ac:dyDescent="0.25"/>
    <row r="40" spans="15:116" ht="13.3" x14ac:dyDescent="0.25"/>
    <row r="41" spans="15:116" ht="13.3" x14ac:dyDescent="0.25"/>
    <row r="42" spans="15:116" ht="13.3" x14ac:dyDescent="0.25"/>
    <row r="43" spans="15:116" ht="13.3" x14ac:dyDescent="0.2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ht="13.3" x14ac:dyDescent="0.25">
      <c r="DL44" s="259"/>
    </row>
    <row r="45" spans="15:116" ht="13.3" x14ac:dyDescent="0.25"/>
    <row r="46" spans="15:116" ht="13.3" x14ac:dyDescent="0.25">
      <c r="DA46" s="259"/>
      <c r="DB46" s="259"/>
      <c r="DC46" s="259"/>
      <c r="DD46" s="259"/>
      <c r="DE46" s="259"/>
      <c r="DF46" s="259"/>
      <c r="DG46" s="259"/>
      <c r="DH46" s="259"/>
      <c r="DI46" s="259"/>
      <c r="DJ46" s="259"/>
      <c r="DK46" s="259"/>
      <c r="DL46" s="259"/>
    </row>
    <row r="47" spans="15:116" ht="13.3" x14ac:dyDescent="0.25"/>
    <row r="48" spans="15:116" ht="13.3" x14ac:dyDescent="0.25"/>
    <row r="49" spans="104:116" ht="13.3" x14ac:dyDescent="0.25"/>
    <row r="50" spans="104:116" ht="13.3" x14ac:dyDescent="0.25">
      <c r="CZ50" s="259"/>
      <c r="DA50" s="259"/>
      <c r="DB50" s="259"/>
      <c r="DC50" s="259"/>
      <c r="DD50" s="259"/>
      <c r="DE50" s="259"/>
      <c r="DF50" s="259"/>
      <c r="DG50" s="259"/>
      <c r="DH50" s="259"/>
      <c r="DI50" s="259"/>
      <c r="DJ50" s="259"/>
      <c r="DK50" s="259"/>
      <c r="DL50" s="259"/>
    </row>
    <row r="51" spans="104:116" ht="13.3" x14ac:dyDescent="0.25"/>
    <row r="52" spans="104:116" ht="13.3" x14ac:dyDescent="0.25"/>
    <row r="53" spans="104:116" ht="13.3" x14ac:dyDescent="0.25">
      <c r="DL53" s="259"/>
    </row>
    <row r="54" spans="104:116" ht="13.3" x14ac:dyDescent="0.25"/>
    <row r="55" spans="104:116" ht="13.3" x14ac:dyDescent="0.25"/>
    <row r="56" spans="104:116" ht="13.3" x14ac:dyDescent="0.25"/>
    <row r="57" spans="104:116" ht="13.3" x14ac:dyDescent="0.25"/>
    <row r="58" spans="104:116" ht="13.3" x14ac:dyDescent="0.25"/>
    <row r="59" spans="104:116" ht="13.3" x14ac:dyDescent="0.25"/>
    <row r="60" spans="104:116" ht="13.3" x14ac:dyDescent="0.25"/>
    <row r="61" spans="104:116" ht="13.3" x14ac:dyDescent="0.25"/>
    <row r="62" spans="104:116" ht="13.3" x14ac:dyDescent="0.25"/>
    <row r="63" spans="104:116" ht="13.3" x14ac:dyDescent="0.25"/>
    <row r="64" spans="104:116" ht="13.3" x14ac:dyDescent="0.25"/>
    <row r="65" spans="107:116" ht="13.3" x14ac:dyDescent="0.25"/>
    <row r="66" spans="107:116" ht="13.3" x14ac:dyDescent="0.25"/>
    <row r="67" spans="107:116" ht="13.3" x14ac:dyDescent="0.25">
      <c r="DC67" s="259"/>
      <c r="DD67" s="259"/>
      <c r="DE67" s="259"/>
      <c r="DF67" s="259"/>
      <c r="DG67" s="259"/>
      <c r="DH67" s="259"/>
      <c r="DI67" s="259"/>
      <c r="DJ67" s="259"/>
      <c r="DK67" s="259"/>
      <c r="DL67" s="259"/>
    </row>
    <row r="68" spans="107:116" ht="13.3" x14ac:dyDescent="0.25"/>
    <row r="69" spans="107:116" ht="13.3" x14ac:dyDescent="0.25"/>
    <row r="70" spans="107:116" ht="13.3" x14ac:dyDescent="0.25"/>
    <row r="71" spans="107:116" ht="13.3" x14ac:dyDescent="0.25"/>
    <row r="72" spans="107:116" ht="13.3" x14ac:dyDescent="0.25"/>
    <row r="73" spans="107:116" ht="13.3" x14ac:dyDescent="0.25"/>
    <row r="74" spans="107:116" ht="13.3" x14ac:dyDescent="0.25"/>
    <row r="75" spans="107:116" ht="13.3" x14ac:dyDescent="0.25"/>
    <row r="76" spans="107:116" ht="13.3" x14ac:dyDescent="0.25"/>
    <row r="77" spans="107:116" ht="13.3" x14ac:dyDescent="0.25"/>
    <row r="78" spans="107:116" ht="13.3" x14ac:dyDescent="0.25"/>
    <row r="79" spans="107:116" ht="13.3" x14ac:dyDescent="0.25"/>
    <row r="80" spans="107:116" ht="13.3" x14ac:dyDescent="0.25"/>
    <row r="81" ht="13.3" x14ac:dyDescent="0.25"/>
    <row r="82" ht="13.3" x14ac:dyDescent="0.25"/>
    <row r="83" ht="13.3" x14ac:dyDescent="0.25"/>
    <row r="84" ht="13.3" x14ac:dyDescent="0.25"/>
    <row r="85" ht="13.3" x14ac:dyDescent="0.25"/>
    <row r="86" ht="13.3" x14ac:dyDescent="0.25"/>
    <row r="87" ht="13.3" x14ac:dyDescent="0.25"/>
    <row r="88" ht="13.3" x14ac:dyDescent="0.25"/>
    <row r="89" ht="13.3" x14ac:dyDescent="0.25"/>
  </sheetData>
  <sheetProtection algorithmName="SHA-512" hashValue="U6q/kX5zSBPv+OAI35VYw2PdygS1JH0LHfrKCfuwXkgHvXvAD/RsMKRaU2FmAThxA7XR+D6+EdMOuS1FC0S5Dw==" saltValue="vVU103goe9+1BImCBphDg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workbookViewId="0"/>
  </sheetViews>
  <sheetFormatPr defaultColWidth="0" defaultRowHeight="13.5" customHeight="1" zeroHeight="1" x14ac:dyDescent="0.25"/>
  <cols>
    <col min="1" max="36" width="2.4609375" style="261" customWidth="1"/>
    <col min="37" max="44" width="17" style="261" customWidth="1"/>
    <col min="45" max="45" width="6.15234375" style="268" customWidth="1"/>
    <col min="46" max="46" width="3" style="266" customWidth="1"/>
    <col min="47" max="47" width="19.15234375" style="261" hidden="1" customWidth="1"/>
    <col min="48" max="52" width="12.61328125" style="261" hidden="1" customWidth="1"/>
    <col min="53" max="16384" width="8.61328125" style="261" hidden="1"/>
  </cols>
  <sheetData>
    <row r="1" spans="1:46" ht="13.3" x14ac:dyDescent="0.25">
      <c r="AS1" s="262"/>
      <c r="AT1" s="262"/>
    </row>
    <row r="2" spans="1:46" ht="13.3" x14ac:dyDescent="0.25">
      <c r="AS2" s="262"/>
      <c r="AT2" s="262"/>
    </row>
    <row r="3" spans="1:46" ht="13.3" x14ac:dyDescent="0.25">
      <c r="AS3" s="262"/>
      <c r="AT3" s="262"/>
    </row>
    <row r="4" spans="1:46" ht="13.3" x14ac:dyDescent="0.25">
      <c r="AS4" s="262"/>
      <c r="AT4" s="262"/>
    </row>
    <row r="5" spans="1:46" ht="16.75" x14ac:dyDescent="0.25">
      <c r="A5" s="263" t="s">
        <v>516</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ht="13.3" x14ac:dyDescent="0.2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517</v>
      </c>
      <c r="AL6" s="267"/>
      <c r="AM6" s="267"/>
      <c r="AN6" s="267"/>
      <c r="AO6" s="262"/>
      <c r="AP6" s="262"/>
      <c r="AQ6" s="262"/>
      <c r="AR6" s="262"/>
    </row>
    <row r="7" spans="1:46" ht="13.5" customHeight="1" x14ac:dyDescent="0.2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3" t="s">
        <v>518</v>
      </c>
      <c r="AP7" s="272"/>
      <c r="AQ7" s="273" t="s">
        <v>519</v>
      </c>
      <c r="AR7" s="274"/>
    </row>
    <row r="8" spans="1:46" ht="13.3" x14ac:dyDescent="0.2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4"/>
      <c r="AP8" s="278" t="s">
        <v>520</v>
      </c>
      <c r="AQ8" s="279" t="s">
        <v>521</v>
      </c>
      <c r="AR8" s="280" t="s">
        <v>522</v>
      </c>
    </row>
    <row r="9" spans="1:46" ht="13.3" x14ac:dyDescent="0.2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15" t="s">
        <v>523</v>
      </c>
      <c r="AL9" s="1116"/>
      <c r="AM9" s="1116"/>
      <c r="AN9" s="1117"/>
      <c r="AO9" s="281">
        <v>4834362</v>
      </c>
      <c r="AP9" s="281">
        <v>86572</v>
      </c>
      <c r="AQ9" s="282">
        <v>73449</v>
      </c>
      <c r="AR9" s="283">
        <v>17.899999999999999</v>
      </c>
    </row>
    <row r="10" spans="1:46" ht="13.5" customHeight="1" x14ac:dyDescent="0.2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15" t="s">
        <v>524</v>
      </c>
      <c r="AL10" s="1116"/>
      <c r="AM10" s="1116"/>
      <c r="AN10" s="1117"/>
      <c r="AO10" s="284">
        <v>42562</v>
      </c>
      <c r="AP10" s="284">
        <v>762</v>
      </c>
      <c r="AQ10" s="285">
        <v>5917</v>
      </c>
      <c r="AR10" s="286">
        <v>-87.1</v>
      </c>
    </row>
    <row r="11" spans="1:46" ht="13.5" customHeight="1" x14ac:dyDescent="0.2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15" t="s">
        <v>525</v>
      </c>
      <c r="AL11" s="1116"/>
      <c r="AM11" s="1116"/>
      <c r="AN11" s="1117"/>
      <c r="AO11" s="284">
        <v>16922</v>
      </c>
      <c r="AP11" s="284">
        <v>303</v>
      </c>
      <c r="AQ11" s="285">
        <v>1123</v>
      </c>
      <c r="AR11" s="286">
        <v>-73</v>
      </c>
    </row>
    <row r="12" spans="1:46" ht="13.5" customHeight="1" x14ac:dyDescent="0.2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15" t="s">
        <v>526</v>
      </c>
      <c r="AL12" s="1116"/>
      <c r="AM12" s="1116"/>
      <c r="AN12" s="1117"/>
      <c r="AO12" s="284" t="s">
        <v>527</v>
      </c>
      <c r="AP12" s="284" t="s">
        <v>527</v>
      </c>
      <c r="AQ12" s="285">
        <v>9</v>
      </c>
      <c r="AR12" s="286" t="s">
        <v>527</v>
      </c>
    </row>
    <row r="13" spans="1:46" ht="13.5" customHeight="1" x14ac:dyDescent="0.2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15" t="s">
        <v>528</v>
      </c>
      <c r="AL13" s="1116"/>
      <c r="AM13" s="1116"/>
      <c r="AN13" s="1117"/>
      <c r="AO13" s="284">
        <v>200512</v>
      </c>
      <c r="AP13" s="284">
        <v>3591</v>
      </c>
      <c r="AQ13" s="285">
        <v>2374</v>
      </c>
      <c r="AR13" s="286">
        <v>51.3</v>
      </c>
    </row>
    <row r="14" spans="1:46" ht="13.5" customHeight="1" x14ac:dyDescent="0.2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15" t="s">
        <v>529</v>
      </c>
      <c r="AL14" s="1116"/>
      <c r="AM14" s="1116"/>
      <c r="AN14" s="1117"/>
      <c r="AO14" s="284">
        <v>81699</v>
      </c>
      <c r="AP14" s="284">
        <v>1463</v>
      </c>
      <c r="AQ14" s="285">
        <v>1666</v>
      </c>
      <c r="AR14" s="286">
        <v>-12.2</v>
      </c>
    </row>
    <row r="15" spans="1:46" ht="13.5" customHeight="1" x14ac:dyDescent="0.2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18" t="s">
        <v>530</v>
      </c>
      <c r="AL15" s="1119"/>
      <c r="AM15" s="1119"/>
      <c r="AN15" s="1120"/>
      <c r="AO15" s="284">
        <v>-292095</v>
      </c>
      <c r="AP15" s="284">
        <v>-5231</v>
      </c>
      <c r="AQ15" s="285">
        <v>-4765</v>
      </c>
      <c r="AR15" s="286">
        <v>9.8000000000000007</v>
      </c>
    </row>
    <row r="16" spans="1:46" ht="13.3" x14ac:dyDescent="0.2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18" t="s">
        <v>190</v>
      </c>
      <c r="AL16" s="1119"/>
      <c r="AM16" s="1119"/>
      <c r="AN16" s="1120"/>
      <c r="AO16" s="284">
        <v>4883962</v>
      </c>
      <c r="AP16" s="284">
        <v>87460</v>
      </c>
      <c r="AQ16" s="285">
        <v>79774</v>
      </c>
      <c r="AR16" s="286">
        <v>9.6</v>
      </c>
    </row>
    <row r="17" spans="1:46" ht="13.3" x14ac:dyDescent="0.2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ht="13.3" x14ac:dyDescent="0.2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ht="13.3" x14ac:dyDescent="0.2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531</v>
      </c>
      <c r="AL19" s="262"/>
      <c r="AM19" s="262"/>
      <c r="AN19" s="262"/>
      <c r="AO19" s="262"/>
      <c r="AP19" s="262"/>
      <c r="AQ19" s="262"/>
      <c r="AR19" s="262"/>
    </row>
    <row r="20" spans="1:46" ht="13.3" x14ac:dyDescent="0.2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532</v>
      </c>
      <c r="AP20" s="293" t="s">
        <v>533</v>
      </c>
      <c r="AQ20" s="294" t="s">
        <v>534</v>
      </c>
      <c r="AR20" s="295"/>
    </row>
    <row r="21" spans="1:46" s="301" customFormat="1" ht="13.3" x14ac:dyDescent="0.2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21" t="s">
        <v>535</v>
      </c>
      <c r="AL21" s="1122"/>
      <c r="AM21" s="1122"/>
      <c r="AN21" s="1123"/>
      <c r="AO21" s="297">
        <v>9.51</v>
      </c>
      <c r="AP21" s="298">
        <v>7.58</v>
      </c>
      <c r="AQ21" s="299">
        <v>1.93</v>
      </c>
      <c r="AR21" s="267"/>
      <c r="AS21" s="300"/>
      <c r="AT21" s="296"/>
    </row>
    <row r="22" spans="1:46" s="301" customFormat="1" ht="13.3" x14ac:dyDescent="0.2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21" t="s">
        <v>536</v>
      </c>
      <c r="AL22" s="1122"/>
      <c r="AM22" s="1122"/>
      <c r="AN22" s="1123"/>
      <c r="AO22" s="302">
        <v>96.5</v>
      </c>
      <c r="AP22" s="303">
        <v>98.4</v>
      </c>
      <c r="AQ22" s="304">
        <v>-1.9</v>
      </c>
      <c r="AR22" s="288"/>
      <c r="AS22" s="300"/>
      <c r="AT22" s="296"/>
    </row>
    <row r="23" spans="1:46" s="301" customFormat="1" ht="13.3" x14ac:dyDescent="0.2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ht="13.3" x14ac:dyDescent="0.2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ht="13.3" x14ac:dyDescent="0.2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ht="13.3" x14ac:dyDescent="0.25">
      <c r="A26" s="1112" t="s">
        <v>537</v>
      </c>
      <c r="B26" s="1112"/>
      <c r="C26" s="1112"/>
      <c r="D26" s="1112"/>
      <c r="E26" s="1112"/>
      <c r="F26" s="1112"/>
      <c r="G26" s="1112"/>
      <c r="H26" s="1112"/>
      <c r="I26" s="1112"/>
      <c r="J26" s="1112"/>
      <c r="K26" s="1112"/>
      <c r="L26" s="1112"/>
      <c r="M26" s="1112"/>
      <c r="N26" s="1112"/>
      <c r="O26" s="1112"/>
      <c r="P26" s="1112"/>
      <c r="Q26" s="1112"/>
      <c r="R26" s="1112"/>
      <c r="S26" s="1112"/>
      <c r="T26" s="1112"/>
      <c r="U26" s="1112"/>
      <c r="V26" s="1112"/>
      <c r="W26" s="1112"/>
      <c r="X26" s="1112"/>
      <c r="Y26" s="1112"/>
      <c r="Z26" s="1112"/>
      <c r="AA26" s="1112"/>
      <c r="AB26" s="1112"/>
      <c r="AC26" s="1112"/>
      <c r="AD26" s="1112"/>
      <c r="AE26" s="1112"/>
      <c r="AF26" s="1112"/>
      <c r="AG26" s="1112"/>
      <c r="AH26" s="1112"/>
      <c r="AI26" s="1112"/>
      <c r="AJ26" s="1112"/>
      <c r="AK26" s="1112"/>
      <c r="AL26" s="1112"/>
      <c r="AM26" s="1112"/>
      <c r="AN26" s="1112"/>
      <c r="AO26" s="1112"/>
      <c r="AP26" s="1112"/>
      <c r="AQ26" s="1112"/>
      <c r="AR26" s="1112"/>
      <c r="AS26" s="1112"/>
      <c r="AT26" s="267"/>
    </row>
    <row r="27" spans="1:46" ht="13.3" x14ac:dyDescent="0.25">
      <c r="A27" s="309"/>
      <c r="AO27" s="262"/>
      <c r="AP27" s="262"/>
      <c r="AQ27" s="262"/>
      <c r="AR27" s="262"/>
      <c r="AS27" s="262"/>
      <c r="AT27" s="262"/>
    </row>
    <row r="28" spans="1:46" ht="16.75" x14ac:dyDescent="0.25">
      <c r="A28" s="263" t="s">
        <v>538</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ht="13.3" x14ac:dyDescent="0.2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539</v>
      </c>
      <c r="AL29" s="267"/>
      <c r="AM29" s="267"/>
      <c r="AN29" s="267"/>
      <c r="AO29" s="262"/>
      <c r="AP29" s="262"/>
      <c r="AQ29" s="262"/>
      <c r="AR29" s="262"/>
      <c r="AS29" s="311"/>
    </row>
    <row r="30" spans="1:46" ht="13.5" customHeight="1" x14ac:dyDescent="0.2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3" t="s">
        <v>518</v>
      </c>
      <c r="AP30" s="272"/>
      <c r="AQ30" s="273" t="s">
        <v>519</v>
      </c>
      <c r="AR30" s="274"/>
    </row>
    <row r="31" spans="1:46" ht="13.3" x14ac:dyDescent="0.2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4"/>
      <c r="AP31" s="278" t="s">
        <v>520</v>
      </c>
      <c r="AQ31" s="279" t="s">
        <v>521</v>
      </c>
      <c r="AR31" s="280" t="s">
        <v>522</v>
      </c>
    </row>
    <row r="32" spans="1:46" ht="27" customHeight="1" x14ac:dyDescent="0.2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9" t="s">
        <v>540</v>
      </c>
      <c r="AL32" s="1130"/>
      <c r="AM32" s="1130"/>
      <c r="AN32" s="1131"/>
      <c r="AO32" s="312">
        <v>2024341</v>
      </c>
      <c r="AP32" s="312">
        <v>36251</v>
      </c>
      <c r="AQ32" s="313">
        <v>42324</v>
      </c>
      <c r="AR32" s="314">
        <v>-14.3</v>
      </c>
    </row>
    <row r="33" spans="1:46" ht="13.5" customHeight="1" x14ac:dyDescent="0.2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9" t="s">
        <v>541</v>
      </c>
      <c r="AL33" s="1130"/>
      <c r="AM33" s="1130"/>
      <c r="AN33" s="1131"/>
      <c r="AO33" s="312" t="s">
        <v>527</v>
      </c>
      <c r="AP33" s="312" t="s">
        <v>527</v>
      </c>
      <c r="AQ33" s="313" t="s">
        <v>527</v>
      </c>
      <c r="AR33" s="314" t="s">
        <v>527</v>
      </c>
    </row>
    <row r="34" spans="1:46" ht="27" customHeight="1" x14ac:dyDescent="0.2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9" t="s">
        <v>542</v>
      </c>
      <c r="AL34" s="1130"/>
      <c r="AM34" s="1130"/>
      <c r="AN34" s="1131"/>
      <c r="AO34" s="312" t="s">
        <v>527</v>
      </c>
      <c r="AP34" s="312" t="s">
        <v>527</v>
      </c>
      <c r="AQ34" s="313">
        <v>47</v>
      </c>
      <c r="AR34" s="314" t="s">
        <v>527</v>
      </c>
    </row>
    <row r="35" spans="1:46" ht="27" customHeight="1" x14ac:dyDescent="0.2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9" t="s">
        <v>543</v>
      </c>
      <c r="AL35" s="1130"/>
      <c r="AM35" s="1130"/>
      <c r="AN35" s="1131"/>
      <c r="AO35" s="312">
        <v>712003</v>
      </c>
      <c r="AP35" s="312">
        <v>12750</v>
      </c>
      <c r="AQ35" s="313">
        <v>12192</v>
      </c>
      <c r="AR35" s="314">
        <v>4.5999999999999996</v>
      </c>
    </row>
    <row r="36" spans="1:46" ht="27" customHeight="1" x14ac:dyDescent="0.2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9" t="s">
        <v>544</v>
      </c>
      <c r="AL36" s="1130"/>
      <c r="AM36" s="1130"/>
      <c r="AN36" s="1131"/>
      <c r="AO36" s="312" t="s">
        <v>527</v>
      </c>
      <c r="AP36" s="312" t="s">
        <v>527</v>
      </c>
      <c r="AQ36" s="313">
        <v>2056</v>
      </c>
      <c r="AR36" s="314" t="s">
        <v>527</v>
      </c>
    </row>
    <row r="37" spans="1:46" ht="13.5" customHeight="1" x14ac:dyDescent="0.2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9" t="s">
        <v>545</v>
      </c>
      <c r="AL37" s="1130"/>
      <c r="AM37" s="1130"/>
      <c r="AN37" s="1131"/>
      <c r="AO37" s="312">
        <v>916</v>
      </c>
      <c r="AP37" s="312">
        <v>16</v>
      </c>
      <c r="AQ37" s="313">
        <v>621</v>
      </c>
      <c r="AR37" s="314">
        <v>-97.4</v>
      </c>
    </row>
    <row r="38" spans="1:46" ht="27" customHeight="1" x14ac:dyDescent="0.2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32" t="s">
        <v>546</v>
      </c>
      <c r="AL38" s="1133"/>
      <c r="AM38" s="1133"/>
      <c r="AN38" s="1134"/>
      <c r="AO38" s="315" t="s">
        <v>527</v>
      </c>
      <c r="AP38" s="315" t="s">
        <v>527</v>
      </c>
      <c r="AQ38" s="316">
        <v>1</v>
      </c>
      <c r="AR38" s="304" t="s">
        <v>527</v>
      </c>
      <c r="AS38" s="311"/>
    </row>
    <row r="39" spans="1:46" ht="13.3" x14ac:dyDescent="0.2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32" t="s">
        <v>547</v>
      </c>
      <c r="AL39" s="1133"/>
      <c r="AM39" s="1133"/>
      <c r="AN39" s="1134"/>
      <c r="AO39" s="312">
        <v>-450592</v>
      </c>
      <c r="AP39" s="312">
        <v>-8069</v>
      </c>
      <c r="AQ39" s="313">
        <v>-5206</v>
      </c>
      <c r="AR39" s="314">
        <v>55</v>
      </c>
      <c r="AS39" s="311"/>
    </row>
    <row r="40" spans="1:46" ht="27" customHeight="1" x14ac:dyDescent="0.2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9" t="s">
        <v>548</v>
      </c>
      <c r="AL40" s="1130"/>
      <c r="AM40" s="1130"/>
      <c r="AN40" s="1131"/>
      <c r="AO40" s="312">
        <v>-1690121</v>
      </c>
      <c r="AP40" s="312">
        <v>-30266</v>
      </c>
      <c r="AQ40" s="313">
        <v>-36761</v>
      </c>
      <c r="AR40" s="314">
        <v>-17.7</v>
      </c>
      <c r="AS40" s="311"/>
    </row>
    <row r="41" spans="1:46" ht="13.3" x14ac:dyDescent="0.2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35" t="s">
        <v>303</v>
      </c>
      <c r="AL41" s="1136"/>
      <c r="AM41" s="1136"/>
      <c r="AN41" s="1137"/>
      <c r="AO41" s="312">
        <v>596547</v>
      </c>
      <c r="AP41" s="312">
        <v>10683</v>
      </c>
      <c r="AQ41" s="313">
        <v>15273</v>
      </c>
      <c r="AR41" s="314">
        <v>-30.1</v>
      </c>
      <c r="AS41" s="311"/>
    </row>
    <row r="42" spans="1:46" ht="13.3" x14ac:dyDescent="0.2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549</v>
      </c>
      <c r="AL42" s="262"/>
      <c r="AM42" s="262"/>
      <c r="AN42" s="262"/>
      <c r="AO42" s="262"/>
      <c r="AP42" s="262"/>
      <c r="AQ42" s="288"/>
      <c r="AR42" s="288"/>
      <c r="AS42" s="311"/>
    </row>
    <row r="43" spans="1:46" ht="13.3" x14ac:dyDescent="0.2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ht="13.3" x14ac:dyDescent="0.2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ht="13.3" x14ac:dyDescent="0.2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ht="13.3" x14ac:dyDescent="0.2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25">
      <c r="A47" s="321" t="s">
        <v>550</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ht="13.3" x14ac:dyDescent="0.2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551</v>
      </c>
      <c r="AL48" s="322"/>
      <c r="AM48" s="322"/>
      <c r="AN48" s="322"/>
      <c r="AO48" s="322"/>
      <c r="AP48" s="322"/>
      <c r="AQ48" s="323"/>
      <c r="AR48" s="322"/>
    </row>
    <row r="49" spans="1:44" ht="13.5" customHeight="1" x14ac:dyDescent="0.2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24" t="s">
        <v>518</v>
      </c>
      <c r="AN49" s="1126" t="s">
        <v>552</v>
      </c>
      <c r="AO49" s="1127"/>
      <c r="AP49" s="1127"/>
      <c r="AQ49" s="1127"/>
      <c r="AR49" s="1128"/>
    </row>
    <row r="50" spans="1:44" ht="13.3" x14ac:dyDescent="0.2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25"/>
      <c r="AN50" s="328" t="s">
        <v>553</v>
      </c>
      <c r="AO50" s="329" t="s">
        <v>554</v>
      </c>
      <c r="AP50" s="330" t="s">
        <v>555</v>
      </c>
      <c r="AQ50" s="331" t="s">
        <v>556</v>
      </c>
      <c r="AR50" s="332" t="s">
        <v>557</v>
      </c>
    </row>
    <row r="51" spans="1:44" ht="13.3" x14ac:dyDescent="0.2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558</v>
      </c>
      <c r="AL51" s="325"/>
      <c r="AM51" s="333">
        <v>5899496</v>
      </c>
      <c r="AN51" s="334">
        <v>100731</v>
      </c>
      <c r="AO51" s="335">
        <v>34.799999999999997</v>
      </c>
      <c r="AP51" s="336">
        <v>54684</v>
      </c>
      <c r="AQ51" s="337">
        <v>1.1000000000000001</v>
      </c>
      <c r="AR51" s="338">
        <v>33.700000000000003</v>
      </c>
    </row>
    <row r="52" spans="1:44" ht="13.3" x14ac:dyDescent="0.2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559</v>
      </c>
      <c r="AM52" s="341">
        <v>5190189</v>
      </c>
      <c r="AN52" s="342">
        <v>88620</v>
      </c>
      <c r="AO52" s="343">
        <v>39.6</v>
      </c>
      <c r="AP52" s="344">
        <v>32829</v>
      </c>
      <c r="AQ52" s="345">
        <v>7.2</v>
      </c>
      <c r="AR52" s="346">
        <v>32.4</v>
      </c>
    </row>
    <row r="53" spans="1:44" ht="13.3" x14ac:dyDescent="0.2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560</v>
      </c>
      <c r="AL53" s="325"/>
      <c r="AM53" s="333">
        <v>5032528</v>
      </c>
      <c r="AN53" s="334">
        <v>86799</v>
      </c>
      <c r="AO53" s="335">
        <v>-13.8</v>
      </c>
      <c r="AP53" s="336">
        <v>62383</v>
      </c>
      <c r="AQ53" s="337">
        <v>14.1</v>
      </c>
      <c r="AR53" s="338">
        <v>-27.9</v>
      </c>
    </row>
    <row r="54" spans="1:44" ht="13.3" x14ac:dyDescent="0.2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559</v>
      </c>
      <c r="AM54" s="341">
        <v>3977986</v>
      </c>
      <c r="AN54" s="342">
        <v>68611</v>
      </c>
      <c r="AO54" s="343">
        <v>-22.6</v>
      </c>
      <c r="AP54" s="344">
        <v>35325</v>
      </c>
      <c r="AQ54" s="345">
        <v>7.6</v>
      </c>
      <c r="AR54" s="346">
        <v>-30.2</v>
      </c>
    </row>
    <row r="55" spans="1:44" ht="13.3" x14ac:dyDescent="0.2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561</v>
      </c>
      <c r="AL55" s="325"/>
      <c r="AM55" s="333">
        <v>2882205</v>
      </c>
      <c r="AN55" s="334">
        <v>50306</v>
      </c>
      <c r="AO55" s="335">
        <v>-42</v>
      </c>
      <c r="AP55" s="336">
        <v>63812</v>
      </c>
      <c r="AQ55" s="337">
        <v>2.2999999999999998</v>
      </c>
      <c r="AR55" s="338">
        <v>-44.3</v>
      </c>
    </row>
    <row r="56" spans="1:44" ht="13.3" x14ac:dyDescent="0.2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559</v>
      </c>
      <c r="AM56" s="341">
        <v>2431227</v>
      </c>
      <c r="AN56" s="342">
        <v>42434</v>
      </c>
      <c r="AO56" s="343">
        <v>-38.200000000000003</v>
      </c>
      <c r="AP56" s="344">
        <v>33848</v>
      </c>
      <c r="AQ56" s="345">
        <v>-4.2</v>
      </c>
      <c r="AR56" s="346">
        <v>-34</v>
      </c>
    </row>
    <row r="57" spans="1:44" ht="13.3" x14ac:dyDescent="0.2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562</v>
      </c>
      <c r="AL57" s="325"/>
      <c r="AM57" s="333">
        <v>2603541</v>
      </c>
      <c r="AN57" s="334">
        <v>46042</v>
      </c>
      <c r="AO57" s="335">
        <v>-8.5</v>
      </c>
      <c r="AP57" s="336">
        <v>54225</v>
      </c>
      <c r="AQ57" s="337">
        <v>-15</v>
      </c>
      <c r="AR57" s="338">
        <v>6.5</v>
      </c>
    </row>
    <row r="58" spans="1:44" ht="13.3" x14ac:dyDescent="0.2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559</v>
      </c>
      <c r="AM58" s="341">
        <v>2188873</v>
      </c>
      <c r="AN58" s="342">
        <v>38709</v>
      </c>
      <c r="AO58" s="343">
        <v>-8.8000000000000007</v>
      </c>
      <c r="AP58" s="344">
        <v>27337</v>
      </c>
      <c r="AQ58" s="345">
        <v>-19.2</v>
      </c>
      <c r="AR58" s="346">
        <v>10.4</v>
      </c>
    </row>
    <row r="59" spans="1:44" ht="13.3" x14ac:dyDescent="0.2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563</v>
      </c>
      <c r="AL59" s="325"/>
      <c r="AM59" s="333">
        <v>3046628</v>
      </c>
      <c r="AN59" s="334">
        <v>54558</v>
      </c>
      <c r="AO59" s="335">
        <v>18.5</v>
      </c>
      <c r="AP59" s="336">
        <v>54016</v>
      </c>
      <c r="AQ59" s="337">
        <v>-0.4</v>
      </c>
      <c r="AR59" s="338">
        <v>18.899999999999999</v>
      </c>
    </row>
    <row r="60" spans="1:44" ht="13.3" x14ac:dyDescent="0.2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559</v>
      </c>
      <c r="AM60" s="341">
        <v>1927266</v>
      </c>
      <c r="AN60" s="342">
        <v>34513</v>
      </c>
      <c r="AO60" s="343">
        <v>-10.8</v>
      </c>
      <c r="AP60" s="344">
        <v>28078</v>
      </c>
      <c r="AQ60" s="345">
        <v>2.7</v>
      </c>
      <c r="AR60" s="346">
        <v>-13.5</v>
      </c>
    </row>
    <row r="61" spans="1:44" ht="13.3" x14ac:dyDescent="0.2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564</v>
      </c>
      <c r="AL61" s="347"/>
      <c r="AM61" s="348">
        <v>3892880</v>
      </c>
      <c r="AN61" s="349">
        <v>67687</v>
      </c>
      <c r="AO61" s="350">
        <v>-2.2000000000000002</v>
      </c>
      <c r="AP61" s="351">
        <v>57824</v>
      </c>
      <c r="AQ61" s="352">
        <v>0.4</v>
      </c>
      <c r="AR61" s="338">
        <v>-2.6</v>
      </c>
    </row>
    <row r="62" spans="1:44" ht="13.3" x14ac:dyDescent="0.2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559</v>
      </c>
      <c r="AM62" s="341">
        <v>3143108</v>
      </c>
      <c r="AN62" s="342">
        <v>54577</v>
      </c>
      <c r="AO62" s="343">
        <v>-8.1999999999999993</v>
      </c>
      <c r="AP62" s="344">
        <v>31483</v>
      </c>
      <c r="AQ62" s="345">
        <v>-1.2</v>
      </c>
      <c r="AR62" s="346">
        <v>-7</v>
      </c>
    </row>
    <row r="63" spans="1:44" ht="13.3" x14ac:dyDescent="0.2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ht="13.3" x14ac:dyDescent="0.2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ht="13.3" x14ac:dyDescent="0.2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ht="13.3" x14ac:dyDescent="0.2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25">
      <c r="AK67" s="262"/>
      <c r="AL67" s="262"/>
      <c r="AM67" s="262"/>
      <c r="AN67" s="262"/>
      <c r="AO67" s="262"/>
      <c r="AP67" s="262"/>
      <c r="AQ67" s="262"/>
      <c r="AR67" s="262"/>
      <c r="AS67" s="262"/>
      <c r="AT67" s="262"/>
    </row>
    <row r="68" spans="1:46" ht="13.5" hidden="1" customHeight="1" x14ac:dyDescent="0.25">
      <c r="AK68" s="262"/>
      <c r="AL68" s="262"/>
      <c r="AM68" s="262"/>
      <c r="AN68" s="262"/>
      <c r="AO68" s="262"/>
      <c r="AP68" s="262"/>
      <c r="AQ68" s="262"/>
      <c r="AR68" s="262"/>
    </row>
    <row r="69" spans="1:46" ht="13.5" hidden="1" customHeight="1" x14ac:dyDescent="0.25">
      <c r="AK69" s="262"/>
      <c r="AL69" s="262"/>
      <c r="AM69" s="262"/>
      <c r="AN69" s="262"/>
      <c r="AO69" s="262"/>
      <c r="AP69" s="262"/>
      <c r="AQ69" s="262"/>
      <c r="AR69" s="262"/>
    </row>
    <row r="70" spans="1:46" ht="13.3" hidden="1" x14ac:dyDescent="0.25">
      <c r="AK70" s="262"/>
      <c r="AL70" s="262"/>
      <c r="AM70" s="262"/>
      <c r="AN70" s="262"/>
      <c r="AO70" s="262"/>
      <c r="AP70" s="262"/>
      <c r="AQ70" s="262"/>
      <c r="AR70" s="262"/>
    </row>
    <row r="71" spans="1:46" ht="13.3" hidden="1" x14ac:dyDescent="0.25">
      <c r="AK71" s="262"/>
      <c r="AL71" s="262"/>
      <c r="AM71" s="262"/>
      <c r="AN71" s="262"/>
      <c r="AO71" s="262"/>
      <c r="AP71" s="262"/>
      <c r="AQ71" s="262"/>
      <c r="AR71" s="262"/>
    </row>
    <row r="72" spans="1:46" ht="13.3" hidden="1" x14ac:dyDescent="0.25">
      <c r="AK72" s="262"/>
      <c r="AL72" s="262"/>
      <c r="AM72" s="262"/>
      <c r="AN72" s="262"/>
      <c r="AO72" s="262"/>
      <c r="AP72" s="262"/>
      <c r="AQ72" s="262"/>
      <c r="AR72" s="262"/>
    </row>
    <row r="73" spans="1:46" ht="13.3" hidden="1" x14ac:dyDescent="0.25">
      <c r="AK73" s="262"/>
      <c r="AL73" s="262"/>
      <c r="AM73" s="262"/>
      <c r="AN73" s="262"/>
      <c r="AO73" s="262"/>
      <c r="AP73" s="262"/>
      <c r="AQ73" s="262"/>
      <c r="AR73" s="262"/>
    </row>
  </sheetData>
  <sheetProtection algorithmName="SHA-512" hashValue="UyVpBiFcl+z/WYWW/V3VKXfMmtg3FqDiZcHM6h15cfThdj14N0jJHQ0hDHJZXse13JEugJr60DINGsyslfdc/w==" saltValue="flIMnQDLVr6I+DsmJpi53g=="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5"/>
  <cols>
    <col min="1" max="125" width="2.4609375" style="260" customWidth="1"/>
    <col min="126" max="16384" width="9" style="259" hidden="1"/>
  </cols>
  <sheetData>
    <row r="1" spans="2:125" ht="13.5" customHeight="1" x14ac:dyDescent="0.2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ht="13.3" x14ac:dyDescent="0.25">
      <c r="B2" s="259"/>
      <c r="DG2" s="259"/>
    </row>
    <row r="3" spans="2:125" ht="13.3" x14ac:dyDescent="0.2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ht="13.3" x14ac:dyDescent="0.25"/>
    <row r="5" spans="2:125" ht="13.3" x14ac:dyDescent="0.25"/>
    <row r="6" spans="2:125" ht="13.3" x14ac:dyDescent="0.25"/>
    <row r="7" spans="2:125" ht="13.3" x14ac:dyDescent="0.25"/>
    <row r="8" spans="2:125" ht="13.3" x14ac:dyDescent="0.25"/>
    <row r="9" spans="2:125" ht="13.3" x14ac:dyDescent="0.25">
      <c r="DU9" s="259"/>
    </row>
    <row r="10" spans="2:125" ht="13.3" x14ac:dyDescent="0.25"/>
    <row r="11" spans="2:125" ht="13.3" x14ac:dyDescent="0.25"/>
    <row r="12" spans="2:125" ht="13.3" x14ac:dyDescent="0.25"/>
    <row r="13" spans="2:125" ht="13.3" x14ac:dyDescent="0.25"/>
    <row r="14" spans="2:125" ht="13.3" x14ac:dyDescent="0.25"/>
    <row r="15" spans="2:125" ht="13.3" x14ac:dyDescent="0.25"/>
    <row r="16" spans="2:125" ht="13.3" x14ac:dyDescent="0.25"/>
    <row r="17" spans="125:125" ht="13.3" x14ac:dyDescent="0.25">
      <c r="DU17" s="259"/>
    </row>
    <row r="18" spans="125:125" ht="13.3" x14ac:dyDescent="0.25"/>
    <row r="19" spans="125:125" ht="13.3" x14ac:dyDescent="0.25"/>
    <row r="20" spans="125:125" ht="13.3" x14ac:dyDescent="0.25">
      <c r="DU20" s="259"/>
    </row>
    <row r="21" spans="125:125" ht="13.3" x14ac:dyDescent="0.25">
      <c r="DU21" s="259"/>
    </row>
    <row r="22" spans="125:125" ht="13.3" x14ac:dyDescent="0.25"/>
    <row r="23" spans="125:125" ht="13.3" x14ac:dyDescent="0.25"/>
    <row r="24" spans="125:125" ht="13.3" x14ac:dyDescent="0.25"/>
    <row r="25" spans="125:125" ht="13.3" x14ac:dyDescent="0.25"/>
    <row r="26" spans="125:125" ht="13.3" x14ac:dyDescent="0.25"/>
    <row r="27" spans="125:125" ht="13.3" x14ac:dyDescent="0.25"/>
    <row r="28" spans="125:125" ht="13.3" x14ac:dyDescent="0.25">
      <c r="DU28" s="259"/>
    </row>
    <row r="29" spans="125:125" ht="13.3" x14ac:dyDescent="0.25"/>
    <row r="30" spans="125:125" ht="13.3" x14ac:dyDescent="0.25"/>
    <row r="31" spans="125:125" ht="13.3" x14ac:dyDescent="0.25"/>
    <row r="32" spans="125:125" ht="13.3" x14ac:dyDescent="0.25"/>
    <row r="33" spans="2:125" ht="13.3" x14ac:dyDescent="0.25">
      <c r="B33" s="259"/>
      <c r="G33" s="259"/>
      <c r="I33" s="259"/>
    </row>
    <row r="34" spans="2:125" ht="13.3" x14ac:dyDescent="0.25">
      <c r="C34" s="259"/>
      <c r="P34" s="259"/>
      <c r="DE34" s="259"/>
      <c r="DH34" s="259"/>
    </row>
    <row r="35" spans="2:125" ht="13.3" x14ac:dyDescent="0.25">
      <c r="D35" s="259"/>
      <c r="E35" s="259"/>
      <c r="DG35" s="259"/>
      <c r="DJ35" s="259"/>
      <c r="DP35" s="259"/>
      <c r="DQ35" s="259"/>
      <c r="DR35" s="259"/>
      <c r="DS35" s="259"/>
      <c r="DT35" s="259"/>
      <c r="DU35" s="259"/>
    </row>
    <row r="36" spans="2:125" ht="13.3" x14ac:dyDescent="0.2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ht="13.3" x14ac:dyDescent="0.25">
      <c r="DU37" s="259"/>
    </row>
    <row r="38" spans="2:125" ht="13.3" x14ac:dyDescent="0.25">
      <c r="DT38" s="259"/>
      <c r="DU38" s="259"/>
    </row>
    <row r="39" spans="2:125" ht="13.3" x14ac:dyDescent="0.25"/>
    <row r="40" spans="2:125" ht="13.3" x14ac:dyDescent="0.25">
      <c r="DH40" s="259"/>
    </row>
    <row r="41" spans="2:125" ht="13.3" x14ac:dyDescent="0.25">
      <c r="DE41" s="259"/>
    </row>
    <row r="42" spans="2:125" ht="13.3" x14ac:dyDescent="0.25">
      <c r="DG42" s="259"/>
      <c r="DJ42" s="259"/>
    </row>
    <row r="43" spans="2:125" ht="13.3" x14ac:dyDescent="0.2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ht="13.3" x14ac:dyDescent="0.25">
      <c r="DU44" s="259"/>
    </row>
    <row r="45" spans="2:125" ht="13.3" x14ac:dyDescent="0.25"/>
    <row r="46" spans="2:125" ht="13.3" x14ac:dyDescent="0.25"/>
    <row r="47" spans="2:125" ht="13.3" x14ac:dyDescent="0.25"/>
    <row r="48" spans="2:125" ht="13.3" x14ac:dyDescent="0.25">
      <c r="DT48" s="259"/>
      <c r="DU48" s="259"/>
    </row>
    <row r="49" spans="120:125" ht="13.3" x14ac:dyDescent="0.25">
      <c r="DU49" s="259"/>
    </row>
    <row r="50" spans="120:125" ht="13.3" x14ac:dyDescent="0.25">
      <c r="DU50" s="259"/>
    </row>
    <row r="51" spans="120:125" ht="13.3" x14ac:dyDescent="0.25">
      <c r="DP51" s="259"/>
      <c r="DQ51" s="259"/>
      <c r="DR51" s="259"/>
      <c r="DS51" s="259"/>
      <c r="DT51" s="259"/>
      <c r="DU51" s="259"/>
    </row>
    <row r="52" spans="120:125" ht="13.3" x14ac:dyDescent="0.25"/>
    <row r="53" spans="120:125" ht="13.3" x14ac:dyDescent="0.25"/>
    <row r="54" spans="120:125" ht="13.3" x14ac:dyDescent="0.25">
      <c r="DU54" s="259"/>
    </row>
    <row r="55" spans="120:125" ht="13.3" x14ac:dyDescent="0.25"/>
    <row r="56" spans="120:125" ht="13.3" x14ac:dyDescent="0.25"/>
    <row r="57" spans="120:125" ht="13.3" x14ac:dyDescent="0.25"/>
    <row r="58" spans="120:125" ht="13.3" x14ac:dyDescent="0.25">
      <c r="DU58" s="259"/>
    </row>
    <row r="59" spans="120:125" ht="13.3" x14ac:dyDescent="0.25"/>
    <row r="60" spans="120:125" ht="13.3" x14ac:dyDescent="0.25"/>
    <row r="61" spans="120:125" ht="13.3" x14ac:dyDescent="0.25"/>
    <row r="62" spans="120:125" ht="13.3" x14ac:dyDescent="0.25"/>
    <row r="63" spans="120:125" ht="13.3" x14ac:dyDescent="0.25">
      <c r="DU63" s="259"/>
    </row>
    <row r="64" spans="120:125" ht="13.3" x14ac:dyDescent="0.25">
      <c r="DT64" s="259"/>
      <c r="DU64" s="259"/>
    </row>
    <row r="65" spans="123:125" ht="13.3" x14ac:dyDescent="0.25"/>
    <row r="66" spans="123:125" ht="13.3" x14ac:dyDescent="0.25"/>
    <row r="67" spans="123:125" ht="13.3" x14ac:dyDescent="0.25"/>
    <row r="68" spans="123:125" ht="13.3" x14ac:dyDescent="0.25"/>
    <row r="69" spans="123:125" ht="13.3" x14ac:dyDescent="0.25">
      <c r="DS69" s="259"/>
      <c r="DT69" s="259"/>
      <c r="DU69" s="259"/>
    </row>
    <row r="70" spans="123:125" ht="13.3" x14ac:dyDescent="0.25"/>
    <row r="71" spans="123:125" ht="13.3" x14ac:dyDescent="0.25"/>
    <row r="72" spans="123:125" ht="13.3" x14ac:dyDescent="0.25"/>
    <row r="73" spans="123:125" ht="13.3" x14ac:dyDescent="0.25"/>
    <row r="74" spans="123:125" ht="13.3" x14ac:dyDescent="0.25"/>
    <row r="75" spans="123:125" ht="13.3" x14ac:dyDescent="0.25"/>
    <row r="76" spans="123:125" ht="13.3" x14ac:dyDescent="0.25"/>
    <row r="77" spans="123:125" ht="13.3" x14ac:dyDescent="0.25"/>
    <row r="78" spans="123:125" ht="13.3" x14ac:dyDescent="0.25"/>
    <row r="79" spans="123:125" ht="13.3" x14ac:dyDescent="0.25"/>
    <row r="80" spans="123:125" ht="13.3" x14ac:dyDescent="0.25"/>
    <row r="81" spans="116:125" ht="13.3" x14ac:dyDescent="0.25"/>
    <row r="82" spans="116:125" ht="13.3" x14ac:dyDescent="0.25">
      <c r="DL82" s="259"/>
    </row>
    <row r="83" spans="116:125" ht="13.3" x14ac:dyDescent="0.25">
      <c r="DM83" s="259"/>
      <c r="DN83" s="259"/>
      <c r="DO83" s="259"/>
      <c r="DP83" s="259"/>
      <c r="DQ83" s="259"/>
      <c r="DR83" s="259"/>
      <c r="DS83" s="259"/>
      <c r="DT83" s="259"/>
      <c r="DU83" s="259"/>
    </row>
    <row r="84" spans="116:125" ht="13.3" x14ac:dyDescent="0.25"/>
    <row r="85" spans="116:125" ht="13.3" x14ac:dyDescent="0.25"/>
    <row r="86" spans="116:125" ht="13.3" x14ac:dyDescent="0.25"/>
    <row r="87" spans="116:125" ht="13.3" x14ac:dyDescent="0.25"/>
    <row r="88" spans="116:125" ht="13.3" x14ac:dyDescent="0.25">
      <c r="DU88" s="259"/>
    </row>
    <row r="89" spans="116:125" ht="13.3" x14ac:dyDescent="0.25"/>
    <row r="90" spans="116:125" ht="13.3" x14ac:dyDescent="0.25"/>
    <row r="91" spans="116:125" ht="13.3" x14ac:dyDescent="0.25"/>
    <row r="92" spans="116:125" ht="13.5" customHeight="1" x14ac:dyDescent="0.25"/>
    <row r="93" spans="116:125" ht="13.5" customHeight="1" x14ac:dyDescent="0.25"/>
    <row r="94" spans="116:125" ht="13.5" customHeight="1" x14ac:dyDescent="0.25">
      <c r="DS94" s="259"/>
      <c r="DT94" s="259"/>
      <c r="DU94" s="259"/>
    </row>
    <row r="95" spans="116:125" ht="13.5" customHeight="1" x14ac:dyDescent="0.25">
      <c r="DU95" s="259"/>
    </row>
    <row r="96" spans="116:125" ht="13.5" customHeight="1" x14ac:dyDescent="0.25"/>
    <row r="97" spans="124:125" ht="13.5" customHeight="1" x14ac:dyDescent="0.25"/>
    <row r="98" spans="124:125" ht="13.5" customHeight="1" x14ac:dyDescent="0.25"/>
    <row r="99" spans="124:125" ht="13.5" customHeight="1" x14ac:dyDescent="0.25"/>
    <row r="100" spans="124:125" ht="13.5" customHeight="1" x14ac:dyDescent="0.25"/>
    <row r="101" spans="124:125" ht="13.5" customHeight="1" x14ac:dyDescent="0.25">
      <c r="DU101" s="259"/>
    </row>
    <row r="102" spans="124:125" ht="13.5" customHeight="1" x14ac:dyDescent="0.25"/>
    <row r="103" spans="124:125" ht="13.5" customHeight="1" x14ac:dyDescent="0.25"/>
    <row r="104" spans="124:125" ht="13.5" customHeight="1" x14ac:dyDescent="0.25">
      <c r="DT104" s="259"/>
      <c r="DU104" s="259"/>
    </row>
    <row r="105" spans="124:125" ht="13.5" customHeight="1" x14ac:dyDescent="0.25"/>
    <row r="106" spans="124:125" ht="13.5" customHeight="1" x14ac:dyDescent="0.25"/>
    <row r="107" spans="124:125" ht="13.5" customHeight="1" x14ac:dyDescent="0.25"/>
    <row r="108" spans="124:125" ht="13.5" customHeight="1" x14ac:dyDescent="0.25"/>
    <row r="109" spans="124:125" ht="13.5" customHeight="1" x14ac:dyDescent="0.25"/>
    <row r="110" spans="124:125" ht="13.5" customHeight="1" x14ac:dyDescent="0.25"/>
    <row r="111" spans="124:125" ht="13.5" customHeight="1" x14ac:dyDescent="0.25"/>
    <row r="112" spans="124:125" ht="13.5" customHeight="1" x14ac:dyDescent="0.25"/>
    <row r="113" spans="125:125" ht="13.5" customHeight="1" x14ac:dyDescent="0.25"/>
    <row r="114" spans="125:125" ht="13.5" customHeight="1" x14ac:dyDescent="0.25"/>
    <row r="115" spans="125:125" ht="13.5" customHeight="1" x14ac:dyDescent="0.25"/>
    <row r="116" spans="125:125" ht="13.5" customHeight="1" x14ac:dyDescent="0.25">
      <c r="DU116" s="259" t="s">
        <v>566</v>
      </c>
    </row>
    <row r="120" spans="125:125" ht="13.5" hidden="1" customHeight="1" x14ac:dyDescent="0.25"/>
    <row r="121" spans="125:125" ht="13.5" hidden="1" customHeight="1" x14ac:dyDescent="0.25">
      <c r="DU121" s="259"/>
    </row>
  </sheetData>
  <sheetProtection algorithmName="SHA-512" hashValue="M1xqsBtUntTyfRoOyeClWGpPCns8SJ1shejnfoSrwJ3U06WLs4z9BRTT3QwtM3dEGMzrshmx/V+3BpkFzzuTHQ==" saltValue="5F9at9cp+YiQvzO0JWQsJ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25"/>
  <cols>
    <col min="1" max="125" width="2.4609375" style="260" customWidth="1"/>
    <col min="126" max="142" width="0" style="259" hidden="1" customWidth="1"/>
    <col min="143" max="16384" width="9" style="259" hidden="1"/>
  </cols>
  <sheetData>
    <row r="1" spans="1:125" ht="13.5" customHeight="1" x14ac:dyDescent="0.2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ht="13.3" x14ac:dyDescent="0.25">
      <c r="B2" s="259"/>
      <c r="T2" s="259"/>
    </row>
    <row r="3" spans="1:125" ht="13.3" x14ac:dyDescent="0.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ht="13.3" x14ac:dyDescent="0.25"/>
    <row r="5" spans="1:125" ht="13.3" x14ac:dyDescent="0.25"/>
    <row r="6" spans="1:125" ht="13.3" x14ac:dyDescent="0.25"/>
    <row r="7" spans="1:125" ht="13.3" x14ac:dyDescent="0.25"/>
    <row r="8" spans="1:125" ht="13.3" x14ac:dyDescent="0.25"/>
    <row r="9" spans="1:125" ht="13.3" x14ac:dyDescent="0.25"/>
    <row r="10" spans="1:125" ht="13.3" x14ac:dyDescent="0.25"/>
    <row r="11" spans="1:125" ht="13.3" x14ac:dyDescent="0.25"/>
    <row r="12" spans="1:125" ht="13.3" x14ac:dyDescent="0.25"/>
    <row r="13" spans="1:125" ht="13.3" x14ac:dyDescent="0.25"/>
    <row r="14" spans="1:125" ht="13.3" x14ac:dyDescent="0.25"/>
    <row r="15" spans="1:125" ht="13.3" x14ac:dyDescent="0.25"/>
    <row r="16" spans="1:125" ht="13.3" x14ac:dyDescent="0.25"/>
    <row r="17" ht="13.3" x14ac:dyDescent="0.25"/>
    <row r="18" ht="13.3" x14ac:dyDescent="0.25"/>
    <row r="19" ht="13.3" x14ac:dyDescent="0.25"/>
    <row r="20" ht="13.3" x14ac:dyDescent="0.25"/>
    <row r="21" ht="13.3" x14ac:dyDescent="0.25"/>
    <row r="22" ht="13.3" x14ac:dyDescent="0.25"/>
    <row r="23" ht="13.3" x14ac:dyDescent="0.25"/>
    <row r="24" ht="13.3" x14ac:dyDescent="0.25"/>
    <row r="25" ht="13.3" x14ac:dyDescent="0.25"/>
    <row r="26" ht="13.3" x14ac:dyDescent="0.25"/>
    <row r="27" ht="13.3" x14ac:dyDescent="0.25"/>
    <row r="28" ht="13.3" x14ac:dyDescent="0.25"/>
    <row r="29" ht="13.3" x14ac:dyDescent="0.25"/>
    <row r="30" ht="13.3" x14ac:dyDescent="0.25"/>
    <row r="31" ht="13.3" x14ac:dyDescent="0.25"/>
    <row r="32" ht="13.3" x14ac:dyDescent="0.25"/>
    <row r="33" spans="2:125" ht="13.3" x14ac:dyDescent="0.25">
      <c r="B33" s="259"/>
      <c r="G33" s="259"/>
      <c r="I33" s="259"/>
    </row>
    <row r="34" spans="2:125" ht="13.3" x14ac:dyDescent="0.25">
      <c r="C34" s="259"/>
      <c r="P34" s="259"/>
      <c r="R34" s="259"/>
      <c r="U34" s="259"/>
    </row>
    <row r="35" spans="2:125" ht="13.3" x14ac:dyDescent="0.2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ht="13.3" x14ac:dyDescent="0.25">
      <c r="F36" s="259"/>
      <c r="H36" s="259"/>
      <c r="J36" s="259"/>
      <c r="K36" s="259"/>
      <c r="L36" s="259"/>
      <c r="M36" s="259"/>
      <c r="N36" s="259"/>
      <c r="O36" s="259"/>
      <c r="Q36" s="259"/>
      <c r="S36" s="259"/>
      <c r="V36" s="259"/>
    </row>
    <row r="37" spans="2:125" ht="13.3" x14ac:dyDescent="0.25"/>
    <row r="38" spans="2:125" ht="13.3" x14ac:dyDescent="0.25"/>
    <row r="39" spans="2:125" ht="13.3" x14ac:dyDescent="0.25"/>
    <row r="40" spans="2:125" ht="13.3" x14ac:dyDescent="0.25">
      <c r="U40" s="259"/>
    </row>
    <row r="41" spans="2:125" ht="13.3" x14ac:dyDescent="0.25">
      <c r="R41" s="259"/>
    </row>
    <row r="42" spans="2:125" ht="13.3" x14ac:dyDescent="0.2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ht="13.3" x14ac:dyDescent="0.25">
      <c r="Q43" s="259"/>
      <c r="S43" s="259"/>
      <c r="V43" s="259"/>
    </row>
    <row r="44" spans="2:125" ht="13.3" x14ac:dyDescent="0.25"/>
    <row r="45" spans="2:125" ht="13.3" x14ac:dyDescent="0.25"/>
    <row r="46" spans="2:125" ht="13.3" x14ac:dyDescent="0.25"/>
    <row r="47" spans="2:125" ht="13.3" x14ac:dyDescent="0.25"/>
    <row r="48" spans="2:125" ht="13.3" x14ac:dyDescent="0.25"/>
    <row r="49" ht="13.3" x14ac:dyDescent="0.25"/>
    <row r="50" ht="13.3" x14ac:dyDescent="0.25"/>
    <row r="51" ht="13.3" x14ac:dyDescent="0.25"/>
    <row r="52" ht="13.3" x14ac:dyDescent="0.25"/>
    <row r="53" ht="13.3" x14ac:dyDescent="0.25"/>
    <row r="54" ht="13.3" x14ac:dyDescent="0.25"/>
    <row r="55" ht="13.3" x14ac:dyDescent="0.25"/>
    <row r="56" ht="13.3" x14ac:dyDescent="0.25"/>
    <row r="57" ht="13.3" x14ac:dyDescent="0.25"/>
    <row r="58" ht="13.3" x14ac:dyDescent="0.25"/>
    <row r="59" ht="13.3" x14ac:dyDescent="0.25"/>
    <row r="60" ht="13.3" x14ac:dyDescent="0.25"/>
    <row r="61" ht="13.3" x14ac:dyDescent="0.25"/>
    <row r="62" ht="13.3" x14ac:dyDescent="0.25"/>
    <row r="63" ht="13.3" x14ac:dyDescent="0.25"/>
    <row r="64" ht="13.3" x14ac:dyDescent="0.25"/>
    <row r="65" ht="13.3" x14ac:dyDescent="0.25"/>
    <row r="66" ht="13.3" x14ac:dyDescent="0.25"/>
    <row r="67" ht="13.3" x14ac:dyDescent="0.25"/>
    <row r="68" ht="13.3" x14ac:dyDescent="0.25"/>
    <row r="69" ht="13.3" x14ac:dyDescent="0.25"/>
    <row r="70" ht="13.3" x14ac:dyDescent="0.25"/>
    <row r="71" ht="13.3" x14ac:dyDescent="0.25"/>
    <row r="72" ht="13.3" x14ac:dyDescent="0.25"/>
    <row r="73" ht="13.3" x14ac:dyDescent="0.25"/>
    <row r="74" ht="13.3" x14ac:dyDescent="0.25"/>
    <row r="75" ht="13.3" x14ac:dyDescent="0.25"/>
    <row r="76" ht="13.3" x14ac:dyDescent="0.25"/>
    <row r="77" ht="13.3" x14ac:dyDescent="0.25"/>
    <row r="78" ht="13.3" x14ac:dyDescent="0.25"/>
    <row r="79" ht="13.3" x14ac:dyDescent="0.25"/>
    <row r="80" ht="13.3" x14ac:dyDescent="0.25"/>
    <row r="81" ht="13.3" x14ac:dyDescent="0.25"/>
    <row r="82" ht="13.3" x14ac:dyDescent="0.25"/>
    <row r="83" ht="13.3" x14ac:dyDescent="0.25"/>
    <row r="84" ht="13.3" x14ac:dyDescent="0.25"/>
    <row r="85" ht="13.3" x14ac:dyDescent="0.25"/>
    <row r="86" ht="13.3" x14ac:dyDescent="0.25"/>
    <row r="87" ht="13.3" x14ac:dyDescent="0.25"/>
    <row r="88" ht="13.3" x14ac:dyDescent="0.25"/>
    <row r="89" ht="13.3" x14ac:dyDescent="0.25"/>
    <row r="90" ht="13.3" x14ac:dyDescent="0.25"/>
    <row r="91" ht="13.3" x14ac:dyDescent="0.25"/>
    <row r="92" ht="13.5" customHeight="1" x14ac:dyDescent="0.25"/>
    <row r="93" ht="13.5" customHeight="1" x14ac:dyDescent="0.25"/>
    <row r="94" ht="13.5" customHeight="1" x14ac:dyDescent="0.25"/>
    <row r="95" ht="13.5" customHeight="1" x14ac:dyDescent="0.25"/>
    <row r="96" ht="13.5" customHeight="1" x14ac:dyDescent="0.25"/>
    <row r="97" ht="13.5" customHeight="1" x14ac:dyDescent="0.25"/>
    <row r="98" ht="13.5" customHeight="1" x14ac:dyDescent="0.25"/>
    <row r="99" ht="13.5" customHeight="1" x14ac:dyDescent="0.25"/>
    <row r="100" ht="13.5" customHeight="1" x14ac:dyDescent="0.25"/>
    <row r="101" ht="13.5" customHeight="1" x14ac:dyDescent="0.25"/>
    <row r="102" ht="13.5" customHeight="1" x14ac:dyDescent="0.25"/>
    <row r="103" ht="13.5" customHeight="1" x14ac:dyDescent="0.25"/>
    <row r="104" ht="13.5" customHeight="1" x14ac:dyDescent="0.25"/>
    <row r="105" ht="13.5" customHeight="1" x14ac:dyDescent="0.25"/>
    <row r="106" ht="13.5" customHeight="1" x14ac:dyDescent="0.25"/>
    <row r="107" ht="13.5" customHeight="1" x14ac:dyDescent="0.25"/>
    <row r="108" ht="13.5" customHeight="1" x14ac:dyDescent="0.25"/>
    <row r="109" ht="13.5" customHeight="1" x14ac:dyDescent="0.25"/>
    <row r="110" ht="13.5" customHeight="1" x14ac:dyDescent="0.25"/>
    <row r="111" ht="13.5" customHeight="1" x14ac:dyDescent="0.25"/>
    <row r="112" ht="13.5" customHeight="1" x14ac:dyDescent="0.25"/>
    <row r="113" spans="125:125" ht="13.5" customHeight="1" x14ac:dyDescent="0.25"/>
    <row r="114" spans="125:125" ht="13.5" customHeight="1" x14ac:dyDescent="0.25"/>
    <row r="115" spans="125:125" ht="13.5" customHeight="1" x14ac:dyDescent="0.25"/>
    <row r="116" spans="125:125" ht="13.5" customHeight="1" x14ac:dyDescent="0.25">
      <c r="DU116" s="260" t="s">
        <v>567</v>
      </c>
    </row>
  </sheetData>
  <sheetProtection algorithmName="SHA-512" hashValue="sWRKouLRcg5UNql3jY5ZM278iCWRoHP5y4eUIuug2iuhNMO2VvhFUUoGV5snWzffsMXxzyq4aZedZtRGpXCiLQ==" saltValue="ThZEaD7v30bH28HC7cm1k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25"/>
  <cols>
    <col min="1" max="1" width="8.23046875" style="1" customWidth="1"/>
    <col min="2" max="16" width="14.61328125" style="1" customWidth="1"/>
    <col min="17" max="16384" width="0" style="1" hidden="1"/>
  </cols>
  <sheetData>
    <row r="1" ht="16.5" customHeight="1" x14ac:dyDescent="0.25"/>
    <row r="2" ht="16.5" customHeight="1" x14ac:dyDescent="0.25"/>
    <row r="3" ht="16.5" customHeight="1" x14ac:dyDescent="0.25"/>
    <row r="4" ht="16.5" customHeight="1" x14ac:dyDescent="0.25"/>
    <row r="5" ht="16.5" customHeight="1" x14ac:dyDescent="0.25"/>
    <row r="6" ht="16.5" customHeight="1" x14ac:dyDescent="0.25"/>
    <row r="7" ht="16.5" customHeight="1" x14ac:dyDescent="0.25"/>
    <row r="8" ht="16.5" customHeight="1" x14ac:dyDescent="0.25"/>
    <row r="9" ht="16.5" customHeight="1" x14ac:dyDescent="0.25"/>
    <row r="10" ht="16.5" customHeight="1" x14ac:dyDescent="0.25"/>
    <row r="11" ht="16.5" customHeight="1" x14ac:dyDescent="0.25"/>
    <row r="12" ht="16.5" customHeight="1" x14ac:dyDescent="0.25"/>
    <row r="13" ht="16.5" customHeight="1" x14ac:dyDescent="0.25"/>
    <row r="14" ht="16.5" customHeight="1" x14ac:dyDescent="0.25"/>
    <row r="15" ht="16.5" customHeight="1" x14ac:dyDescent="0.25"/>
    <row r="16" ht="16.5" customHeight="1" x14ac:dyDescent="0.25"/>
    <row r="17" ht="16.5" customHeight="1" x14ac:dyDescent="0.25"/>
    <row r="18" ht="16.5" customHeight="1" x14ac:dyDescent="0.25"/>
    <row r="19" ht="16.5" customHeight="1" x14ac:dyDescent="0.25"/>
    <row r="20" ht="16.5" customHeight="1" x14ac:dyDescent="0.25"/>
    <row r="21" ht="16.5" customHeight="1" x14ac:dyDescent="0.25"/>
    <row r="22" ht="16.5" customHeight="1" x14ac:dyDescent="0.25"/>
    <row r="23" ht="16.5" customHeight="1" x14ac:dyDescent="0.25"/>
    <row r="24" ht="16.5" customHeight="1" x14ac:dyDescent="0.25"/>
    <row r="25" ht="16.5" customHeight="1" x14ac:dyDescent="0.25"/>
    <row r="26" ht="16.5" customHeight="1" x14ac:dyDescent="0.25"/>
    <row r="27" ht="16.5" customHeight="1" x14ac:dyDescent="0.25"/>
    <row r="28" ht="16.5" customHeight="1" x14ac:dyDescent="0.25"/>
    <row r="29" ht="16.5" customHeight="1" x14ac:dyDescent="0.25"/>
    <row r="30" ht="16.5" customHeight="1" x14ac:dyDescent="0.25"/>
    <row r="31" ht="16.5" customHeight="1" x14ac:dyDescent="0.25"/>
    <row r="32" ht="16.5" customHeight="1" x14ac:dyDescent="0.25"/>
    <row r="33" spans="2:10" ht="16.5" customHeight="1" x14ac:dyDescent="0.25"/>
    <row r="34" spans="2:10" ht="16.5" customHeight="1" x14ac:dyDescent="0.25"/>
    <row r="35" spans="2:10" ht="16.5" customHeight="1" x14ac:dyDescent="0.25"/>
    <row r="36" spans="2:10" ht="16.5" customHeight="1" x14ac:dyDescent="0.25"/>
    <row r="37" spans="2:10" ht="16.5" customHeight="1" x14ac:dyDescent="0.25"/>
    <row r="38" spans="2:10" ht="16.5" customHeight="1" x14ac:dyDescent="0.25"/>
    <row r="39" spans="2:10" ht="16.5" customHeight="1" x14ac:dyDescent="0.25"/>
    <row r="40" spans="2:10" ht="16.5" customHeight="1" x14ac:dyDescent="0.25"/>
    <row r="41" spans="2:10" ht="16.5" customHeight="1" x14ac:dyDescent="0.25"/>
    <row r="42" spans="2:10" ht="16.5" customHeight="1" x14ac:dyDescent="0.25"/>
    <row r="43" spans="2:10" ht="16.5" customHeight="1" x14ac:dyDescent="0.25"/>
    <row r="44" spans="2:10" ht="16.5" customHeight="1" x14ac:dyDescent="0.25"/>
    <row r="45" spans="2:10" ht="29.25" customHeight="1" thickBot="1" x14ac:dyDescent="0.3">
      <c r="B45" s="2"/>
      <c r="C45" s="2"/>
      <c r="D45" s="2"/>
      <c r="E45" s="2"/>
      <c r="F45" s="2"/>
      <c r="G45" s="2"/>
      <c r="H45" s="2"/>
      <c r="I45" s="2"/>
      <c r="J45" s="3" t="s">
        <v>0</v>
      </c>
    </row>
    <row r="46" spans="2:10" ht="29.25" customHeight="1" thickBot="1" x14ac:dyDescent="0.35">
      <c r="B46" s="4" t="s">
        <v>1</v>
      </c>
      <c r="C46" s="5"/>
      <c r="D46" s="5"/>
      <c r="E46" s="6" t="s">
        <v>2</v>
      </c>
      <c r="F46" s="7" t="s">
        <v>568</v>
      </c>
      <c r="G46" s="8" t="s">
        <v>569</v>
      </c>
      <c r="H46" s="8" t="s">
        <v>570</v>
      </c>
      <c r="I46" s="8" t="s">
        <v>571</v>
      </c>
      <c r="J46" s="9" t="s">
        <v>572</v>
      </c>
    </row>
    <row r="47" spans="2:10" ht="57.75" customHeight="1" x14ac:dyDescent="0.25">
      <c r="B47" s="10"/>
      <c r="C47" s="1138" t="s">
        <v>3</v>
      </c>
      <c r="D47" s="1138"/>
      <c r="E47" s="1139"/>
      <c r="F47" s="11">
        <v>20.48</v>
      </c>
      <c r="G47" s="12">
        <v>19.63</v>
      </c>
      <c r="H47" s="12">
        <v>17.88</v>
      </c>
      <c r="I47" s="12">
        <v>19.170000000000002</v>
      </c>
      <c r="J47" s="13">
        <v>22.44</v>
      </c>
    </row>
    <row r="48" spans="2:10" ht="57.75" customHeight="1" x14ac:dyDescent="0.25">
      <c r="B48" s="14"/>
      <c r="C48" s="1140" t="s">
        <v>4</v>
      </c>
      <c r="D48" s="1140"/>
      <c r="E48" s="1141"/>
      <c r="F48" s="15">
        <v>4.3600000000000003</v>
      </c>
      <c r="G48" s="16">
        <v>3.8</v>
      </c>
      <c r="H48" s="16">
        <v>5.55</v>
      </c>
      <c r="I48" s="16">
        <v>7.22</v>
      </c>
      <c r="J48" s="17">
        <v>3.12</v>
      </c>
    </row>
    <row r="49" spans="2:10" ht="57.75" customHeight="1" thickBot="1" x14ac:dyDescent="0.3">
      <c r="B49" s="18"/>
      <c r="C49" s="1142" t="s">
        <v>5</v>
      </c>
      <c r="D49" s="1142"/>
      <c r="E49" s="1143"/>
      <c r="F49" s="19" t="s">
        <v>573</v>
      </c>
      <c r="G49" s="20" t="s">
        <v>574</v>
      </c>
      <c r="H49" s="20">
        <v>1.24</v>
      </c>
      <c r="I49" s="20">
        <v>3.79</v>
      </c>
      <c r="J49" s="21" t="s">
        <v>575</v>
      </c>
    </row>
    <row r="50" spans="2:10" ht="13.3" x14ac:dyDescent="0.25"/>
  </sheetData>
  <sheetProtection algorithmName="SHA-512" hashValue="9DOeRe6NCiIC4QNyWd2PKSXKmcN131uMfovdDbEwzoIIs4fcHnkBn2PHnwdYQLQXfTOwsp3yiw0YC8Jz2WI8qQ==" saltValue="/xlgt3uQnTknf/4ZJPpz5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3.5" customHeight="1" zeroHeight="1" x14ac:dyDescent="0.25"/>
  <cols>
    <col min="1" max="1" width="6.61328125" style="23" customWidth="1"/>
    <col min="2" max="2" width="11" style="23" customWidth="1"/>
    <col min="3" max="3" width="17" style="23" customWidth="1"/>
    <col min="4" max="5" width="16.61328125" style="23" customWidth="1"/>
    <col min="6" max="15" width="15" style="23" customWidth="1"/>
    <col min="16" max="16" width="24" style="23" customWidth="1"/>
    <col min="17" max="16384" width="0" style="23" hidden="1"/>
  </cols>
  <sheetData>
    <row r="1" spans="1:16" ht="16.5" customHeight="1" x14ac:dyDescent="0.25">
      <c r="A1" s="22"/>
      <c r="B1" s="22"/>
      <c r="C1" s="22"/>
      <c r="D1" s="22"/>
      <c r="E1" s="22"/>
      <c r="F1" s="22"/>
      <c r="G1" s="22"/>
      <c r="H1" s="22"/>
      <c r="I1" s="22"/>
      <c r="J1" s="22"/>
      <c r="K1" s="22"/>
      <c r="L1" s="22"/>
      <c r="M1" s="22"/>
      <c r="N1" s="22"/>
      <c r="O1" s="22"/>
      <c r="P1" s="22"/>
    </row>
    <row r="2" spans="1:16" ht="16.5" customHeight="1" x14ac:dyDescent="0.25">
      <c r="A2" s="22"/>
      <c r="B2" s="22"/>
      <c r="C2" s="22"/>
      <c r="D2" s="22"/>
      <c r="E2" s="22"/>
      <c r="F2" s="22"/>
      <c r="G2" s="22"/>
      <c r="H2" s="22"/>
      <c r="I2" s="22"/>
      <c r="J2" s="22"/>
      <c r="K2" s="22"/>
      <c r="L2" s="22"/>
      <c r="M2" s="22"/>
      <c r="N2" s="22"/>
      <c r="O2" s="22"/>
      <c r="P2" s="22"/>
    </row>
    <row r="3" spans="1:16" ht="16.5" customHeight="1" x14ac:dyDescent="0.25">
      <c r="A3" s="22"/>
      <c r="B3" s="22"/>
      <c r="C3" s="22"/>
      <c r="D3" s="22"/>
      <c r="E3" s="22"/>
      <c r="F3" s="22"/>
      <c r="G3" s="22"/>
      <c r="H3" s="22"/>
      <c r="I3" s="22"/>
      <c r="J3" s="22"/>
      <c r="K3" s="22"/>
      <c r="L3" s="22"/>
      <c r="M3" s="22"/>
      <c r="N3" s="22"/>
      <c r="O3" s="22"/>
      <c r="P3" s="22"/>
    </row>
    <row r="4" spans="1:16" ht="16.5" customHeight="1" x14ac:dyDescent="0.25">
      <c r="A4" s="22"/>
      <c r="B4" s="22"/>
      <c r="C4" s="22"/>
      <c r="D4" s="22"/>
      <c r="E4" s="22"/>
      <c r="F4" s="22"/>
      <c r="G4" s="22"/>
      <c r="H4" s="22"/>
      <c r="I4" s="22"/>
      <c r="J4" s="22"/>
      <c r="K4" s="22"/>
      <c r="L4" s="22"/>
      <c r="M4" s="22"/>
      <c r="N4" s="22"/>
      <c r="O4" s="22"/>
      <c r="P4" s="22"/>
    </row>
    <row r="5" spans="1:16" ht="16.5" customHeight="1" x14ac:dyDescent="0.25">
      <c r="A5" s="22"/>
      <c r="B5" s="22"/>
      <c r="C5" s="22"/>
      <c r="D5" s="22"/>
      <c r="E5" s="22"/>
      <c r="F5" s="22"/>
      <c r="G5" s="22"/>
      <c r="H5" s="22"/>
      <c r="I5" s="22"/>
      <c r="J5" s="22"/>
      <c r="K5" s="22"/>
      <c r="L5" s="22"/>
      <c r="M5" s="22"/>
      <c r="N5" s="22"/>
      <c r="O5" s="22"/>
      <c r="P5" s="22"/>
    </row>
    <row r="6" spans="1:16" ht="16.5" customHeight="1" x14ac:dyDescent="0.25">
      <c r="A6" s="22"/>
      <c r="B6" s="22"/>
      <c r="C6" s="22"/>
      <c r="D6" s="22"/>
      <c r="E6" s="22"/>
      <c r="F6" s="22"/>
      <c r="G6" s="22"/>
      <c r="H6" s="22"/>
      <c r="I6" s="22"/>
      <c r="J6" s="22"/>
      <c r="K6" s="22"/>
      <c r="L6" s="22"/>
      <c r="M6" s="22"/>
      <c r="N6" s="22"/>
      <c r="O6" s="22"/>
      <c r="P6" s="22"/>
    </row>
    <row r="7" spans="1:16" ht="16.5" customHeight="1" x14ac:dyDescent="0.25">
      <c r="A7" s="22"/>
      <c r="B7" s="22"/>
      <c r="C7" s="22"/>
      <c r="D7" s="22"/>
      <c r="E7" s="22"/>
      <c r="F7" s="22"/>
      <c r="G7" s="22"/>
      <c r="H7" s="22"/>
      <c r="I7" s="22"/>
      <c r="J7" s="22"/>
      <c r="K7" s="22"/>
      <c r="L7" s="22"/>
      <c r="M7" s="22"/>
      <c r="N7" s="22"/>
      <c r="O7" s="22"/>
      <c r="P7" s="22"/>
    </row>
    <row r="8" spans="1:16" ht="16.5" customHeight="1" x14ac:dyDescent="0.25">
      <c r="A8" s="22"/>
      <c r="B8" s="22"/>
      <c r="C8" s="22"/>
      <c r="D8" s="22"/>
      <c r="E8" s="22"/>
      <c r="F8" s="22"/>
      <c r="G8" s="22"/>
      <c r="H8" s="22"/>
      <c r="I8" s="22"/>
      <c r="J8" s="22"/>
      <c r="K8" s="22"/>
      <c r="L8" s="22"/>
      <c r="M8" s="22"/>
      <c r="N8" s="22"/>
      <c r="O8" s="22"/>
      <c r="P8" s="22"/>
    </row>
    <row r="9" spans="1:16" ht="16.5" customHeight="1" x14ac:dyDescent="0.25">
      <c r="A9" s="22"/>
      <c r="B9" s="22"/>
      <c r="C9" s="22"/>
      <c r="D9" s="22"/>
      <c r="E9" s="22"/>
      <c r="F9" s="22"/>
      <c r="G9" s="22"/>
      <c r="H9" s="22"/>
      <c r="I9" s="22"/>
      <c r="J9" s="22"/>
      <c r="K9" s="22"/>
      <c r="L9" s="22"/>
      <c r="M9" s="22"/>
      <c r="N9" s="22"/>
      <c r="O9" s="22"/>
      <c r="P9" s="22"/>
    </row>
    <row r="10" spans="1:16" ht="16.5" customHeight="1" x14ac:dyDescent="0.25">
      <c r="A10" s="22"/>
      <c r="B10" s="22"/>
      <c r="C10" s="22"/>
      <c r="D10" s="22"/>
      <c r="E10" s="22"/>
      <c r="F10" s="22"/>
      <c r="G10" s="22"/>
      <c r="H10" s="22"/>
      <c r="I10" s="22"/>
      <c r="J10" s="22"/>
      <c r="K10" s="22"/>
      <c r="L10" s="22"/>
      <c r="M10" s="22"/>
      <c r="N10" s="22"/>
      <c r="O10" s="22"/>
      <c r="P10" s="22"/>
    </row>
    <row r="11" spans="1:16" ht="16.5" customHeight="1" x14ac:dyDescent="0.25">
      <c r="A11" s="22"/>
      <c r="B11" s="22"/>
      <c r="C11" s="22"/>
      <c r="D11" s="22"/>
      <c r="E11" s="22"/>
      <c r="F11" s="22"/>
      <c r="G11" s="22"/>
      <c r="H11" s="22"/>
      <c r="I11" s="22"/>
      <c r="J11" s="22"/>
      <c r="K11" s="22"/>
      <c r="L11" s="22"/>
      <c r="M11" s="22"/>
      <c r="N11" s="22"/>
      <c r="O11" s="22"/>
      <c r="P11" s="22"/>
    </row>
    <row r="12" spans="1:16" ht="16.5" customHeight="1" x14ac:dyDescent="0.25">
      <c r="A12" s="22"/>
      <c r="B12" s="22"/>
      <c r="C12" s="22"/>
      <c r="D12" s="22"/>
      <c r="E12" s="22"/>
      <c r="F12" s="22"/>
      <c r="G12" s="22"/>
      <c r="H12" s="22"/>
      <c r="I12" s="22"/>
      <c r="J12" s="22"/>
      <c r="K12" s="22"/>
      <c r="L12" s="22"/>
      <c r="M12" s="22"/>
      <c r="N12" s="22"/>
      <c r="O12" s="22"/>
      <c r="P12" s="22"/>
    </row>
    <row r="13" spans="1:16" ht="16.5" customHeight="1" x14ac:dyDescent="0.25">
      <c r="A13" s="22"/>
      <c r="B13" s="22"/>
      <c r="C13" s="22"/>
      <c r="D13" s="22"/>
      <c r="E13" s="22"/>
      <c r="F13" s="22"/>
      <c r="G13" s="22"/>
      <c r="H13" s="22"/>
      <c r="I13" s="22"/>
      <c r="J13" s="22"/>
      <c r="K13" s="22"/>
      <c r="L13" s="22"/>
      <c r="M13" s="22"/>
      <c r="N13" s="22"/>
      <c r="O13" s="22"/>
      <c r="P13" s="22"/>
    </row>
    <row r="14" spans="1:16" ht="16.5" customHeight="1" x14ac:dyDescent="0.25">
      <c r="A14" s="22"/>
      <c r="B14" s="22"/>
      <c r="C14" s="22"/>
      <c r="D14" s="22"/>
      <c r="E14" s="22"/>
      <c r="F14" s="22"/>
      <c r="G14" s="22"/>
      <c r="H14" s="22"/>
      <c r="I14" s="22"/>
      <c r="J14" s="22"/>
      <c r="K14" s="22"/>
      <c r="L14" s="22"/>
      <c r="M14" s="22"/>
      <c r="N14" s="22"/>
      <c r="O14" s="22"/>
      <c r="P14" s="22"/>
    </row>
    <row r="15" spans="1:16" ht="16.5" customHeight="1" x14ac:dyDescent="0.25">
      <c r="A15" s="22"/>
      <c r="B15" s="22"/>
      <c r="C15" s="22"/>
      <c r="D15" s="22"/>
      <c r="E15" s="22"/>
      <c r="F15" s="22"/>
      <c r="G15" s="22"/>
      <c r="H15" s="22"/>
      <c r="I15" s="22"/>
      <c r="J15" s="22"/>
      <c r="K15" s="22"/>
      <c r="L15" s="22"/>
      <c r="M15" s="22"/>
      <c r="N15" s="22"/>
      <c r="O15" s="22"/>
      <c r="P15" s="22"/>
    </row>
    <row r="16" spans="1:16" ht="16.5" customHeight="1" x14ac:dyDescent="0.25">
      <c r="A16" s="22"/>
      <c r="B16" s="22"/>
      <c r="C16" s="22"/>
      <c r="D16" s="22"/>
      <c r="E16" s="22"/>
      <c r="F16" s="22"/>
      <c r="G16" s="22"/>
      <c r="H16" s="22"/>
      <c r="I16" s="22"/>
      <c r="J16" s="22"/>
      <c r="K16" s="22"/>
      <c r="L16" s="22"/>
      <c r="M16" s="22"/>
      <c r="N16" s="22"/>
      <c r="O16" s="22"/>
      <c r="P16" s="22"/>
    </row>
    <row r="17" spans="1:16" ht="16.5" customHeight="1" x14ac:dyDescent="0.25">
      <c r="A17" s="22"/>
      <c r="B17" s="22"/>
      <c r="C17" s="22"/>
      <c r="D17" s="22"/>
      <c r="E17" s="22"/>
      <c r="F17" s="22"/>
      <c r="G17" s="22"/>
      <c r="H17" s="22"/>
      <c r="I17" s="22"/>
      <c r="J17" s="22"/>
      <c r="K17" s="22"/>
      <c r="L17" s="22"/>
      <c r="M17" s="22"/>
      <c r="N17" s="22"/>
      <c r="O17" s="22"/>
      <c r="P17" s="22"/>
    </row>
    <row r="18" spans="1:16" ht="16.5" customHeight="1" x14ac:dyDescent="0.25">
      <c r="A18" s="22"/>
      <c r="B18" s="22"/>
      <c r="C18" s="22"/>
      <c r="D18" s="22"/>
      <c r="E18" s="22"/>
      <c r="F18" s="22"/>
      <c r="G18" s="22"/>
      <c r="H18" s="22"/>
      <c r="I18" s="22"/>
      <c r="J18" s="22"/>
      <c r="K18" s="22"/>
      <c r="L18" s="22"/>
      <c r="M18" s="22"/>
      <c r="N18" s="22"/>
      <c r="O18" s="22"/>
      <c r="P18" s="22"/>
    </row>
    <row r="19" spans="1:16" ht="16.5" customHeight="1" x14ac:dyDescent="0.25">
      <c r="A19" s="22"/>
      <c r="B19" s="22"/>
      <c r="C19" s="22"/>
      <c r="D19" s="22"/>
      <c r="E19" s="22"/>
      <c r="F19" s="22"/>
      <c r="G19" s="22"/>
      <c r="H19" s="22"/>
      <c r="I19" s="22"/>
      <c r="J19" s="22"/>
      <c r="K19" s="22"/>
      <c r="L19" s="22"/>
      <c r="M19" s="22"/>
      <c r="N19" s="22"/>
      <c r="O19" s="22"/>
      <c r="P19" s="22"/>
    </row>
    <row r="20" spans="1:16" ht="16.5" customHeight="1" x14ac:dyDescent="0.25">
      <c r="A20" s="22"/>
      <c r="B20" s="22"/>
      <c r="C20" s="22"/>
      <c r="D20" s="22"/>
      <c r="E20" s="22"/>
      <c r="F20" s="22"/>
      <c r="G20" s="22"/>
      <c r="H20" s="22"/>
      <c r="I20" s="22"/>
      <c r="J20" s="22"/>
      <c r="K20" s="22"/>
      <c r="L20" s="22"/>
      <c r="M20" s="22"/>
      <c r="N20" s="22"/>
      <c r="O20" s="22"/>
      <c r="P20" s="22"/>
    </row>
    <row r="21" spans="1:16" ht="16.5" customHeight="1" x14ac:dyDescent="0.25">
      <c r="A21" s="22"/>
      <c r="B21" s="22"/>
      <c r="C21" s="22"/>
      <c r="D21" s="22"/>
      <c r="E21" s="22"/>
      <c r="F21" s="22"/>
      <c r="G21" s="22"/>
      <c r="H21" s="22"/>
      <c r="I21" s="22"/>
      <c r="J21" s="22"/>
      <c r="K21" s="22"/>
      <c r="L21" s="22"/>
      <c r="M21" s="22"/>
      <c r="N21" s="22"/>
      <c r="O21" s="22"/>
      <c r="P21" s="22"/>
    </row>
    <row r="22" spans="1:16" ht="16.5" customHeight="1" x14ac:dyDescent="0.25">
      <c r="A22" s="22"/>
      <c r="B22" s="22"/>
      <c r="C22" s="22"/>
      <c r="D22" s="22"/>
      <c r="E22" s="22"/>
      <c r="F22" s="22"/>
      <c r="G22" s="22"/>
      <c r="H22" s="22"/>
      <c r="I22" s="22"/>
      <c r="J22" s="22"/>
      <c r="K22" s="22"/>
      <c r="L22" s="22"/>
      <c r="M22" s="22"/>
      <c r="N22" s="22"/>
      <c r="O22" s="22"/>
      <c r="P22" s="22"/>
    </row>
    <row r="23" spans="1:16" ht="16.5" customHeight="1" x14ac:dyDescent="0.25">
      <c r="A23" s="22"/>
      <c r="B23" s="22"/>
      <c r="C23" s="22"/>
      <c r="D23" s="22"/>
      <c r="E23" s="22"/>
      <c r="F23" s="22"/>
      <c r="G23" s="22"/>
      <c r="H23" s="22"/>
      <c r="I23" s="22"/>
      <c r="J23" s="22"/>
      <c r="K23" s="22"/>
      <c r="L23" s="22"/>
      <c r="M23" s="22"/>
      <c r="N23" s="22"/>
      <c r="O23" s="22"/>
      <c r="P23" s="22"/>
    </row>
    <row r="24" spans="1:16" ht="16.5" customHeight="1" x14ac:dyDescent="0.25">
      <c r="A24" s="22"/>
      <c r="B24" s="22"/>
      <c r="C24" s="22"/>
      <c r="D24" s="22"/>
      <c r="E24" s="22"/>
      <c r="F24" s="22"/>
      <c r="G24" s="22"/>
      <c r="H24" s="22"/>
      <c r="I24" s="22"/>
      <c r="J24" s="22"/>
      <c r="K24" s="22"/>
      <c r="L24" s="22"/>
      <c r="M24" s="22"/>
      <c r="N24" s="22"/>
      <c r="O24" s="22"/>
      <c r="P24" s="22"/>
    </row>
    <row r="25" spans="1:16" ht="16.5" customHeight="1" x14ac:dyDescent="0.25">
      <c r="A25" s="22"/>
      <c r="B25" s="22"/>
      <c r="C25" s="22"/>
      <c r="D25" s="22"/>
      <c r="E25" s="22"/>
      <c r="F25" s="22"/>
      <c r="G25" s="22"/>
      <c r="H25" s="22"/>
      <c r="I25" s="22"/>
      <c r="J25" s="22"/>
      <c r="K25" s="22"/>
      <c r="L25" s="22"/>
      <c r="M25" s="22"/>
      <c r="N25" s="22"/>
      <c r="O25" s="22"/>
      <c r="P25" s="22"/>
    </row>
    <row r="26" spans="1:16" ht="16.5" customHeight="1" x14ac:dyDescent="0.25">
      <c r="A26" s="22"/>
      <c r="B26" s="22"/>
      <c r="C26" s="22"/>
      <c r="D26" s="22"/>
      <c r="E26" s="22"/>
      <c r="F26" s="22"/>
      <c r="G26" s="22"/>
      <c r="H26" s="22"/>
      <c r="I26" s="22"/>
      <c r="J26" s="22"/>
      <c r="K26" s="22"/>
      <c r="L26" s="22"/>
      <c r="M26" s="22"/>
      <c r="N26" s="22"/>
      <c r="O26" s="22"/>
      <c r="P26" s="22"/>
    </row>
    <row r="27" spans="1:16" ht="16.5" customHeight="1" x14ac:dyDescent="0.25">
      <c r="A27" s="22"/>
      <c r="B27" s="22"/>
      <c r="C27" s="22"/>
      <c r="D27" s="22"/>
      <c r="E27" s="22"/>
      <c r="F27" s="22"/>
      <c r="G27" s="22"/>
      <c r="H27" s="22"/>
      <c r="I27" s="22"/>
      <c r="J27" s="22"/>
      <c r="K27" s="22"/>
      <c r="L27" s="22"/>
      <c r="M27" s="22"/>
      <c r="N27" s="22"/>
      <c r="O27" s="22"/>
      <c r="P27" s="22"/>
    </row>
    <row r="28" spans="1:16" ht="16.5" customHeight="1" x14ac:dyDescent="0.25">
      <c r="A28" s="22"/>
      <c r="B28" s="22"/>
      <c r="C28" s="22"/>
      <c r="D28" s="22"/>
      <c r="E28" s="22"/>
      <c r="F28" s="22"/>
      <c r="G28" s="22"/>
      <c r="H28" s="22"/>
      <c r="I28" s="22"/>
      <c r="J28" s="22"/>
      <c r="K28" s="22"/>
      <c r="L28" s="22"/>
      <c r="M28" s="22"/>
      <c r="N28" s="22"/>
      <c r="O28" s="22"/>
      <c r="P28" s="22"/>
    </row>
    <row r="29" spans="1:16" ht="16.5" customHeight="1" x14ac:dyDescent="0.25">
      <c r="A29" s="22"/>
      <c r="B29" s="22"/>
      <c r="C29" s="22"/>
      <c r="D29" s="22"/>
      <c r="E29" s="22"/>
      <c r="F29" s="22"/>
      <c r="G29" s="22"/>
      <c r="H29" s="22"/>
      <c r="I29" s="22"/>
      <c r="J29" s="22"/>
      <c r="K29" s="22"/>
      <c r="L29" s="22"/>
      <c r="M29" s="22"/>
      <c r="N29" s="22"/>
      <c r="O29" s="22"/>
      <c r="P29" s="22"/>
    </row>
    <row r="30" spans="1:16" ht="16.5" customHeight="1" x14ac:dyDescent="0.25">
      <c r="A30" s="22"/>
      <c r="B30" s="22"/>
      <c r="C30" s="22"/>
      <c r="D30" s="22"/>
      <c r="E30" s="22"/>
      <c r="F30" s="22"/>
      <c r="G30" s="22"/>
      <c r="H30" s="22"/>
      <c r="I30" s="22"/>
      <c r="J30" s="22"/>
      <c r="K30" s="22"/>
      <c r="L30" s="22"/>
      <c r="M30" s="22"/>
      <c r="N30" s="22"/>
      <c r="O30" s="22"/>
      <c r="P30" s="22"/>
    </row>
    <row r="31" spans="1:16" ht="16.5" customHeight="1" x14ac:dyDescent="0.25">
      <c r="A31" s="22"/>
      <c r="B31" s="22"/>
      <c r="C31" s="22"/>
      <c r="D31" s="22"/>
      <c r="E31" s="22"/>
      <c r="F31" s="22"/>
      <c r="G31" s="22"/>
      <c r="H31" s="22"/>
      <c r="I31" s="22"/>
      <c r="J31" s="22"/>
      <c r="K31" s="22"/>
      <c r="L31" s="22"/>
      <c r="M31" s="22"/>
      <c r="N31" s="22"/>
      <c r="O31" s="22"/>
      <c r="P31" s="22"/>
    </row>
    <row r="32" spans="1:16" ht="31.5" customHeight="1" thickBot="1" x14ac:dyDescent="0.3">
      <c r="A32" s="22"/>
      <c r="B32" s="22"/>
      <c r="C32" s="22"/>
      <c r="D32" s="22"/>
      <c r="E32" s="22"/>
      <c r="F32" s="22"/>
      <c r="G32" s="22"/>
      <c r="H32" s="22"/>
      <c r="I32" s="22"/>
      <c r="J32" s="24" t="s">
        <v>6</v>
      </c>
      <c r="K32" s="22"/>
      <c r="L32" s="22"/>
      <c r="M32" s="22"/>
      <c r="N32" s="22"/>
      <c r="O32" s="22"/>
      <c r="P32" s="22"/>
    </row>
    <row r="33" spans="1:16" ht="39" customHeight="1" thickBot="1" x14ac:dyDescent="0.35">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x14ac:dyDescent="0.25">
      <c r="A34" s="22"/>
      <c r="B34" s="31"/>
      <c r="C34" s="1150" t="s">
        <v>576</v>
      </c>
      <c r="D34" s="1150"/>
      <c r="E34" s="1151"/>
      <c r="F34" s="32">
        <v>4.05</v>
      </c>
      <c r="G34" s="33">
        <v>7.74</v>
      </c>
      <c r="H34" s="33">
        <v>5.83</v>
      </c>
      <c r="I34" s="33">
        <v>4.97</v>
      </c>
      <c r="J34" s="34">
        <v>4.5999999999999996</v>
      </c>
      <c r="K34" s="22"/>
      <c r="L34" s="22"/>
      <c r="M34" s="22"/>
      <c r="N34" s="22"/>
      <c r="O34" s="22"/>
      <c r="P34" s="22"/>
    </row>
    <row r="35" spans="1:16" ht="39" customHeight="1" x14ac:dyDescent="0.25">
      <c r="A35" s="22"/>
      <c r="B35" s="35"/>
      <c r="C35" s="1144" t="s">
        <v>577</v>
      </c>
      <c r="D35" s="1145"/>
      <c r="E35" s="1146"/>
      <c r="F35" s="36" t="s">
        <v>527</v>
      </c>
      <c r="G35" s="37">
        <v>1.2</v>
      </c>
      <c r="H35" s="37">
        <v>1.79</v>
      </c>
      <c r="I35" s="37">
        <v>2.52</v>
      </c>
      <c r="J35" s="38">
        <v>3.15</v>
      </c>
      <c r="K35" s="22"/>
      <c r="L35" s="22"/>
      <c r="M35" s="22"/>
      <c r="N35" s="22"/>
      <c r="O35" s="22"/>
      <c r="P35" s="22"/>
    </row>
    <row r="36" spans="1:16" ht="39" customHeight="1" x14ac:dyDescent="0.25">
      <c r="A36" s="22"/>
      <c r="B36" s="35"/>
      <c r="C36" s="1144" t="s">
        <v>578</v>
      </c>
      <c r="D36" s="1145"/>
      <c r="E36" s="1146"/>
      <c r="F36" s="36">
        <v>4.3499999999999996</v>
      </c>
      <c r="G36" s="37">
        <v>3.79</v>
      </c>
      <c r="H36" s="37">
        <v>3.57</v>
      </c>
      <c r="I36" s="37">
        <v>7.22</v>
      </c>
      <c r="J36" s="38">
        <v>3.12</v>
      </c>
      <c r="K36" s="22"/>
      <c r="L36" s="22"/>
      <c r="M36" s="22"/>
      <c r="N36" s="22"/>
      <c r="O36" s="22"/>
      <c r="P36" s="22"/>
    </row>
    <row r="37" spans="1:16" ht="39" customHeight="1" x14ac:dyDescent="0.25">
      <c r="A37" s="22"/>
      <c r="B37" s="35"/>
      <c r="C37" s="1144" t="s">
        <v>579</v>
      </c>
      <c r="D37" s="1145"/>
      <c r="E37" s="1146"/>
      <c r="F37" s="36">
        <v>2.29</v>
      </c>
      <c r="G37" s="37">
        <v>2.87</v>
      </c>
      <c r="H37" s="37">
        <v>1.34</v>
      </c>
      <c r="I37" s="37">
        <v>1.52</v>
      </c>
      <c r="J37" s="38">
        <v>2.2400000000000002</v>
      </c>
      <c r="K37" s="22"/>
      <c r="L37" s="22"/>
      <c r="M37" s="22"/>
      <c r="N37" s="22"/>
      <c r="O37" s="22"/>
      <c r="P37" s="22"/>
    </row>
    <row r="38" spans="1:16" ht="39" customHeight="1" x14ac:dyDescent="0.25">
      <c r="A38" s="22"/>
      <c r="B38" s="35"/>
      <c r="C38" s="1144" t="s">
        <v>580</v>
      </c>
      <c r="D38" s="1145"/>
      <c r="E38" s="1146"/>
      <c r="F38" s="36">
        <v>4.5599999999999996</v>
      </c>
      <c r="G38" s="37">
        <v>0</v>
      </c>
      <c r="H38" s="37">
        <v>0</v>
      </c>
      <c r="I38" s="37">
        <v>7.0000000000000007E-2</v>
      </c>
      <c r="J38" s="38">
        <v>1.1399999999999999</v>
      </c>
      <c r="K38" s="22"/>
      <c r="L38" s="22"/>
      <c r="M38" s="22"/>
      <c r="N38" s="22"/>
      <c r="O38" s="22"/>
      <c r="P38" s="22"/>
    </row>
    <row r="39" spans="1:16" ht="39" customHeight="1" x14ac:dyDescent="0.25">
      <c r="A39" s="22"/>
      <c r="B39" s="35"/>
      <c r="C39" s="1144" t="s">
        <v>581</v>
      </c>
      <c r="D39" s="1145"/>
      <c r="E39" s="1146"/>
      <c r="F39" s="36">
        <v>3</v>
      </c>
      <c r="G39" s="37">
        <v>1.75</v>
      </c>
      <c r="H39" s="37">
        <v>1.47</v>
      </c>
      <c r="I39" s="37">
        <v>0.97</v>
      </c>
      <c r="J39" s="38">
        <v>0.94</v>
      </c>
      <c r="K39" s="22"/>
      <c r="L39" s="22"/>
      <c r="M39" s="22"/>
      <c r="N39" s="22"/>
      <c r="O39" s="22"/>
      <c r="P39" s="22"/>
    </row>
    <row r="40" spans="1:16" ht="39" customHeight="1" x14ac:dyDescent="0.25">
      <c r="A40" s="22"/>
      <c r="B40" s="35"/>
      <c r="C40" s="1144" t="s">
        <v>582</v>
      </c>
      <c r="D40" s="1145"/>
      <c r="E40" s="1146"/>
      <c r="F40" s="36">
        <v>0.13</v>
      </c>
      <c r="G40" s="37">
        <v>0.14000000000000001</v>
      </c>
      <c r="H40" s="37">
        <v>0.14000000000000001</v>
      </c>
      <c r="I40" s="37">
        <v>0.13</v>
      </c>
      <c r="J40" s="38">
        <v>0.17</v>
      </c>
      <c r="K40" s="22"/>
      <c r="L40" s="22"/>
      <c r="M40" s="22"/>
      <c r="N40" s="22"/>
      <c r="O40" s="22"/>
      <c r="P40" s="22"/>
    </row>
    <row r="41" spans="1:16" ht="39" customHeight="1" x14ac:dyDescent="0.25">
      <c r="A41" s="22"/>
      <c r="B41" s="35"/>
      <c r="C41" s="1144" t="s">
        <v>583</v>
      </c>
      <c r="D41" s="1145"/>
      <c r="E41" s="1146"/>
      <c r="F41" s="36">
        <v>0.03</v>
      </c>
      <c r="G41" s="37">
        <v>0.02</v>
      </c>
      <c r="H41" s="37">
        <v>0.01</v>
      </c>
      <c r="I41" s="37">
        <v>0.06</v>
      </c>
      <c r="J41" s="38">
        <v>0.03</v>
      </c>
      <c r="K41" s="22"/>
      <c r="L41" s="22"/>
      <c r="M41" s="22"/>
      <c r="N41" s="22"/>
      <c r="O41" s="22"/>
      <c r="P41" s="22"/>
    </row>
    <row r="42" spans="1:16" ht="39" customHeight="1" x14ac:dyDescent="0.25">
      <c r="A42" s="22"/>
      <c r="B42" s="39"/>
      <c r="C42" s="1144" t="s">
        <v>584</v>
      </c>
      <c r="D42" s="1145"/>
      <c r="E42" s="1146"/>
      <c r="F42" s="36" t="s">
        <v>527</v>
      </c>
      <c r="G42" s="37" t="s">
        <v>527</v>
      </c>
      <c r="H42" s="37" t="s">
        <v>527</v>
      </c>
      <c r="I42" s="37" t="s">
        <v>527</v>
      </c>
      <c r="J42" s="38" t="s">
        <v>527</v>
      </c>
      <c r="K42" s="22"/>
      <c r="L42" s="22"/>
      <c r="M42" s="22"/>
      <c r="N42" s="22"/>
      <c r="O42" s="22"/>
      <c r="P42" s="22"/>
    </row>
    <row r="43" spans="1:16" ht="39" customHeight="1" thickBot="1" x14ac:dyDescent="0.3">
      <c r="A43" s="22"/>
      <c r="B43" s="40"/>
      <c r="C43" s="1147" t="s">
        <v>585</v>
      </c>
      <c r="D43" s="1148"/>
      <c r="E43" s="1149"/>
      <c r="F43" s="41">
        <v>0.14000000000000001</v>
      </c>
      <c r="G43" s="42">
        <v>0.02</v>
      </c>
      <c r="H43" s="42">
        <v>0.02</v>
      </c>
      <c r="I43" s="42">
        <v>0.02</v>
      </c>
      <c r="J43" s="43">
        <v>0</v>
      </c>
      <c r="K43" s="22"/>
      <c r="L43" s="22"/>
      <c r="M43" s="22"/>
      <c r="N43" s="22"/>
      <c r="O43" s="22"/>
      <c r="P43" s="22"/>
    </row>
    <row r="44" spans="1:16" ht="39" customHeight="1" x14ac:dyDescent="0.25">
      <c r="A44" s="22"/>
      <c r="B44" s="44" t="s">
        <v>8</v>
      </c>
      <c r="C44" s="45"/>
      <c r="D44" s="46"/>
      <c r="E44" s="46"/>
      <c r="F44" s="47"/>
      <c r="G44" s="47"/>
      <c r="H44" s="47"/>
      <c r="I44" s="47"/>
      <c r="J44" s="47"/>
      <c r="K44" s="22"/>
      <c r="L44" s="22"/>
      <c r="M44" s="22"/>
      <c r="N44" s="22"/>
      <c r="O44" s="22"/>
      <c r="P44" s="22"/>
    </row>
    <row r="45" spans="1:16" ht="16.75" x14ac:dyDescent="0.25">
      <c r="A45" s="22"/>
      <c r="B45" s="22"/>
      <c r="C45" s="22"/>
      <c r="D45" s="22"/>
      <c r="E45" s="22"/>
      <c r="F45" s="22"/>
      <c r="G45" s="22"/>
      <c r="H45" s="22"/>
      <c r="I45" s="22"/>
      <c r="J45" s="22"/>
      <c r="K45" s="22"/>
      <c r="L45" s="22"/>
      <c r="M45" s="22"/>
      <c r="N45" s="22"/>
      <c r="O45" s="22"/>
      <c r="P45" s="22"/>
    </row>
  </sheetData>
  <sheetProtection algorithmName="SHA-512" hashValue="PglDzO3K2NX3xMSGhg9xDD9tMcA7KJqxOW3qbdw//1hRCrMFxJMDGw+5yU2VSiTwqTL30IMAdz0+T9pcHrR2XA==" saltValue="7nu6896X89Cl/ukZmS3Bm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4"/>
  <sheetViews>
    <sheetView showGridLines="0" zoomScaleSheetLayoutView="55" workbookViewId="0"/>
  </sheetViews>
  <sheetFormatPr defaultColWidth="0" defaultRowHeight="12.65" customHeight="1" zeroHeight="1" x14ac:dyDescent="0.25"/>
  <cols>
    <col min="1" max="1" width="6.61328125" style="49" customWidth="1"/>
    <col min="2" max="3" width="10.84375" style="49" customWidth="1"/>
    <col min="4" max="4" width="10" style="49" customWidth="1"/>
    <col min="5" max="10" width="11" style="49" customWidth="1"/>
    <col min="11" max="15" width="13.15234375" style="49" customWidth="1"/>
    <col min="16" max="21" width="11.4609375" style="49" customWidth="1"/>
    <col min="22" max="16384" width="0" style="49" hidden="1"/>
  </cols>
  <sheetData>
    <row r="1" spans="1:21" ht="13.5" customHeight="1" x14ac:dyDescent="0.25">
      <c r="A1" s="48"/>
      <c r="B1" s="48"/>
      <c r="C1" s="48"/>
      <c r="D1" s="48"/>
      <c r="E1" s="48"/>
      <c r="F1" s="48"/>
      <c r="G1" s="48"/>
      <c r="H1" s="48"/>
      <c r="I1" s="48"/>
      <c r="J1" s="48"/>
      <c r="K1" s="48"/>
      <c r="L1" s="48"/>
      <c r="M1" s="48"/>
      <c r="N1" s="48"/>
      <c r="O1" s="48"/>
      <c r="P1" s="48"/>
      <c r="Q1" s="48"/>
      <c r="R1" s="48"/>
      <c r="S1" s="48"/>
      <c r="T1" s="48"/>
      <c r="U1" s="48"/>
    </row>
    <row r="2" spans="1:21" ht="13.5" customHeight="1" x14ac:dyDescent="0.25">
      <c r="A2" s="48"/>
      <c r="B2" s="48"/>
      <c r="C2" s="48"/>
      <c r="D2" s="48"/>
      <c r="E2" s="48"/>
      <c r="F2" s="48"/>
      <c r="G2" s="48"/>
      <c r="H2" s="48"/>
      <c r="I2" s="48"/>
      <c r="J2" s="48"/>
      <c r="K2" s="48"/>
      <c r="L2" s="48"/>
      <c r="M2" s="48"/>
      <c r="N2" s="48"/>
      <c r="O2" s="48"/>
      <c r="P2" s="48"/>
      <c r="Q2" s="48"/>
      <c r="R2" s="48"/>
      <c r="S2" s="48"/>
      <c r="T2" s="48"/>
      <c r="U2" s="48"/>
    </row>
    <row r="3" spans="1:21" ht="13.5" customHeight="1" x14ac:dyDescent="0.25">
      <c r="A3" s="48"/>
      <c r="B3" s="48"/>
      <c r="C3" s="48"/>
      <c r="D3" s="48"/>
      <c r="E3" s="48"/>
      <c r="F3" s="48"/>
      <c r="G3" s="48"/>
      <c r="H3" s="48"/>
      <c r="I3" s="48"/>
      <c r="J3" s="48"/>
      <c r="K3" s="48"/>
      <c r="L3" s="48"/>
      <c r="M3" s="48"/>
      <c r="N3" s="48"/>
      <c r="O3" s="48"/>
      <c r="P3" s="48"/>
      <c r="Q3" s="48"/>
      <c r="R3" s="48"/>
      <c r="S3" s="48"/>
      <c r="T3" s="48"/>
      <c r="U3" s="48"/>
    </row>
    <row r="4" spans="1:21" ht="13.5" customHeight="1" x14ac:dyDescent="0.25">
      <c r="A4" s="48"/>
      <c r="B4" s="48"/>
      <c r="C4" s="48"/>
      <c r="D4" s="48"/>
      <c r="E4" s="48"/>
      <c r="F4" s="48"/>
      <c r="G4" s="48"/>
      <c r="H4" s="48"/>
      <c r="I4" s="48"/>
      <c r="J4" s="48"/>
      <c r="K4" s="48"/>
      <c r="L4" s="48"/>
      <c r="M4" s="48"/>
      <c r="N4" s="48"/>
      <c r="O4" s="48"/>
      <c r="P4" s="48"/>
      <c r="Q4" s="48"/>
      <c r="R4" s="48"/>
      <c r="S4" s="48"/>
      <c r="T4" s="48"/>
      <c r="U4" s="48"/>
    </row>
    <row r="5" spans="1:21" ht="13.5" customHeight="1" x14ac:dyDescent="0.25">
      <c r="A5" s="48"/>
      <c r="B5" s="48"/>
      <c r="C5" s="48"/>
      <c r="D5" s="48"/>
      <c r="E5" s="48"/>
      <c r="F5" s="48"/>
      <c r="G5" s="48"/>
      <c r="H5" s="48"/>
      <c r="I5" s="48"/>
      <c r="J5" s="48"/>
      <c r="K5" s="48"/>
      <c r="L5" s="48"/>
      <c r="M5" s="48"/>
      <c r="N5" s="48"/>
      <c r="O5" s="48"/>
      <c r="P5" s="48"/>
      <c r="Q5" s="48"/>
      <c r="R5" s="48"/>
      <c r="S5" s="48"/>
      <c r="T5" s="48"/>
      <c r="U5" s="48"/>
    </row>
    <row r="6" spans="1:21" ht="13.5" customHeight="1" x14ac:dyDescent="0.25">
      <c r="A6" s="48"/>
      <c r="B6" s="48"/>
      <c r="C6" s="48"/>
      <c r="D6" s="48"/>
      <c r="E6" s="48"/>
      <c r="F6" s="48"/>
      <c r="G6" s="48"/>
      <c r="H6" s="48"/>
      <c r="I6" s="48"/>
      <c r="J6" s="48"/>
      <c r="K6" s="48"/>
      <c r="L6" s="48"/>
      <c r="M6" s="48"/>
      <c r="N6" s="48"/>
      <c r="O6" s="48"/>
      <c r="P6" s="48"/>
      <c r="Q6" s="48"/>
      <c r="R6" s="48"/>
      <c r="S6" s="48"/>
      <c r="T6" s="48"/>
      <c r="U6" s="48"/>
    </row>
    <row r="7" spans="1:21" ht="13.5" customHeight="1" x14ac:dyDescent="0.25">
      <c r="A7" s="48"/>
      <c r="B7" s="48"/>
      <c r="C7" s="48"/>
      <c r="D7" s="48"/>
      <c r="E7" s="48"/>
      <c r="F7" s="48"/>
      <c r="G7" s="48"/>
      <c r="H7" s="48"/>
      <c r="I7" s="48"/>
      <c r="J7" s="48"/>
      <c r="K7" s="48"/>
      <c r="L7" s="48"/>
      <c r="M7" s="48"/>
      <c r="N7" s="48"/>
      <c r="O7" s="48"/>
      <c r="P7" s="48"/>
      <c r="Q7" s="48"/>
      <c r="R7" s="48"/>
      <c r="S7" s="48"/>
      <c r="T7" s="48"/>
      <c r="U7" s="48"/>
    </row>
    <row r="8" spans="1:21" ht="13.5" customHeight="1" x14ac:dyDescent="0.25">
      <c r="A8" s="48"/>
      <c r="B8" s="48"/>
      <c r="C8" s="48"/>
      <c r="D8" s="48"/>
      <c r="E8" s="48"/>
      <c r="F8" s="48"/>
      <c r="G8" s="48"/>
      <c r="H8" s="48"/>
      <c r="I8" s="48"/>
      <c r="J8" s="48"/>
      <c r="K8" s="48"/>
      <c r="L8" s="48"/>
      <c r="M8" s="48"/>
      <c r="N8" s="48"/>
      <c r="O8" s="48"/>
      <c r="P8" s="48"/>
      <c r="Q8" s="48"/>
      <c r="R8" s="48"/>
      <c r="S8" s="48"/>
      <c r="T8" s="48"/>
      <c r="U8" s="48"/>
    </row>
    <row r="9" spans="1:21" ht="13.5" customHeight="1" x14ac:dyDescent="0.25">
      <c r="A9" s="48"/>
      <c r="B9" s="48"/>
      <c r="C9" s="48"/>
      <c r="D9" s="48"/>
      <c r="E9" s="48"/>
      <c r="F9" s="48"/>
      <c r="G9" s="48"/>
      <c r="H9" s="48"/>
      <c r="I9" s="48"/>
      <c r="J9" s="48"/>
      <c r="K9" s="48"/>
      <c r="L9" s="48"/>
      <c r="M9" s="48"/>
      <c r="N9" s="48"/>
      <c r="O9" s="48"/>
      <c r="P9" s="48"/>
      <c r="Q9" s="48"/>
      <c r="R9" s="48"/>
      <c r="S9" s="48"/>
      <c r="T9" s="48"/>
      <c r="U9" s="48"/>
    </row>
    <row r="10" spans="1:21" ht="13.5" customHeight="1" x14ac:dyDescent="0.2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2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2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2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2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2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2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2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2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2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2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2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2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2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2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2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2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2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2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2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2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2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2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2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2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2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2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2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2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2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2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2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2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3">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3">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x14ac:dyDescent="0.25">
      <c r="A45" s="48"/>
      <c r="B45" s="1152" t="s">
        <v>11</v>
      </c>
      <c r="C45" s="1153"/>
      <c r="D45" s="58"/>
      <c r="E45" s="1158" t="s">
        <v>12</v>
      </c>
      <c r="F45" s="1158"/>
      <c r="G45" s="1158"/>
      <c r="H45" s="1158"/>
      <c r="I45" s="1158"/>
      <c r="J45" s="1159"/>
      <c r="K45" s="59">
        <v>1671</v>
      </c>
      <c r="L45" s="60">
        <v>1773</v>
      </c>
      <c r="M45" s="60">
        <v>1929</v>
      </c>
      <c r="N45" s="60">
        <v>1999</v>
      </c>
      <c r="O45" s="61">
        <v>2024</v>
      </c>
      <c r="P45" s="48"/>
      <c r="Q45" s="48"/>
      <c r="R45" s="48"/>
      <c r="S45" s="48"/>
      <c r="T45" s="48"/>
      <c r="U45" s="48"/>
    </row>
    <row r="46" spans="1:21" ht="30.75" customHeight="1" x14ac:dyDescent="0.25">
      <c r="A46" s="48"/>
      <c r="B46" s="1154"/>
      <c r="C46" s="1155"/>
      <c r="D46" s="62"/>
      <c r="E46" s="1160" t="s">
        <v>13</v>
      </c>
      <c r="F46" s="1160"/>
      <c r="G46" s="1160"/>
      <c r="H46" s="1160"/>
      <c r="I46" s="1160"/>
      <c r="J46" s="1161"/>
      <c r="K46" s="63" t="s">
        <v>527</v>
      </c>
      <c r="L46" s="64" t="s">
        <v>527</v>
      </c>
      <c r="M46" s="64" t="s">
        <v>527</v>
      </c>
      <c r="N46" s="64" t="s">
        <v>527</v>
      </c>
      <c r="O46" s="65" t="s">
        <v>527</v>
      </c>
      <c r="P46" s="48"/>
      <c r="Q46" s="48"/>
      <c r="R46" s="48"/>
      <c r="S46" s="48"/>
      <c r="T46" s="48"/>
      <c r="U46" s="48"/>
    </row>
    <row r="47" spans="1:21" ht="30.75" customHeight="1" x14ac:dyDescent="0.25">
      <c r="A47" s="48"/>
      <c r="B47" s="1154"/>
      <c r="C47" s="1155"/>
      <c r="D47" s="62"/>
      <c r="E47" s="1160" t="s">
        <v>14</v>
      </c>
      <c r="F47" s="1160"/>
      <c r="G47" s="1160"/>
      <c r="H47" s="1160"/>
      <c r="I47" s="1160"/>
      <c r="J47" s="1161"/>
      <c r="K47" s="63" t="s">
        <v>527</v>
      </c>
      <c r="L47" s="64" t="s">
        <v>527</v>
      </c>
      <c r="M47" s="64" t="s">
        <v>527</v>
      </c>
      <c r="N47" s="64" t="s">
        <v>527</v>
      </c>
      <c r="O47" s="65" t="s">
        <v>527</v>
      </c>
      <c r="P47" s="48"/>
      <c r="Q47" s="48"/>
      <c r="R47" s="48"/>
      <c r="S47" s="48"/>
      <c r="T47" s="48"/>
      <c r="U47" s="48"/>
    </row>
    <row r="48" spans="1:21" ht="30.75" customHeight="1" x14ac:dyDescent="0.25">
      <c r="A48" s="48"/>
      <c r="B48" s="1154"/>
      <c r="C48" s="1155"/>
      <c r="D48" s="62"/>
      <c r="E48" s="1160" t="s">
        <v>15</v>
      </c>
      <c r="F48" s="1160"/>
      <c r="G48" s="1160"/>
      <c r="H48" s="1160"/>
      <c r="I48" s="1160"/>
      <c r="J48" s="1161"/>
      <c r="K48" s="63">
        <v>997</v>
      </c>
      <c r="L48" s="64">
        <v>938</v>
      </c>
      <c r="M48" s="64">
        <v>934</v>
      </c>
      <c r="N48" s="64">
        <v>791</v>
      </c>
      <c r="O48" s="65">
        <v>712</v>
      </c>
      <c r="P48" s="48"/>
      <c r="Q48" s="48"/>
      <c r="R48" s="48"/>
      <c r="S48" s="48"/>
      <c r="T48" s="48"/>
      <c r="U48" s="48"/>
    </row>
    <row r="49" spans="1:21" ht="30.75" customHeight="1" x14ac:dyDescent="0.25">
      <c r="A49" s="48"/>
      <c r="B49" s="1154"/>
      <c r="C49" s="1155"/>
      <c r="D49" s="62"/>
      <c r="E49" s="1160" t="s">
        <v>16</v>
      </c>
      <c r="F49" s="1160"/>
      <c r="G49" s="1160"/>
      <c r="H49" s="1160"/>
      <c r="I49" s="1160"/>
      <c r="J49" s="1161"/>
      <c r="K49" s="63" t="s">
        <v>527</v>
      </c>
      <c r="L49" s="64" t="s">
        <v>527</v>
      </c>
      <c r="M49" s="64" t="s">
        <v>527</v>
      </c>
      <c r="N49" s="64" t="s">
        <v>527</v>
      </c>
      <c r="O49" s="65" t="s">
        <v>527</v>
      </c>
      <c r="P49" s="48"/>
      <c r="Q49" s="48"/>
      <c r="R49" s="48"/>
      <c r="S49" s="48"/>
      <c r="T49" s="48"/>
      <c r="U49" s="48"/>
    </row>
    <row r="50" spans="1:21" ht="30.75" customHeight="1" x14ac:dyDescent="0.25">
      <c r="A50" s="48"/>
      <c r="B50" s="1154"/>
      <c r="C50" s="1155"/>
      <c r="D50" s="62"/>
      <c r="E50" s="1160" t="s">
        <v>17</v>
      </c>
      <c r="F50" s="1160"/>
      <c r="G50" s="1160"/>
      <c r="H50" s="1160"/>
      <c r="I50" s="1160"/>
      <c r="J50" s="1161"/>
      <c r="K50" s="63">
        <v>1</v>
      </c>
      <c r="L50" s="64">
        <v>1</v>
      </c>
      <c r="M50" s="64">
        <v>1</v>
      </c>
      <c r="N50" s="64">
        <v>1</v>
      </c>
      <c r="O50" s="65">
        <v>1</v>
      </c>
      <c r="P50" s="48"/>
      <c r="Q50" s="48"/>
      <c r="R50" s="48"/>
      <c r="S50" s="48"/>
      <c r="T50" s="48"/>
      <c r="U50" s="48"/>
    </row>
    <row r="51" spans="1:21" ht="30.75" customHeight="1" x14ac:dyDescent="0.25">
      <c r="A51" s="48"/>
      <c r="B51" s="1156"/>
      <c r="C51" s="1157"/>
      <c r="D51" s="66"/>
      <c r="E51" s="1160" t="s">
        <v>18</v>
      </c>
      <c r="F51" s="1160"/>
      <c r="G51" s="1160"/>
      <c r="H51" s="1160"/>
      <c r="I51" s="1160"/>
      <c r="J51" s="1161"/>
      <c r="K51" s="63" t="s">
        <v>527</v>
      </c>
      <c r="L51" s="64" t="s">
        <v>527</v>
      </c>
      <c r="M51" s="64" t="s">
        <v>527</v>
      </c>
      <c r="N51" s="64" t="s">
        <v>527</v>
      </c>
      <c r="O51" s="65" t="s">
        <v>527</v>
      </c>
      <c r="P51" s="48"/>
      <c r="Q51" s="48"/>
      <c r="R51" s="48"/>
      <c r="S51" s="48"/>
      <c r="T51" s="48"/>
      <c r="U51" s="48"/>
    </row>
    <row r="52" spans="1:21" ht="30.75" customHeight="1" x14ac:dyDescent="0.25">
      <c r="A52" s="48"/>
      <c r="B52" s="1162" t="s">
        <v>19</v>
      </c>
      <c r="C52" s="1163"/>
      <c r="D52" s="66"/>
      <c r="E52" s="1160" t="s">
        <v>20</v>
      </c>
      <c r="F52" s="1160"/>
      <c r="G52" s="1160"/>
      <c r="H52" s="1160"/>
      <c r="I52" s="1160"/>
      <c r="J52" s="1161"/>
      <c r="K52" s="63">
        <v>2138</v>
      </c>
      <c r="L52" s="64">
        <v>2106</v>
      </c>
      <c r="M52" s="64">
        <v>2098</v>
      </c>
      <c r="N52" s="64">
        <v>2129</v>
      </c>
      <c r="O52" s="65">
        <v>2141</v>
      </c>
      <c r="P52" s="48"/>
      <c r="Q52" s="48"/>
      <c r="R52" s="48"/>
      <c r="S52" s="48"/>
      <c r="T52" s="48"/>
      <c r="U52" s="48"/>
    </row>
    <row r="53" spans="1:21" ht="30.75" customHeight="1" thickBot="1" x14ac:dyDescent="0.3">
      <c r="A53" s="48"/>
      <c r="B53" s="1164" t="s">
        <v>21</v>
      </c>
      <c r="C53" s="1165"/>
      <c r="D53" s="67"/>
      <c r="E53" s="1166" t="s">
        <v>22</v>
      </c>
      <c r="F53" s="1166"/>
      <c r="G53" s="1166"/>
      <c r="H53" s="1166"/>
      <c r="I53" s="1166"/>
      <c r="J53" s="1167"/>
      <c r="K53" s="68">
        <v>531</v>
      </c>
      <c r="L53" s="69">
        <v>606</v>
      </c>
      <c r="M53" s="69">
        <v>766</v>
      </c>
      <c r="N53" s="69">
        <v>662</v>
      </c>
      <c r="O53" s="70">
        <v>596</v>
      </c>
      <c r="P53" s="48"/>
      <c r="Q53" s="48"/>
      <c r="R53" s="48"/>
      <c r="S53" s="48"/>
      <c r="T53" s="48"/>
      <c r="U53" s="48"/>
    </row>
    <row r="54" spans="1:21" ht="24" customHeight="1" x14ac:dyDescent="0.2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2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3">
      <c r="A56" s="48"/>
      <c r="B56" s="72" t="s">
        <v>25</v>
      </c>
      <c r="C56" s="73"/>
      <c r="D56" s="73"/>
      <c r="E56" s="73"/>
      <c r="F56" s="73"/>
      <c r="G56" s="73"/>
      <c r="H56" s="73"/>
      <c r="I56" s="73"/>
      <c r="J56" s="73"/>
      <c r="K56" s="74"/>
      <c r="L56" s="74"/>
      <c r="M56" s="74"/>
      <c r="N56" s="74"/>
      <c r="O56" s="75" t="s">
        <v>586</v>
      </c>
      <c r="P56" s="48"/>
      <c r="Q56" s="48"/>
      <c r="R56" s="48"/>
      <c r="S56" s="48"/>
      <c r="T56" s="48"/>
      <c r="U56" s="48"/>
    </row>
    <row r="57" spans="1:21" ht="31.5" customHeight="1" thickBot="1" x14ac:dyDescent="0.3">
      <c r="A57" s="48"/>
      <c r="B57" s="76"/>
      <c r="C57" s="77"/>
      <c r="D57" s="77"/>
      <c r="E57" s="78"/>
      <c r="F57" s="78"/>
      <c r="G57" s="78"/>
      <c r="H57" s="78"/>
      <c r="I57" s="78"/>
      <c r="J57" s="79" t="s">
        <v>2</v>
      </c>
      <c r="K57" s="80" t="s">
        <v>587</v>
      </c>
      <c r="L57" s="81" t="s">
        <v>588</v>
      </c>
      <c r="M57" s="81" t="s">
        <v>589</v>
      </c>
      <c r="N57" s="81" t="s">
        <v>590</v>
      </c>
      <c r="O57" s="82" t="s">
        <v>591</v>
      </c>
      <c r="P57" s="48"/>
      <c r="Q57" s="48"/>
      <c r="R57" s="48"/>
      <c r="S57" s="48"/>
      <c r="T57" s="48"/>
      <c r="U57" s="48"/>
    </row>
    <row r="58" spans="1:21" ht="31.5" customHeight="1" x14ac:dyDescent="0.25">
      <c r="B58" s="1168" t="s">
        <v>26</v>
      </c>
      <c r="C58" s="1169"/>
      <c r="D58" s="1174" t="s">
        <v>27</v>
      </c>
      <c r="E58" s="1175"/>
      <c r="F58" s="1175"/>
      <c r="G58" s="1175"/>
      <c r="H58" s="1175"/>
      <c r="I58" s="1175"/>
      <c r="J58" s="1176"/>
      <c r="K58" s="83" t="s">
        <v>593</v>
      </c>
      <c r="L58" s="84" t="s">
        <v>593</v>
      </c>
      <c r="M58" s="84" t="s">
        <v>593</v>
      </c>
      <c r="N58" s="84" t="s">
        <v>593</v>
      </c>
      <c r="O58" s="85" t="s">
        <v>593</v>
      </c>
    </row>
    <row r="59" spans="1:21" ht="31.5" customHeight="1" x14ac:dyDescent="0.25">
      <c r="B59" s="1170"/>
      <c r="C59" s="1171"/>
      <c r="D59" s="1177" t="s">
        <v>28</v>
      </c>
      <c r="E59" s="1178"/>
      <c r="F59" s="1178"/>
      <c r="G59" s="1178"/>
      <c r="H59" s="1178"/>
      <c r="I59" s="1178"/>
      <c r="J59" s="1179"/>
      <c r="K59" s="86" t="s">
        <v>593</v>
      </c>
      <c r="L59" s="87" t="s">
        <v>593</v>
      </c>
      <c r="M59" s="87" t="s">
        <v>593</v>
      </c>
      <c r="N59" s="87" t="s">
        <v>593</v>
      </c>
      <c r="O59" s="88" t="s">
        <v>593</v>
      </c>
    </row>
    <row r="60" spans="1:21" ht="31.5" customHeight="1" thickBot="1" x14ac:dyDescent="0.3">
      <c r="B60" s="1172"/>
      <c r="C60" s="1173"/>
      <c r="D60" s="1180" t="s">
        <v>29</v>
      </c>
      <c r="E60" s="1181"/>
      <c r="F60" s="1181"/>
      <c r="G60" s="1181"/>
      <c r="H60" s="1181"/>
      <c r="I60" s="1181"/>
      <c r="J60" s="1182"/>
      <c r="K60" s="89" t="s">
        <v>593</v>
      </c>
      <c r="L60" s="90" t="s">
        <v>593</v>
      </c>
      <c r="M60" s="90" t="s">
        <v>593</v>
      </c>
      <c r="N60" s="90" t="s">
        <v>593</v>
      </c>
      <c r="O60" s="91" t="s">
        <v>593</v>
      </c>
    </row>
    <row r="61" spans="1:21" ht="24" customHeight="1" x14ac:dyDescent="0.25">
      <c r="B61" s="92"/>
      <c r="C61" s="92"/>
      <c r="D61" s="93" t="s">
        <v>30</v>
      </c>
      <c r="E61" s="94"/>
      <c r="F61" s="94"/>
      <c r="G61" s="94"/>
      <c r="H61" s="94"/>
      <c r="I61" s="94"/>
      <c r="J61" s="94"/>
      <c r="K61" s="94"/>
      <c r="L61" s="94"/>
      <c r="M61" s="94"/>
      <c r="N61" s="94"/>
      <c r="O61" s="94"/>
    </row>
    <row r="62" spans="1:21" ht="24" customHeight="1" x14ac:dyDescent="0.25">
      <c r="B62" s="95"/>
      <c r="C62" s="95"/>
      <c r="D62" s="93" t="s">
        <v>31</v>
      </c>
      <c r="E62" s="94"/>
      <c r="F62" s="94"/>
      <c r="G62" s="94"/>
      <c r="H62" s="94"/>
      <c r="I62" s="94"/>
      <c r="J62" s="94"/>
      <c r="K62" s="94"/>
      <c r="L62" s="94"/>
      <c r="M62" s="94"/>
      <c r="N62" s="94"/>
      <c r="O62" s="94"/>
    </row>
    <row r="63" spans="1:21" ht="24" customHeight="1" x14ac:dyDescent="0.2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2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GiPsowpuMF1uNo7CPwizx8H62oKLYA9osVXMzYPmYBCgnXy0y7uA/9F61eXSOlnkm2/kOhNatNZXF9Kc5l3PiA==" saltValue="uVW5nObOd7nmP6vrHEGxuA==" spinCount="100000" sheet="1" objects="1" scenarios="1"/>
  <mergeCells count="16">
    <mergeCell ref="B52:C52"/>
    <mergeCell ref="E52:J52"/>
    <mergeCell ref="B53:C53"/>
    <mergeCell ref="E53:J53"/>
    <mergeCell ref="B58:C60"/>
    <mergeCell ref="D58:J58"/>
    <mergeCell ref="D59:J59"/>
    <mergeCell ref="D60:J60"/>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5"/>
  <sheetViews>
    <sheetView showGridLines="0" zoomScaleSheetLayoutView="100" workbookViewId="0"/>
  </sheetViews>
  <sheetFormatPr defaultColWidth="0" defaultRowHeight="13.5" customHeight="1" zeroHeight="1" x14ac:dyDescent="0.25"/>
  <cols>
    <col min="1" max="1" width="6.61328125" style="96" customWidth="1"/>
    <col min="2" max="3" width="12.61328125" style="96" customWidth="1"/>
    <col min="4" max="4" width="11.61328125" style="96" customWidth="1"/>
    <col min="5" max="8" width="10.3828125" style="96" customWidth="1"/>
    <col min="9" max="13" width="16.3828125" style="96" customWidth="1"/>
    <col min="14" max="19" width="12.61328125" style="96" customWidth="1"/>
    <col min="20" max="16384" width="0" style="96" hidden="1"/>
  </cols>
  <sheetData>
    <row r="1" ht="15" customHeight="1" x14ac:dyDescent="0.25"/>
    <row r="2" ht="15" customHeight="1" x14ac:dyDescent="0.25"/>
    <row r="3" ht="15" customHeight="1" x14ac:dyDescent="0.25"/>
    <row r="4" ht="15" customHeight="1" x14ac:dyDescent="0.25"/>
    <row r="5" ht="15" customHeight="1" x14ac:dyDescent="0.25"/>
    <row r="6" ht="15" customHeight="1" x14ac:dyDescent="0.25"/>
    <row r="7" ht="15" customHeight="1" x14ac:dyDescent="0.25"/>
    <row r="8" ht="15" customHeight="1" x14ac:dyDescent="0.25"/>
    <row r="9" ht="15" customHeight="1" x14ac:dyDescent="0.25"/>
    <row r="10" ht="15" customHeight="1" x14ac:dyDescent="0.25"/>
    <row r="11" ht="15" customHeight="1" x14ac:dyDescent="0.25"/>
    <row r="12" ht="15" customHeight="1" x14ac:dyDescent="0.25"/>
    <row r="13" ht="15" customHeight="1" x14ac:dyDescent="0.25"/>
    <row r="14" ht="15" customHeight="1" x14ac:dyDescent="0.25"/>
    <row r="15" ht="15" customHeight="1" x14ac:dyDescent="0.25"/>
    <row r="16" ht="15" customHeight="1" x14ac:dyDescent="0.25"/>
    <row r="17" ht="15" customHeight="1" x14ac:dyDescent="0.25"/>
    <row r="18" ht="15" customHeight="1" x14ac:dyDescent="0.25"/>
    <row r="19" ht="15" customHeight="1" x14ac:dyDescent="0.25"/>
    <row r="20" ht="15" customHeight="1" x14ac:dyDescent="0.25"/>
    <row r="21" ht="15" customHeight="1" x14ac:dyDescent="0.25"/>
    <row r="22" ht="15" customHeight="1"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spans="2:13" ht="15" customHeight="1" x14ac:dyDescent="0.25"/>
    <row r="34" spans="2:13" ht="15" customHeight="1" x14ac:dyDescent="0.25"/>
    <row r="35" spans="2:13" ht="15" customHeight="1" x14ac:dyDescent="0.25"/>
    <row r="36" spans="2:13" ht="15" customHeight="1" x14ac:dyDescent="0.25"/>
    <row r="37" spans="2:13" ht="15" customHeight="1" x14ac:dyDescent="0.25"/>
    <row r="38" spans="2:13" ht="15" customHeight="1" x14ac:dyDescent="0.25"/>
    <row r="39" spans="2:13" ht="27.75" customHeight="1" thickBot="1" x14ac:dyDescent="0.3">
      <c r="M39" s="97" t="s">
        <v>9</v>
      </c>
    </row>
    <row r="40" spans="2:13" ht="27.75" customHeight="1" thickBot="1" x14ac:dyDescent="0.3">
      <c r="B40" s="98" t="s">
        <v>10</v>
      </c>
      <c r="C40" s="99"/>
      <c r="D40" s="99"/>
      <c r="E40" s="100"/>
      <c r="F40" s="100"/>
      <c r="G40" s="100"/>
      <c r="H40" s="101" t="s">
        <v>2</v>
      </c>
      <c r="I40" s="102" t="s">
        <v>568</v>
      </c>
      <c r="J40" s="103" t="s">
        <v>569</v>
      </c>
      <c r="K40" s="103" t="s">
        <v>570</v>
      </c>
      <c r="L40" s="103" t="s">
        <v>571</v>
      </c>
      <c r="M40" s="104" t="s">
        <v>572</v>
      </c>
    </row>
    <row r="41" spans="2:13" ht="27.75" customHeight="1" x14ac:dyDescent="0.25">
      <c r="B41" s="1183" t="s">
        <v>32</v>
      </c>
      <c r="C41" s="1184"/>
      <c r="D41" s="105"/>
      <c r="E41" s="1189" t="s">
        <v>33</v>
      </c>
      <c r="F41" s="1189"/>
      <c r="G41" s="1189"/>
      <c r="H41" s="1190"/>
      <c r="I41" s="355">
        <v>17475</v>
      </c>
      <c r="J41" s="356">
        <v>18591</v>
      </c>
      <c r="K41" s="356">
        <v>18819</v>
      </c>
      <c r="L41" s="356">
        <v>18693</v>
      </c>
      <c r="M41" s="357">
        <v>18073</v>
      </c>
    </row>
    <row r="42" spans="2:13" ht="27.75" customHeight="1" x14ac:dyDescent="0.25">
      <c r="B42" s="1185"/>
      <c r="C42" s="1186"/>
      <c r="D42" s="106"/>
      <c r="E42" s="1191" t="s">
        <v>34</v>
      </c>
      <c r="F42" s="1191"/>
      <c r="G42" s="1191"/>
      <c r="H42" s="1192"/>
      <c r="I42" s="358">
        <v>4</v>
      </c>
      <c r="J42" s="359">
        <v>3</v>
      </c>
      <c r="K42" s="359">
        <v>2</v>
      </c>
      <c r="L42" s="359">
        <v>1</v>
      </c>
      <c r="M42" s="360" t="s">
        <v>527</v>
      </c>
    </row>
    <row r="43" spans="2:13" ht="27.75" customHeight="1" x14ac:dyDescent="0.25">
      <c r="B43" s="1185"/>
      <c r="C43" s="1186"/>
      <c r="D43" s="106"/>
      <c r="E43" s="1191" t="s">
        <v>35</v>
      </c>
      <c r="F43" s="1191"/>
      <c r="G43" s="1191"/>
      <c r="H43" s="1192"/>
      <c r="I43" s="358">
        <v>7291</v>
      </c>
      <c r="J43" s="359">
        <v>7110</v>
      </c>
      <c r="K43" s="359">
        <v>6259</v>
      </c>
      <c r="L43" s="359">
        <v>5244</v>
      </c>
      <c r="M43" s="360">
        <v>4369</v>
      </c>
    </row>
    <row r="44" spans="2:13" ht="27.75" customHeight="1" x14ac:dyDescent="0.25">
      <c r="B44" s="1185"/>
      <c r="C44" s="1186"/>
      <c r="D44" s="106"/>
      <c r="E44" s="1191" t="s">
        <v>36</v>
      </c>
      <c r="F44" s="1191"/>
      <c r="G44" s="1191"/>
      <c r="H44" s="1192"/>
      <c r="I44" s="358" t="s">
        <v>527</v>
      </c>
      <c r="J44" s="359" t="s">
        <v>527</v>
      </c>
      <c r="K44" s="359" t="s">
        <v>527</v>
      </c>
      <c r="L44" s="359" t="s">
        <v>527</v>
      </c>
      <c r="M44" s="360">
        <v>32</v>
      </c>
    </row>
    <row r="45" spans="2:13" ht="27.75" customHeight="1" x14ac:dyDescent="0.25">
      <c r="B45" s="1185"/>
      <c r="C45" s="1186"/>
      <c r="D45" s="106"/>
      <c r="E45" s="1191" t="s">
        <v>37</v>
      </c>
      <c r="F45" s="1191"/>
      <c r="G45" s="1191"/>
      <c r="H45" s="1192"/>
      <c r="I45" s="358">
        <v>4027</v>
      </c>
      <c r="J45" s="359">
        <v>4472</v>
      </c>
      <c r="K45" s="359">
        <v>4450</v>
      </c>
      <c r="L45" s="359">
        <v>4441</v>
      </c>
      <c r="M45" s="360">
        <v>4431</v>
      </c>
    </row>
    <row r="46" spans="2:13" ht="27.75" customHeight="1" x14ac:dyDescent="0.25">
      <c r="B46" s="1185"/>
      <c r="C46" s="1186"/>
      <c r="D46" s="107"/>
      <c r="E46" s="1191" t="s">
        <v>38</v>
      </c>
      <c r="F46" s="1191"/>
      <c r="G46" s="1191"/>
      <c r="H46" s="1192"/>
      <c r="I46" s="358" t="s">
        <v>527</v>
      </c>
      <c r="J46" s="359" t="s">
        <v>527</v>
      </c>
      <c r="K46" s="359" t="s">
        <v>527</v>
      </c>
      <c r="L46" s="359" t="s">
        <v>527</v>
      </c>
      <c r="M46" s="360" t="s">
        <v>527</v>
      </c>
    </row>
    <row r="47" spans="2:13" ht="27.75" customHeight="1" x14ac:dyDescent="0.25">
      <c r="B47" s="1185"/>
      <c r="C47" s="1186"/>
      <c r="D47" s="108"/>
      <c r="E47" s="1193" t="s">
        <v>39</v>
      </c>
      <c r="F47" s="1194"/>
      <c r="G47" s="1194"/>
      <c r="H47" s="1195"/>
      <c r="I47" s="358" t="s">
        <v>527</v>
      </c>
      <c r="J47" s="359" t="s">
        <v>527</v>
      </c>
      <c r="K47" s="359" t="s">
        <v>527</v>
      </c>
      <c r="L47" s="359" t="s">
        <v>527</v>
      </c>
      <c r="M47" s="360" t="s">
        <v>527</v>
      </c>
    </row>
    <row r="48" spans="2:13" ht="27.75" customHeight="1" x14ac:dyDescent="0.25">
      <c r="B48" s="1185"/>
      <c r="C48" s="1186"/>
      <c r="D48" s="106"/>
      <c r="E48" s="1191" t="s">
        <v>40</v>
      </c>
      <c r="F48" s="1191"/>
      <c r="G48" s="1191"/>
      <c r="H48" s="1192"/>
      <c r="I48" s="358" t="s">
        <v>527</v>
      </c>
      <c r="J48" s="359" t="s">
        <v>527</v>
      </c>
      <c r="K48" s="359" t="s">
        <v>527</v>
      </c>
      <c r="L48" s="359" t="s">
        <v>527</v>
      </c>
      <c r="M48" s="360" t="s">
        <v>527</v>
      </c>
    </row>
    <row r="49" spans="2:13" ht="27.75" customHeight="1" x14ac:dyDescent="0.25">
      <c r="B49" s="1187"/>
      <c r="C49" s="1188"/>
      <c r="D49" s="106"/>
      <c r="E49" s="1191" t="s">
        <v>41</v>
      </c>
      <c r="F49" s="1191"/>
      <c r="G49" s="1191"/>
      <c r="H49" s="1192"/>
      <c r="I49" s="358" t="s">
        <v>527</v>
      </c>
      <c r="J49" s="359" t="s">
        <v>527</v>
      </c>
      <c r="K49" s="359" t="s">
        <v>527</v>
      </c>
      <c r="L49" s="359" t="s">
        <v>527</v>
      </c>
      <c r="M49" s="360" t="s">
        <v>527</v>
      </c>
    </row>
    <row r="50" spans="2:13" ht="27.75" customHeight="1" x14ac:dyDescent="0.25">
      <c r="B50" s="1196" t="s">
        <v>42</v>
      </c>
      <c r="C50" s="1197"/>
      <c r="D50" s="109"/>
      <c r="E50" s="1191" t="s">
        <v>43</v>
      </c>
      <c r="F50" s="1191"/>
      <c r="G50" s="1191"/>
      <c r="H50" s="1192"/>
      <c r="I50" s="358">
        <v>9075</v>
      </c>
      <c r="J50" s="359">
        <v>7891</v>
      </c>
      <c r="K50" s="359">
        <v>8209</v>
      </c>
      <c r="L50" s="359">
        <v>9083</v>
      </c>
      <c r="M50" s="360">
        <v>9242</v>
      </c>
    </row>
    <row r="51" spans="2:13" ht="27.75" customHeight="1" x14ac:dyDescent="0.25">
      <c r="B51" s="1185"/>
      <c r="C51" s="1186"/>
      <c r="D51" s="106"/>
      <c r="E51" s="1191" t="s">
        <v>44</v>
      </c>
      <c r="F51" s="1191"/>
      <c r="G51" s="1191"/>
      <c r="H51" s="1192"/>
      <c r="I51" s="358">
        <v>3317</v>
      </c>
      <c r="J51" s="359">
        <v>3281</v>
      </c>
      <c r="K51" s="359">
        <v>4697</v>
      </c>
      <c r="L51" s="359">
        <v>4348</v>
      </c>
      <c r="M51" s="360">
        <v>4168</v>
      </c>
    </row>
    <row r="52" spans="2:13" ht="27.75" customHeight="1" x14ac:dyDescent="0.25">
      <c r="B52" s="1187"/>
      <c r="C52" s="1188"/>
      <c r="D52" s="106"/>
      <c r="E52" s="1191" t="s">
        <v>45</v>
      </c>
      <c r="F52" s="1191"/>
      <c r="G52" s="1191"/>
      <c r="H52" s="1192"/>
      <c r="I52" s="358">
        <v>19752</v>
      </c>
      <c r="J52" s="359">
        <v>19211</v>
      </c>
      <c r="K52" s="359">
        <v>19163</v>
      </c>
      <c r="L52" s="359">
        <v>18802</v>
      </c>
      <c r="M52" s="360">
        <v>18127</v>
      </c>
    </row>
    <row r="53" spans="2:13" ht="27.75" customHeight="1" thickBot="1" x14ac:dyDescent="0.3">
      <c r="B53" s="1198" t="s">
        <v>46</v>
      </c>
      <c r="C53" s="1199"/>
      <c r="D53" s="110"/>
      <c r="E53" s="1200" t="s">
        <v>47</v>
      </c>
      <c r="F53" s="1200"/>
      <c r="G53" s="1200"/>
      <c r="H53" s="1201"/>
      <c r="I53" s="361">
        <v>-3347</v>
      </c>
      <c r="J53" s="362">
        <v>-208</v>
      </c>
      <c r="K53" s="362">
        <v>-2539</v>
      </c>
      <c r="L53" s="362">
        <v>-3854</v>
      </c>
      <c r="M53" s="363">
        <v>-4633</v>
      </c>
    </row>
    <row r="54" spans="2:13" ht="27.75" customHeight="1" x14ac:dyDescent="0.25">
      <c r="B54" s="111" t="s">
        <v>48</v>
      </c>
      <c r="C54" s="112"/>
      <c r="D54" s="112"/>
      <c r="E54" s="113"/>
      <c r="F54" s="113"/>
      <c r="G54" s="113"/>
      <c r="H54" s="113"/>
      <c r="I54" s="114"/>
      <c r="J54" s="114"/>
      <c r="K54" s="114"/>
      <c r="L54" s="114"/>
      <c r="M54" s="114"/>
    </row>
    <row r="55" spans="2:13" ht="13.3" x14ac:dyDescent="0.25"/>
  </sheetData>
  <sheetProtection algorithmName="SHA-512" hashValue="JC26mujPAsb8JrrQOU9nX6bx1p85TeqL2eQmvcQfSzpvo9iu1O3oM6Mmv3loJOrGHIFRWIxVoErrXFXCVDb07w==" saltValue="hvKYpjGA4VQ26w1iP5KbE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70" zoomScaleNormal="70" zoomScaleSheetLayoutView="100" workbookViewId="0"/>
  </sheetViews>
  <sheetFormatPr defaultColWidth="0" defaultRowHeight="13.5" customHeight="1" zeroHeight="1" x14ac:dyDescent="0.25"/>
  <cols>
    <col min="1" max="1" width="8.23046875" style="1" customWidth="1"/>
    <col min="2" max="2" width="16.3828125" style="1" customWidth="1"/>
    <col min="3" max="5" width="26.23046875" style="1" customWidth="1"/>
    <col min="6" max="8" width="24.23046875" style="1" customWidth="1"/>
    <col min="9" max="14" width="26" style="1" customWidth="1"/>
    <col min="15" max="15" width="6.15234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5"/>
    <row r="2" ht="16.5" customHeight="1" x14ac:dyDescent="0.25"/>
    <row r="3" ht="16.5" customHeight="1" x14ac:dyDescent="0.25"/>
    <row r="4" ht="16.5" customHeight="1" x14ac:dyDescent="0.25"/>
    <row r="5" ht="16.5" customHeight="1" x14ac:dyDescent="0.25"/>
    <row r="6" ht="16.5" customHeight="1" x14ac:dyDescent="0.25"/>
    <row r="7" ht="16.5" customHeight="1" x14ac:dyDescent="0.25"/>
    <row r="8" ht="16.5" customHeight="1" x14ac:dyDescent="0.25"/>
    <row r="9" ht="16.5" customHeight="1" x14ac:dyDescent="0.25"/>
    <row r="10" ht="16.5" customHeight="1" x14ac:dyDescent="0.25"/>
    <row r="11" ht="16.5" customHeight="1" x14ac:dyDescent="0.25"/>
    <row r="12" ht="16.5" customHeight="1" x14ac:dyDescent="0.25"/>
    <row r="13" ht="16.5" customHeight="1" x14ac:dyDescent="0.25"/>
    <row r="14" ht="16.5" customHeight="1" x14ac:dyDescent="0.25"/>
    <row r="15" ht="16.5" customHeight="1" x14ac:dyDescent="0.25"/>
    <row r="16" ht="16.5" customHeight="1" x14ac:dyDescent="0.25"/>
    <row r="17" ht="16.5" customHeight="1" x14ac:dyDescent="0.25"/>
    <row r="18" ht="16.5" customHeight="1" x14ac:dyDescent="0.25"/>
    <row r="19" ht="16.5" customHeight="1" x14ac:dyDescent="0.25"/>
    <row r="20" ht="16.5" customHeight="1" x14ac:dyDescent="0.25"/>
    <row r="21" ht="16.5" customHeight="1" x14ac:dyDescent="0.25"/>
    <row r="22" ht="16.5" customHeight="1" x14ac:dyDescent="0.25"/>
    <row r="23" ht="16.5" customHeight="1" x14ac:dyDescent="0.25"/>
    <row r="24" ht="16.5" customHeight="1" x14ac:dyDescent="0.25"/>
    <row r="25" ht="16.5" customHeight="1" x14ac:dyDescent="0.25"/>
    <row r="26" ht="16.5" customHeight="1" x14ac:dyDescent="0.25"/>
    <row r="27" ht="16.5" customHeight="1" x14ac:dyDescent="0.25"/>
    <row r="28" ht="16.5" customHeight="1" x14ac:dyDescent="0.25"/>
    <row r="29" ht="16.5" customHeight="1" x14ac:dyDescent="0.25"/>
    <row r="30" ht="16.5" customHeight="1" x14ac:dyDescent="0.25"/>
    <row r="31" ht="16.5" customHeight="1" x14ac:dyDescent="0.25"/>
    <row r="32" ht="16.5" customHeight="1" x14ac:dyDescent="0.25"/>
    <row r="33" ht="16.5" customHeight="1" x14ac:dyDescent="0.25"/>
    <row r="34" ht="16.5" customHeight="1" x14ac:dyDescent="0.25"/>
    <row r="35" ht="16.5" customHeight="1" x14ac:dyDescent="0.25"/>
    <row r="36" ht="16.5" customHeight="1" x14ac:dyDescent="0.25"/>
    <row r="37" ht="16.5" customHeight="1" x14ac:dyDescent="0.25"/>
    <row r="38" ht="16.5" customHeight="1" x14ac:dyDescent="0.25"/>
    <row r="39" ht="16.5" customHeight="1" x14ac:dyDescent="0.25"/>
    <row r="40" ht="16.5" customHeight="1" x14ac:dyDescent="0.25"/>
    <row r="41" ht="16.5" customHeight="1" x14ac:dyDescent="0.25"/>
    <row r="42" ht="16.5" customHeight="1" x14ac:dyDescent="0.25"/>
    <row r="43" ht="16.5" customHeight="1" x14ac:dyDescent="0.25"/>
    <row r="44" ht="16.5" customHeight="1" x14ac:dyDescent="0.25"/>
    <row r="45" ht="16.5" customHeight="1" x14ac:dyDescent="0.25"/>
    <row r="46" ht="16.5" customHeight="1" x14ac:dyDescent="0.25"/>
    <row r="47" ht="16.5" customHeight="1" x14ac:dyDescent="0.25"/>
    <row r="48" ht="16.5" customHeight="1" x14ac:dyDescent="0.25"/>
    <row r="49" spans="2:8" ht="20.25" customHeight="1" x14ac:dyDescent="0.25"/>
    <row r="50" spans="2:8" ht="16.5" customHeight="1" x14ac:dyDescent="0.25"/>
    <row r="51" spans="2:8" ht="29.25" customHeight="1" x14ac:dyDescent="0.25"/>
    <row r="52" spans="2:8" ht="29.25" customHeight="1" x14ac:dyDescent="0.25"/>
    <row r="53" spans="2:8" ht="52.5" customHeight="1" thickBot="1" x14ac:dyDescent="0.35">
      <c r="B53" s="2"/>
      <c r="C53" s="2"/>
      <c r="D53" s="2"/>
      <c r="E53" s="2"/>
      <c r="F53" s="2"/>
      <c r="G53" s="2"/>
      <c r="H53" s="115" t="s">
        <v>49</v>
      </c>
    </row>
    <row r="54" spans="2:8" ht="29.25" customHeight="1" thickBot="1" x14ac:dyDescent="0.35">
      <c r="B54" s="116" t="s">
        <v>1</v>
      </c>
      <c r="C54" s="117"/>
      <c r="D54" s="117"/>
      <c r="E54" s="118" t="s">
        <v>2</v>
      </c>
      <c r="F54" s="119" t="s">
        <v>570</v>
      </c>
      <c r="G54" s="119" t="s">
        <v>571</v>
      </c>
      <c r="H54" s="120" t="s">
        <v>572</v>
      </c>
    </row>
    <row r="55" spans="2:8" ht="52.5" customHeight="1" x14ac:dyDescent="0.25">
      <c r="B55" s="121"/>
      <c r="C55" s="1210" t="s">
        <v>50</v>
      </c>
      <c r="D55" s="1210"/>
      <c r="E55" s="1211"/>
      <c r="F55" s="122">
        <v>2400</v>
      </c>
      <c r="G55" s="122">
        <v>2667</v>
      </c>
      <c r="H55" s="123">
        <v>3020</v>
      </c>
    </row>
    <row r="56" spans="2:8" ht="52.5" customHeight="1" x14ac:dyDescent="0.25">
      <c r="B56" s="124"/>
      <c r="C56" s="1212" t="s">
        <v>51</v>
      </c>
      <c r="D56" s="1212"/>
      <c r="E56" s="1213"/>
      <c r="F56" s="125">
        <v>980</v>
      </c>
      <c r="G56" s="125">
        <v>1257</v>
      </c>
      <c r="H56" s="126">
        <v>1259</v>
      </c>
    </row>
    <row r="57" spans="2:8" ht="53.25" customHeight="1" x14ac:dyDescent="0.25">
      <c r="B57" s="124"/>
      <c r="C57" s="1214" t="s">
        <v>52</v>
      </c>
      <c r="D57" s="1214"/>
      <c r="E57" s="1215"/>
      <c r="F57" s="127">
        <v>3263</v>
      </c>
      <c r="G57" s="127">
        <v>3378</v>
      </c>
      <c r="H57" s="128">
        <v>3140</v>
      </c>
    </row>
    <row r="58" spans="2:8" ht="45.75" customHeight="1" x14ac:dyDescent="0.25">
      <c r="B58" s="129"/>
      <c r="C58" s="1202" t="s">
        <v>612</v>
      </c>
      <c r="D58" s="1203"/>
      <c r="E58" s="1204"/>
      <c r="F58" s="130">
        <v>2706</v>
      </c>
      <c r="G58" s="130">
        <v>2647</v>
      </c>
      <c r="H58" s="131">
        <v>2213</v>
      </c>
    </row>
    <row r="59" spans="2:8" ht="45.75" customHeight="1" x14ac:dyDescent="0.25">
      <c r="B59" s="129"/>
      <c r="C59" s="1202" t="s">
        <v>613</v>
      </c>
      <c r="D59" s="1203"/>
      <c r="E59" s="1204"/>
      <c r="F59" s="130">
        <v>294</v>
      </c>
      <c r="G59" s="130">
        <v>389</v>
      </c>
      <c r="H59" s="131">
        <v>434</v>
      </c>
    </row>
    <row r="60" spans="2:8" ht="45.75" customHeight="1" x14ac:dyDescent="0.25">
      <c r="B60" s="129"/>
      <c r="C60" s="1202" t="s">
        <v>614</v>
      </c>
      <c r="D60" s="1203"/>
      <c r="E60" s="1204"/>
      <c r="F60" s="130">
        <v>32</v>
      </c>
      <c r="G60" s="130">
        <v>40</v>
      </c>
      <c r="H60" s="131">
        <v>190</v>
      </c>
    </row>
    <row r="61" spans="2:8" ht="45.75" customHeight="1" x14ac:dyDescent="0.25">
      <c r="B61" s="129"/>
      <c r="C61" s="1202" t="s">
        <v>615</v>
      </c>
      <c r="D61" s="1203"/>
      <c r="E61" s="1204"/>
      <c r="F61" s="130">
        <v>83</v>
      </c>
      <c r="G61" s="130">
        <v>130</v>
      </c>
      <c r="H61" s="131">
        <v>136</v>
      </c>
    </row>
    <row r="62" spans="2:8" ht="45.75" customHeight="1" thickBot="1" x14ac:dyDescent="0.3">
      <c r="B62" s="132"/>
      <c r="C62" s="1205" t="s">
        <v>616</v>
      </c>
      <c r="D62" s="1206"/>
      <c r="E62" s="1207"/>
      <c r="F62" s="133">
        <v>80</v>
      </c>
      <c r="G62" s="133">
        <v>73</v>
      </c>
      <c r="H62" s="134">
        <v>66</v>
      </c>
    </row>
    <row r="63" spans="2:8" ht="52.5" customHeight="1" thickBot="1" x14ac:dyDescent="0.3">
      <c r="B63" s="135"/>
      <c r="C63" s="1208" t="s">
        <v>53</v>
      </c>
      <c r="D63" s="1208"/>
      <c r="E63" s="1209"/>
      <c r="F63" s="136">
        <v>6643</v>
      </c>
      <c r="G63" s="136">
        <v>7302</v>
      </c>
      <c r="H63" s="137">
        <v>7419</v>
      </c>
    </row>
    <row r="64" spans="2:8" ht="13.3" x14ac:dyDescent="0.25"/>
  </sheetData>
  <sheetProtection algorithmName="SHA-512" hashValue="+UWTQ5pGd3fLnKpYmjFNX6WprGe5Yjw/uE54Fg7fZVfg+7gr0OjkMH4XeHXAfsffkWrHnjY+A+dLLPADJi/hgg==" saltValue="kv9X0gMETJIWCXMO9rDR5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0ACA1-C561-40E4-BA75-C68239C2DE70}">
  <sheetPr>
    <pageSetUpPr fitToPage="1"/>
  </sheetPr>
  <dimension ref="A1:DE85"/>
  <sheetViews>
    <sheetView showGridLines="0" zoomScaleNormal="100" zoomScaleSheetLayoutView="55" workbookViewId="0"/>
  </sheetViews>
  <sheetFormatPr defaultColWidth="0" defaultRowHeight="0" customHeight="1" zeroHeight="1" x14ac:dyDescent="0.25"/>
  <cols>
    <col min="1" max="1" width="6.3828125" style="1216" customWidth="1"/>
    <col min="2" max="107" width="2.4609375" style="1216" customWidth="1"/>
    <col min="108" max="108" width="6.15234375" style="1218" customWidth="1"/>
    <col min="109" max="109" width="5.84375" style="1217" customWidth="1"/>
    <col min="110" max="16384" width="8.61328125" style="1216" hidden="1"/>
  </cols>
  <sheetData>
    <row r="1" spans="1:109" ht="42.75" customHeight="1" x14ac:dyDescent="0.25">
      <c r="A1" s="1273"/>
      <c r="B1" s="1272"/>
      <c r="DD1" s="1216"/>
      <c r="DE1" s="1216"/>
    </row>
    <row r="2" spans="1:109" ht="25.5" customHeight="1" x14ac:dyDescent="0.25">
      <c r="A2" s="1271"/>
      <c r="C2" s="1271"/>
      <c r="O2" s="1271"/>
      <c r="P2" s="1271"/>
      <c r="Q2" s="1271"/>
      <c r="R2" s="1271"/>
      <c r="S2" s="1271"/>
      <c r="T2" s="1271"/>
      <c r="U2" s="1271"/>
      <c r="V2" s="1271"/>
      <c r="W2" s="1271"/>
      <c r="X2" s="1271"/>
      <c r="Y2" s="1271"/>
      <c r="Z2" s="1271"/>
      <c r="AA2" s="1271"/>
      <c r="AB2" s="1271"/>
      <c r="AC2" s="1271"/>
      <c r="AD2" s="1271"/>
      <c r="AE2" s="1271"/>
      <c r="AF2" s="1271"/>
      <c r="AG2" s="1271"/>
      <c r="AH2" s="1271"/>
      <c r="AI2" s="1271"/>
      <c r="AU2" s="1271"/>
      <c r="BG2" s="1271"/>
      <c r="BS2" s="1271"/>
      <c r="CE2" s="1271"/>
      <c r="CQ2" s="1271"/>
      <c r="DD2" s="1216"/>
      <c r="DE2" s="1216"/>
    </row>
    <row r="3" spans="1:109" ht="25.5" customHeight="1" x14ac:dyDescent="0.25">
      <c r="A3" s="1271"/>
      <c r="C3" s="1271"/>
      <c r="O3" s="1271"/>
      <c r="P3" s="1271"/>
      <c r="Q3" s="1271"/>
      <c r="R3" s="1271"/>
      <c r="S3" s="1271"/>
      <c r="T3" s="1271"/>
      <c r="U3" s="1271"/>
      <c r="V3" s="1271"/>
      <c r="W3" s="1271"/>
      <c r="X3" s="1271"/>
      <c r="Y3" s="1271"/>
      <c r="Z3" s="1271"/>
      <c r="AA3" s="1271"/>
      <c r="AB3" s="1271"/>
      <c r="AC3" s="1271"/>
      <c r="AD3" s="1271"/>
      <c r="AE3" s="1271"/>
      <c r="AF3" s="1271"/>
      <c r="AG3" s="1271"/>
      <c r="AH3" s="1271"/>
      <c r="AI3" s="1271"/>
      <c r="AU3" s="1271"/>
      <c r="BG3" s="1271"/>
      <c r="BS3" s="1271"/>
      <c r="CE3" s="1271"/>
      <c r="CQ3" s="1271"/>
      <c r="DD3" s="1216"/>
      <c r="DE3" s="1216"/>
    </row>
    <row r="4" spans="1:109" s="259" customFormat="1" ht="13.3" x14ac:dyDescent="0.25">
      <c r="A4" s="1271"/>
      <c r="B4" s="1271"/>
      <c r="C4" s="1271"/>
      <c r="D4" s="1271"/>
      <c r="E4" s="1271"/>
      <c r="F4" s="1271"/>
      <c r="G4" s="1271"/>
      <c r="H4" s="1271"/>
      <c r="I4" s="1271"/>
      <c r="J4" s="1271"/>
      <c r="K4" s="1271"/>
      <c r="L4" s="1271"/>
      <c r="M4" s="1271"/>
      <c r="N4" s="1271"/>
      <c r="O4" s="1271"/>
      <c r="P4" s="1271"/>
      <c r="Q4" s="1271"/>
      <c r="R4" s="1271"/>
      <c r="S4" s="1271"/>
      <c r="T4" s="1271"/>
      <c r="U4" s="1271"/>
      <c r="V4" s="1271"/>
      <c r="W4" s="1271"/>
      <c r="X4" s="1271"/>
      <c r="Y4" s="1271"/>
      <c r="Z4" s="1271"/>
      <c r="AA4" s="1271"/>
      <c r="AB4" s="1271"/>
      <c r="AC4" s="1271"/>
      <c r="AD4" s="1271"/>
      <c r="AE4" s="1271"/>
      <c r="AF4" s="1271"/>
      <c r="AG4" s="1271"/>
      <c r="AH4" s="1271"/>
      <c r="AI4" s="1271"/>
      <c r="AJ4" s="1271"/>
      <c r="AK4" s="1271"/>
      <c r="AL4" s="1271"/>
      <c r="AM4" s="1271"/>
      <c r="AN4" s="1271"/>
      <c r="AO4" s="1271"/>
      <c r="AP4" s="1271"/>
      <c r="AQ4" s="1271"/>
      <c r="AR4" s="1271"/>
      <c r="AS4" s="1271"/>
      <c r="AT4" s="1271"/>
      <c r="AU4" s="1271"/>
      <c r="AV4" s="1271"/>
      <c r="AW4" s="1271"/>
      <c r="AX4" s="1271"/>
      <c r="AY4" s="1271"/>
      <c r="AZ4" s="1271"/>
      <c r="BA4" s="1271"/>
      <c r="BB4" s="1271"/>
      <c r="BC4" s="1271"/>
      <c r="BD4" s="1271"/>
      <c r="BE4" s="1271"/>
      <c r="BF4" s="1271"/>
      <c r="BG4" s="1271"/>
      <c r="BH4" s="1271"/>
      <c r="BI4" s="1271"/>
      <c r="BJ4" s="1271"/>
      <c r="BK4" s="1271"/>
      <c r="BL4" s="1271"/>
      <c r="BM4" s="1271"/>
      <c r="BN4" s="1271"/>
      <c r="BO4" s="1271"/>
      <c r="BP4" s="1271"/>
      <c r="BQ4" s="1271"/>
      <c r="BR4" s="1271"/>
      <c r="BS4" s="1271"/>
      <c r="BT4" s="1271"/>
      <c r="BU4" s="1271"/>
      <c r="BV4" s="1271"/>
      <c r="BW4" s="1271"/>
      <c r="BX4" s="1271"/>
      <c r="BY4" s="1271"/>
      <c r="BZ4" s="1271"/>
      <c r="CA4" s="1271"/>
      <c r="CB4" s="1271"/>
      <c r="CC4" s="1271"/>
      <c r="CD4" s="1271"/>
      <c r="CE4" s="1271"/>
      <c r="CF4" s="1271"/>
      <c r="CG4" s="1271"/>
      <c r="CH4" s="1271"/>
      <c r="CI4" s="1271"/>
      <c r="CJ4" s="1271"/>
      <c r="CK4" s="1271"/>
      <c r="CL4" s="1271"/>
      <c r="CM4" s="1271"/>
      <c r="CN4" s="1271"/>
      <c r="CO4" s="1271"/>
      <c r="CP4" s="1271"/>
      <c r="CQ4" s="1271"/>
      <c r="CR4" s="1271"/>
      <c r="CS4" s="1271"/>
      <c r="CT4" s="1271"/>
      <c r="CU4" s="1271"/>
      <c r="CV4" s="1271"/>
      <c r="CW4" s="1271"/>
      <c r="CX4" s="1271"/>
      <c r="CY4" s="1271"/>
      <c r="CZ4" s="1271"/>
      <c r="DA4" s="1271"/>
      <c r="DB4" s="1271"/>
      <c r="DC4" s="1271"/>
      <c r="DD4" s="1271"/>
      <c r="DE4" s="1271"/>
    </row>
    <row r="5" spans="1:109" s="259" customFormat="1" ht="13.3" x14ac:dyDescent="0.25">
      <c r="A5" s="1271"/>
      <c r="B5" s="1271"/>
      <c r="C5" s="1271"/>
      <c r="D5" s="1271"/>
      <c r="E5" s="1271"/>
      <c r="F5" s="1271"/>
      <c r="G5" s="1271"/>
      <c r="H5" s="1271"/>
      <c r="I5" s="1271"/>
      <c r="J5" s="1271"/>
      <c r="K5" s="1271"/>
      <c r="L5" s="1271"/>
      <c r="M5" s="1271"/>
      <c r="N5" s="1271"/>
      <c r="O5" s="1271"/>
      <c r="P5" s="1271"/>
      <c r="Q5" s="1271"/>
      <c r="R5" s="1271"/>
      <c r="S5" s="1271"/>
      <c r="T5" s="1271"/>
      <c r="U5" s="1271"/>
      <c r="V5" s="1271"/>
      <c r="W5" s="1271"/>
      <c r="X5" s="1271"/>
      <c r="Y5" s="1271"/>
      <c r="Z5" s="1271"/>
      <c r="AA5" s="1271"/>
      <c r="AB5" s="1271"/>
      <c r="AC5" s="1271"/>
      <c r="AD5" s="1271"/>
      <c r="AE5" s="1271"/>
      <c r="AF5" s="1271"/>
      <c r="AG5" s="1271"/>
      <c r="AH5" s="1271"/>
      <c r="AI5" s="1271"/>
      <c r="AJ5" s="1271"/>
      <c r="AK5" s="1271"/>
      <c r="AL5" s="1271"/>
      <c r="AM5" s="1271"/>
      <c r="AN5" s="1271"/>
      <c r="AO5" s="1271"/>
      <c r="AP5" s="1271"/>
      <c r="AQ5" s="1271"/>
      <c r="AR5" s="1271"/>
      <c r="AS5" s="1271"/>
      <c r="AT5" s="1271"/>
      <c r="AU5" s="1271"/>
      <c r="AV5" s="1271"/>
      <c r="AW5" s="1271"/>
      <c r="AX5" s="1271"/>
      <c r="AY5" s="1271"/>
      <c r="AZ5" s="1271"/>
      <c r="BA5" s="1271"/>
      <c r="BB5" s="1271"/>
      <c r="BC5" s="1271"/>
      <c r="BD5" s="1271"/>
      <c r="BE5" s="1271"/>
      <c r="BF5" s="1271"/>
      <c r="BG5" s="1271"/>
      <c r="BH5" s="1271"/>
      <c r="BI5" s="1271"/>
      <c r="BJ5" s="1271"/>
      <c r="BK5" s="1271"/>
      <c r="BL5" s="1271"/>
      <c r="BM5" s="1271"/>
      <c r="BN5" s="1271"/>
      <c r="BO5" s="1271"/>
      <c r="BP5" s="1271"/>
      <c r="BQ5" s="1271"/>
      <c r="BR5" s="1271"/>
      <c r="BS5" s="1271"/>
      <c r="BT5" s="1271"/>
      <c r="BU5" s="1271"/>
      <c r="BV5" s="1271"/>
      <c r="BW5" s="1271"/>
      <c r="BX5" s="1271"/>
      <c r="BY5" s="1271"/>
      <c r="BZ5" s="1271"/>
      <c r="CA5" s="1271"/>
      <c r="CB5" s="1271"/>
      <c r="CC5" s="1271"/>
      <c r="CD5" s="1271"/>
      <c r="CE5" s="1271"/>
      <c r="CF5" s="1271"/>
      <c r="CG5" s="1271"/>
      <c r="CH5" s="1271"/>
      <c r="CI5" s="1271"/>
      <c r="CJ5" s="1271"/>
      <c r="CK5" s="1271"/>
      <c r="CL5" s="1271"/>
      <c r="CM5" s="1271"/>
      <c r="CN5" s="1271"/>
      <c r="CO5" s="1271"/>
      <c r="CP5" s="1271"/>
      <c r="CQ5" s="1271"/>
      <c r="CR5" s="1271"/>
      <c r="CS5" s="1271"/>
      <c r="CT5" s="1271"/>
      <c r="CU5" s="1271"/>
      <c r="CV5" s="1271"/>
      <c r="CW5" s="1271"/>
      <c r="CX5" s="1271"/>
      <c r="CY5" s="1271"/>
      <c r="CZ5" s="1271"/>
      <c r="DA5" s="1271"/>
      <c r="DB5" s="1271"/>
      <c r="DC5" s="1271"/>
      <c r="DD5" s="1271"/>
      <c r="DE5" s="1271"/>
    </row>
    <row r="6" spans="1:109" s="259" customFormat="1" ht="13.3" x14ac:dyDescent="0.25">
      <c r="A6" s="1271"/>
      <c r="B6" s="1271"/>
      <c r="C6" s="1271"/>
      <c r="D6" s="1271"/>
      <c r="E6" s="1271"/>
      <c r="F6" s="1271"/>
      <c r="G6" s="1271"/>
      <c r="H6" s="1271"/>
      <c r="I6" s="1271"/>
      <c r="J6" s="1271"/>
      <c r="K6" s="1271"/>
      <c r="L6" s="1271"/>
      <c r="M6" s="1271"/>
      <c r="N6" s="1271"/>
      <c r="O6" s="1271"/>
      <c r="P6" s="1271"/>
      <c r="Q6" s="1271"/>
      <c r="R6" s="1271"/>
      <c r="S6" s="1271"/>
      <c r="T6" s="1271"/>
      <c r="U6" s="1271"/>
      <c r="V6" s="1271"/>
      <c r="W6" s="1271"/>
      <c r="X6" s="1271"/>
      <c r="Y6" s="1271"/>
      <c r="Z6" s="1271"/>
      <c r="AA6" s="1271"/>
      <c r="AB6" s="1271"/>
      <c r="AC6" s="1271"/>
      <c r="AD6" s="1271"/>
      <c r="AE6" s="1271"/>
      <c r="AF6" s="1271"/>
      <c r="AG6" s="1271"/>
      <c r="AH6" s="1271"/>
      <c r="AI6" s="1271"/>
      <c r="AJ6" s="1271"/>
      <c r="AK6" s="1271"/>
      <c r="AL6" s="1271"/>
      <c r="AM6" s="1271"/>
      <c r="AN6" s="1271"/>
      <c r="AO6" s="1271"/>
      <c r="AP6" s="1271"/>
      <c r="AQ6" s="1271"/>
      <c r="AR6" s="1271"/>
      <c r="AS6" s="1271"/>
      <c r="AT6" s="1271"/>
      <c r="AU6" s="1271"/>
      <c r="AV6" s="1271"/>
      <c r="AW6" s="1271"/>
      <c r="AX6" s="1271"/>
      <c r="AY6" s="1271"/>
      <c r="AZ6" s="1271"/>
      <c r="BA6" s="1271"/>
      <c r="BB6" s="1271"/>
      <c r="BC6" s="1271"/>
      <c r="BD6" s="1271"/>
      <c r="BE6" s="1271"/>
      <c r="BF6" s="1271"/>
      <c r="BG6" s="1271"/>
      <c r="BH6" s="1271"/>
      <c r="BI6" s="1271"/>
      <c r="BJ6" s="1271"/>
      <c r="BK6" s="1271"/>
      <c r="BL6" s="1271"/>
      <c r="BM6" s="1271"/>
      <c r="BN6" s="1271"/>
      <c r="BO6" s="1271"/>
      <c r="BP6" s="1271"/>
      <c r="BQ6" s="1271"/>
      <c r="BR6" s="1271"/>
      <c r="BS6" s="1271"/>
      <c r="BT6" s="1271"/>
      <c r="BU6" s="1271"/>
      <c r="BV6" s="1271"/>
      <c r="BW6" s="1271"/>
      <c r="BX6" s="1271"/>
      <c r="BY6" s="1271"/>
      <c r="BZ6" s="1271"/>
      <c r="CA6" s="1271"/>
      <c r="CB6" s="1271"/>
      <c r="CC6" s="1271"/>
      <c r="CD6" s="1271"/>
      <c r="CE6" s="1271"/>
      <c r="CF6" s="1271"/>
      <c r="CG6" s="1271"/>
      <c r="CH6" s="1271"/>
      <c r="CI6" s="1271"/>
      <c r="CJ6" s="1271"/>
      <c r="CK6" s="1271"/>
      <c r="CL6" s="1271"/>
      <c r="CM6" s="1271"/>
      <c r="CN6" s="1271"/>
      <c r="CO6" s="1271"/>
      <c r="CP6" s="1271"/>
      <c r="CQ6" s="1271"/>
      <c r="CR6" s="1271"/>
      <c r="CS6" s="1271"/>
      <c r="CT6" s="1271"/>
      <c r="CU6" s="1271"/>
      <c r="CV6" s="1271"/>
      <c r="CW6" s="1271"/>
      <c r="CX6" s="1271"/>
      <c r="CY6" s="1271"/>
      <c r="CZ6" s="1271"/>
      <c r="DA6" s="1271"/>
      <c r="DB6" s="1271"/>
      <c r="DC6" s="1271"/>
      <c r="DD6" s="1271"/>
      <c r="DE6" s="1271"/>
    </row>
    <row r="7" spans="1:109" s="259" customFormat="1" ht="13.3" x14ac:dyDescent="0.25">
      <c r="A7" s="1271"/>
      <c r="B7" s="1271"/>
      <c r="C7" s="1271"/>
      <c r="D7" s="1271"/>
      <c r="E7" s="1271"/>
      <c r="F7" s="1271"/>
      <c r="G7" s="1271"/>
      <c r="H7" s="1271"/>
      <c r="I7" s="1271"/>
      <c r="J7" s="1271"/>
      <c r="K7" s="1271"/>
      <c r="L7" s="1271"/>
      <c r="M7" s="1271"/>
      <c r="N7" s="1271"/>
      <c r="O7" s="1271"/>
      <c r="P7" s="1271"/>
      <c r="Q7" s="1271"/>
      <c r="R7" s="1271"/>
      <c r="S7" s="1271"/>
      <c r="T7" s="1271"/>
      <c r="U7" s="1271"/>
      <c r="V7" s="1271"/>
      <c r="W7" s="1271"/>
      <c r="X7" s="1271"/>
      <c r="Y7" s="1271"/>
      <c r="Z7" s="1271"/>
      <c r="AA7" s="1271"/>
      <c r="AB7" s="1271"/>
      <c r="AC7" s="1271"/>
      <c r="AD7" s="1271"/>
      <c r="AE7" s="1271"/>
      <c r="AF7" s="1271"/>
      <c r="AG7" s="1271"/>
      <c r="AH7" s="1271"/>
      <c r="AI7" s="1271"/>
      <c r="AJ7" s="1271"/>
      <c r="AK7" s="1271"/>
      <c r="AL7" s="1271"/>
      <c r="AM7" s="1271"/>
      <c r="AN7" s="1271"/>
      <c r="AO7" s="1271"/>
      <c r="AP7" s="1271"/>
      <c r="AQ7" s="1271"/>
      <c r="AR7" s="1271"/>
      <c r="AS7" s="1271"/>
      <c r="AT7" s="1271"/>
      <c r="AU7" s="1271"/>
      <c r="AV7" s="1271"/>
      <c r="AW7" s="1271"/>
      <c r="AX7" s="1271"/>
      <c r="AY7" s="1271"/>
      <c r="AZ7" s="1271"/>
      <c r="BA7" s="1271"/>
      <c r="BB7" s="1271"/>
      <c r="BC7" s="1271"/>
      <c r="BD7" s="1271"/>
      <c r="BE7" s="1271"/>
      <c r="BF7" s="1271"/>
      <c r="BG7" s="1271"/>
      <c r="BH7" s="1271"/>
      <c r="BI7" s="1271"/>
      <c r="BJ7" s="1271"/>
      <c r="BK7" s="1271"/>
      <c r="BL7" s="1271"/>
      <c r="BM7" s="1271"/>
      <c r="BN7" s="1271"/>
      <c r="BO7" s="1271"/>
      <c r="BP7" s="1271"/>
      <c r="BQ7" s="1271"/>
      <c r="BR7" s="1271"/>
      <c r="BS7" s="1271"/>
      <c r="BT7" s="1271"/>
      <c r="BU7" s="1271"/>
      <c r="BV7" s="1271"/>
      <c r="BW7" s="1271"/>
      <c r="BX7" s="1271"/>
      <c r="BY7" s="1271"/>
      <c r="BZ7" s="1271"/>
      <c r="CA7" s="1271"/>
      <c r="CB7" s="1271"/>
      <c r="CC7" s="1271"/>
      <c r="CD7" s="1271"/>
      <c r="CE7" s="1271"/>
      <c r="CF7" s="1271"/>
      <c r="CG7" s="1271"/>
      <c r="CH7" s="1271"/>
      <c r="CI7" s="1271"/>
      <c r="CJ7" s="1271"/>
      <c r="CK7" s="1271"/>
      <c r="CL7" s="1271"/>
      <c r="CM7" s="1271"/>
      <c r="CN7" s="1271"/>
      <c r="CO7" s="1271"/>
      <c r="CP7" s="1271"/>
      <c r="CQ7" s="1271"/>
      <c r="CR7" s="1271"/>
      <c r="CS7" s="1271"/>
      <c r="CT7" s="1271"/>
      <c r="CU7" s="1271"/>
      <c r="CV7" s="1271"/>
      <c r="CW7" s="1271"/>
      <c r="CX7" s="1271"/>
      <c r="CY7" s="1271"/>
      <c r="CZ7" s="1271"/>
      <c r="DA7" s="1271"/>
      <c r="DB7" s="1271"/>
      <c r="DC7" s="1271"/>
      <c r="DD7" s="1271"/>
      <c r="DE7" s="1271"/>
    </row>
    <row r="8" spans="1:109" s="259" customFormat="1" ht="13.3" x14ac:dyDescent="0.25">
      <c r="A8" s="1271"/>
      <c r="B8" s="1271"/>
      <c r="C8" s="1271"/>
      <c r="D8" s="1271"/>
      <c r="E8" s="1271"/>
      <c r="F8" s="1271"/>
      <c r="G8" s="1271"/>
      <c r="H8" s="1271"/>
      <c r="I8" s="1271"/>
      <c r="J8" s="1271"/>
      <c r="K8" s="1271"/>
      <c r="L8" s="1271"/>
      <c r="M8" s="1271"/>
      <c r="N8" s="1271"/>
      <c r="O8" s="1271"/>
      <c r="P8" s="1271"/>
      <c r="Q8" s="1271"/>
      <c r="R8" s="1271"/>
      <c r="S8" s="1271"/>
      <c r="T8" s="1271"/>
      <c r="U8" s="1271"/>
      <c r="V8" s="1271"/>
      <c r="W8" s="1271"/>
      <c r="X8" s="1271"/>
      <c r="Y8" s="1271"/>
      <c r="Z8" s="1271"/>
      <c r="AA8" s="1271"/>
      <c r="AB8" s="1271"/>
      <c r="AC8" s="1271"/>
      <c r="AD8" s="1271"/>
      <c r="AE8" s="1271"/>
      <c r="AF8" s="1271"/>
      <c r="AG8" s="1271"/>
      <c r="AH8" s="1271"/>
      <c r="AI8" s="1271"/>
      <c r="AJ8" s="1271"/>
      <c r="AK8" s="1271"/>
      <c r="AL8" s="1271"/>
      <c r="AM8" s="1271"/>
      <c r="AN8" s="1271"/>
      <c r="AO8" s="1271"/>
      <c r="AP8" s="1271"/>
      <c r="AQ8" s="1271"/>
      <c r="AR8" s="1271"/>
      <c r="AS8" s="1271"/>
      <c r="AT8" s="1271"/>
      <c r="AU8" s="1271"/>
      <c r="AV8" s="1271"/>
      <c r="AW8" s="1271"/>
      <c r="AX8" s="1271"/>
      <c r="AY8" s="1271"/>
      <c r="AZ8" s="1271"/>
      <c r="BA8" s="1271"/>
      <c r="BB8" s="1271"/>
      <c r="BC8" s="1271"/>
      <c r="BD8" s="1271"/>
      <c r="BE8" s="1271"/>
      <c r="BF8" s="1271"/>
      <c r="BG8" s="1271"/>
      <c r="BH8" s="1271"/>
      <c r="BI8" s="1271"/>
      <c r="BJ8" s="1271"/>
      <c r="BK8" s="1271"/>
      <c r="BL8" s="1271"/>
      <c r="BM8" s="1271"/>
      <c r="BN8" s="1271"/>
      <c r="BO8" s="1271"/>
      <c r="BP8" s="1271"/>
      <c r="BQ8" s="1271"/>
      <c r="BR8" s="1271"/>
      <c r="BS8" s="1271"/>
      <c r="BT8" s="1271"/>
      <c r="BU8" s="1271"/>
      <c r="BV8" s="1271"/>
      <c r="BW8" s="1271"/>
      <c r="BX8" s="1271"/>
      <c r="BY8" s="1271"/>
      <c r="BZ8" s="1271"/>
      <c r="CA8" s="1271"/>
      <c r="CB8" s="1271"/>
      <c r="CC8" s="1271"/>
      <c r="CD8" s="1271"/>
      <c r="CE8" s="1271"/>
      <c r="CF8" s="1271"/>
      <c r="CG8" s="1271"/>
      <c r="CH8" s="1271"/>
      <c r="CI8" s="1271"/>
      <c r="CJ8" s="1271"/>
      <c r="CK8" s="1271"/>
      <c r="CL8" s="1271"/>
      <c r="CM8" s="1271"/>
      <c r="CN8" s="1271"/>
      <c r="CO8" s="1271"/>
      <c r="CP8" s="1271"/>
      <c r="CQ8" s="1271"/>
      <c r="CR8" s="1271"/>
      <c r="CS8" s="1271"/>
      <c r="CT8" s="1271"/>
      <c r="CU8" s="1271"/>
      <c r="CV8" s="1271"/>
      <c r="CW8" s="1271"/>
      <c r="CX8" s="1271"/>
      <c r="CY8" s="1271"/>
      <c r="CZ8" s="1271"/>
      <c r="DA8" s="1271"/>
      <c r="DB8" s="1271"/>
      <c r="DC8" s="1271"/>
      <c r="DD8" s="1271"/>
      <c r="DE8" s="1271"/>
    </row>
    <row r="9" spans="1:109" s="259" customFormat="1" ht="13.3" x14ac:dyDescent="0.25">
      <c r="A9" s="1271"/>
      <c r="B9" s="1271"/>
      <c r="C9" s="1271"/>
      <c r="D9" s="1271"/>
      <c r="E9" s="1271"/>
      <c r="F9" s="1271"/>
      <c r="G9" s="1271"/>
      <c r="H9" s="1271"/>
      <c r="I9" s="1271"/>
      <c r="J9" s="1271"/>
      <c r="K9" s="1271"/>
      <c r="L9" s="1271"/>
      <c r="M9" s="1271"/>
      <c r="N9" s="1271"/>
      <c r="O9" s="1271"/>
      <c r="P9" s="1271"/>
      <c r="Q9" s="1271"/>
      <c r="R9" s="1271"/>
      <c r="S9" s="1271"/>
      <c r="T9" s="1271"/>
      <c r="U9" s="1271"/>
      <c r="V9" s="1271"/>
      <c r="W9" s="1271"/>
      <c r="X9" s="1271"/>
      <c r="Y9" s="1271"/>
      <c r="Z9" s="1271"/>
      <c r="AA9" s="1271"/>
      <c r="AB9" s="1271"/>
      <c r="AC9" s="1271"/>
      <c r="AD9" s="1271"/>
      <c r="AE9" s="1271"/>
      <c r="AF9" s="1271"/>
      <c r="AG9" s="1271"/>
      <c r="AH9" s="1271"/>
      <c r="AI9" s="1271"/>
      <c r="AJ9" s="1271"/>
      <c r="AK9" s="1271"/>
      <c r="AL9" s="1271"/>
      <c r="AM9" s="1271"/>
      <c r="AN9" s="1271"/>
      <c r="AO9" s="1271"/>
      <c r="AP9" s="1271"/>
      <c r="AQ9" s="1271"/>
      <c r="AR9" s="1271"/>
      <c r="AS9" s="1271"/>
      <c r="AT9" s="1271"/>
      <c r="AU9" s="1271"/>
      <c r="AV9" s="1271"/>
      <c r="AW9" s="1271"/>
      <c r="AX9" s="1271"/>
      <c r="AY9" s="1271"/>
      <c r="AZ9" s="1271"/>
      <c r="BA9" s="1271"/>
      <c r="BB9" s="1271"/>
      <c r="BC9" s="1271"/>
      <c r="BD9" s="1271"/>
      <c r="BE9" s="1271"/>
      <c r="BF9" s="1271"/>
      <c r="BG9" s="1271"/>
      <c r="BH9" s="1271"/>
      <c r="BI9" s="1271"/>
      <c r="BJ9" s="1271"/>
      <c r="BK9" s="1271"/>
      <c r="BL9" s="1271"/>
      <c r="BM9" s="1271"/>
      <c r="BN9" s="1271"/>
      <c r="BO9" s="1271"/>
      <c r="BP9" s="1271"/>
      <c r="BQ9" s="1271"/>
      <c r="BR9" s="1271"/>
      <c r="BS9" s="1271"/>
      <c r="BT9" s="1271"/>
      <c r="BU9" s="1271"/>
      <c r="BV9" s="1271"/>
      <c r="BW9" s="1271"/>
      <c r="BX9" s="1271"/>
      <c r="BY9" s="1271"/>
      <c r="BZ9" s="1271"/>
      <c r="CA9" s="1271"/>
      <c r="CB9" s="1271"/>
      <c r="CC9" s="1271"/>
      <c r="CD9" s="1271"/>
      <c r="CE9" s="1271"/>
      <c r="CF9" s="1271"/>
      <c r="CG9" s="1271"/>
      <c r="CH9" s="1271"/>
      <c r="CI9" s="1271"/>
      <c r="CJ9" s="1271"/>
      <c r="CK9" s="1271"/>
      <c r="CL9" s="1271"/>
      <c r="CM9" s="1271"/>
      <c r="CN9" s="1271"/>
      <c r="CO9" s="1271"/>
      <c r="CP9" s="1271"/>
      <c r="CQ9" s="1271"/>
      <c r="CR9" s="1271"/>
      <c r="CS9" s="1271"/>
      <c r="CT9" s="1271"/>
      <c r="CU9" s="1271"/>
      <c r="CV9" s="1271"/>
      <c r="CW9" s="1271"/>
      <c r="CX9" s="1271"/>
      <c r="CY9" s="1271"/>
      <c r="CZ9" s="1271"/>
      <c r="DA9" s="1271"/>
      <c r="DB9" s="1271"/>
      <c r="DC9" s="1271"/>
      <c r="DD9" s="1271"/>
      <c r="DE9" s="1271"/>
    </row>
    <row r="10" spans="1:109" s="259" customFormat="1" ht="13.3" x14ac:dyDescent="0.25">
      <c r="A10" s="1271"/>
      <c r="B10" s="1271"/>
      <c r="C10" s="1271"/>
      <c r="D10" s="1271"/>
      <c r="E10" s="1271"/>
      <c r="F10" s="1271"/>
      <c r="G10" s="1271"/>
      <c r="H10" s="1271"/>
      <c r="I10" s="1271"/>
      <c r="J10" s="1271"/>
      <c r="K10" s="1271"/>
      <c r="L10" s="1271"/>
      <c r="M10" s="1271"/>
      <c r="N10" s="1271"/>
      <c r="O10" s="1271"/>
      <c r="P10" s="1271"/>
      <c r="Q10" s="1271"/>
      <c r="R10" s="1271"/>
      <c r="S10" s="1271"/>
      <c r="T10" s="1271"/>
      <c r="U10" s="1271"/>
      <c r="V10" s="1271"/>
      <c r="W10" s="1271"/>
      <c r="X10" s="1271"/>
      <c r="Y10" s="1271"/>
      <c r="Z10" s="1271"/>
      <c r="AA10" s="1271"/>
      <c r="AB10" s="1271"/>
      <c r="AC10" s="1271"/>
      <c r="AD10" s="1271"/>
      <c r="AE10" s="1271"/>
      <c r="AF10" s="1271"/>
      <c r="AG10" s="1271"/>
      <c r="AH10" s="1271"/>
      <c r="AI10" s="1271"/>
      <c r="AJ10" s="1271"/>
      <c r="AK10" s="1271"/>
      <c r="AL10" s="1271"/>
      <c r="AM10" s="1271"/>
      <c r="AN10" s="1271"/>
      <c r="AO10" s="1271"/>
      <c r="AP10" s="1271"/>
      <c r="AQ10" s="1271"/>
      <c r="AR10" s="1271"/>
      <c r="AS10" s="1271"/>
      <c r="AT10" s="1271"/>
      <c r="AU10" s="1271"/>
      <c r="AV10" s="1271"/>
      <c r="AW10" s="1271"/>
      <c r="AX10" s="1271"/>
      <c r="AY10" s="1271"/>
      <c r="AZ10" s="1271"/>
      <c r="BA10" s="1271"/>
      <c r="BB10" s="1271"/>
      <c r="BC10" s="1271"/>
      <c r="BD10" s="1271"/>
      <c r="BE10" s="1271"/>
      <c r="BF10" s="1271"/>
      <c r="BG10" s="1271"/>
      <c r="BH10" s="1271"/>
      <c r="BI10" s="1271"/>
      <c r="BJ10" s="1271"/>
      <c r="BK10" s="1271"/>
      <c r="BL10" s="1271"/>
      <c r="BM10" s="1271"/>
      <c r="BN10" s="1271"/>
      <c r="BO10" s="1271"/>
      <c r="BP10" s="1271"/>
      <c r="BQ10" s="1271"/>
      <c r="BR10" s="1271"/>
      <c r="BS10" s="1271"/>
      <c r="BT10" s="1271"/>
      <c r="BU10" s="1271"/>
      <c r="BV10" s="1271"/>
      <c r="BW10" s="1271"/>
      <c r="BX10" s="1271"/>
      <c r="BY10" s="1271"/>
      <c r="BZ10" s="1271"/>
      <c r="CA10" s="1271"/>
      <c r="CB10" s="1271"/>
      <c r="CC10" s="1271"/>
      <c r="CD10" s="1271"/>
      <c r="CE10" s="1271"/>
      <c r="CF10" s="1271"/>
      <c r="CG10" s="1271"/>
      <c r="CH10" s="1271"/>
      <c r="CI10" s="1271"/>
      <c r="CJ10" s="1271"/>
      <c r="CK10" s="1271"/>
      <c r="CL10" s="1271"/>
      <c r="CM10" s="1271"/>
      <c r="CN10" s="1271"/>
      <c r="CO10" s="1271"/>
      <c r="CP10" s="1271"/>
      <c r="CQ10" s="1271"/>
      <c r="CR10" s="1271"/>
      <c r="CS10" s="1271"/>
      <c r="CT10" s="1271"/>
      <c r="CU10" s="1271"/>
      <c r="CV10" s="1271"/>
      <c r="CW10" s="1271"/>
      <c r="CX10" s="1271"/>
      <c r="CY10" s="1271"/>
      <c r="CZ10" s="1271"/>
      <c r="DA10" s="1271"/>
      <c r="DB10" s="1271"/>
      <c r="DC10" s="1271"/>
      <c r="DD10" s="1271"/>
      <c r="DE10" s="1271"/>
    </row>
    <row r="11" spans="1:109" s="259" customFormat="1" ht="13.3" x14ac:dyDescent="0.25">
      <c r="A11" s="1271"/>
      <c r="B11" s="1271"/>
      <c r="C11" s="1271"/>
      <c r="D11" s="1271"/>
      <c r="E11" s="1271"/>
      <c r="F11" s="1271"/>
      <c r="G11" s="1271"/>
      <c r="H11" s="1271"/>
      <c r="I11" s="1271"/>
      <c r="J11" s="1271"/>
      <c r="K11" s="1271"/>
      <c r="L11" s="1271"/>
      <c r="M11" s="1271"/>
      <c r="N11" s="1271"/>
      <c r="O11" s="1271"/>
      <c r="P11" s="1271"/>
      <c r="Q11" s="1271"/>
      <c r="R11" s="1271"/>
      <c r="S11" s="1271"/>
      <c r="T11" s="1271"/>
      <c r="U11" s="1271"/>
      <c r="V11" s="1271"/>
      <c r="W11" s="1271"/>
      <c r="X11" s="1271"/>
      <c r="Y11" s="1271"/>
      <c r="Z11" s="1271"/>
      <c r="AA11" s="1271"/>
      <c r="AB11" s="1271"/>
      <c r="AC11" s="1271"/>
      <c r="AD11" s="1271"/>
      <c r="AE11" s="1271"/>
      <c r="AF11" s="1271"/>
      <c r="AG11" s="1271"/>
      <c r="AH11" s="1271"/>
      <c r="AI11" s="1271"/>
      <c r="AJ11" s="1271"/>
      <c r="AK11" s="1271"/>
      <c r="AL11" s="1271"/>
      <c r="AM11" s="1271"/>
      <c r="AN11" s="1271"/>
      <c r="AO11" s="1271"/>
      <c r="AP11" s="1271"/>
      <c r="AQ11" s="1271"/>
      <c r="AR11" s="1271"/>
      <c r="AS11" s="1271"/>
      <c r="AT11" s="1271"/>
      <c r="AU11" s="1271"/>
      <c r="AV11" s="1271"/>
      <c r="AW11" s="1271"/>
      <c r="AX11" s="1271"/>
      <c r="AY11" s="1271"/>
      <c r="AZ11" s="1271"/>
      <c r="BA11" s="1271"/>
      <c r="BB11" s="1271"/>
      <c r="BC11" s="1271"/>
      <c r="BD11" s="1271"/>
      <c r="BE11" s="1271"/>
      <c r="BF11" s="1271"/>
      <c r="BG11" s="1271"/>
      <c r="BH11" s="1271"/>
      <c r="BI11" s="1271"/>
      <c r="BJ11" s="1271"/>
      <c r="BK11" s="1271"/>
      <c r="BL11" s="1271"/>
      <c r="BM11" s="1271"/>
      <c r="BN11" s="1271"/>
      <c r="BO11" s="1271"/>
      <c r="BP11" s="1271"/>
      <c r="BQ11" s="1271"/>
      <c r="BR11" s="1271"/>
      <c r="BS11" s="1271"/>
      <c r="BT11" s="1271"/>
      <c r="BU11" s="1271"/>
      <c r="BV11" s="1271"/>
      <c r="BW11" s="1271"/>
      <c r="BX11" s="1271"/>
      <c r="BY11" s="1271"/>
      <c r="BZ11" s="1271"/>
      <c r="CA11" s="1271"/>
      <c r="CB11" s="1271"/>
      <c r="CC11" s="1271"/>
      <c r="CD11" s="1271"/>
      <c r="CE11" s="1271"/>
      <c r="CF11" s="1271"/>
      <c r="CG11" s="1271"/>
      <c r="CH11" s="1271"/>
      <c r="CI11" s="1271"/>
      <c r="CJ11" s="1271"/>
      <c r="CK11" s="1271"/>
      <c r="CL11" s="1271"/>
      <c r="CM11" s="1271"/>
      <c r="CN11" s="1271"/>
      <c r="CO11" s="1271"/>
      <c r="CP11" s="1271"/>
      <c r="CQ11" s="1271"/>
      <c r="CR11" s="1271"/>
      <c r="CS11" s="1271"/>
      <c r="CT11" s="1271"/>
      <c r="CU11" s="1271"/>
      <c r="CV11" s="1271"/>
      <c r="CW11" s="1271"/>
      <c r="CX11" s="1271"/>
      <c r="CY11" s="1271"/>
      <c r="CZ11" s="1271"/>
      <c r="DA11" s="1271"/>
      <c r="DB11" s="1271"/>
      <c r="DC11" s="1271"/>
      <c r="DD11" s="1271"/>
      <c r="DE11" s="1271"/>
    </row>
    <row r="12" spans="1:109" s="259" customFormat="1" ht="13.3" x14ac:dyDescent="0.25">
      <c r="A12" s="1271"/>
      <c r="B12" s="1271"/>
      <c r="C12" s="1271"/>
      <c r="D12" s="1271"/>
      <c r="E12" s="1271"/>
      <c r="F12" s="1271"/>
      <c r="G12" s="1271"/>
      <c r="H12" s="1271"/>
      <c r="I12" s="1271"/>
      <c r="J12" s="1271"/>
      <c r="K12" s="1271"/>
      <c r="L12" s="1271"/>
      <c r="M12" s="1271"/>
      <c r="N12" s="1271"/>
      <c r="O12" s="1271"/>
      <c r="P12" s="1271"/>
      <c r="Q12" s="1271"/>
      <c r="R12" s="1271"/>
      <c r="S12" s="1271"/>
      <c r="T12" s="1271"/>
      <c r="U12" s="1271"/>
      <c r="V12" s="1271"/>
      <c r="W12" s="1271"/>
      <c r="X12" s="1271"/>
      <c r="Y12" s="1271"/>
      <c r="Z12" s="1271"/>
      <c r="AA12" s="1271"/>
      <c r="AB12" s="1271"/>
      <c r="AC12" s="1271"/>
      <c r="AD12" s="1271"/>
      <c r="AE12" s="1271"/>
      <c r="AF12" s="1271"/>
      <c r="AG12" s="1271"/>
      <c r="AH12" s="1271"/>
      <c r="AI12" s="1271"/>
      <c r="AJ12" s="1271"/>
      <c r="AK12" s="1271"/>
      <c r="AL12" s="1271"/>
      <c r="AM12" s="1271"/>
      <c r="AN12" s="1271"/>
      <c r="AO12" s="1271"/>
      <c r="AP12" s="1271"/>
      <c r="AQ12" s="1271"/>
      <c r="AR12" s="1271"/>
      <c r="AS12" s="1271"/>
      <c r="AT12" s="1271"/>
      <c r="AU12" s="1271"/>
      <c r="AV12" s="1271"/>
      <c r="AW12" s="1271"/>
      <c r="AX12" s="1271"/>
      <c r="AY12" s="1271"/>
      <c r="AZ12" s="1271"/>
      <c r="BA12" s="1271"/>
      <c r="BB12" s="1271"/>
      <c r="BC12" s="1271"/>
      <c r="BD12" s="1271"/>
      <c r="BE12" s="1271"/>
      <c r="BF12" s="1271"/>
      <c r="BG12" s="1271"/>
      <c r="BH12" s="1271"/>
      <c r="BI12" s="1271"/>
      <c r="BJ12" s="1271"/>
      <c r="BK12" s="1271"/>
      <c r="BL12" s="1271"/>
      <c r="BM12" s="1271"/>
      <c r="BN12" s="1271"/>
      <c r="BO12" s="1271"/>
      <c r="BP12" s="1271"/>
      <c r="BQ12" s="1271"/>
      <c r="BR12" s="1271"/>
      <c r="BS12" s="1271"/>
      <c r="BT12" s="1271"/>
      <c r="BU12" s="1271"/>
      <c r="BV12" s="1271"/>
      <c r="BW12" s="1271"/>
      <c r="BX12" s="1271"/>
      <c r="BY12" s="1271"/>
      <c r="BZ12" s="1271"/>
      <c r="CA12" s="1271"/>
      <c r="CB12" s="1271"/>
      <c r="CC12" s="1271"/>
      <c r="CD12" s="1271"/>
      <c r="CE12" s="1271"/>
      <c r="CF12" s="1271"/>
      <c r="CG12" s="1271"/>
      <c r="CH12" s="1271"/>
      <c r="CI12" s="1271"/>
      <c r="CJ12" s="1271"/>
      <c r="CK12" s="1271"/>
      <c r="CL12" s="1271"/>
      <c r="CM12" s="1271"/>
      <c r="CN12" s="1271"/>
      <c r="CO12" s="1271"/>
      <c r="CP12" s="1271"/>
      <c r="CQ12" s="1271"/>
      <c r="CR12" s="1271"/>
      <c r="CS12" s="1271"/>
      <c r="CT12" s="1271"/>
      <c r="CU12" s="1271"/>
      <c r="CV12" s="1271"/>
      <c r="CW12" s="1271"/>
      <c r="CX12" s="1271"/>
      <c r="CY12" s="1271"/>
      <c r="CZ12" s="1271"/>
      <c r="DA12" s="1271"/>
      <c r="DB12" s="1271"/>
      <c r="DC12" s="1271"/>
      <c r="DD12" s="1271"/>
      <c r="DE12" s="1271"/>
    </row>
    <row r="13" spans="1:109" s="259" customFormat="1" ht="13.3" x14ac:dyDescent="0.25">
      <c r="A13" s="1271"/>
      <c r="B13" s="1271"/>
      <c r="C13" s="1271"/>
      <c r="D13" s="1271"/>
      <c r="E13" s="1271"/>
      <c r="F13" s="1271"/>
      <c r="G13" s="1271"/>
      <c r="H13" s="1271"/>
      <c r="I13" s="1271"/>
      <c r="J13" s="1271"/>
      <c r="K13" s="1271"/>
      <c r="L13" s="1271"/>
      <c r="M13" s="1271"/>
      <c r="N13" s="1271"/>
      <c r="O13" s="1271"/>
      <c r="P13" s="1271"/>
      <c r="Q13" s="1271"/>
      <c r="R13" s="1271"/>
      <c r="S13" s="1271"/>
      <c r="T13" s="1271"/>
      <c r="U13" s="1271"/>
      <c r="V13" s="1271"/>
      <c r="W13" s="1271"/>
      <c r="X13" s="1271"/>
      <c r="Y13" s="1271"/>
      <c r="Z13" s="1271"/>
      <c r="AA13" s="1271"/>
      <c r="AB13" s="1271"/>
      <c r="AC13" s="1271"/>
      <c r="AD13" s="1271"/>
      <c r="AE13" s="1271"/>
      <c r="AF13" s="1271"/>
      <c r="AG13" s="1271"/>
      <c r="AH13" s="1271"/>
      <c r="AI13" s="1271"/>
      <c r="AJ13" s="1271"/>
      <c r="AK13" s="1271"/>
      <c r="AL13" s="1271"/>
      <c r="AM13" s="1271"/>
      <c r="AN13" s="1271"/>
      <c r="AO13" s="1271"/>
      <c r="AP13" s="1271"/>
      <c r="AQ13" s="1271"/>
      <c r="AR13" s="1271"/>
      <c r="AS13" s="1271"/>
      <c r="AT13" s="1271"/>
      <c r="AU13" s="1271"/>
      <c r="AV13" s="1271"/>
      <c r="AW13" s="1271"/>
      <c r="AX13" s="1271"/>
      <c r="AY13" s="1271"/>
      <c r="AZ13" s="1271"/>
      <c r="BA13" s="1271"/>
      <c r="BB13" s="1271"/>
      <c r="BC13" s="1271"/>
      <c r="BD13" s="1271"/>
      <c r="BE13" s="1271"/>
      <c r="BF13" s="1271"/>
      <c r="BG13" s="1271"/>
      <c r="BH13" s="1271"/>
      <c r="BI13" s="1271"/>
      <c r="BJ13" s="1271"/>
      <c r="BK13" s="1271"/>
      <c r="BL13" s="1271"/>
      <c r="BM13" s="1271"/>
      <c r="BN13" s="1271"/>
      <c r="BO13" s="1271"/>
      <c r="BP13" s="1271"/>
      <c r="BQ13" s="1271"/>
      <c r="BR13" s="1271"/>
      <c r="BS13" s="1271"/>
      <c r="BT13" s="1271"/>
      <c r="BU13" s="1271"/>
      <c r="BV13" s="1271"/>
      <c r="BW13" s="1271"/>
      <c r="BX13" s="1271"/>
      <c r="BY13" s="1271"/>
      <c r="BZ13" s="1271"/>
      <c r="CA13" s="1271"/>
      <c r="CB13" s="1271"/>
      <c r="CC13" s="1271"/>
      <c r="CD13" s="1271"/>
      <c r="CE13" s="1271"/>
      <c r="CF13" s="1271"/>
      <c r="CG13" s="1271"/>
      <c r="CH13" s="1271"/>
      <c r="CI13" s="1271"/>
      <c r="CJ13" s="1271"/>
      <c r="CK13" s="1271"/>
      <c r="CL13" s="1271"/>
      <c r="CM13" s="1271"/>
      <c r="CN13" s="1271"/>
      <c r="CO13" s="1271"/>
      <c r="CP13" s="1271"/>
      <c r="CQ13" s="1271"/>
      <c r="CR13" s="1271"/>
      <c r="CS13" s="1271"/>
      <c r="CT13" s="1271"/>
      <c r="CU13" s="1271"/>
      <c r="CV13" s="1271"/>
      <c r="CW13" s="1271"/>
      <c r="CX13" s="1271"/>
      <c r="CY13" s="1271"/>
      <c r="CZ13" s="1271"/>
      <c r="DA13" s="1271"/>
      <c r="DB13" s="1271"/>
      <c r="DC13" s="1271"/>
      <c r="DD13" s="1271"/>
      <c r="DE13" s="1271"/>
    </row>
    <row r="14" spans="1:109" s="259" customFormat="1" ht="13.3" x14ac:dyDescent="0.25">
      <c r="A14" s="1271"/>
      <c r="B14" s="1271"/>
      <c r="C14" s="1271"/>
      <c r="D14" s="1271"/>
      <c r="E14" s="1271"/>
      <c r="F14" s="1271"/>
      <c r="G14" s="1271"/>
      <c r="H14" s="1271"/>
      <c r="I14" s="1271"/>
      <c r="J14" s="1271"/>
      <c r="K14" s="1271"/>
      <c r="L14" s="1271"/>
      <c r="M14" s="1271"/>
      <c r="N14" s="1271"/>
      <c r="O14" s="1271"/>
      <c r="P14" s="1271"/>
      <c r="Q14" s="1271"/>
      <c r="R14" s="1271"/>
      <c r="S14" s="1271"/>
      <c r="T14" s="1271"/>
      <c r="U14" s="1271"/>
      <c r="V14" s="1271"/>
      <c r="W14" s="1271"/>
      <c r="X14" s="1271"/>
      <c r="Y14" s="1271"/>
      <c r="Z14" s="1271"/>
      <c r="AA14" s="1271"/>
      <c r="AB14" s="1271"/>
      <c r="AC14" s="1271"/>
      <c r="AD14" s="1271"/>
      <c r="AE14" s="1271"/>
      <c r="AF14" s="1271"/>
      <c r="AG14" s="1271"/>
      <c r="AH14" s="1271"/>
      <c r="AI14" s="1271"/>
      <c r="AJ14" s="1271"/>
      <c r="AK14" s="1271"/>
      <c r="AL14" s="1271"/>
      <c r="AM14" s="1271"/>
      <c r="AN14" s="1271"/>
      <c r="AO14" s="1271"/>
      <c r="AP14" s="1271"/>
      <c r="AQ14" s="1271"/>
      <c r="AR14" s="1271"/>
      <c r="AS14" s="1271"/>
      <c r="AT14" s="1271"/>
      <c r="AU14" s="1271"/>
      <c r="AV14" s="1271"/>
      <c r="AW14" s="1271"/>
      <c r="AX14" s="1271"/>
      <c r="AY14" s="1271"/>
      <c r="AZ14" s="1271"/>
      <c r="BA14" s="1271"/>
      <c r="BB14" s="1271"/>
      <c r="BC14" s="1271"/>
      <c r="BD14" s="1271"/>
      <c r="BE14" s="1271"/>
      <c r="BF14" s="1271"/>
      <c r="BG14" s="1271"/>
      <c r="BH14" s="1271"/>
      <c r="BI14" s="1271"/>
      <c r="BJ14" s="1271"/>
      <c r="BK14" s="1271"/>
      <c r="BL14" s="1271"/>
      <c r="BM14" s="1271"/>
      <c r="BN14" s="1271"/>
      <c r="BO14" s="1271"/>
      <c r="BP14" s="1271"/>
      <c r="BQ14" s="1271"/>
      <c r="BR14" s="1271"/>
      <c r="BS14" s="1271"/>
      <c r="BT14" s="1271"/>
      <c r="BU14" s="1271"/>
      <c r="BV14" s="1271"/>
      <c r="BW14" s="1271"/>
      <c r="BX14" s="1271"/>
      <c r="BY14" s="1271"/>
      <c r="BZ14" s="1271"/>
      <c r="CA14" s="1271"/>
      <c r="CB14" s="1271"/>
      <c r="CC14" s="1271"/>
      <c r="CD14" s="1271"/>
      <c r="CE14" s="1271"/>
      <c r="CF14" s="1271"/>
      <c r="CG14" s="1271"/>
      <c r="CH14" s="1271"/>
      <c r="CI14" s="1271"/>
      <c r="CJ14" s="1271"/>
      <c r="CK14" s="1271"/>
      <c r="CL14" s="1271"/>
      <c r="CM14" s="1271"/>
      <c r="CN14" s="1271"/>
      <c r="CO14" s="1271"/>
      <c r="CP14" s="1271"/>
      <c r="CQ14" s="1271"/>
      <c r="CR14" s="1271"/>
      <c r="CS14" s="1271"/>
      <c r="CT14" s="1271"/>
      <c r="CU14" s="1271"/>
      <c r="CV14" s="1271"/>
      <c r="CW14" s="1271"/>
      <c r="CX14" s="1271"/>
      <c r="CY14" s="1271"/>
      <c r="CZ14" s="1271"/>
      <c r="DA14" s="1271"/>
      <c r="DB14" s="1271"/>
      <c r="DC14" s="1271"/>
      <c r="DD14" s="1271"/>
      <c r="DE14" s="1271"/>
    </row>
    <row r="15" spans="1:109" s="259" customFormat="1" ht="13.3" x14ac:dyDescent="0.25">
      <c r="A15" s="1216"/>
      <c r="B15" s="1271"/>
      <c r="C15" s="1271"/>
      <c r="D15" s="1271"/>
      <c r="E15" s="1271"/>
      <c r="F15" s="1271"/>
      <c r="G15" s="1271"/>
      <c r="H15" s="1271"/>
      <c r="I15" s="1271"/>
      <c r="J15" s="1271"/>
      <c r="K15" s="1271"/>
      <c r="L15" s="1271"/>
      <c r="M15" s="1271"/>
      <c r="N15" s="1271"/>
      <c r="O15" s="1271"/>
      <c r="P15" s="1271"/>
      <c r="Q15" s="1271"/>
      <c r="R15" s="1271"/>
      <c r="S15" s="1271"/>
      <c r="T15" s="1271"/>
      <c r="U15" s="1271"/>
      <c r="V15" s="1271"/>
      <c r="W15" s="1271"/>
      <c r="X15" s="1271"/>
      <c r="Y15" s="1271"/>
      <c r="Z15" s="1271"/>
      <c r="AA15" s="1271"/>
      <c r="AB15" s="1271"/>
      <c r="AC15" s="1271"/>
      <c r="AD15" s="1271"/>
      <c r="AE15" s="1271"/>
      <c r="AF15" s="1271"/>
      <c r="AG15" s="1271"/>
      <c r="AH15" s="1271"/>
      <c r="AI15" s="1271"/>
      <c r="AJ15" s="1271"/>
      <c r="AK15" s="1271"/>
      <c r="AL15" s="1271"/>
      <c r="AM15" s="1271"/>
      <c r="AN15" s="1271"/>
      <c r="AO15" s="1271"/>
      <c r="AP15" s="1271"/>
      <c r="AQ15" s="1271"/>
      <c r="AR15" s="1271"/>
      <c r="AS15" s="1271"/>
      <c r="AT15" s="1271"/>
      <c r="AU15" s="1271"/>
      <c r="AV15" s="1271"/>
      <c r="AW15" s="1271"/>
      <c r="AX15" s="1271"/>
      <c r="AY15" s="1271"/>
      <c r="AZ15" s="1271"/>
      <c r="BA15" s="1271"/>
      <c r="BB15" s="1271"/>
      <c r="BC15" s="1271"/>
      <c r="BD15" s="1271"/>
      <c r="BE15" s="1271"/>
      <c r="BF15" s="1271"/>
      <c r="BG15" s="1271"/>
      <c r="BH15" s="1271"/>
      <c r="BI15" s="1271"/>
      <c r="BJ15" s="1271"/>
      <c r="BK15" s="1271"/>
      <c r="BL15" s="1271"/>
      <c r="BM15" s="1271"/>
      <c r="BN15" s="1271"/>
      <c r="BO15" s="1271"/>
      <c r="BP15" s="1271"/>
      <c r="BQ15" s="1271"/>
      <c r="BR15" s="1271"/>
      <c r="BS15" s="1271"/>
      <c r="BT15" s="1271"/>
      <c r="BU15" s="1271"/>
      <c r="BV15" s="1271"/>
      <c r="BW15" s="1271"/>
      <c r="BX15" s="1271"/>
      <c r="BY15" s="1271"/>
      <c r="BZ15" s="1271"/>
      <c r="CA15" s="1271"/>
      <c r="CB15" s="1271"/>
      <c r="CC15" s="1271"/>
      <c r="CD15" s="1271"/>
      <c r="CE15" s="1271"/>
      <c r="CF15" s="1271"/>
      <c r="CG15" s="1271"/>
      <c r="CH15" s="1271"/>
      <c r="CI15" s="1271"/>
      <c r="CJ15" s="1271"/>
      <c r="CK15" s="1271"/>
      <c r="CL15" s="1271"/>
      <c r="CM15" s="1271"/>
      <c r="CN15" s="1271"/>
      <c r="CO15" s="1271"/>
      <c r="CP15" s="1271"/>
      <c r="CQ15" s="1271"/>
      <c r="CR15" s="1271"/>
      <c r="CS15" s="1271"/>
      <c r="CT15" s="1271"/>
      <c r="CU15" s="1271"/>
      <c r="CV15" s="1271"/>
      <c r="CW15" s="1271"/>
      <c r="CX15" s="1271"/>
      <c r="CY15" s="1271"/>
      <c r="CZ15" s="1271"/>
      <c r="DA15" s="1271"/>
      <c r="DB15" s="1271"/>
      <c r="DC15" s="1271"/>
      <c r="DD15" s="1271"/>
      <c r="DE15" s="1271"/>
    </row>
    <row r="16" spans="1:109" s="259" customFormat="1" ht="13.3" x14ac:dyDescent="0.25">
      <c r="A16" s="1216"/>
      <c r="B16" s="1271"/>
      <c r="C16" s="1271"/>
      <c r="D16" s="1271"/>
      <c r="E16" s="1271"/>
      <c r="F16" s="1271"/>
      <c r="G16" s="1271"/>
      <c r="H16" s="1271"/>
      <c r="I16" s="1271"/>
      <c r="J16" s="1271"/>
      <c r="K16" s="1271"/>
      <c r="L16" s="1271"/>
      <c r="M16" s="1271"/>
      <c r="N16" s="1271"/>
      <c r="O16" s="1271"/>
      <c r="P16" s="1271"/>
      <c r="Q16" s="1271"/>
      <c r="R16" s="1271"/>
      <c r="S16" s="1271"/>
      <c r="T16" s="1271"/>
      <c r="U16" s="1271"/>
      <c r="V16" s="1271"/>
      <c r="W16" s="1271"/>
      <c r="X16" s="1271"/>
      <c r="Y16" s="1271"/>
      <c r="Z16" s="1271"/>
      <c r="AA16" s="1271"/>
      <c r="AB16" s="1271"/>
      <c r="AC16" s="1271"/>
      <c r="AD16" s="1271"/>
      <c r="AE16" s="1271"/>
      <c r="AF16" s="1271"/>
      <c r="AG16" s="1271"/>
      <c r="AH16" s="1271"/>
      <c r="AI16" s="1271"/>
      <c r="AJ16" s="1271"/>
      <c r="AK16" s="1271"/>
      <c r="AL16" s="1271"/>
      <c r="AM16" s="1271"/>
      <c r="AN16" s="1271"/>
      <c r="AO16" s="1271"/>
      <c r="AP16" s="1271"/>
      <c r="AQ16" s="1271"/>
      <c r="AR16" s="1271"/>
      <c r="AS16" s="1271"/>
      <c r="AT16" s="1271"/>
      <c r="AU16" s="1271"/>
      <c r="AV16" s="1271"/>
      <c r="AW16" s="1271"/>
      <c r="AX16" s="1271"/>
      <c r="AY16" s="1271"/>
      <c r="AZ16" s="1271"/>
      <c r="BA16" s="1271"/>
      <c r="BB16" s="1271"/>
      <c r="BC16" s="1271"/>
      <c r="BD16" s="1271"/>
      <c r="BE16" s="1271"/>
      <c r="BF16" s="1271"/>
      <c r="BG16" s="1271"/>
      <c r="BH16" s="1271"/>
      <c r="BI16" s="1271"/>
      <c r="BJ16" s="1271"/>
      <c r="BK16" s="1271"/>
      <c r="BL16" s="1271"/>
      <c r="BM16" s="1271"/>
      <c r="BN16" s="1271"/>
      <c r="BO16" s="1271"/>
      <c r="BP16" s="1271"/>
      <c r="BQ16" s="1271"/>
      <c r="BR16" s="1271"/>
      <c r="BS16" s="1271"/>
      <c r="BT16" s="1271"/>
      <c r="BU16" s="1271"/>
      <c r="BV16" s="1271"/>
      <c r="BW16" s="1271"/>
      <c r="BX16" s="1271"/>
      <c r="BY16" s="1271"/>
      <c r="BZ16" s="1271"/>
      <c r="CA16" s="1271"/>
      <c r="CB16" s="1271"/>
      <c r="CC16" s="1271"/>
      <c r="CD16" s="1271"/>
      <c r="CE16" s="1271"/>
      <c r="CF16" s="1271"/>
      <c r="CG16" s="1271"/>
      <c r="CH16" s="1271"/>
      <c r="CI16" s="1271"/>
      <c r="CJ16" s="1271"/>
      <c r="CK16" s="1271"/>
      <c r="CL16" s="1271"/>
      <c r="CM16" s="1271"/>
      <c r="CN16" s="1271"/>
      <c r="CO16" s="1271"/>
      <c r="CP16" s="1271"/>
      <c r="CQ16" s="1271"/>
      <c r="CR16" s="1271"/>
      <c r="CS16" s="1271"/>
      <c r="CT16" s="1271"/>
      <c r="CU16" s="1271"/>
      <c r="CV16" s="1271"/>
      <c r="CW16" s="1271"/>
      <c r="CX16" s="1271"/>
      <c r="CY16" s="1271"/>
      <c r="CZ16" s="1271"/>
      <c r="DA16" s="1271"/>
      <c r="DB16" s="1271"/>
      <c r="DC16" s="1271"/>
      <c r="DD16" s="1271"/>
      <c r="DE16" s="1271"/>
    </row>
    <row r="17" spans="1:109" s="259" customFormat="1" ht="13.3" x14ac:dyDescent="0.25">
      <c r="A17" s="1216"/>
      <c r="B17" s="1271"/>
      <c r="C17" s="1271"/>
      <c r="D17" s="1271"/>
      <c r="E17" s="1271"/>
      <c r="F17" s="1271"/>
      <c r="G17" s="1271"/>
      <c r="H17" s="1271"/>
      <c r="I17" s="1271"/>
      <c r="J17" s="1271"/>
      <c r="K17" s="1271"/>
      <c r="L17" s="1271"/>
      <c r="M17" s="1271"/>
      <c r="N17" s="1271"/>
      <c r="O17" s="1271"/>
      <c r="P17" s="1271"/>
      <c r="Q17" s="1271"/>
      <c r="R17" s="1271"/>
      <c r="S17" s="1271"/>
      <c r="T17" s="1271"/>
      <c r="U17" s="1271"/>
      <c r="V17" s="1271"/>
      <c r="W17" s="1271"/>
      <c r="X17" s="1271"/>
      <c r="Y17" s="1271"/>
      <c r="Z17" s="1271"/>
      <c r="AA17" s="1271"/>
      <c r="AB17" s="1271"/>
      <c r="AC17" s="1271"/>
      <c r="AD17" s="1271"/>
      <c r="AE17" s="1271"/>
      <c r="AF17" s="1271"/>
      <c r="AG17" s="1271"/>
      <c r="AH17" s="1271"/>
      <c r="AI17" s="1271"/>
      <c r="AJ17" s="1271"/>
      <c r="AK17" s="1271"/>
      <c r="AL17" s="1271"/>
      <c r="AM17" s="1271"/>
      <c r="AN17" s="1271"/>
      <c r="AO17" s="1271"/>
      <c r="AP17" s="1271"/>
      <c r="AQ17" s="1271"/>
      <c r="AR17" s="1271"/>
      <c r="AS17" s="1271"/>
      <c r="AT17" s="1271"/>
      <c r="AU17" s="1271"/>
      <c r="AV17" s="1271"/>
      <c r="AW17" s="1271"/>
      <c r="AX17" s="1271"/>
      <c r="AY17" s="1271"/>
      <c r="AZ17" s="1271"/>
      <c r="BA17" s="1271"/>
      <c r="BB17" s="1271"/>
      <c r="BC17" s="1271"/>
      <c r="BD17" s="1271"/>
      <c r="BE17" s="1271"/>
      <c r="BF17" s="1271"/>
      <c r="BG17" s="1271"/>
      <c r="BH17" s="1271"/>
      <c r="BI17" s="1271"/>
      <c r="BJ17" s="1271"/>
      <c r="BK17" s="1271"/>
      <c r="BL17" s="1271"/>
      <c r="BM17" s="1271"/>
      <c r="BN17" s="1271"/>
      <c r="BO17" s="1271"/>
      <c r="BP17" s="1271"/>
      <c r="BQ17" s="1271"/>
      <c r="BR17" s="1271"/>
      <c r="BS17" s="1271"/>
      <c r="BT17" s="1271"/>
      <c r="BU17" s="1271"/>
      <c r="BV17" s="1271"/>
      <c r="BW17" s="1271"/>
      <c r="BX17" s="1271"/>
      <c r="BY17" s="1271"/>
      <c r="BZ17" s="1271"/>
      <c r="CA17" s="1271"/>
      <c r="CB17" s="1271"/>
      <c r="CC17" s="1271"/>
      <c r="CD17" s="1271"/>
      <c r="CE17" s="1271"/>
      <c r="CF17" s="1271"/>
      <c r="CG17" s="1271"/>
      <c r="CH17" s="1271"/>
      <c r="CI17" s="1271"/>
      <c r="CJ17" s="1271"/>
      <c r="CK17" s="1271"/>
      <c r="CL17" s="1271"/>
      <c r="CM17" s="1271"/>
      <c r="CN17" s="1271"/>
      <c r="CO17" s="1271"/>
      <c r="CP17" s="1271"/>
      <c r="CQ17" s="1271"/>
      <c r="CR17" s="1271"/>
      <c r="CS17" s="1271"/>
      <c r="CT17" s="1271"/>
      <c r="CU17" s="1271"/>
      <c r="CV17" s="1271"/>
      <c r="CW17" s="1271"/>
      <c r="CX17" s="1271"/>
      <c r="CY17" s="1271"/>
      <c r="CZ17" s="1271"/>
      <c r="DA17" s="1271"/>
      <c r="DB17" s="1271"/>
      <c r="DC17" s="1271"/>
      <c r="DD17" s="1271"/>
      <c r="DE17" s="1271"/>
    </row>
    <row r="18" spans="1:109" s="259" customFormat="1" ht="13.3" x14ac:dyDescent="0.25">
      <c r="A18" s="1216"/>
      <c r="B18" s="1271"/>
      <c r="C18" s="1271"/>
      <c r="D18" s="1271"/>
      <c r="E18" s="1271"/>
      <c r="F18" s="1271"/>
      <c r="G18" s="1271"/>
      <c r="H18" s="1271"/>
      <c r="I18" s="1271"/>
      <c r="J18" s="1271"/>
      <c r="K18" s="1271"/>
      <c r="L18" s="1271"/>
      <c r="M18" s="1271"/>
      <c r="N18" s="1271"/>
      <c r="O18" s="1271"/>
      <c r="P18" s="1271"/>
      <c r="Q18" s="1271"/>
      <c r="R18" s="1271"/>
      <c r="S18" s="1271"/>
      <c r="T18" s="1271"/>
      <c r="U18" s="1271"/>
      <c r="V18" s="1271"/>
      <c r="W18" s="1271"/>
      <c r="X18" s="1271"/>
      <c r="Y18" s="1271"/>
      <c r="Z18" s="1271"/>
      <c r="AA18" s="1271"/>
      <c r="AB18" s="1271"/>
      <c r="AC18" s="1271"/>
      <c r="AD18" s="1271"/>
      <c r="AE18" s="1271"/>
      <c r="AF18" s="1271"/>
      <c r="AG18" s="1271"/>
      <c r="AH18" s="1271"/>
      <c r="AI18" s="1271"/>
      <c r="AJ18" s="1271"/>
      <c r="AK18" s="1271"/>
      <c r="AL18" s="1271"/>
      <c r="AM18" s="1271"/>
      <c r="AN18" s="1271"/>
      <c r="AO18" s="1271"/>
      <c r="AP18" s="1271"/>
      <c r="AQ18" s="1271"/>
      <c r="AR18" s="1271"/>
      <c r="AS18" s="1271"/>
      <c r="AT18" s="1271"/>
      <c r="AU18" s="1271"/>
      <c r="AV18" s="1271"/>
      <c r="AW18" s="1271"/>
      <c r="AX18" s="1271"/>
      <c r="AY18" s="1271"/>
      <c r="AZ18" s="1271"/>
      <c r="BA18" s="1271"/>
      <c r="BB18" s="1271"/>
      <c r="BC18" s="1271"/>
      <c r="BD18" s="1271"/>
      <c r="BE18" s="1271"/>
      <c r="BF18" s="1271"/>
      <c r="BG18" s="1271"/>
      <c r="BH18" s="1271"/>
      <c r="BI18" s="1271"/>
      <c r="BJ18" s="1271"/>
      <c r="BK18" s="1271"/>
      <c r="BL18" s="1271"/>
      <c r="BM18" s="1271"/>
      <c r="BN18" s="1271"/>
      <c r="BO18" s="1271"/>
      <c r="BP18" s="1271"/>
      <c r="BQ18" s="1271"/>
      <c r="BR18" s="1271"/>
      <c r="BS18" s="1271"/>
      <c r="BT18" s="1271"/>
      <c r="BU18" s="1271"/>
      <c r="BV18" s="1271"/>
      <c r="BW18" s="1271"/>
      <c r="BX18" s="1271"/>
      <c r="BY18" s="1271"/>
      <c r="BZ18" s="1271"/>
      <c r="CA18" s="1271"/>
      <c r="CB18" s="1271"/>
      <c r="CC18" s="1271"/>
      <c r="CD18" s="1271"/>
      <c r="CE18" s="1271"/>
      <c r="CF18" s="1271"/>
      <c r="CG18" s="1271"/>
      <c r="CH18" s="1271"/>
      <c r="CI18" s="1271"/>
      <c r="CJ18" s="1271"/>
      <c r="CK18" s="1271"/>
      <c r="CL18" s="1271"/>
      <c r="CM18" s="1271"/>
      <c r="CN18" s="1271"/>
      <c r="CO18" s="1271"/>
      <c r="CP18" s="1271"/>
      <c r="CQ18" s="1271"/>
      <c r="CR18" s="1271"/>
      <c r="CS18" s="1271"/>
      <c r="CT18" s="1271"/>
      <c r="CU18" s="1271"/>
      <c r="CV18" s="1271"/>
      <c r="CW18" s="1271"/>
      <c r="CX18" s="1271"/>
      <c r="CY18" s="1271"/>
      <c r="CZ18" s="1271"/>
      <c r="DA18" s="1271"/>
      <c r="DB18" s="1271"/>
      <c r="DC18" s="1271"/>
      <c r="DD18" s="1271"/>
      <c r="DE18" s="1271"/>
    </row>
    <row r="19" spans="1:109" ht="13.3" x14ac:dyDescent="0.25">
      <c r="DD19" s="1216"/>
      <c r="DE19" s="1216"/>
    </row>
    <row r="20" spans="1:109" ht="13.3" x14ac:dyDescent="0.25">
      <c r="DD20" s="1216"/>
      <c r="DE20" s="1216"/>
    </row>
    <row r="21" spans="1:109" ht="17.25" customHeight="1" x14ac:dyDescent="0.25">
      <c r="B21" s="1270"/>
      <c r="C21" s="1267"/>
      <c r="D21" s="1267"/>
      <c r="E21" s="1267"/>
      <c r="F21" s="1267"/>
      <c r="G21" s="1267"/>
      <c r="H21" s="1267"/>
      <c r="I21" s="1267"/>
      <c r="J21" s="1267"/>
      <c r="K21" s="1267"/>
      <c r="L21" s="1267"/>
      <c r="M21" s="1267"/>
      <c r="N21" s="1269"/>
      <c r="O21" s="1267"/>
      <c r="P21" s="1267"/>
      <c r="Q21" s="1267"/>
      <c r="R21" s="1267"/>
      <c r="S21" s="1267"/>
      <c r="T21" s="1267"/>
      <c r="U21" s="1267"/>
      <c r="V21" s="1267"/>
      <c r="W21" s="1267"/>
      <c r="X21" s="1267"/>
      <c r="Y21" s="1267"/>
      <c r="Z21" s="1267"/>
      <c r="AA21" s="1267"/>
      <c r="AB21" s="1267"/>
      <c r="AC21" s="1267"/>
      <c r="AD21" s="1267"/>
      <c r="AE21" s="1267"/>
      <c r="AF21" s="1267"/>
      <c r="AG21" s="1267"/>
      <c r="AH21" s="1267"/>
      <c r="AI21" s="1267"/>
      <c r="AJ21" s="1267"/>
      <c r="AK21" s="1267"/>
      <c r="AL21" s="1267"/>
      <c r="AM21" s="1267"/>
      <c r="AN21" s="1267"/>
      <c r="AO21" s="1267"/>
      <c r="AP21" s="1267"/>
      <c r="AQ21" s="1267"/>
      <c r="AR21" s="1267"/>
      <c r="AS21" s="1267"/>
      <c r="AT21" s="1269"/>
      <c r="AU21" s="1267"/>
      <c r="AV21" s="1267"/>
      <c r="AW21" s="1267"/>
      <c r="AX21" s="1267"/>
      <c r="AY21" s="1267"/>
      <c r="AZ21" s="1267"/>
      <c r="BA21" s="1267"/>
      <c r="BB21" s="1267"/>
      <c r="BC21" s="1267"/>
      <c r="BD21" s="1267"/>
      <c r="BE21" s="1267"/>
      <c r="BF21" s="1269"/>
      <c r="BG21" s="1267"/>
      <c r="BH21" s="1267"/>
      <c r="BI21" s="1267"/>
      <c r="BJ21" s="1267"/>
      <c r="BK21" s="1267"/>
      <c r="BL21" s="1267"/>
      <c r="BM21" s="1267"/>
      <c r="BN21" s="1267"/>
      <c r="BO21" s="1267"/>
      <c r="BP21" s="1267"/>
      <c r="BQ21" s="1267"/>
      <c r="BR21" s="1269"/>
      <c r="BS21" s="1267"/>
      <c r="BT21" s="1267"/>
      <c r="BU21" s="1267"/>
      <c r="BV21" s="1267"/>
      <c r="BW21" s="1267"/>
      <c r="BX21" s="1267"/>
      <c r="BY21" s="1267"/>
      <c r="BZ21" s="1267"/>
      <c r="CA21" s="1267"/>
      <c r="CB21" s="1267"/>
      <c r="CC21" s="1267"/>
      <c r="CD21" s="1269"/>
      <c r="CE21" s="1267"/>
      <c r="CF21" s="1267"/>
      <c r="CG21" s="1267"/>
      <c r="CH21" s="1267"/>
      <c r="CI21" s="1267"/>
      <c r="CJ21" s="1267"/>
      <c r="CK21" s="1267"/>
      <c r="CL21" s="1267"/>
      <c r="CM21" s="1267"/>
      <c r="CN21" s="1267"/>
      <c r="CO21" s="1267"/>
      <c r="CP21" s="1269"/>
      <c r="CQ21" s="1267"/>
      <c r="CR21" s="1267"/>
      <c r="CS21" s="1267"/>
      <c r="CT21" s="1267"/>
      <c r="CU21" s="1267"/>
      <c r="CV21" s="1267"/>
      <c r="CW21" s="1267"/>
      <c r="CX21" s="1267"/>
      <c r="CY21" s="1267"/>
      <c r="CZ21" s="1267"/>
      <c r="DA21" s="1267"/>
      <c r="DB21" s="1269"/>
      <c r="DC21" s="1267"/>
      <c r="DD21" s="1266"/>
      <c r="DE21" s="1216"/>
    </row>
    <row r="22" spans="1:109" ht="17.25" customHeight="1" x14ac:dyDescent="0.25">
      <c r="B22" s="1217"/>
    </row>
    <row r="23" spans="1:109" ht="13.3" x14ac:dyDescent="0.25">
      <c r="B23" s="1217"/>
    </row>
    <row r="24" spans="1:109" ht="13.3" x14ac:dyDescent="0.25">
      <c r="B24" s="1217"/>
    </row>
    <row r="25" spans="1:109" ht="13.3" x14ac:dyDescent="0.25">
      <c r="B25" s="1217"/>
    </row>
    <row r="26" spans="1:109" ht="13.3" x14ac:dyDescent="0.25">
      <c r="B26" s="1217"/>
    </row>
    <row r="27" spans="1:109" ht="13.3" x14ac:dyDescent="0.25">
      <c r="B27" s="1217"/>
    </row>
    <row r="28" spans="1:109" ht="13.3" x14ac:dyDescent="0.25">
      <c r="B28" s="1217"/>
    </row>
    <row r="29" spans="1:109" ht="13.3" x14ac:dyDescent="0.25">
      <c r="B29" s="1217"/>
    </row>
    <row r="30" spans="1:109" ht="13.3" x14ac:dyDescent="0.25">
      <c r="B30" s="1217"/>
    </row>
    <row r="31" spans="1:109" ht="13.3" x14ac:dyDescent="0.25">
      <c r="B31" s="1217"/>
    </row>
    <row r="32" spans="1:109" ht="13.3" x14ac:dyDescent="0.25">
      <c r="B32" s="1217"/>
    </row>
    <row r="33" spans="2:109" ht="13.3" x14ac:dyDescent="0.25">
      <c r="B33" s="1217"/>
    </row>
    <row r="34" spans="2:109" ht="13.3" x14ac:dyDescent="0.25">
      <c r="B34" s="1217"/>
    </row>
    <row r="35" spans="2:109" ht="13.3" x14ac:dyDescent="0.25">
      <c r="B35" s="1217"/>
    </row>
    <row r="36" spans="2:109" ht="13.3" x14ac:dyDescent="0.25">
      <c r="B36" s="1217"/>
    </row>
    <row r="37" spans="2:109" ht="13.3" x14ac:dyDescent="0.25">
      <c r="B37" s="1217"/>
    </row>
    <row r="38" spans="2:109" ht="13.3" x14ac:dyDescent="0.25">
      <c r="B38" s="1217"/>
    </row>
    <row r="39" spans="2:109" ht="13.3" x14ac:dyDescent="0.25">
      <c r="B39" s="1221"/>
      <c r="C39" s="1220"/>
      <c r="D39" s="1220"/>
      <c r="E39" s="1220"/>
      <c r="F39" s="1220"/>
      <c r="G39" s="1220"/>
      <c r="H39" s="1220"/>
      <c r="I39" s="1220"/>
      <c r="J39" s="1220"/>
      <c r="K39" s="1220"/>
      <c r="L39" s="1220"/>
      <c r="M39" s="1220"/>
      <c r="N39" s="1220"/>
      <c r="O39" s="1220"/>
      <c r="P39" s="1220"/>
      <c r="Q39" s="1220"/>
      <c r="R39" s="1220"/>
      <c r="S39" s="1220"/>
      <c r="T39" s="1220"/>
      <c r="U39" s="1220"/>
      <c r="V39" s="1220"/>
      <c r="W39" s="1220"/>
      <c r="X39" s="1220"/>
      <c r="Y39" s="1220"/>
      <c r="Z39" s="1220"/>
      <c r="AA39" s="1220"/>
      <c r="AB39" s="1220"/>
      <c r="AC39" s="1220"/>
      <c r="AD39" s="1220"/>
      <c r="AE39" s="1220"/>
      <c r="AF39" s="1220"/>
      <c r="AG39" s="1220"/>
      <c r="AH39" s="1220"/>
      <c r="AI39" s="1220"/>
      <c r="AJ39" s="1220"/>
      <c r="AK39" s="1220"/>
      <c r="AL39" s="1220"/>
      <c r="AM39" s="1220"/>
      <c r="AN39" s="1220"/>
      <c r="AO39" s="1220"/>
      <c r="AP39" s="1220"/>
      <c r="AQ39" s="1220"/>
      <c r="AR39" s="1220"/>
      <c r="AS39" s="1220"/>
      <c r="AT39" s="1220"/>
      <c r="AU39" s="1220"/>
      <c r="AV39" s="1220"/>
      <c r="AW39" s="1220"/>
      <c r="AX39" s="1220"/>
      <c r="AY39" s="1220"/>
      <c r="AZ39" s="1220"/>
      <c r="BA39" s="1220"/>
      <c r="BB39" s="1220"/>
      <c r="BC39" s="1220"/>
      <c r="BD39" s="1220"/>
      <c r="BE39" s="1220"/>
      <c r="BF39" s="1220"/>
      <c r="BG39" s="1220"/>
      <c r="BH39" s="1220"/>
      <c r="BI39" s="1220"/>
      <c r="BJ39" s="1220"/>
      <c r="BK39" s="1220"/>
      <c r="BL39" s="1220"/>
      <c r="BM39" s="1220"/>
      <c r="BN39" s="1220"/>
      <c r="BO39" s="1220"/>
      <c r="BP39" s="1220"/>
      <c r="BQ39" s="1220"/>
      <c r="BR39" s="1220"/>
      <c r="BS39" s="1220"/>
      <c r="BT39" s="1220"/>
      <c r="BU39" s="1220"/>
      <c r="BV39" s="1220"/>
      <c r="BW39" s="1220"/>
      <c r="BX39" s="1220"/>
      <c r="BY39" s="1220"/>
      <c r="BZ39" s="1220"/>
      <c r="CA39" s="1220"/>
      <c r="CB39" s="1220"/>
      <c r="CC39" s="1220"/>
      <c r="CD39" s="1220"/>
      <c r="CE39" s="1220"/>
      <c r="CF39" s="1220"/>
      <c r="CG39" s="1220"/>
      <c r="CH39" s="1220"/>
      <c r="CI39" s="1220"/>
      <c r="CJ39" s="1220"/>
      <c r="CK39" s="1220"/>
      <c r="CL39" s="1220"/>
      <c r="CM39" s="1220"/>
      <c r="CN39" s="1220"/>
      <c r="CO39" s="1220"/>
      <c r="CP39" s="1220"/>
      <c r="CQ39" s="1220"/>
      <c r="CR39" s="1220"/>
      <c r="CS39" s="1220"/>
      <c r="CT39" s="1220"/>
      <c r="CU39" s="1220"/>
      <c r="CV39" s="1220"/>
      <c r="CW39" s="1220"/>
      <c r="CX39" s="1220"/>
      <c r="CY39" s="1220"/>
      <c r="CZ39" s="1220"/>
      <c r="DA39" s="1220"/>
      <c r="DB39" s="1220"/>
      <c r="DC39" s="1220"/>
      <c r="DD39" s="1219"/>
    </row>
    <row r="40" spans="2:109" ht="13.3" x14ac:dyDescent="0.25">
      <c r="B40" s="1257"/>
      <c r="DD40" s="1257"/>
      <c r="DE40" s="1216"/>
    </row>
    <row r="41" spans="2:109" ht="16.75" x14ac:dyDescent="0.25">
      <c r="B41" s="1268" t="s">
        <v>627</v>
      </c>
      <c r="C41" s="1267"/>
      <c r="D41" s="1267"/>
      <c r="E41" s="1267"/>
      <c r="F41" s="1267"/>
      <c r="G41" s="1267"/>
      <c r="H41" s="1267"/>
      <c r="I41" s="1267"/>
      <c r="J41" s="1267"/>
      <c r="K41" s="1267"/>
      <c r="L41" s="1267"/>
      <c r="M41" s="1267"/>
      <c r="N41" s="1267"/>
      <c r="O41" s="1267"/>
      <c r="P41" s="1267"/>
      <c r="Q41" s="1267"/>
      <c r="R41" s="1267"/>
      <c r="S41" s="1267"/>
      <c r="T41" s="1267"/>
      <c r="U41" s="1267"/>
      <c r="V41" s="1267"/>
      <c r="W41" s="1267"/>
      <c r="X41" s="1267"/>
      <c r="Y41" s="1267"/>
      <c r="Z41" s="1267"/>
      <c r="AA41" s="1267"/>
      <c r="AB41" s="1267"/>
      <c r="AC41" s="1267"/>
      <c r="AD41" s="1267"/>
      <c r="AE41" s="1267"/>
      <c r="AF41" s="1267"/>
      <c r="AG41" s="1267"/>
      <c r="AH41" s="1267"/>
      <c r="AI41" s="1267"/>
      <c r="AJ41" s="1267"/>
      <c r="AK41" s="1267"/>
      <c r="AL41" s="1267"/>
      <c r="AM41" s="1267"/>
      <c r="AN41" s="1267"/>
      <c r="AO41" s="1267"/>
      <c r="AP41" s="1267"/>
      <c r="AQ41" s="1267"/>
      <c r="AR41" s="1267"/>
      <c r="AS41" s="1267"/>
      <c r="AT41" s="1267"/>
      <c r="AU41" s="1267"/>
      <c r="AV41" s="1267"/>
      <c r="AW41" s="1267"/>
      <c r="AX41" s="1267"/>
      <c r="AY41" s="1267"/>
      <c r="AZ41" s="1267"/>
      <c r="BA41" s="1267"/>
      <c r="BB41" s="1267"/>
      <c r="BC41" s="1267"/>
      <c r="BD41" s="1267"/>
      <c r="BE41" s="1267"/>
      <c r="BF41" s="1267"/>
      <c r="BG41" s="1267"/>
      <c r="BH41" s="1267"/>
      <c r="BI41" s="1267"/>
      <c r="BJ41" s="1267"/>
      <c r="BK41" s="1267"/>
      <c r="BL41" s="1267"/>
      <c r="BM41" s="1267"/>
      <c r="BN41" s="1267"/>
      <c r="BO41" s="1267"/>
      <c r="BP41" s="1267"/>
      <c r="BQ41" s="1267"/>
      <c r="BR41" s="1267"/>
      <c r="BS41" s="1267"/>
      <c r="BT41" s="1267"/>
      <c r="BU41" s="1267"/>
      <c r="BV41" s="1267"/>
      <c r="BW41" s="1267"/>
      <c r="BX41" s="1267"/>
      <c r="BY41" s="1267"/>
      <c r="BZ41" s="1267"/>
      <c r="CA41" s="1267"/>
      <c r="CB41" s="1267"/>
      <c r="CC41" s="1267"/>
      <c r="CD41" s="1267"/>
      <c r="CE41" s="1267"/>
      <c r="CF41" s="1267"/>
      <c r="CG41" s="1267"/>
      <c r="CH41" s="1267"/>
      <c r="CI41" s="1267"/>
      <c r="CJ41" s="1267"/>
      <c r="CK41" s="1267"/>
      <c r="CL41" s="1267"/>
      <c r="CM41" s="1267"/>
      <c r="CN41" s="1267"/>
      <c r="CO41" s="1267"/>
      <c r="CP41" s="1267"/>
      <c r="CQ41" s="1267"/>
      <c r="CR41" s="1267"/>
      <c r="CS41" s="1267"/>
      <c r="CT41" s="1267"/>
      <c r="CU41" s="1267"/>
      <c r="CV41" s="1267"/>
      <c r="CW41" s="1267"/>
      <c r="CX41" s="1267"/>
      <c r="CY41" s="1267"/>
      <c r="CZ41" s="1267"/>
      <c r="DA41" s="1267"/>
      <c r="DB41" s="1267"/>
      <c r="DC41" s="1267"/>
      <c r="DD41" s="1266"/>
    </row>
    <row r="42" spans="2:109" ht="13.3" x14ac:dyDescent="0.25">
      <c r="B42" s="1217"/>
      <c r="G42" s="1253"/>
      <c r="I42" s="1252"/>
      <c r="J42" s="1252"/>
      <c r="K42" s="1252"/>
      <c r="AM42" s="1253"/>
      <c r="AN42" s="1253" t="s">
        <v>623</v>
      </c>
      <c r="AP42" s="1252"/>
      <c r="AQ42" s="1252"/>
      <c r="AR42" s="1252"/>
      <c r="AY42" s="1253"/>
      <c r="BA42" s="1252"/>
      <c r="BB42" s="1252"/>
      <c r="BC42" s="1252"/>
      <c r="BK42" s="1253"/>
      <c r="BM42" s="1252"/>
      <c r="BN42" s="1252"/>
      <c r="BO42" s="1252"/>
      <c r="BW42" s="1253"/>
      <c r="BY42" s="1252"/>
      <c r="BZ42" s="1252"/>
      <c r="CA42" s="1252"/>
      <c r="CI42" s="1253"/>
      <c r="CK42" s="1252"/>
      <c r="CL42" s="1252"/>
      <c r="CM42" s="1252"/>
      <c r="CU42" s="1253"/>
      <c r="CW42" s="1252"/>
      <c r="CX42" s="1252"/>
      <c r="CY42" s="1252"/>
    </row>
    <row r="43" spans="2:109" ht="13.5" customHeight="1" x14ac:dyDescent="0.25">
      <c r="B43" s="1217"/>
      <c r="AN43" s="1251" t="s">
        <v>626</v>
      </c>
      <c r="AO43" s="1250"/>
      <c r="AP43" s="1250"/>
      <c r="AQ43" s="1250"/>
      <c r="AR43" s="1250"/>
      <c r="AS43" s="1250"/>
      <c r="AT43" s="1250"/>
      <c r="AU43" s="1250"/>
      <c r="AV43" s="1250"/>
      <c r="AW43" s="1250"/>
      <c r="AX43" s="1250"/>
      <c r="AY43" s="1250"/>
      <c r="AZ43" s="1250"/>
      <c r="BA43" s="1250"/>
      <c r="BB43" s="1250"/>
      <c r="BC43" s="1250"/>
      <c r="BD43" s="1250"/>
      <c r="BE43" s="1250"/>
      <c r="BF43" s="1250"/>
      <c r="BG43" s="1250"/>
      <c r="BH43" s="1250"/>
      <c r="BI43" s="1250"/>
      <c r="BJ43" s="1250"/>
      <c r="BK43" s="1250"/>
      <c r="BL43" s="1250"/>
      <c r="BM43" s="1250"/>
      <c r="BN43" s="1250"/>
      <c r="BO43" s="1250"/>
      <c r="BP43" s="1250"/>
      <c r="BQ43" s="1250"/>
      <c r="BR43" s="1250"/>
      <c r="BS43" s="1250"/>
      <c r="BT43" s="1250"/>
      <c r="BU43" s="1250"/>
      <c r="BV43" s="1250"/>
      <c r="BW43" s="1250"/>
      <c r="BX43" s="1250"/>
      <c r="BY43" s="1250"/>
      <c r="BZ43" s="1250"/>
      <c r="CA43" s="1250"/>
      <c r="CB43" s="1250"/>
      <c r="CC43" s="1250"/>
      <c r="CD43" s="1250"/>
      <c r="CE43" s="1250"/>
      <c r="CF43" s="1250"/>
      <c r="CG43" s="1250"/>
      <c r="CH43" s="1250"/>
      <c r="CI43" s="1250"/>
      <c r="CJ43" s="1250"/>
      <c r="CK43" s="1250"/>
      <c r="CL43" s="1250"/>
      <c r="CM43" s="1250"/>
      <c r="CN43" s="1250"/>
      <c r="CO43" s="1250"/>
      <c r="CP43" s="1250"/>
      <c r="CQ43" s="1250"/>
      <c r="CR43" s="1250"/>
      <c r="CS43" s="1250"/>
      <c r="CT43" s="1250"/>
      <c r="CU43" s="1250"/>
      <c r="CV43" s="1250"/>
      <c r="CW43" s="1250"/>
      <c r="CX43" s="1250"/>
      <c r="CY43" s="1250"/>
      <c r="CZ43" s="1250"/>
      <c r="DA43" s="1250"/>
      <c r="DB43" s="1250"/>
      <c r="DC43" s="1249"/>
    </row>
    <row r="44" spans="2:109" ht="13.3" x14ac:dyDescent="0.25">
      <c r="B44" s="1217"/>
      <c r="AN44" s="1248"/>
      <c r="AO44" s="1247"/>
      <c r="AP44" s="1247"/>
      <c r="AQ44" s="1247"/>
      <c r="AR44" s="1247"/>
      <c r="AS44" s="1247"/>
      <c r="AT44" s="1247"/>
      <c r="AU44" s="1247"/>
      <c r="AV44" s="1247"/>
      <c r="AW44" s="1247"/>
      <c r="AX44" s="1247"/>
      <c r="AY44" s="1247"/>
      <c r="AZ44" s="1247"/>
      <c r="BA44" s="1247"/>
      <c r="BB44" s="1247"/>
      <c r="BC44" s="1247"/>
      <c r="BD44" s="1247"/>
      <c r="BE44" s="1247"/>
      <c r="BF44" s="1247"/>
      <c r="BG44" s="1247"/>
      <c r="BH44" s="1247"/>
      <c r="BI44" s="1247"/>
      <c r="BJ44" s="1247"/>
      <c r="BK44" s="1247"/>
      <c r="BL44" s="1247"/>
      <c r="BM44" s="1247"/>
      <c r="BN44" s="1247"/>
      <c r="BO44" s="1247"/>
      <c r="BP44" s="1247"/>
      <c r="BQ44" s="1247"/>
      <c r="BR44" s="1247"/>
      <c r="BS44" s="1247"/>
      <c r="BT44" s="1247"/>
      <c r="BU44" s="1247"/>
      <c r="BV44" s="1247"/>
      <c r="BW44" s="1247"/>
      <c r="BX44" s="1247"/>
      <c r="BY44" s="1247"/>
      <c r="BZ44" s="1247"/>
      <c r="CA44" s="1247"/>
      <c r="CB44" s="1247"/>
      <c r="CC44" s="1247"/>
      <c r="CD44" s="1247"/>
      <c r="CE44" s="1247"/>
      <c r="CF44" s="1247"/>
      <c r="CG44" s="1247"/>
      <c r="CH44" s="1247"/>
      <c r="CI44" s="1247"/>
      <c r="CJ44" s="1247"/>
      <c r="CK44" s="1247"/>
      <c r="CL44" s="1247"/>
      <c r="CM44" s="1247"/>
      <c r="CN44" s="1247"/>
      <c r="CO44" s="1247"/>
      <c r="CP44" s="1247"/>
      <c r="CQ44" s="1247"/>
      <c r="CR44" s="1247"/>
      <c r="CS44" s="1247"/>
      <c r="CT44" s="1247"/>
      <c r="CU44" s="1247"/>
      <c r="CV44" s="1247"/>
      <c r="CW44" s="1247"/>
      <c r="CX44" s="1247"/>
      <c r="CY44" s="1247"/>
      <c r="CZ44" s="1247"/>
      <c r="DA44" s="1247"/>
      <c r="DB44" s="1247"/>
      <c r="DC44" s="1246"/>
    </row>
    <row r="45" spans="2:109" ht="13.3" x14ac:dyDescent="0.25">
      <c r="B45" s="1217"/>
      <c r="AN45" s="1248"/>
      <c r="AO45" s="1247"/>
      <c r="AP45" s="1247"/>
      <c r="AQ45" s="1247"/>
      <c r="AR45" s="1247"/>
      <c r="AS45" s="1247"/>
      <c r="AT45" s="1247"/>
      <c r="AU45" s="1247"/>
      <c r="AV45" s="1247"/>
      <c r="AW45" s="1247"/>
      <c r="AX45" s="1247"/>
      <c r="AY45" s="1247"/>
      <c r="AZ45" s="1247"/>
      <c r="BA45" s="1247"/>
      <c r="BB45" s="1247"/>
      <c r="BC45" s="1247"/>
      <c r="BD45" s="1247"/>
      <c r="BE45" s="1247"/>
      <c r="BF45" s="1247"/>
      <c r="BG45" s="1247"/>
      <c r="BH45" s="1247"/>
      <c r="BI45" s="1247"/>
      <c r="BJ45" s="1247"/>
      <c r="BK45" s="1247"/>
      <c r="BL45" s="1247"/>
      <c r="BM45" s="1247"/>
      <c r="BN45" s="1247"/>
      <c r="BO45" s="1247"/>
      <c r="BP45" s="1247"/>
      <c r="BQ45" s="1247"/>
      <c r="BR45" s="1247"/>
      <c r="BS45" s="1247"/>
      <c r="BT45" s="1247"/>
      <c r="BU45" s="1247"/>
      <c r="BV45" s="1247"/>
      <c r="BW45" s="1247"/>
      <c r="BX45" s="1247"/>
      <c r="BY45" s="1247"/>
      <c r="BZ45" s="1247"/>
      <c r="CA45" s="1247"/>
      <c r="CB45" s="1247"/>
      <c r="CC45" s="1247"/>
      <c r="CD45" s="1247"/>
      <c r="CE45" s="1247"/>
      <c r="CF45" s="1247"/>
      <c r="CG45" s="1247"/>
      <c r="CH45" s="1247"/>
      <c r="CI45" s="1247"/>
      <c r="CJ45" s="1247"/>
      <c r="CK45" s="1247"/>
      <c r="CL45" s="1247"/>
      <c r="CM45" s="1247"/>
      <c r="CN45" s="1247"/>
      <c r="CO45" s="1247"/>
      <c r="CP45" s="1247"/>
      <c r="CQ45" s="1247"/>
      <c r="CR45" s="1247"/>
      <c r="CS45" s="1247"/>
      <c r="CT45" s="1247"/>
      <c r="CU45" s="1247"/>
      <c r="CV45" s="1247"/>
      <c r="CW45" s="1247"/>
      <c r="CX45" s="1247"/>
      <c r="CY45" s="1247"/>
      <c r="CZ45" s="1247"/>
      <c r="DA45" s="1247"/>
      <c r="DB45" s="1247"/>
      <c r="DC45" s="1246"/>
    </row>
    <row r="46" spans="2:109" ht="13.3" x14ac:dyDescent="0.25">
      <c r="B46" s="1217"/>
      <c r="AN46" s="1248"/>
      <c r="AO46" s="1247"/>
      <c r="AP46" s="1247"/>
      <c r="AQ46" s="1247"/>
      <c r="AR46" s="1247"/>
      <c r="AS46" s="1247"/>
      <c r="AT46" s="1247"/>
      <c r="AU46" s="1247"/>
      <c r="AV46" s="1247"/>
      <c r="AW46" s="1247"/>
      <c r="AX46" s="1247"/>
      <c r="AY46" s="1247"/>
      <c r="AZ46" s="1247"/>
      <c r="BA46" s="1247"/>
      <c r="BB46" s="1247"/>
      <c r="BC46" s="1247"/>
      <c r="BD46" s="1247"/>
      <c r="BE46" s="1247"/>
      <c r="BF46" s="1247"/>
      <c r="BG46" s="1247"/>
      <c r="BH46" s="1247"/>
      <c r="BI46" s="1247"/>
      <c r="BJ46" s="1247"/>
      <c r="BK46" s="1247"/>
      <c r="BL46" s="1247"/>
      <c r="BM46" s="1247"/>
      <c r="BN46" s="1247"/>
      <c r="BO46" s="1247"/>
      <c r="BP46" s="1247"/>
      <c r="BQ46" s="1247"/>
      <c r="BR46" s="1247"/>
      <c r="BS46" s="1247"/>
      <c r="BT46" s="1247"/>
      <c r="BU46" s="1247"/>
      <c r="BV46" s="1247"/>
      <c r="BW46" s="1247"/>
      <c r="BX46" s="1247"/>
      <c r="BY46" s="1247"/>
      <c r="BZ46" s="1247"/>
      <c r="CA46" s="1247"/>
      <c r="CB46" s="1247"/>
      <c r="CC46" s="1247"/>
      <c r="CD46" s="1247"/>
      <c r="CE46" s="1247"/>
      <c r="CF46" s="1247"/>
      <c r="CG46" s="1247"/>
      <c r="CH46" s="1247"/>
      <c r="CI46" s="1247"/>
      <c r="CJ46" s="1247"/>
      <c r="CK46" s="1247"/>
      <c r="CL46" s="1247"/>
      <c r="CM46" s="1247"/>
      <c r="CN46" s="1247"/>
      <c r="CO46" s="1247"/>
      <c r="CP46" s="1247"/>
      <c r="CQ46" s="1247"/>
      <c r="CR46" s="1247"/>
      <c r="CS46" s="1247"/>
      <c r="CT46" s="1247"/>
      <c r="CU46" s="1247"/>
      <c r="CV46" s="1247"/>
      <c r="CW46" s="1247"/>
      <c r="CX46" s="1247"/>
      <c r="CY46" s="1247"/>
      <c r="CZ46" s="1247"/>
      <c r="DA46" s="1247"/>
      <c r="DB46" s="1247"/>
      <c r="DC46" s="1246"/>
    </row>
    <row r="47" spans="2:109" ht="13.3" x14ac:dyDescent="0.25">
      <c r="B47" s="1217"/>
      <c r="AN47" s="1245"/>
      <c r="AO47" s="1244"/>
      <c r="AP47" s="1244"/>
      <c r="AQ47" s="1244"/>
      <c r="AR47" s="1244"/>
      <c r="AS47" s="1244"/>
      <c r="AT47" s="1244"/>
      <c r="AU47" s="1244"/>
      <c r="AV47" s="1244"/>
      <c r="AW47" s="1244"/>
      <c r="AX47" s="1244"/>
      <c r="AY47" s="1244"/>
      <c r="AZ47" s="1244"/>
      <c r="BA47" s="1244"/>
      <c r="BB47" s="1244"/>
      <c r="BC47" s="1244"/>
      <c r="BD47" s="1244"/>
      <c r="BE47" s="1244"/>
      <c r="BF47" s="1244"/>
      <c r="BG47" s="1244"/>
      <c r="BH47" s="1244"/>
      <c r="BI47" s="1244"/>
      <c r="BJ47" s="1244"/>
      <c r="BK47" s="1244"/>
      <c r="BL47" s="1244"/>
      <c r="BM47" s="1244"/>
      <c r="BN47" s="1244"/>
      <c r="BO47" s="1244"/>
      <c r="BP47" s="1244"/>
      <c r="BQ47" s="1244"/>
      <c r="BR47" s="1244"/>
      <c r="BS47" s="1244"/>
      <c r="BT47" s="1244"/>
      <c r="BU47" s="1244"/>
      <c r="BV47" s="1244"/>
      <c r="BW47" s="1244"/>
      <c r="BX47" s="1244"/>
      <c r="BY47" s="1244"/>
      <c r="BZ47" s="1244"/>
      <c r="CA47" s="1244"/>
      <c r="CB47" s="1244"/>
      <c r="CC47" s="1244"/>
      <c r="CD47" s="1244"/>
      <c r="CE47" s="1244"/>
      <c r="CF47" s="1244"/>
      <c r="CG47" s="1244"/>
      <c r="CH47" s="1244"/>
      <c r="CI47" s="1244"/>
      <c r="CJ47" s="1244"/>
      <c r="CK47" s="1244"/>
      <c r="CL47" s="1244"/>
      <c r="CM47" s="1244"/>
      <c r="CN47" s="1244"/>
      <c r="CO47" s="1244"/>
      <c r="CP47" s="1244"/>
      <c r="CQ47" s="1244"/>
      <c r="CR47" s="1244"/>
      <c r="CS47" s="1244"/>
      <c r="CT47" s="1244"/>
      <c r="CU47" s="1244"/>
      <c r="CV47" s="1244"/>
      <c r="CW47" s="1244"/>
      <c r="CX47" s="1244"/>
      <c r="CY47" s="1244"/>
      <c r="CZ47" s="1244"/>
      <c r="DA47" s="1244"/>
      <c r="DB47" s="1244"/>
      <c r="DC47" s="1243"/>
    </row>
    <row r="48" spans="2:109" ht="13.3" x14ac:dyDescent="0.25">
      <c r="B48" s="1217"/>
      <c r="H48" s="1230"/>
      <c r="I48" s="1230"/>
      <c r="J48" s="1230"/>
      <c r="AN48" s="1230"/>
      <c r="AO48" s="1230"/>
      <c r="AP48" s="1230"/>
      <c r="AZ48" s="1230"/>
      <c r="BA48" s="1230"/>
      <c r="BB48" s="1230"/>
      <c r="BL48" s="1230"/>
      <c r="BM48" s="1230"/>
      <c r="BN48" s="1230"/>
      <c r="BX48" s="1230"/>
      <c r="BY48" s="1230"/>
      <c r="BZ48" s="1230"/>
      <c r="CJ48" s="1230"/>
      <c r="CK48" s="1230"/>
      <c r="CL48" s="1230"/>
      <c r="CV48" s="1230"/>
      <c r="CW48" s="1230"/>
      <c r="CX48" s="1230"/>
    </row>
    <row r="49" spans="1:109" ht="13.3" x14ac:dyDescent="0.25">
      <c r="B49" s="1217"/>
      <c r="AN49" s="1216" t="s">
        <v>621</v>
      </c>
    </row>
    <row r="50" spans="1:109" ht="13.3" x14ac:dyDescent="0.25">
      <c r="B50" s="1217"/>
      <c r="G50" s="1228"/>
      <c r="H50" s="1228"/>
      <c r="I50" s="1228"/>
      <c r="J50" s="1228"/>
      <c r="K50" s="1237"/>
      <c r="L50" s="1237"/>
      <c r="M50" s="1236"/>
      <c r="N50" s="1236"/>
      <c r="AN50" s="1235"/>
      <c r="AO50" s="1234"/>
      <c r="AP50" s="1234"/>
      <c r="AQ50" s="1234"/>
      <c r="AR50" s="1234"/>
      <c r="AS50" s="1234"/>
      <c r="AT50" s="1234"/>
      <c r="AU50" s="1234"/>
      <c r="AV50" s="1234"/>
      <c r="AW50" s="1234"/>
      <c r="AX50" s="1234"/>
      <c r="AY50" s="1234"/>
      <c r="AZ50" s="1234"/>
      <c r="BA50" s="1234"/>
      <c r="BB50" s="1234"/>
      <c r="BC50" s="1234"/>
      <c r="BD50" s="1234"/>
      <c r="BE50" s="1234"/>
      <c r="BF50" s="1234"/>
      <c r="BG50" s="1234"/>
      <c r="BH50" s="1234"/>
      <c r="BI50" s="1234"/>
      <c r="BJ50" s="1234"/>
      <c r="BK50" s="1234"/>
      <c r="BL50" s="1234"/>
      <c r="BM50" s="1234"/>
      <c r="BN50" s="1234"/>
      <c r="BO50" s="1233"/>
      <c r="BP50" s="1225" t="s">
        <v>568</v>
      </c>
      <c r="BQ50" s="1225"/>
      <c r="BR50" s="1225"/>
      <c r="BS50" s="1225"/>
      <c r="BT50" s="1225"/>
      <c r="BU50" s="1225"/>
      <c r="BV50" s="1225"/>
      <c r="BW50" s="1225"/>
      <c r="BX50" s="1225" t="s">
        <v>569</v>
      </c>
      <c r="BY50" s="1225"/>
      <c r="BZ50" s="1225"/>
      <c r="CA50" s="1225"/>
      <c r="CB50" s="1225"/>
      <c r="CC50" s="1225"/>
      <c r="CD50" s="1225"/>
      <c r="CE50" s="1225"/>
      <c r="CF50" s="1225" t="s">
        <v>570</v>
      </c>
      <c r="CG50" s="1225"/>
      <c r="CH50" s="1225"/>
      <c r="CI50" s="1225"/>
      <c r="CJ50" s="1225"/>
      <c r="CK50" s="1225"/>
      <c r="CL50" s="1225"/>
      <c r="CM50" s="1225"/>
      <c r="CN50" s="1225" t="s">
        <v>571</v>
      </c>
      <c r="CO50" s="1225"/>
      <c r="CP50" s="1225"/>
      <c r="CQ50" s="1225"/>
      <c r="CR50" s="1225"/>
      <c r="CS50" s="1225"/>
      <c r="CT50" s="1225"/>
      <c r="CU50" s="1225"/>
      <c r="CV50" s="1225" t="s">
        <v>572</v>
      </c>
      <c r="CW50" s="1225"/>
      <c r="CX50" s="1225"/>
      <c r="CY50" s="1225"/>
      <c r="CZ50" s="1225"/>
      <c r="DA50" s="1225"/>
      <c r="DB50" s="1225"/>
      <c r="DC50" s="1225"/>
    </row>
    <row r="51" spans="1:109" ht="13.5" customHeight="1" x14ac:dyDescent="0.25">
      <c r="B51" s="1217"/>
      <c r="G51" s="1232"/>
      <c r="H51" s="1232"/>
      <c r="I51" s="1265"/>
      <c r="J51" s="1265"/>
      <c r="K51" s="1231"/>
      <c r="L51" s="1231"/>
      <c r="M51" s="1231"/>
      <c r="N51" s="1231"/>
      <c r="AM51" s="1230"/>
      <c r="AN51" s="1224" t="s">
        <v>620</v>
      </c>
      <c r="AO51" s="1224"/>
      <c r="AP51" s="1224"/>
      <c r="AQ51" s="1224"/>
      <c r="AR51" s="1224"/>
      <c r="AS51" s="1224"/>
      <c r="AT51" s="1224"/>
      <c r="AU51" s="1224"/>
      <c r="AV51" s="1224"/>
      <c r="AW51" s="1224"/>
      <c r="AX51" s="1224"/>
      <c r="AY51" s="1224"/>
      <c r="AZ51" s="1224"/>
      <c r="BA51" s="1224"/>
      <c r="BB51" s="1224" t="s">
        <v>618</v>
      </c>
      <c r="BC51" s="1224"/>
      <c r="BD51" s="1224"/>
      <c r="BE51" s="1224"/>
      <c r="BF51" s="1224"/>
      <c r="BG51" s="1224"/>
      <c r="BH51" s="1224"/>
      <c r="BI51" s="1224"/>
      <c r="BJ51" s="1224"/>
      <c r="BK51" s="1224"/>
      <c r="BL51" s="1224"/>
      <c r="BM51" s="1224"/>
      <c r="BN51" s="1224"/>
      <c r="BO51" s="1224"/>
      <c r="BP51" s="1223"/>
      <c r="BQ51" s="1223"/>
      <c r="BR51" s="1223"/>
      <c r="BS51" s="1223"/>
      <c r="BT51" s="1223"/>
      <c r="BU51" s="1223"/>
      <c r="BV51" s="1223"/>
      <c r="BW51" s="1223"/>
      <c r="BX51" s="1223"/>
      <c r="BY51" s="1223"/>
      <c r="BZ51" s="1223"/>
      <c r="CA51" s="1223"/>
      <c r="CB51" s="1223"/>
      <c r="CC51" s="1223"/>
      <c r="CD51" s="1223"/>
      <c r="CE51" s="1223"/>
      <c r="CF51" s="1223"/>
      <c r="CG51" s="1223"/>
      <c r="CH51" s="1223"/>
      <c r="CI51" s="1223"/>
      <c r="CJ51" s="1223"/>
      <c r="CK51" s="1223"/>
      <c r="CL51" s="1223"/>
      <c r="CM51" s="1223"/>
      <c r="CN51" s="1223"/>
      <c r="CO51" s="1223"/>
      <c r="CP51" s="1223"/>
      <c r="CQ51" s="1223"/>
      <c r="CR51" s="1223"/>
      <c r="CS51" s="1223"/>
      <c r="CT51" s="1223"/>
      <c r="CU51" s="1223"/>
      <c r="CV51" s="1223"/>
      <c r="CW51" s="1223"/>
      <c r="CX51" s="1223"/>
      <c r="CY51" s="1223"/>
      <c r="CZ51" s="1223"/>
      <c r="DA51" s="1223"/>
      <c r="DB51" s="1223"/>
      <c r="DC51" s="1223"/>
    </row>
    <row r="52" spans="1:109" ht="13.3" x14ac:dyDescent="0.25">
      <c r="B52" s="1217"/>
      <c r="G52" s="1232"/>
      <c r="H52" s="1232"/>
      <c r="I52" s="1265"/>
      <c r="J52" s="1265"/>
      <c r="K52" s="1231"/>
      <c r="L52" s="1231"/>
      <c r="M52" s="1231"/>
      <c r="N52" s="1231"/>
      <c r="AM52" s="1230"/>
      <c r="AN52" s="1224"/>
      <c r="AO52" s="1224"/>
      <c r="AP52" s="1224"/>
      <c r="AQ52" s="1224"/>
      <c r="AR52" s="1224"/>
      <c r="AS52" s="1224"/>
      <c r="AT52" s="1224"/>
      <c r="AU52" s="1224"/>
      <c r="AV52" s="1224"/>
      <c r="AW52" s="1224"/>
      <c r="AX52" s="1224"/>
      <c r="AY52" s="1224"/>
      <c r="AZ52" s="1224"/>
      <c r="BA52" s="1224"/>
      <c r="BB52" s="1224"/>
      <c r="BC52" s="1224"/>
      <c r="BD52" s="1224"/>
      <c r="BE52" s="1224"/>
      <c r="BF52" s="1224"/>
      <c r="BG52" s="1224"/>
      <c r="BH52" s="1224"/>
      <c r="BI52" s="1224"/>
      <c r="BJ52" s="1224"/>
      <c r="BK52" s="1224"/>
      <c r="BL52" s="1224"/>
      <c r="BM52" s="1224"/>
      <c r="BN52" s="1224"/>
      <c r="BO52" s="1224"/>
      <c r="BP52" s="1223"/>
      <c r="BQ52" s="1223"/>
      <c r="BR52" s="1223"/>
      <c r="BS52" s="1223"/>
      <c r="BT52" s="1223"/>
      <c r="BU52" s="1223"/>
      <c r="BV52" s="1223"/>
      <c r="BW52" s="1223"/>
      <c r="BX52" s="1223"/>
      <c r="BY52" s="1223"/>
      <c r="BZ52" s="1223"/>
      <c r="CA52" s="1223"/>
      <c r="CB52" s="1223"/>
      <c r="CC52" s="1223"/>
      <c r="CD52" s="1223"/>
      <c r="CE52" s="1223"/>
      <c r="CF52" s="1223"/>
      <c r="CG52" s="1223"/>
      <c r="CH52" s="1223"/>
      <c r="CI52" s="1223"/>
      <c r="CJ52" s="1223"/>
      <c r="CK52" s="1223"/>
      <c r="CL52" s="1223"/>
      <c r="CM52" s="1223"/>
      <c r="CN52" s="1223"/>
      <c r="CO52" s="1223"/>
      <c r="CP52" s="1223"/>
      <c r="CQ52" s="1223"/>
      <c r="CR52" s="1223"/>
      <c r="CS52" s="1223"/>
      <c r="CT52" s="1223"/>
      <c r="CU52" s="1223"/>
      <c r="CV52" s="1223"/>
      <c r="CW52" s="1223"/>
      <c r="CX52" s="1223"/>
      <c r="CY52" s="1223"/>
      <c r="CZ52" s="1223"/>
      <c r="DA52" s="1223"/>
      <c r="DB52" s="1223"/>
      <c r="DC52" s="1223"/>
    </row>
    <row r="53" spans="1:109" ht="13.3" x14ac:dyDescent="0.25">
      <c r="A53" s="1252"/>
      <c r="B53" s="1217"/>
      <c r="G53" s="1232"/>
      <c r="H53" s="1232"/>
      <c r="I53" s="1228"/>
      <c r="J53" s="1228"/>
      <c r="K53" s="1231"/>
      <c r="L53" s="1231"/>
      <c r="M53" s="1231"/>
      <c r="N53" s="1231"/>
      <c r="AM53" s="1230"/>
      <c r="AN53" s="1224"/>
      <c r="AO53" s="1224"/>
      <c r="AP53" s="1224"/>
      <c r="AQ53" s="1224"/>
      <c r="AR53" s="1224"/>
      <c r="AS53" s="1224"/>
      <c r="AT53" s="1224"/>
      <c r="AU53" s="1224"/>
      <c r="AV53" s="1224"/>
      <c r="AW53" s="1224"/>
      <c r="AX53" s="1224"/>
      <c r="AY53" s="1224"/>
      <c r="AZ53" s="1224"/>
      <c r="BA53" s="1224"/>
      <c r="BB53" s="1224" t="s">
        <v>625</v>
      </c>
      <c r="BC53" s="1224"/>
      <c r="BD53" s="1224"/>
      <c r="BE53" s="1224"/>
      <c r="BF53" s="1224"/>
      <c r="BG53" s="1224"/>
      <c r="BH53" s="1224"/>
      <c r="BI53" s="1224"/>
      <c r="BJ53" s="1224"/>
      <c r="BK53" s="1224"/>
      <c r="BL53" s="1224"/>
      <c r="BM53" s="1224"/>
      <c r="BN53" s="1224"/>
      <c r="BO53" s="1224"/>
      <c r="BP53" s="1223">
        <v>57.1</v>
      </c>
      <c r="BQ53" s="1223"/>
      <c r="BR53" s="1223"/>
      <c r="BS53" s="1223"/>
      <c r="BT53" s="1223"/>
      <c r="BU53" s="1223"/>
      <c r="BV53" s="1223"/>
      <c r="BW53" s="1223"/>
      <c r="BX53" s="1223">
        <v>58.2</v>
      </c>
      <c r="BY53" s="1223"/>
      <c r="BZ53" s="1223"/>
      <c r="CA53" s="1223"/>
      <c r="CB53" s="1223"/>
      <c r="CC53" s="1223"/>
      <c r="CD53" s="1223"/>
      <c r="CE53" s="1223"/>
      <c r="CF53" s="1223">
        <v>58.7</v>
      </c>
      <c r="CG53" s="1223"/>
      <c r="CH53" s="1223"/>
      <c r="CI53" s="1223"/>
      <c r="CJ53" s="1223"/>
      <c r="CK53" s="1223"/>
      <c r="CL53" s="1223"/>
      <c r="CM53" s="1223"/>
      <c r="CN53" s="1223">
        <v>60.3</v>
      </c>
      <c r="CO53" s="1223"/>
      <c r="CP53" s="1223"/>
      <c r="CQ53" s="1223"/>
      <c r="CR53" s="1223"/>
      <c r="CS53" s="1223"/>
      <c r="CT53" s="1223"/>
      <c r="CU53" s="1223"/>
      <c r="CV53" s="1223">
        <v>61.9</v>
      </c>
      <c r="CW53" s="1223"/>
      <c r="CX53" s="1223"/>
      <c r="CY53" s="1223"/>
      <c r="CZ53" s="1223"/>
      <c r="DA53" s="1223"/>
      <c r="DB53" s="1223"/>
      <c r="DC53" s="1223"/>
    </row>
    <row r="54" spans="1:109" ht="13.3" x14ac:dyDescent="0.25">
      <c r="A54" s="1252"/>
      <c r="B54" s="1217"/>
      <c r="G54" s="1232"/>
      <c r="H54" s="1232"/>
      <c r="I54" s="1228"/>
      <c r="J54" s="1228"/>
      <c r="K54" s="1231"/>
      <c r="L54" s="1231"/>
      <c r="M54" s="1231"/>
      <c r="N54" s="1231"/>
      <c r="AM54" s="1230"/>
      <c r="AN54" s="1224"/>
      <c r="AO54" s="1224"/>
      <c r="AP54" s="1224"/>
      <c r="AQ54" s="1224"/>
      <c r="AR54" s="1224"/>
      <c r="AS54" s="1224"/>
      <c r="AT54" s="1224"/>
      <c r="AU54" s="1224"/>
      <c r="AV54" s="1224"/>
      <c r="AW54" s="1224"/>
      <c r="AX54" s="1224"/>
      <c r="AY54" s="1224"/>
      <c r="AZ54" s="1224"/>
      <c r="BA54" s="1224"/>
      <c r="BB54" s="1224"/>
      <c r="BC54" s="1224"/>
      <c r="BD54" s="1224"/>
      <c r="BE54" s="1224"/>
      <c r="BF54" s="1224"/>
      <c r="BG54" s="1224"/>
      <c r="BH54" s="1224"/>
      <c r="BI54" s="1224"/>
      <c r="BJ54" s="1224"/>
      <c r="BK54" s="1224"/>
      <c r="BL54" s="1224"/>
      <c r="BM54" s="1224"/>
      <c r="BN54" s="1224"/>
      <c r="BO54" s="1224"/>
      <c r="BP54" s="1223"/>
      <c r="BQ54" s="1223"/>
      <c r="BR54" s="1223"/>
      <c r="BS54" s="1223"/>
      <c r="BT54" s="1223"/>
      <c r="BU54" s="1223"/>
      <c r="BV54" s="1223"/>
      <c r="BW54" s="1223"/>
      <c r="BX54" s="1223"/>
      <c r="BY54" s="1223"/>
      <c r="BZ54" s="1223"/>
      <c r="CA54" s="1223"/>
      <c r="CB54" s="1223"/>
      <c r="CC54" s="1223"/>
      <c r="CD54" s="1223"/>
      <c r="CE54" s="1223"/>
      <c r="CF54" s="1223"/>
      <c r="CG54" s="1223"/>
      <c r="CH54" s="1223"/>
      <c r="CI54" s="1223"/>
      <c r="CJ54" s="1223"/>
      <c r="CK54" s="1223"/>
      <c r="CL54" s="1223"/>
      <c r="CM54" s="1223"/>
      <c r="CN54" s="1223"/>
      <c r="CO54" s="1223"/>
      <c r="CP54" s="1223"/>
      <c r="CQ54" s="1223"/>
      <c r="CR54" s="1223"/>
      <c r="CS54" s="1223"/>
      <c r="CT54" s="1223"/>
      <c r="CU54" s="1223"/>
      <c r="CV54" s="1223"/>
      <c r="CW54" s="1223"/>
      <c r="CX54" s="1223"/>
      <c r="CY54" s="1223"/>
      <c r="CZ54" s="1223"/>
      <c r="DA54" s="1223"/>
      <c r="DB54" s="1223"/>
      <c r="DC54" s="1223"/>
    </row>
    <row r="55" spans="1:109" ht="13.3" x14ac:dyDescent="0.25">
      <c r="A55" s="1252"/>
      <c r="B55" s="1217"/>
      <c r="G55" s="1228"/>
      <c r="H55" s="1228"/>
      <c r="I55" s="1228"/>
      <c r="J55" s="1228"/>
      <c r="K55" s="1231"/>
      <c r="L55" s="1231"/>
      <c r="M55" s="1231"/>
      <c r="N55" s="1231"/>
      <c r="AN55" s="1225" t="s">
        <v>619</v>
      </c>
      <c r="AO55" s="1225"/>
      <c r="AP55" s="1225"/>
      <c r="AQ55" s="1225"/>
      <c r="AR55" s="1225"/>
      <c r="AS55" s="1225"/>
      <c r="AT55" s="1225"/>
      <c r="AU55" s="1225"/>
      <c r="AV55" s="1225"/>
      <c r="AW55" s="1225"/>
      <c r="AX55" s="1225"/>
      <c r="AY55" s="1225"/>
      <c r="AZ55" s="1225"/>
      <c r="BA55" s="1225"/>
      <c r="BB55" s="1224" t="s">
        <v>618</v>
      </c>
      <c r="BC55" s="1224"/>
      <c r="BD55" s="1224"/>
      <c r="BE55" s="1224"/>
      <c r="BF55" s="1224"/>
      <c r="BG55" s="1224"/>
      <c r="BH55" s="1224"/>
      <c r="BI55" s="1224"/>
      <c r="BJ55" s="1224"/>
      <c r="BK55" s="1224"/>
      <c r="BL55" s="1224"/>
      <c r="BM55" s="1224"/>
      <c r="BN55" s="1224"/>
      <c r="BO55" s="1224"/>
      <c r="BP55" s="1223">
        <v>25.3</v>
      </c>
      <c r="BQ55" s="1223"/>
      <c r="BR55" s="1223"/>
      <c r="BS55" s="1223"/>
      <c r="BT55" s="1223"/>
      <c r="BU55" s="1223"/>
      <c r="BV55" s="1223"/>
      <c r="BW55" s="1223"/>
      <c r="BX55" s="1223">
        <v>25.5</v>
      </c>
      <c r="BY55" s="1223"/>
      <c r="BZ55" s="1223"/>
      <c r="CA55" s="1223"/>
      <c r="CB55" s="1223"/>
      <c r="CC55" s="1223"/>
      <c r="CD55" s="1223"/>
      <c r="CE55" s="1223"/>
      <c r="CF55" s="1223">
        <v>25.1</v>
      </c>
      <c r="CG55" s="1223"/>
      <c r="CH55" s="1223"/>
      <c r="CI55" s="1223"/>
      <c r="CJ55" s="1223"/>
      <c r="CK55" s="1223"/>
      <c r="CL55" s="1223"/>
      <c r="CM55" s="1223"/>
      <c r="CN55" s="1223">
        <v>18</v>
      </c>
      <c r="CO55" s="1223"/>
      <c r="CP55" s="1223"/>
      <c r="CQ55" s="1223"/>
      <c r="CR55" s="1223"/>
      <c r="CS55" s="1223"/>
      <c r="CT55" s="1223"/>
      <c r="CU55" s="1223"/>
      <c r="CV55" s="1223">
        <v>12.7</v>
      </c>
      <c r="CW55" s="1223"/>
      <c r="CX55" s="1223"/>
      <c r="CY55" s="1223"/>
      <c r="CZ55" s="1223"/>
      <c r="DA55" s="1223"/>
      <c r="DB55" s="1223"/>
      <c r="DC55" s="1223"/>
    </row>
    <row r="56" spans="1:109" ht="13.3" x14ac:dyDescent="0.25">
      <c r="A56" s="1252"/>
      <c r="B56" s="1217"/>
      <c r="G56" s="1228"/>
      <c r="H56" s="1228"/>
      <c r="I56" s="1228"/>
      <c r="J56" s="1228"/>
      <c r="K56" s="1231"/>
      <c r="L56" s="1231"/>
      <c r="M56" s="1231"/>
      <c r="N56" s="1231"/>
      <c r="AN56" s="1225"/>
      <c r="AO56" s="1225"/>
      <c r="AP56" s="1225"/>
      <c r="AQ56" s="1225"/>
      <c r="AR56" s="1225"/>
      <c r="AS56" s="1225"/>
      <c r="AT56" s="1225"/>
      <c r="AU56" s="1225"/>
      <c r="AV56" s="1225"/>
      <c r="AW56" s="1225"/>
      <c r="AX56" s="1225"/>
      <c r="AY56" s="1225"/>
      <c r="AZ56" s="1225"/>
      <c r="BA56" s="1225"/>
      <c r="BB56" s="1224"/>
      <c r="BC56" s="1224"/>
      <c r="BD56" s="1224"/>
      <c r="BE56" s="1224"/>
      <c r="BF56" s="1224"/>
      <c r="BG56" s="1224"/>
      <c r="BH56" s="1224"/>
      <c r="BI56" s="1224"/>
      <c r="BJ56" s="1224"/>
      <c r="BK56" s="1224"/>
      <c r="BL56" s="1224"/>
      <c r="BM56" s="1224"/>
      <c r="BN56" s="1224"/>
      <c r="BO56" s="1224"/>
      <c r="BP56" s="1223"/>
      <c r="BQ56" s="1223"/>
      <c r="BR56" s="1223"/>
      <c r="BS56" s="1223"/>
      <c r="BT56" s="1223"/>
      <c r="BU56" s="1223"/>
      <c r="BV56" s="1223"/>
      <c r="BW56" s="1223"/>
      <c r="BX56" s="1223"/>
      <c r="BY56" s="1223"/>
      <c r="BZ56" s="1223"/>
      <c r="CA56" s="1223"/>
      <c r="CB56" s="1223"/>
      <c r="CC56" s="1223"/>
      <c r="CD56" s="1223"/>
      <c r="CE56" s="1223"/>
      <c r="CF56" s="1223"/>
      <c r="CG56" s="1223"/>
      <c r="CH56" s="1223"/>
      <c r="CI56" s="1223"/>
      <c r="CJ56" s="1223"/>
      <c r="CK56" s="1223"/>
      <c r="CL56" s="1223"/>
      <c r="CM56" s="1223"/>
      <c r="CN56" s="1223"/>
      <c r="CO56" s="1223"/>
      <c r="CP56" s="1223"/>
      <c r="CQ56" s="1223"/>
      <c r="CR56" s="1223"/>
      <c r="CS56" s="1223"/>
      <c r="CT56" s="1223"/>
      <c r="CU56" s="1223"/>
      <c r="CV56" s="1223"/>
      <c r="CW56" s="1223"/>
      <c r="CX56" s="1223"/>
      <c r="CY56" s="1223"/>
      <c r="CZ56" s="1223"/>
      <c r="DA56" s="1223"/>
      <c r="DB56" s="1223"/>
      <c r="DC56" s="1223"/>
    </row>
    <row r="57" spans="1:109" s="1252" customFormat="1" ht="13.3" x14ac:dyDescent="0.25">
      <c r="B57" s="1258"/>
      <c r="G57" s="1228"/>
      <c r="H57" s="1228"/>
      <c r="I57" s="1227"/>
      <c r="J57" s="1227"/>
      <c r="K57" s="1231"/>
      <c r="L57" s="1231"/>
      <c r="M57" s="1231"/>
      <c r="N57" s="1231"/>
      <c r="AM57" s="1216"/>
      <c r="AN57" s="1225"/>
      <c r="AO57" s="1225"/>
      <c r="AP57" s="1225"/>
      <c r="AQ57" s="1225"/>
      <c r="AR57" s="1225"/>
      <c r="AS57" s="1225"/>
      <c r="AT57" s="1225"/>
      <c r="AU57" s="1225"/>
      <c r="AV57" s="1225"/>
      <c r="AW57" s="1225"/>
      <c r="AX57" s="1225"/>
      <c r="AY57" s="1225"/>
      <c r="AZ57" s="1225"/>
      <c r="BA57" s="1225"/>
      <c r="BB57" s="1224" t="s">
        <v>625</v>
      </c>
      <c r="BC57" s="1224"/>
      <c r="BD57" s="1224"/>
      <c r="BE57" s="1224"/>
      <c r="BF57" s="1224"/>
      <c r="BG57" s="1224"/>
      <c r="BH57" s="1224"/>
      <c r="BI57" s="1224"/>
      <c r="BJ57" s="1224"/>
      <c r="BK57" s="1224"/>
      <c r="BL57" s="1224"/>
      <c r="BM57" s="1224"/>
      <c r="BN57" s="1224"/>
      <c r="BO57" s="1224"/>
      <c r="BP57" s="1223">
        <v>59.7</v>
      </c>
      <c r="BQ57" s="1223"/>
      <c r="BR57" s="1223"/>
      <c r="BS57" s="1223"/>
      <c r="BT57" s="1223"/>
      <c r="BU57" s="1223"/>
      <c r="BV57" s="1223"/>
      <c r="BW57" s="1223"/>
      <c r="BX57" s="1223">
        <v>60.9</v>
      </c>
      <c r="BY57" s="1223"/>
      <c r="BZ57" s="1223"/>
      <c r="CA57" s="1223"/>
      <c r="CB57" s="1223"/>
      <c r="CC57" s="1223"/>
      <c r="CD57" s="1223"/>
      <c r="CE57" s="1223"/>
      <c r="CF57" s="1223">
        <v>61</v>
      </c>
      <c r="CG57" s="1223"/>
      <c r="CH57" s="1223"/>
      <c r="CI57" s="1223"/>
      <c r="CJ57" s="1223"/>
      <c r="CK57" s="1223"/>
      <c r="CL57" s="1223"/>
      <c r="CM57" s="1223"/>
      <c r="CN57" s="1223">
        <v>62.1</v>
      </c>
      <c r="CO57" s="1223"/>
      <c r="CP57" s="1223"/>
      <c r="CQ57" s="1223"/>
      <c r="CR57" s="1223"/>
      <c r="CS57" s="1223"/>
      <c r="CT57" s="1223"/>
      <c r="CU57" s="1223"/>
      <c r="CV57" s="1223">
        <v>63.1</v>
      </c>
      <c r="CW57" s="1223"/>
      <c r="CX57" s="1223"/>
      <c r="CY57" s="1223"/>
      <c r="CZ57" s="1223"/>
      <c r="DA57" s="1223"/>
      <c r="DB57" s="1223"/>
      <c r="DC57" s="1223"/>
      <c r="DD57" s="1263"/>
      <c r="DE57" s="1258"/>
    </row>
    <row r="58" spans="1:109" s="1252" customFormat="1" ht="13.3" x14ac:dyDescent="0.25">
      <c r="A58" s="1216"/>
      <c r="B58" s="1258"/>
      <c r="G58" s="1228"/>
      <c r="H58" s="1228"/>
      <c r="I58" s="1227"/>
      <c r="J58" s="1227"/>
      <c r="K58" s="1231"/>
      <c r="L58" s="1231"/>
      <c r="M58" s="1231"/>
      <c r="N58" s="1231"/>
      <c r="AM58" s="1216"/>
      <c r="AN58" s="1225"/>
      <c r="AO58" s="1225"/>
      <c r="AP58" s="1225"/>
      <c r="AQ58" s="1225"/>
      <c r="AR58" s="1225"/>
      <c r="AS58" s="1225"/>
      <c r="AT58" s="1225"/>
      <c r="AU58" s="1225"/>
      <c r="AV58" s="1225"/>
      <c r="AW58" s="1225"/>
      <c r="AX58" s="1225"/>
      <c r="AY58" s="1225"/>
      <c r="AZ58" s="1225"/>
      <c r="BA58" s="1225"/>
      <c r="BB58" s="1224"/>
      <c r="BC58" s="1224"/>
      <c r="BD58" s="1224"/>
      <c r="BE58" s="1224"/>
      <c r="BF58" s="1224"/>
      <c r="BG58" s="1224"/>
      <c r="BH58" s="1224"/>
      <c r="BI58" s="1224"/>
      <c r="BJ58" s="1224"/>
      <c r="BK58" s="1224"/>
      <c r="BL58" s="1224"/>
      <c r="BM58" s="1224"/>
      <c r="BN58" s="1224"/>
      <c r="BO58" s="1224"/>
      <c r="BP58" s="1223"/>
      <c r="BQ58" s="1223"/>
      <c r="BR58" s="1223"/>
      <c r="BS58" s="1223"/>
      <c r="BT58" s="1223"/>
      <c r="BU58" s="1223"/>
      <c r="BV58" s="1223"/>
      <c r="BW58" s="1223"/>
      <c r="BX58" s="1223"/>
      <c r="BY58" s="1223"/>
      <c r="BZ58" s="1223"/>
      <c r="CA58" s="1223"/>
      <c r="CB58" s="1223"/>
      <c r="CC58" s="1223"/>
      <c r="CD58" s="1223"/>
      <c r="CE58" s="1223"/>
      <c r="CF58" s="1223"/>
      <c r="CG58" s="1223"/>
      <c r="CH58" s="1223"/>
      <c r="CI58" s="1223"/>
      <c r="CJ58" s="1223"/>
      <c r="CK58" s="1223"/>
      <c r="CL58" s="1223"/>
      <c r="CM58" s="1223"/>
      <c r="CN58" s="1223"/>
      <c r="CO58" s="1223"/>
      <c r="CP58" s="1223"/>
      <c r="CQ58" s="1223"/>
      <c r="CR58" s="1223"/>
      <c r="CS58" s="1223"/>
      <c r="CT58" s="1223"/>
      <c r="CU58" s="1223"/>
      <c r="CV58" s="1223"/>
      <c r="CW58" s="1223"/>
      <c r="CX58" s="1223"/>
      <c r="CY58" s="1223"/>
      <c r="CZ58" s="1223"/>
      <c r="DA58" s="1223"/>
      <c r="DB58" s="1223"/>
      <c r="DC58" s="1223"/>
      <c r="DD58" s="1263"/>
      <c r="DE58" s="1258"/>
    </row>
    <row r="59" spans="1:109" s="1252" customFormat="1" ht="13.3" x14ac:dyDescent="0.25">
      <c r="A59" s="1216"/>
      <c r="B59" s="1258"/>
      <c r="K59" s="1264"/>
      <c r="L59" s="1264"/>
      <c r="M59" s="1264"/>
      <c r="N59" s="1264"/>
      <c r="AQ59" s="1264"/>
      <c r="AR59" s="1264"/>
      <c r="AS59" s="1264"/>
      <c r="AT59" s="1264"/>
      <c r="BC59" s="1264"/>
      <c r="BD59" s="1264"/>
      <c r="BE59" s="1264"/>
      <c r="BF59" s="1264"/>
      <c r="BO59" s="1264"/>
      <c r="BP59" s="1264"/>
      <c r="BQ59" s="1264"/>
      <c r="BR59" s="1264"/>
      <c r="CA59" s="1264"/>
      <c r="CB59" s="1264"/>
      <c r="CC59" s="1264"/>
      <c r="CD59" s="1264"/>
      <c r="CM59" s="1264"/>
      <c r="CN59" s="1264"/>
      <c r="CO59" s="1264"/>
      <c r="CP59" s="1264"/>
      <c r="CY59" s="1264"/>
      <c r="CZ59" s="1264"/>
      <c r="DA59" s="1264"/>
      <c r="DB59" s="1264"/>
      <c r="DC59" s="1264"/>
      <c r="DD59" s="1263"/>
      <c r="DE59" s="1258"/>
    </row>
    <row r="60" spans="1:109" s="1252" customFormat="1" ht="13.3" x14ac:dyDescent="0.25">
      <c r="A60" s="1216"/>
      <c r="B60" s="1258"/>
      <c r="K60" s="1264"/>
      <c r="L60" s="1264"/>
      <c r="M60" s="1264"/>
      <c r="N60" s="1264"/>
      <c r="AQ60" s="1264"/>
      <c r="AR60" s="1264"/>
      <c r="AS60" s="1264"/>
      <c r="AT60" s="1264"/>
      <c r="BC60" s="1264"/>
      <c r="BD60" s="1264"/>
      <c r="BE60" s="1264"/>
      <c r="BF60" s="1264"/>
      <c r="BO60" s="1264"/>
      <c r="BP60" s="1264"/>
      <c r="BQ60" s="1264"/>
      <c r="BR60" s="1264"/>
      <c r="CA60" s="1264"/>
      <c r="CB60" s="1264"/>
      <c r="CC60" s="1264"/>
      <c r="CD60" s="1264"/>
      <c r="CM60" s="1264"/>
      <c r="CN60" s="1264"/>
      <c r="CO60" s="1264"/>
      <c r="CP60" s="1264"/>
      <c r="CY60" s="1264"/>
      <c r="CZ60" s="1264"/>
      <c r="DA60" s="1264"/>
      <c r="DB60" s="1264"/>
      <c r="DC60" s="1264"/>
      <c r="DD60" s="1263"/>
      <c r="DE60" s="1258"/>
    </row>
    <row r="61" spans="1:109" s="1252" customFormat="1" ht="13.3" x14ac:dyDescent="0.25">
      <c r="A61" s="1216"/>
      <c r="B61" s="1262"/>
      <c r="C61" s="1261"/>
      <c r="D61" s="1261"/>
      <c r="E61" s="1261"/>
      <c r="F61" s="1261"/>
      <c r="G61" s="1261"/>
      <c r="H61" s="1261"/>
      <c r="I61" s="1261"/>
      <c r="J61" s="1261"/>
      <c r="K61" s="1261"/>
      <c r="L61" s="1261"/>
      <c r="M61" s="1260"/>
      <c r="N61" s="1260"/>
      <c r="O61" s="1261"/>
      <c r="P61" s="1261"/>
      <c r="Q61" s="1261"/>
      <c r="R61" s="1261"/>
      <c r="S61" s="1261"/>
      <c r="T61" s="1261"/>
      <c r="U61" s="1261"/>
      <c r="V61" s="1261"/>
      <c r="W61" s="1261"/>
      <c r="X61" s="1261"/>
      <c r="Y61" s="1261"/>
      <c r="Z61" s="1261"/>
      <c r="AA61" s="1261"/>
      <c r="AB61" s="1261"/>
      <c r="AC61" s="1261"/>
      <c r="AD61" s="1261"/>
      <c r="AE61" s="1261"/>
      <c r="AF61" s="1261"/>
      <c r="AG61" s="1261"/>
      <c r="AH61" s="1261"/>
      <c r="AI61" s="1261"/>
      <c r="AJ61" s="1261"/>
      <c r="AK61" s="1261"/>
      <c r="AL61" s="1261"/>
      <c r="AM61" s="1261"/>
      <c r="AN61" s="1261"/>
      <c r="AO61" s="1261"/>
      <c r="AP61" s="1261"/>
      <c r="AQ61" s="1261"/>
      <c r="AR61" s="1261"/>
      <c r="AS61" s="1260"/>
      <c r="AT61" s="1260"/>
      <c r="AU61" s="1261"/>
      <c r="AV61" s="1261"/>
      <c r="AW61" s="1261"/>
      <c r="AX61" s="1261"/>
      <c r="AY61" s="1261"/>
      <c r="AZ61" s="1261"/>
      <c r="BA61" s="1261"/>
      <c r="BB61" s="1261"/>
      <c r="BC61" s="1261"/>
      <c r="BD61" s="1261"/>
      <c r="BE61" s="1260"/>
      <c r="BF61" s="1260"/>
      <c r="BG61" s="1261"/>
      <c r="BH61" s="1261"/>
      <c r="BI61" s="1261"/>
      <c r="BJ61" s="1261"/>
      <c r="BK61" s="1261"/>
      <c r="BL61" s="1261"/>
      <c r="BM61" s="1261"/>
      <c r="BN61" s="1261"/>
      <c r="BO61" s="1261"/>
      <c r="BP61" s="1261"/>
      <c r="BQ61" s="1260"/>
      <c r="BR61" s="1260"/>
      <c r="BS61" s="1261"/>
      <c r="BT61" s="1261"/>
      <c r="BU61" s="1261"/>
      <c r="BV61" s="1261"/>
      <c r="BW61" s="1261"/>
      <c r="BX61" s="1261"/>
      <c r="BY61" s="1261"/>
      <c r="BZ61" s="1261"/>
      <c r="CA61" s="1261"/>
      <c r="CB61" s="1261"/>
      <c r="CC61" s="1260"/>
      <c r="CD61" s="1260"/>
      <c r="CE61" s="1261"/>
      <c r="CF61" s="1261"/>
      <c r="CG61" s="1261"/>
      <c r="CH61" s="1261"/>
      <c r="CI61" s="1261"/>
      <c r="CJ61" s="1261"/>
      <c r="CK61" s="1261"/>
      <c r="CL61" s="1261"/>
      <c r="CM61" s="1261"/>
      <c r="CN61" s="1261"/>
      <c r="CO61" s="1260"/>
      <c r="CP61" s="1260"/>
      <c r="CQ61" s="1261"/>
      <c r="CR61" s="1261"/>
      <c r="CS61" s="1261"/>
      <c r="CT61" s="1261"/>
      <c r="CU61" s="1261"/>
      <c r="CV61" s="1261"/>
      <c r="CW61" s="1261"/>
      <c r="CX61" s="1261"/>
      <c r="CY61" s="1261"/>
      <c r="CZ61" s="1261"/>
      <c r="DA61" s="1260"/>
      <c r="DB61" s="1260"/>
      <c r="DC61" s="1260"/>
      <c r="DD61" s="1259"/>
      <c r="DE61" s="1258"/>
    </row>
    <row r="62" spans="1:109" ht="13.3" x14ac:dyDescent="0.25">
      <c r="B62" s="1257"/>
      <c r="C62" s="1257"/>
      <c r="D62" s="1257"/>
      <c r="E62" s="1257"/>
      <c r="F62" s="1257"/>
      <c r="G62" s="1257"/>
      <c r="H62" s="1257"/>
      <c r="I62" s="1257"/>
      <c r="J62" s="1257"/>
      <c r="K62" s="1257"/>
      <c r="L62" s="1257"/>
      <c r="M62" s="1257"/>
      <c r="N62" s="1257"/>
      <c r="O62" s="1257"/>
      <c r="P62" s="1257"/>
      <c r="Q62" s="1257"/>
      <c r="R62" s="1257"/>
      <c r="S62" s="1257"/>
      <c r="T62" s="1257"/>
      <c r="U62" s="1257"/>
      <c r="V62" s="1257"/>
      <c r="W62" s="1257"/>
      <c r="X62" s="1257"/>
      <c r="Y62" s="1257"/>
      <c r="Z62" s="1257"/>
      <c r="AA62" s="1257"/>
      <c r="AB62" s="1257"/>
      <c r="AC62" s="1257"/>
      <c r="AD62" s="1257"/>
      <c r="AE62" s="1257"/>
      <c r="AF62" s="1257"/>
      <c r="AG62" s="1257"/>
      <c r="AH62" s="1257"/>
      <c r="AI62" s="1257"/>
      <c r="AJ62" s="1257"/>
      <c r="AK62" s="1257"/>
      <c r="AL62" s="1257"/>
      <c r="AM62" s="1257"/>
      <c r="AN62" s="1257"/>
      <c r="AO62" s="1257"/>
      <c r="AP62" s="1257"/>
      <c r="AQ62" s="1257"/>
      <c r="AR62" s="1257"/>
      <c r="AS62" s="1257"/>
      <c r="AT62" s="1257"/>
      <c r="AU62" s="1257"/>
      <c r="AV62" s="1257"/>
      <c r="AW62" s="1257"/>
      <c r="AX62" s="1257"/>
      <c r="AY62" s="1257"/>
      <c r="AZ62" s="1257"/>
      <c r="BA62" s="1257"/>
      <c r="BB62" s="1257"/>
      <c r="BC62" s="1257"/>
      <c r="BD62" s="1257"/>
      <c r="BE62" s="1257"/>
      <c r="BF62" s="1257"/>
      <c r="BG62" s="1257"/>
      <c r="BH62" s="1257"/>
      <c r="BI62" s="1257"/>
      <c r="BJ62" s="1257"/>
      <c r="BK62" s="1257"/>
      <c r="BL62" s="1257"/>
      <c r="BM62" s="1257"/>
      <c r="BN62" s="1257"/>
      <c r="BO62" s="1257"/>
      <c r="BP62" s="1257"/>
      <c r="BQ62" s="1257"/>
      <c r="BR62" s="1257"/>
      <c r="BS62" s="1257"/>
      <c r="BT62" s="1257"/>
      <c r="BU62" s="1257"/>
      <c r="BV62" s="1257"/>
      <c r="BW62" s="1257"/>
      <c r="BX62" s="1257"/>
      <c r="BY62" s="1257"/>
      <c r="BZ62" s="1257"/>
      <c r="CA62" s="1257"/>
      <c r="CB62" s="1257"/>
      <c r="CC62" s="1257"/>
      <c r="CD62" s="1257"/>
      <c r="CE62" s="1257"/>
      <c r="CF62" s="1257"/>
      <c r="CG62" s="1257"/>
      <c r="CH62" s="1257"/>
      <c r="CI62" s="1257"/>
      <c r="CJ62" s="1257"/>
      <c r="CK62" s="1257"/>
      <c r="CL62" s="1257"/>
      <c r="CM62" s="1257"/>
      <c r="CN62" s="1257"/>
      <c r="CO62" s="1257"/>
      <c r="CP62" s="1257"/>
      <c r="CQ62" s="1257"/>
      <c r="CR62" s="1257"/>
      <c r="CS62" s="1257"/>
      <c r="CT62" s="1257"/>
      <c r="CU62" s="1257"/>
      <c r="CV62" s="1257"/>
      <c r="CW62" s="1257"/>
      <c r="CX62" s="1257"/>
      <c r="CY62" s="1257"/>
      <c r="CZ62" s="1257"/>
      <c r="DA62" s="1257"/>
      <c r="DB62" s="1257"/>
      <c r="DC62" s="1257"/>
      <c r="DD62" s="1257"/>
      <c r="DE62" s="1216"/>
    </row>
    <row r="63" spans="1:109" ht="16.75" x14ac:dyDescent="0.25">
      <c r="B63" s="1256" t="s">
        <v>624</v>
      </c>
    </row>
    <row r="64" spans="1:109" ht="13.3" x14ac:dyDescent="0.25">
      <c r="B64" s="1217"/>
      <c r="G64" s="1253"/>
      <c r="I64" s="1255"/>
      <c r="J64" s="1255"/>
      <c r="K64" s="1255"/>
      <c r="L64" s="1255"/>
      <c r="M64" s="1255"/>
      <c r="N64" s="1254"/>
      <c r="AM64" s="1253"/>
      <c r="AN64" s="1253" t="s">
        <v>623</v>
      </c>
      <c r="AP64" s="1252"/>
      <c r="AQ64" s="1252"/>
      <c r="AR64" s="1252"/>
      <c r="AY64" s="1253"/>
      <c r="BA64" s="1252"/>
      <c r="BB64" s="1252"/>
      <c r="BC64" s="1252"/>
      <c r="BK64" s="1253"/>
      <c r="BM64" s="1252"/>
      <c r="BN64" s="1252"/>
      <c r="BO64" s="1252"/>
      <c r="BW64" s="1253"/>
      <c r="BY64" s="1252"/>
      <c r="BZ64" s="1252"/>
      <c r="CA64" s="1252"/>
      <c r="CI64" s="1253"/>
      <c r="CK64" s="1252"/>
      <c r="CL64" s="1252"/>
      <c r="CM64" s="1252"/>
      <c r="CU64" s="1253"/>
      <c r="CW64" s="1252"/>
      <c r="CX64" s="1252"/>
      <c r="CY64" s="1252"/>
    </row>
    <row r="65" spans="2:107" ht="13.3" x14ac:dyDescent="0.25">
      <c r="B65" s="1217"/>
      <c r="AN65" s="1251" t="s">
        <v>622</v>
      </c>
      <c r="AO65" s="1250"/>
      <c r="AP65" s="1250"/>
      <c r="AQ65" s="1250"/>
      <c r="AR65" s="1250"/>
      <c r="AS65" s="1250"/>
      <c r="AT65" s="1250"/>
      <c r="AU65" s="1250"/>
      <c r="AV65" s="1250"/>
      <c r="AW65" s="1250"/>
      <c r="AX65" s="1250"/>
      <c r="AY65" s="1250"/>
      <c r="AZ65" s="1250"/>
      <c r="BA65" s="1250"/>
      <c r="BB65" s="1250"/>
      <c r="BC65" s="1250"/>
      <c r="BD65" s="1250"/>
      <c r="BE65" s="1250"/>
      <c r="BF65" s="1250"/>
      <c r="BG65" s="1250"/>
      <c r="BH65" s="1250"/>
      <c r="BI65" s="1250"/>
      <c r="BJ65" s="1250"/>
      <c r="BK65" s="1250"/>
      <c r="BL65" s="1250"/>
      <c r="BM65" s="1250"/>
      <c r="BN65" s="1250"/>
      <c r="BO65" s="1250"/>
      <c r="BP65" s="1250"/>
      <c r="BQ65" s="1250"/>
      <c r="BR65" s="1250"/>
      <c r="BS65" s="1250"/>
      <c r="BT65" s="1250"/>
      <c r="BU65" s="1250"/>
      <c r="BV65" s="1250"/>
      <c r="BW65" s="1250"/>
      <c r="BX65" s="1250"/>
      <c r="BY65" s="1250"/>
      <c r="BZ65" s="1250"/>
      <c r="CA65" s="1250"/>
      <c r="CB65" s="1250"/>
      <c r="CC65" s="1250"/>
      <c r="CD65" s="1250"/>
      <c r="CE65" s="1250"/>
      <c r="CF65" s="1250"/>
      <c r="CG65" s="1250"/>
      <c r="CH65" s="1250"/>
      <c r="CI65" s="1250"/>
      <c r="CJ65" s="1250"/>
      <c r="CK65" s="1250"/>
      <c r="CL65" s="1250"/>
      <c r="CM65" s="1250"/>
      <c r="CN65" s="1250"/>
      <c r="CO65" s="1250"/>
      <c r="CP65" s="1250"/>
      <c r="CQ65" s="1250"/>
      <c r="CR65" s="1250"/>
      <c r="CS65" s="1250"/>
      <c r="CT65" s="1250"/>
      <c r="CU65" s="1250"/>
      <c r="CV65" s="1250"/>
      <c r="CW65" s="1250"/>
      <c r="CX65" s="1250"/>
      <c r="CY65" s="1250"/>
      <c r="CZ65" s="1250"/>
      <c r="DA65" s="1250"/>
      <c r="DB65" s="1250"/>
      <c r="DC65" s="1249"/>
    </row>
    <row r="66" spans="2:107" ht="13.3" x14ac:dyDescent="0.25">
      <c r="B66" s="1217"/>
      <c r="AN66" s="1248"/>
      <c r="AO66" s="1247"/>
      <c r="AP66" s="1247"/>
      <c r="AQ66" s="1247"/>
      <c r="AR66" s="1247"/>
      <c r="AS66" s="1247"/>
      <c r="AT66" s="1247"/>
      <c r="AU66" s="1247"/>
      <c r="AV66" s="1247"/>
      <c r="AW66" s="1247"/>
      <c r="AX66" s="1247"/>
      <c r="AY66" s="1247"/>
      <c r="AZ66" s="1247"/>
      <c r="BA66" s="1247"/>
      <c r="BB66" s="1247"/>
      <c r="BC66" s="1247"/>
      <c r="BD66" s="1247"/>
      <c r="BE66" s="1247"/>
      <c r="BF66" s="1247"/>
      <c r="BG66" s="1247"/>
      <c r="BH66" s="1247"/>
      <c r="BI66" s="1247"/>
      <c r="BJ66" s="1247"/>
      <c r="BK66" s="1247"/>
      <c r="BL66" s="1247"/>
      <c r="BM66" s="1247"/>
      <c r="BN66" s="1247"/>
      <c r="BO66" s="1247"/>
      <c r="BP66" s="1247"/>
      <c r="BQ66" s="1247"/>
      <c r="BR66" s="1247"/>
      <c r="BS66" s="1247"/>
      <c r="BT66" s="1247"/>
      <c r="BU66" s="1247"/>
      <c r="BV66" s="1247"/>
      <c r="BW66" s="1247"/>
      <c r="BX66" s="1247"/>
      <c r="BY66" s="1247"/>
      <c r="BZ66" s="1247"/>
      <c r="CA66" s="1247"/>
      <c r="CB66" s="1247"/>
      <c r="CC66" s="1247"/>
      <c r="CD66" s="1247"/>
      <c r="CE66" s="1247"/>
      <c r="CF66" s="1247"/>
      <c r="CG66" s="1247"/>
      <c r="CH66" s="1247"/>
      <c r="CI66" s="1247"/>
      <c r="CJ66" s="1247"/>
      <c r="CK66" s="1247"/>
      <c r="CL66" s="1247"/>
      <c r="CM66" s="1247"/>
      <c r="CN66" s="1247"/>
      <c r="CO66" s="1247"/>
      <c r="CP66" s="1247"/>
      <c r="CQ66" s="1247"/>
      <c r="CR66" s="1247"/>
      <c r="CS66" s="1247"/>
      <c r="CT66" s="1247"/>
      <c r="CU66" s="1247"/>
      <c r="CV66" s="1247"/>
      <c r="CW66" s="1247"/>
      <c r="CX66" s="1247"/>
      <c r="CY66" s="1247"/>
      <c r="CZ66" s="1247"/>
      <c r="DA66" s="1247"/>
      <c r="DB66" s="1247"/>
      <c r="DC66" s="1246"/>
    </row>
    <row r="67" spans="2:107" ht="13.3" x14ac:dyDescent="0.25">
      <c r="B67" s="1217"/>
      <c r="AN67" s="1248"/>
      <c r="AO67" s="1247"/>
      <c r="AP67" s="1247"/>
      <c r="AQ67" s="1247"/>
      <c r="AR67" s="1247"/>
      <c r="AS67" s="1247"/>
      <c r="AT67" s="1247"/>
      <c r="AU67" s="1247"/>
      <c r="AV67" s="1247"/>
      <c r="AW67" s="1247"/>
      <c r="AX67" s="1247"/>
      <c r="AY67" s="1247"/>
      <c r="AZ67" s="1247"/>
      <c r="BA67" s="1247"/>
      <c r="BB67" s="1247"/>
      <c r="BC67" s="1247"/>
      <c r="BD67" s="1247"/>
      <c r="BE67" s="1247"/>
      <c r="BF67" s="1247"/>
      <c r="BG67" s="1247"/>
      <c r="BH67" s="1247"/>
      <c r="BI67" s="1247"/>
      <c r="BJ67" s="1247"/>
      <c r="BK67" s="1247"/>
      <c r="BL67" s="1247"/>
      <c r="BM67" s="1247"/>
      <c r="BN67" s="1247"/>
      <c r="BO67" s="1247"/>
      <c r="BP67" s="1247"/>
      <c r="BQ67" s="1247"/>
      <c r="BR67" s="1247"/>
      <c r="BS67" s="1247"/>
      <c r="BT67" s="1247"/>
      <c r="BU67" s="1247"/>
      <c r="BV67" s="1247"/>
      <c r="BW67" s="1247"/>
      <c r="BX67" s="1247"/>
      <c r="BY67" s="1247"/>
      <c r="BZ67" s="1247"/>
      <c r="CA67" s="1247"/>
      <c r="CB67" s="1247"/>
      <c r="CC67" s="1247"/>
      <c r="CD67" s="1247"/>
      <c r="CE67" s="1247"/>
      <c r="CF67" s="1247"/>
      <c r="CG67" s="1247"/>
      <c r="CH67" s="1247"/>
      <c r="CI67" s="1247"/>
      <c r="CJ67" s="1247"/>
      <c r="CK67" s="1247"/>
      <c r="CL67" s="1247"/>
      <c r="CM67" s="1247"/>
      <c r="CN67" s="1247"/>
      <c r="CO67" s="1247"/>
      <c r="CP67" s="1247"/>
      <c r="CQ67" s="1247"/>
      <c r="CR67" s="1247"/>
      <c r="CS67" s="1247"/>
      <c r="CT67" s="1247"/>
      <c r="CU67" s="1247"/>
      <c r="CV67" s="1247"/>
      <c r="CW67" s="1247"/>
      <c r="CX67" s="1247"/>
      <c r="CY67" s="1247"/>
      <c r="CZ67" s="1247"/>
      <c r="DA67" s="1247"/>
      <c r="DB67" s="1247"/>
      <c r="DC67" s="1246"/>
    </row>
    <row r="68" spans="2:107" ht="13.3" x14ac:dyDescent="0.25">
      <c r="B68" s="1217"/>
      <c r="AN68" s="1248"/>
      <c r="AO68" s="1247"/>
      <c r="AP68" s="1247"/>
      <c r="AQ68" s="1247"/>
      <c r="AR68" s="1247"/>
      <c r="AS68" s="1247"/>
      <c r="AT68" s="1247"/>
      <c r="AU68" s="1247"/>
      <c r="AV68" s="1247"/>
      <c r="AW68" s="1247"/>
      <c r="AX68" s="1247"/>
      <c r="AY68" s="1247"/>
      <c r="AZ68" s="1247"/>
      <c r="BA68" s="1247"/>
      <c r="BB68" s="1247"/>
      <c r="BC68" s="1247"/>
      <c r="BD68" s="1247"/>
      <c r="BE68" s="1247"/>
      <c r="BF68" s="1247"/>
      <c r="BG68" s="1247"/>
      <c r="BH68" s="1247"/>
      <c r="BI68" s="1247"/>
      <c r="BJ68" s="1247"/>
      <c r="BK68" s="1247"/>
      <c r="BL68" s="1247"/>
      <c r="BM68" s="1247"/>
      <c r="BN68" s="1247"/>
      <c r="BO68" s="1247"/>
      <c r="BP68" s="1247"/>
      <c r="BQ68" s="1247"/>
      <c r="BR68" s="1247"/>
      <c r="BS68" s="1247"/>
      <c r="BT68" s="1247"/>
      <c r="BU68" s="1247"/>
      <c r="BV68" s="1247"/>
      <c r="BW68" s="1247"/>
      <c r="BX68" s="1247"/>
      <c r="BY68" s="1247"/>
      <c r="BZ68" s="1247"/>
      <c r="CA68" s="1247"/>
      <c r="CB68" s="1247"/>
      <c r="CC68" s="1247"/>
      <c r="CD68" s="1247"/>
      <c r="CE68" s="1247"/>
      <c r="CF68" s="1247"/>
      <c r="CG68" s="1247"/>
      <c r="CH68" s="1247"/>
      <c r="CI68" s="1247"/>
      <c r="CJ68" s="1247"/>
      <c r="CK68" s="1247"/>
      <c r="CL68" s="1247"/>
      <c r="CM68" s="1247"/>
      <c r="CN68" s="1247"/>
      <c r="CO68" s="1247"/>
      <c r="CP68" s="1247"/>
      <c r="CQ68" s="1247"/>
      <c r="CR68" s="1247"/>
      <c r="CS68" s="1247"/>
      <c r="CT68" s="1247"/>
      <c r="CU68" s="1247"/>
      <c r="CV68" s="1247"/>
      <c r="CW68" s="1247"/>
      <c r="CX68" s="1247"/>
      <c r="CY68" s="1247"/>
      <c r="CZ68" s="1247"/>
      <c r="DA68" s="1247"/>
      <c r="DB68" s="1247"/>
      <c r="DC68" s="1246"/>
    </row>
    <row r="69" spans="2:107" ht="13.3" x14ac:dyDescent="0.25">
      <c r="B69" s="1217"/>
      <c r="AN69" s="1245"/>
      <c r="AO69" s="1244"/>
      <c r="AP69" s="1244"/>
      <c r="AQ69" s="1244"/>
      <c r="AR69" s="1244"/>
      <c r="AS69" s="1244"/>
      <c r="AT69" s="1244"/>
      <c r="AU69" s="1244"/>
      <c r="AV69" s="1244"/>
      <c r="AW69" s="1244"/>
      <c r="AX69" s="1244"/>
      <c r="AY69" s="1244"/>
      <c r="AZ69" s="1244"/>
      <c r="BA69" s="1244"/>
      <c r="BB69" s="1244"/>
      <c r="BC69" s="1244"/>
      <c r="BD69" s="1244"/>
      <c r="BE69" s="1244"/>
      <c r="BF69" s="1244"/>
      <c r="BG69" s="1244"/>
      <c r="BH69" s="1244"/>
      <c r="BI69" s="1244"/>
      <c r="BJ69" s="1244"/>
      <c r="BK69" s="1244"/>
      <c r="BL69" s="1244"/>
      <c r="BM69" s="1244"/>
      <c r="BN69" s="1244"/>
      <c r="BO69" s="1244"/>
      <c r="BP69" s="1244"/>
      <c r="BQ69" s="1244"/>
      <c r="BR69" s="1244"/>
      <c r="BS69" s="1244"/>
      <c r="BT69" s="1244"/>
      <c r="BU69" s="1244"/>
      <c r="BV69" s="1244"/>
      <c r="BW69" s="1244"/>
      <c r="BX69" s="1244"/>
      <c r="BY69" s="1244"/>
      <c r="BZ69" s="1244"/>
      <c r="CA69" s="1244"/>
      <c r="CB69" s="1244"/>
      <c r="CC69" s="1244"/>
      <c r="CD69" s="1244"/>
      <c r="CE69" s="1244"/>
      <c r="CF69" s="1244"/>
      <c r="CG69" s="1244"/>
      <c r="CH69" s="1244"/>
      <c r="CI69" s="1244"/>
      <c r="CJ69" s="1244"/>
      <c r="CK69" s="1244"/>
      <c r="CL69" s="1244"/>
      <c r="CM69" s="1244"/>
      <c r="CN69" s="1244"/>
      <c r="CO69" s="1244"/>
      <c r="CP69" s="1244"/>
      <c r="CQ69" s="1244"/>
      <c r="CR69" s="1244"/>
      <c r="CS69" s="1244"/>
      <c r="CT69" s="1244"/>
      <c r="CU69" s="1244"/>
      <c r="CV69" s="1244"/>
      <c r="CW69" s="1244"/>
      <c r="CX69" s="1244"/>
      <c r="CY69" s="1244"/>
      <c r="CZ69" s="1244"/>
      <c r="DA69" s="1244"/>
      <c r="DB69" s="1244"/>
      <c r="DC69" s="1243"/>
    </row>
    <row r="70" spans="2:107" ht="13.3" x14ac:dyDescent="0.25">
      <c r="B70" s="1217"/>
      <c r="H70" s="1242"/>
      <c r="I70" s="1242"/>
      <c r="J70" s="1240"/>
      <c r="K70" s="1240"/>
      <c r="L70" s="1239"/>
      <c r="M70" s="1240"/>
      <c r="N70" s="1239"/>
      <c r="AN70" s="1230"/>
      <c r="AO70" s="1230"/>
      <c r="AP70" s="1230"/>
      <c r="AZ70" s="1230"/>
      <c r="BA70" s="1230"/>
      <c r="BB70" s="1230"/>
      <c r="BL70" s="1230"/>
      <c r="BM70" s="1230"/>
      <c r="BN70" s="1230"/>
      <c r="BX70" s="1230"/>
      <c r="BY70" s="1230"/>
      <c r="BZ70" s="1230"/>
      <c r="CJ70" s="1230"/>
      <c r="CK70" s="1230"/>
      <c r="CL70" s="1230"/>
      <c r="CV70" s="1230"/>
      <c r="CW70" s="1230"/>
      <c r="CX70" s="1230"/>
    </row>
    <row r="71" spans="2:107" ht="13.3" x14ac:dyDescent="0.25">
      <c r="B71" s="1217"/>
      <c r="G71" s="1238"/>
      <c r="I71" s="1241"/>
      <c r="J71" s="1240"/>
      <c r="K71" s="1240"/>
      <c r="L71" s="1239"/>
      <c r="M71" s="1240"/>
      <c r="N71" s="1239"/>
      <c r="AM71" s="1238"/>
      <c r="AN71" s="1216" t="s">
        <v>621</v>
      </c>
    </row>
    <row r="72" spans="2:107" ht="13.3" x14ac:dyDescent="0.25">
      <c r="B72" s="1217"/>
      <c r="G72" s="1228"/>
      <c r="H72" s="1228"/>
      <c r="I72" s="1228"/>
      <c r="J72" s="1228"/>
      <c r="K72" s="1237"/>
      <c r="L72" s="1237"/>
      <c r="M72" s="1236"/>
      <c r="N72" s="1236"/>
      <c r="AN72" s="1235"/>
      <c r="AO72" s="1234"/>
      <c r="AP72" s="1234"/>
      <c r="AQ72" s="1234"/>
      <c r="AR72" s="1234"/>
      <c r="AS72" s="1234"/>
      <c r="AT72" s="1234"/>
      <c r="AU72" s="1234"/>
      <c r="AV72" s="1234"/>
      <c r="AW72" s="1234"/>
      <c r="AX72" s="1234"/>
      <c r="AY72" s="1234"/>
      <c r="AZ72" s="1234"/>
      <c r="BA72" s="1234"/>
      <c r="BB72" s="1234"/>
      <c r="BC72" s="1234"/>
      <c r="BD72" s="1234"/>
      <c r="BE72" s="1234"/>
      <c r="BF72" s="1234"/>
      <c r="BG72" s="1234"/>
      <c r="BH72" s="1234"/>
      <c r="BI72" s="1234"/>
      <c r="BJ72" s="1234"/>
      <c r="BK72" s="1234"/>
      <c r="BL72" s="1234"/>
      <c r="BM72" s="1234"/>
      <c r="BN72" s="1234"/>
      <c r="BO72" s="1233"/>
      <c r="BP72" s="1225" t="s">
        <v>568</v>
      </c>
      <c r="BQ72" s="1225"/>
      <c r="BR72" s="1225"/>
      <c r="BS72" s="1225"/>
      <c r="BT72" s="1225"/>
      <c r="BU72" s="1225"/>
      <c r="BV72" s="1225"/>
      <c r="BW72" s="1225"/>
      <c r="BX72" s="1225" t="s">
        <v>569</v>
      </c>
      <c r="BY72" s="1225"/>
      <c r="BZ72" s="1225"/>
      <c r="CA72" s="1225"/>
      <c r="CB72" s="1225"/>
      <c r="CC72" s="1225"/>
      <c r="CD72" s="1225"/>
      <c r="CE72" s="1225"/>
      <c r="CF72" s="1225" t="s">
        <v>570</v>
      </c>
      <c r="CG72" s="1225"/>
      <c r="CH72" s="1225"/>
      <c r="CI72" s="1225"/>
      <c r="CJ72" s="1225"/>
      <c r="CK72" s="1225"/>
      <c r="CL72" s="1225"/>
      <c r="CM72" s="1225"/>
      <c r="CN72" s="1225" t="s">
        <v>571</v>
      </c>
      <c r="CO72" s="1225"/>
      <c r="CP72" s="1225"/>
      <c r="CQ72" s="1225"/>
      <c r="CR72" s="1225"/>
      <c r="CS72" s="1225"/>
      <c r="CT72" s="1225"/>
      <c r="CU72" s="1225"/>
      <c r="CV72" s="1225" t="s">
        <v>572</v>
      </c>
      <c r="CW72" s="1225"/>
      <c r="CX72" s="1225"/>
      <c r="CY72" s="1225"/>
      <c r="CZ72" s="1225"/>
      <c r="DA72" s="1225"/>
      <c r="DB72" s="1225"/>
      <c r="DC72" s="1225"/>
    </row>
    <row r="73" spans="2:107" ht="13.3" x14ac:dyDescent="0.25">
      <c r="B73" s="1217"/>
      <c r="G73" s="1232"/>
      <c r="H73" s="1232"/>
      <c r="I73" s="1232"/>
      <c r="J73" s="1232"/>
      <c r="K73" s="1229"/>
      <c r="L73" s="1229"/>
      <c r="M73" s="1229"/>
      <c r="N73" s="1229"/>
      <c r="AM73" s="1230"/>
      <c r="AN73" s="1224" t="s">
        <v>620</v>
      </c>
      <c r="AO73" s="1224"/>
      <c r="AP73" s="1224"/>
      <c r="AQ73" s="1224"/>
      <c r="AR73" s="1224"/>
      <c r="AS73" s="1224"/>
      <c r="AT73" s="1224"/>
      <c r="AU73" s="1224"/>
      <c r="AV73" s="1224"/>
      <c r="AW73" s="1224"/>
      <c r="AX73" s="1224"/>
      <c r="AY73" s="1224"/>
      <c r="AZ73" s="1224"/>
      <c r="BA73" s="1224"/>
      <c r="BB73" s="1224" t="s">
        <v>618</v>
      </c>
      <c r="BC73" s="1224"/>
      <c r="BD73" s="1224"/>
      <c r="BE73" s="1224"/>
      <c r="BF73" s="1224"/>
      <c r="BG73" s="1224"/>
      <c r="BH73" s="1224"/>
      <c r="BI73" s="1224"/>
      <c r="BJ73" s="1224"/>
      <c r="BK73" s="1224"/>
      <c r="BL73" s="1224"/>
      <c r="BM73" s="1224"/>
      <c r="BN73" s="1224"/>
      <c r="BO73" s="1224"/>
      <c r="BP73" s="1223"/>
      <c r="BQ73" s="1223"/>
      <c r="BR73" s="1223"/>
      <c r="BS73" s="1223"/>
      <c r="BT73" s="1223"/>
      <c r="BU73" s="1223"/>
      <c r="BV73" s="1223"/>
      <c r="BW73" s="1223"/>
      <c r="BX73" s="1223"/>
      <c r="BY73" s="1223"/>
      <c r="BZ73" s="1223"/>
      <c r="CA73" s="1223"/>
      <c r="CB73" s="1223"/>
      <c r="CC73" s="1223"/>
      <c r="CD73" s="1223"/>
      <c r="CE73" s="1223"/>
      <c r="CF73" s="1223"/>
      <c r="CG73" s="1223"/>
      <c r="CH73" s="1223"/>
      <c r="CI73" s="1223"/>
      <c r="CJ73" s="1223"/>
      <c r="CK73" s="1223"/>
      <c r="CL73" s="1223"/>
      <c r="CM73" s="1223"/>
      <c r="CN73" s="1223"/>
      <c r="CO73" s="1223"/>
      <c r="CP73" s="1223"/>
      <c r="CQ73" s="1223"/>
      <c r="CR73" s="1223"/>
      <c r="CS73" s="1223"/>
      <c r="CT73" s="1223"/>
      <c r="CU73" s="1223"/>
      <c r="CV73" s="1223"/>
      <c r="CW73" s="1223"/>
      <c r="CX73" s="1223"/>
      <c r="CY73" s="1223"/>
      <c r="CZ73" s="1223"/>
      <c r="DA73" s="1223"/>
      <c r="DB73" s="1223"/>
      <c r="DC73" s="1223"/>
    </row>
    <row r="74" spans="2:107" ht="13.3" x14ac:dyDescent="0.25">
      <c r="B74" s="1217"/>
      <c r="G74" s="1232"/>
      <c r="H74" s="1232"/>
      <c r="I74" s="1232"/>
      <c r="J74" s="1232"/>
      <c r="K74" s="1229"/>
      <c r="L74" s="1229"/>
      <c r="M74" s="1229"/>
      <c r="N74" s="1229"/>
      <c r="AM74" s="1230"/>
      <c r="AN74" s="1224"/>
      <c r="AO74" s="1224"/>
      <c r="AP74" s="1224"/>
      <c r="AQ74" s="1224"/>
      <c r="AR74" s="1224"/>
      <c r="AS74" s="1224"/>
      <c r="AT74" s="1224"/>
      <c r="AU74" s="1224"/>
      <c r="AV74" s="1224"/>
      <c r="AW74" s="1224"/>
      <c r="AX74" s="1224"/>
      <c r="AY74" s="1224"/>
      <c r="AZ74" s="1224"/>
      <c r="BA74" s="1224"/>
      <c r="BB74" s="1224"/>
      <c r="BC74" s="1224"/>
      <c r="BD74" s="1224"/>
      <c r="BE74" s="1224"/>
      <c r="BF74" s="1224"/>
      <c r="BG74" s="1224"/>
      <c r="BH74" s="1224"/>
      <c r="BI74" s="1224"/>
      <c r="BJ74" s="1224"/>
      <c r="BK74" s="1224"/>
      <c r="BL74" s="1224"/>
      <c r="BM74" s="1224"/>
      <c r="BN74" s="1224"/>
      <c r="BO74" s="1224"/>
      <c r="BP74" s="1223"/>
      <c r="BQ74" s="1223"/>
      <c r="BR74" s="1223"/>
      <c r="BS74" s="1223"/>
      <c r="BT74" s="1223"/>
      <c r="BU74" s="1223"/>
      <c r="BV74" s="1223"/>
      <c r="BW74" s="1223"/>
      <c r="BX74" s="1223"/>
      <c r="BY74" s="1223"/>
      <c r="BZ74" s="1223"/>
      <c r="CA74" s="1223"/>
      <c r="CB74" s="1223"/>
      <c r="CC74" s="1223"/>
      <c r="CD74" s="1223"/>
      <c r="CE74" s="1223"/>
      <c r="CF74" s="1223"/>
      <c r="CG74" s="1223"/>
      <c r="CH74" s="1223"/>
      <c r="CI74" s="1223"/>
      <c r="CJ74" s="1223"/>
      <c r="CK74" s="1223"/>
      <c r="CL74" s="1223"/>
      <c r="CM74" s="1223"/>
      <c r="CN74" s="1223"/>
      <c r="CO74" s="1223"/>
      <c r="CP74" s="1223"/>
      <c r="CQ74" s="1223"/>
      <c r="CR74" s="1223"/>
      <c r="CS74" s="1223"/>
      <c r="CT74" s="1223"/>
      <c r="CU74" s="1223"/>
      <c r="CV74" s="1223"/>
      <c r="CW74" s="1223"/>
      <c r="CX74" s="1223"/>
      <c r="CY74" s="1223"/>
      <c r="CZ74" s="1223"/>
      <c r="DA74" s="1223"/>
      <c r="DB74" s="1223"/>
      <c r="DC74" s="1223"/>
    </row>
    <row r="75" spans="2:107" ht="13.3" x14ac:dyDescent="0.25">
      <c r="B75" s="1217"/>
      <c r="G75" s="1232"/>
      <c r="H75" s="1232"/>
      <c r="I75" s="1228"/>
      <c r="J75" s="1228"/>
      <c r="K75" s="1231"/>
      <c r="L75" s="1231"/>
      <c r="M75" s="1231"/>
      <c r="N75" s="1231"/>
      <c r="AM75" s="1230"/>
      <c r="AN75" s="1224"/>
      <c r="AO75" s="1224"/>
      <c r="AP75" s="1224"/>
      <c r="AQ75" s="1224"/>
      <c r="AR75" s="1224"/>
      <c r="AS75" s="1224"/>
      <c r="AT75" s="1224"/>
      <c r="AU75" s="1224"/>
      <c r="AV75" s="1224"/>
      <c r="AW75" s="1224"/>
      <c r="AX75" s="1224"/>
      <c r="AY75" s="1224"/>
      <c r="AZ75" s="1224"/>
      <c r="BA75" s="1224"/>
      <c r="BB75" s="1224" t="s">
        <v>617</v>
      </c>
      <c r="BC75" s="1224"/>
      <c r="BD75" s="1224"/>
      <c r="BE75" s="1224"/>
      <c r="BF75" s="1224"/>
      <c r="BG75" s="1224"/>
      <c r="BH75" s="1224"/>
      <c r="BI75" s="1224"/>
      <c r="BJ75" s="1224"/>
      <c r="BK75" s="1224"/>
      <c r="BL75" s="1224"/>
      <c r="BM75" s="1224"/>
      <c r="BN75" s="1224"/>
      <c r="BO75" s="1224"/>
      <c r="BP75" s="1223">
        <v>5.0999999999999996</v>
      </c>
      <c r="BQ75" s="1223"/>
      <c r="BR75" s="1223"/>
      <c r="BS75" s="1223"/>
      <c r="BT75" s="1223"/>
      <c r="BU75" s="1223"/>
      <c r="BV75" s="1223"/>
      <c r="BW75" s="1223"/>
      <c r="BX75" s="1223">
        <v>5.2</v>
      </c>
      <c r="BY75" s="1223"/>
      <c r="BZ75" s="1223"/>
      <c r="CA75" s="1223"/>
      <c r="CB75" s="1223"/>
      <c r="CC75" s="1223"/>
      <c r="CD75" s="1223"/>
      <c r="CE75" s="1223"/>
      <c r="CF75" s="1223">
        <v>5.6</v>
      </c>
      <c r="CG75" s="1223"/>
      <c r="CH75" s="1223"/>
      <c r="CI75" s="1223"/>
      <c r="CJ75" s="1223"/>
      <c r="CK75" s="1223"/>
      <c r="CL75" s="1223"/>
      <c r="CM75" s="1223"/>
      <c r="CN75" s="1223">
        <v>5.8</v>
      </c>
      <c r="CO75" s="1223"/>
      <c r="CP75" s="1223"/>
      <c r="CQ75" s="1223"/>
      <c r="CR75" s="1223"/>
      <c r="CS75" s="1223"/>
      <c r="CT75" s="1223"/>
      <c r="CU75" s="1223"/>
      <c r="CV75" s="1223">
        <v>5.6</v>
      </c>
      <c r="CW75" s="1223"/>
      <c r="CX75" s="1223"/>
      <c r="CY75" s="1223"/>
      <c r="CZ75" s="1223"/>
      <c r="DA75" s="1223"/>
      <c r="DB75" s="1223"/>
      <c r="DC75" s="1223"/>
    </row>
    <row r="76" spans="2:107" ht="13.3" x14ac:dyDescent="0.25">
      <c r="B76" s="1217"/>
      <c r="G76" s="1232"/>
      <c r="H76" s="1232"/>
      <c r="I76" s="1228"/>
      <c r="J76" s="1228"/>
      <c r="K76" s="1231"/>
      <c r="L76" s="1231"/>
      <c r="M76" s="1231"/>
      <c r="N76" s="1231"/>
      <c r="AM76" s="1230"/>
      <c r="AN76" s="1224"/>
      <c r="AO76" s="1224"/>
      <c r="AP76" s="1224"/>
      <c r="AQ76" s="1224"/>
      <c r="AR76" s="1224"/>
      <c r="AS76" s="1224"/>
      <c r="AT76" s="1224"/>
      <c r="AU76" s="1224"/>
      <c r="AV76" s="1224"/>
      <c r="AW76" s="1224"/>
      <c r="AX76" s="1224"/>
      <c r="AY76" s="1224"/>
      <c r="AZ76" s="1224"/>
      <c r="BA76" s="1224"/>
      <c r="BB76" s="1224"/>
      <c r="BC76" s="1224"/>
      <c r="BD76" s="1224"/>
      <c r="BE76" s="1224"/>
      <c r="BF76" s="1224"/>
      <c r="BG76" s="1224"/>
      <c r="BH76" s="1224"/>
      <c r="BI76" s="1224"/>
      <c r="BJ76" s="1224"/>
      <c r="BK76" s="1224"/>
      <c r="BL76" s="1224"/>
      <c r="BM76" s="1224"/>
      <c r="BN76" s="1224"/>
      <c r="BO76" s="1224"/>
      <c r="BP76" s="1223"/>
      <c r="BQ76" s="1223"/>
      <c r="BR76" s="1223"/>
      <c r="BS76" s="1223"/>
      <c r="BT76" s="1223"/>
      <c r="BU76" s="1223"/>
      <c r="BV76" s="1223"/>
      <c r="BW76" s="1223"/>
      <c r="BX76" s="1223"/>
      <c r="BY76" s="1223"/>
      <c r="BZ76" s="1223"/>
      <c r="CA76" s="1223"/>
      <c r="CB76" s="1223"/>
      <c r="CC76" s="1223"/>
      <c r="CD76" s="1223"/>
      <c r="CE76" s="1223"/>
      <c r="CF76" s="1223"/>
      <c r="CG76" s="1223"/>
      <c r="CH76" s="1223"/>
      <c r="CI76" s="1223"/>
      <c r="CJ76" s="1223"/>
      <c r="CK76" s="1223"/>
      <c r="CL76" s="1223"/>
      <c r="CM76" s="1223"/>
      <c r="CN76" s="1223"/>
      <c r="CO76" s="1223"/>
      <c r="CP76" s="1223"/>
      <c r="CQ76" s="1223"/>
      <c r="CR76" s="1223"/>
      <c r="CS76" s="1223"/>
      <c r="CT76" s="1223"/>
      <c r="CU76" s="1223"/>
      <c r="CV76" s="1223"/>
      <c r="CW76" s="1223"/>
      <c r="CX76" s="1223"/>
      <c r="CY76" s="1223"/>
      <c r="CZ76" s="1223"/>
      <c r="DA76" s="1223"/>
      <c r="DB76" s="1223"/>
      <c r="DC76" s="1223"/>
    </row>
    <row r="77" spans="2:107" ht="13.3" x14ac:dyDescent="0.25">
      <c r="B77" s="1217"/>
      <c r="G77" s="1228"/>
      <c r="H77" s="1228"/>
      <c r="I77" s="1228"/>
      <c r="J77" s="1228"/>
      <c r="K77" s="1229"/>
      <c r="L77" s="1229"/>
      <c r="M77" s="1229"/>
      <c r="N77" s="1229"/>
      <c r="AN77" s="1225" t="s">
        <v>619</v>
      </c>
      <c r="AO77" s="1225"/>
      <c r="AP77" s="1225"/>
      <c r="AQ77" s="1225"/>
      <c r="AR77" s="1225"/>
      <c r="AS77" s="1225"/>
      <c r="AT77" s="1225"/>
      <c r="AU77" s="1225"/>
      <c r="AV77" s="1225"/>
      <c r="AW77" s="1225"/>
      <c r="AX77" s="1225"/>
      <c r="AY77" s="1225"/>
      <c r="AZ77" s="1225"/>
      <c r="BA77" s="1225"/>
      <c r="BB77" s="1224" t="s">
        <v>618</v>
      </c>
      <c r="BC77" s="1224"/>
      <c r="BD77" s="1224"/>
      <c r="BE77" s="1224"/>
      <c r="BF77" s="1224"/>
      <c r="BG77" s="1224"/>
      <c r="BH77" s="1224"/>
      <c r="BI77" s="1224"/>
      <c r="BJ77" s="1224"/>
      <c r="BK77" s="1224"/>
      <c r="BL77" s="1224"/>
      <c r="BM77" s="1224"/>
      <c r="BN77" s="1224"/>
      <c r="BO77" s="1224"/>
      <c r="BP77" s="1223">
        <v>25.3</v>
      </c>
      <c r="BQ77" s="1223"/>
      <c r="BR77" s="1223"/>
      <c r="BS77" s="1223"/>
      <c r="BT77" s="1223"/>
      <c r="BU77" s="1223"/>
      <c r="BV77" s="1223"/>
      <c r="BW77" s="1223"/>
      <c r="BX77" s="1223">
        <v>25.5</v>
      </c>
      <c r="BY77" s="1223"/>
      <c r="BZ77" s="1223"/>
      <c r="CA77" s="1223"/>
      <c r="CB77" s="1223"/>
      <c r="CC77" s="1223"/>
      <c r="CD77" s="1223"/>
      <c r="CE77" s="1223"/>
      <c r="CF77" s="1223">
        <v>25.1</v>
      </c>
      <c r="CG77" s="1223"/>
      <c r="CH77" s="1223"/>
      <c r="CI77" s="1223"/>
      <c r="CJ77" s="1223"/>
      <c r="CK77" s="1223"/>
      <c r="CL77" s="1223"/>
      <c r="CM77" s="1223"/>
      <c r="CN77" s="1223">
        <v>18</v>
      </c>
      <c r="CO77" s="1223"/>
      <c r="CP77" s="1223"/>
      <c r="CQ77" s="1223"/>
      <c r="CR77" s="1223"/>
      <c r="CS77" s="1223"/>
      <c r="CT77" s="1223"/>
      <c r="CU77" s="1223"/>
      <c r="CV77" s="1223">
        <v>12.7</v>
      </c>
      <c r="CW77" s="1223"/>
      <c r="CX77" s="1223"/>
      <c r="CY77" s="1223"/>
      <c r="CZ77" s="1223"/>
      <c r="DA77" s="1223"/>
      <c r="DB77" s="1223"/>
      <c r="DC77" s="1223"/>
    </row>
    <row r="78" spans="2:107" ht="13.3" x14ac:dyDescent="0.25">
      <c r="B78" s="1217"/>
      <c r="G78" s="1228"/>
      <c r="H78" s="1228"/>
      <c r="I78" s="1228"/>
      <c r="J78" s="1228"/>
      <c r="K78" s="1229"/>
      <c r="L78" s="1229"/>
      <c r="M78" s="1229"/>
      <c r="N78" s="1229"/>
      <c r="AN78" s="1225"/>
      <c r="AO78" s="1225"/>
      <c r="AP78" s="1225"/>
      <c r="AQ78" s="1225"/>
      <c r="AR78" s="1225"/>
      <c r="AS78" s="1225"/>
      <c r="AT78" s="1225"/>
      <c r="AU78" s="1225"/>
      <c r="AV78" s="1225"/>
      <c r="AW78" s="1225"/>
      <c r="AX78" s="1225"/>
      <c r="AY78" s="1225"/>
      <c r="AZ78" s="1225"/>
      <c r="BA78" s="1225"/>
      <c r="BB78" s="1224"/>
      <c r="BC78" s="1224"/>
      <c r="BD78" s="1224"/>
      <c r="BE78" s="1224"/>
      <c r="BF78" s="1224"/>
      <c r="BG78" s="1224"/>
      <c r="BH78" s="1224"/>
      <c r="BI78" s="1224"/>
      <c r="BJ78" s="1224"/>
      <c r="BK78" s="1224"/>
      <c r="BL78" s="1224"/>
      <c r="BM78" s="1224"/>
      <c r="BN78" s="1224"/>
      <c r="BO78" s="1224"/>
      <c r="BP78" s="1223"/>
      <c r="BQ78" s="1223"/>
      <c r="BR78" s="1223"/>
      <c r="BS78" s="1223"/>
      <c r="BT78" s="1223"/>
      <c r="BU78" s="1223"/>
      <c r="BV78" s="1223"/>
      <c r="BW78" s="1223"/>
      <c r="BX78" s="1223"/>
      <c r="BY78" s="1223"/>
      <c r="BZ78" s="1223"/>
      <c r="CA78" s="1223"/>
      <c r="CB78" s="1223"/>
      <c r="CC78" s="1223"/>
      <c r="CD78" s="1223"/>
      <c r="CE78" s="1223"/>
      <c r="CF78" s="1223"/>
      <c r="CG78" s="1223"/>
      <c r="CH78" s="1223"/>
      <c r="CI78" s="1223"/>
      <c r="CJ78" s="1223"/>
      <c r="CK78" s="1223"/>
      <c r="CL78" s="1223"/>
      <c r="CM78" s="1223"/>
      <c r="CN78" s="1223"/>
      <c r="CO78" s="1223"/>
      <c r="CP78" s="1223"/>
      <c r="CQ78" s="1223"/>
      <c r="CR78" s="1223"/>
      <c r="CS78" s="1223"/>
      <c r="CT78" s="1223"/>
      <c r="CU78" s="1223"/>
      <c r="CV78" s="1223"/>
      <c r="CW78" s="1223"/>
      <c r="CX78" s="1223"/>
      <c r="CY78" s="1223"/>
      <c r="CZ78" s="1223"/>
      <c r="DA78" s="1223"/>
      <c r="DB78" s="1223"/>
      <c r="DC78" s="1223"/>
    </row>
    <row r="79" spans="2:107" ht="13.3" x14ac:dyDescent="0.25">
      <c r="B79" s="1217"/>
      <c r="G79" s="1228"/>
      <c r="H79" s="1228"/>
      <c r="I79" s="1227"/>
      <c r="J79" s="1227"/>
      <c r="K79" s="1226"/>
      <c r="L79" s="1226"/>
      <c r="M79" s="1226"/>
      <c r="N79" s="1226"/>
      <c r="AN79" s="1225"/>
      <c r="AO79" s="1225"/>
      <c r="AP79" s="1225"/>
      <c r="AQ79" s="1225"/>
      <c r="AR79" s="1225"/>
      <c r="AS79" s="1225"/>
      <c r="AT79" s="1225"/>
      <c r="AU79" s="1225"/>
      <c r="AV79" s="1225"/>
      <c r="AW79" s="1225"/>
      <c r="AX79" s="1225"/>
      <c r="AY79" s="1225"/>
      <c r="AZ79" s="1225"/>
      <c r="BA79" s="1225"/>
      <c r="BB79" s="1224" t="s">
        <v>617</v>
      </c>
      <c r="BC79" s="1224"/>
      <c r="BD79" s="1224"/>
      <c r="BE79" s="1224"/>
      <c r="BF79" s="1224"/>
      <c r="BG79" s="1224"/>
      <c r="BH79" s="1224"/>
      <c r="BI79" s="1224"/>
      <c r="BJ79" s="1224"/>
      <c r="BK79" s="1224"/>
      <c r="BL79" s="1224"/>
      <c r="BM79" s="1224"/>
      <c r="BN79" s="1224"/>
      <c r="BO79" s="1224"/>
      <c r="BP79" s="1223">
        <v>6.9</v>
      </c>
      <c r="BQ79" s="1223"/>
      <c r="BR79" s="1223"/>
      <c r="BS79" s="1223"/>
      <c r="BT79" s="1223"/>
      <c r="BU79" s="1223"/>
      <c r="BV79" s="1223"/>
      <c r="BW79" s="1223"/>
      <c r="BX79" s="1223">
        <v>6.6</v>
      </c>
      <c r="BY79" s="1223"/>
      <c r="BZ79" s="1223"/>
      <c r="CA79" s="1223"/>
      <c r="CB79" s="1223"/>
      <c r="CC79" s="1223"/>
      <c r="CD79" s="1223"/>
      <c r="CE79" s="1223"/>
      <c r="CF79" s="1223">
        <v>6.4</v>
      </c>
      <c r="CG79" s="1223"/>
      <c r="CH79" s="1223"/>
      <c r="CI79" s="1223"/>
      <c r="CJ79" s="1223"/>
      <c r="CK79" s="1223"/>
      <c r="CL79" s="1223"/>
      <c r="CM79" s="1223"/>
      <c r="CN79" s="1223">
        <v>6.6</v>
      </c>
      <c r="CO79" s="1223"/>
      <c r="CP79" s="1223"/>
      <c r="CQ79" s="1223"/>
      <c r="CR79" s="1223"/>
      <c r="CS79" s="1223"/>
      <c r="CT79" s="1223"/>
      <c r="CU79" s="1223"/>
      <c r="CV79" s="1223">
        <v>6.6</v>
      </c>
      <c r="CW79" s="1223"/>
      <c r="CX79" s="1223"/>
      <c r="CY79" s="1223"/>
      <c r="CZ79" s="1223"/>
      <c r="DA79" s="1223"/>
      <c r="DB79" s="1223"/>
      <c r="DC79" s="1223"/>
    </row>
    <row r="80" spans="2:107" ht="13.3" x14ac:dyDescent="0.25">
      <c r="B80" s="1217"/>
      <c r="G80" s="1228"/>
      <c r="H80" s="1228"/>
      <c r="I80" s="1227"/>
      <c r="J80" s="1227"/>
      <c r="K80" s="1226"/>
      <c r="L80" s="1226"/>
      <c r="M80" s="1226"/>
      <c r="N80" s="1226"/>
      <c r="AN80" s="1225"/>
      <c r="AO80" s="1225"/>
      <c r="AP80" s="1225"/>
      <c r="AQ80" s="1225"/>
      <c r="AR80" s="1225"/>
      <c r="AS80" s="1225"/>
      <c r="AT80" s="1225"/>
      <c r="AU80" s="1225"/>
      <c r="AV80" s="1225"/>
      <c r="AW80" s="1225"/>
      <c r="AX80" s="1225"/>
      <c r="AY80" s="1225"/>
      <c r="AZ80" s="1225"/>
      <c r="BA80" s="1225"/>
      <c r="BB80" s="1224"/>
      <c r="BC80" s="1224"/>
      <c r="BD80" s="1224"/>
      <c r="BE80" s="1224"/>
      <c r="BF80" s="1224"/>
      <c r="BG80" s="1224"/>
      <c r="BH80" s="1224"/>
      <c r="BI80" s="1224"/>
      <c r="BJ80" s="1224"/>
      <c r="BK80" s="1224"/>
      <c r="BL80" s="1224"/>
      <c r="BM80" s="1224"/>
      <c r="BN80" s="1224"/>
      <c r="BO80" s="1224"/>
      <c r="BP80" s="1223"/>
      <c r="BQ80" s="1223"/>
      <c r="BR80" s="1223"/>
      <c r="BS80" s="1223"/>
      <c r="BT80" s="1223"/>
      <c r="BU80" s="1223"/>
      <c r="BV80" s="1223"/>
      <c r="BW80" s="1223"/>
      <c r="BX80" s="1223"/>
      <c r="BY80" s="1223"/>
      <c r="BZ80" s="1223"/>
      <c r="CA80" s="1223"/>
      <c r="CB80" s="1223"/>
      <c r="CC80" s="1223"/>
      <c r="CD80" s="1223"/>
      <c r="CE80" s="1223"/>
      <c r="CF80" s="1223"/>
      <c r="CG80" s="1223"/>
      <c r="CH80" s="1223"/>
      <c r="CI80" s="1223"/>
      <c r="CJ80" s="1223"/>
      <c r="CK80" s="1223"/>
      <c r="CL80" s="1223"/>
      <c r="CM80" s="1223"/>
      <c r="CN80" s="1223"/>
      <c r="CO80" s="1223"/>
      <c r="CP80" s="1223"/>
      <c r="CQ80" s="1223"/>
      <c r="CR80" s="1223"/>
      <c r="CS80" s="1223"/>
      <c r="CT80" s="1223"/>
      <c r="CU80" s="1223"/>
      <c r="CV80" s="1223"/>
      <c r="CW80" s="1223"/>
      <c r="CX80" s="1223"/>
      <c r="CY80" s="1223"/>
      <c r="CZ80" s="1223"/>
      <c r="DA80" s="1223"/>
      <c r="DB80" s="1223"/>
      <c r="DC80" s="1223"/>
    </row>
    <row r="81" spans="2:109" ht="13.3" x14ac:dyDescent="0.25">
      <c r="B81" s="1217"/>
    </row>
    <row r="82" spans="2:109" ht="16.75" x14ac:dyDescent="0.25">
      <c r="B82" s="1217"/>
      <c r="K82" s="1222"/>
      <c r="L82" s="1222"/>
      <c r="M82" s="1222"/>
      <c r="N82" s="1222"/>
      <c r="AQ82" s="1222"/>
      <c r="AR82" s="1222"/>
      <c r="AS82" s="1222"/>
      <c r="AT82" s="1222"/>
      <c r="BC82" s="1222"/>
      <c r="BD82" s="1222"/>
      <c r="BE82" s="1222"/>
      <c r="BF82" s="1222"/>
      <c r="BO82" s="1222"/>
      <c r="BP82" s="1222"/>
      <c r="BQ82" s="1222"/>
      <c r="BR82" s="1222"/>
      <c r="CA82" s="1222"/>
      <c r="CB82" s="1222"/>
      <c r="CC82" s="1222"/>
      <c r="CD82" s="1222"/>
      <c r="CM82" s="1222"/>
      <c r="CN82" s="1222"/>
      <c r="CO82" s="1222"/>
      <c r="CP82" s="1222"/>
      <c r="CY82" s="1222"/>
      <c r="CZ82" s="1222"/>
      <c r="DA82" s="1222"/>
      <c r="DB82" s="1222"/>
      <c r="DC82" s="1222"/>
    </row>
    <row r="83" spans="2:109" ht="13.3" x14ac:dyDescent="0.25">
      <c r="B83" s="1221"/>
      <c r="C83" s="1220"/>
      <c r="D83" s="1220"/>
      <c r="E83" s="1220"/>
      <c r="F83" s="1220"/>
      <c r="G83" s="1220"/>
      <c r="H83" s="1220"/>
      <c r="I83" s="1220"/>
      <c r="J83" s="1220"/>
      <c r="K83" s="1220"/>
      <c r="L83" s="1220"/>
      <c r="M83" s="1220"/>
      <c r="N83" s="1220"/>
      <c r="O83" s="1220"/>
      <c r="P83" s="1220"/>
      <c r="Q83" s="1220"/>
      <c r="R83" s="1220"/>
      <c r="S83" s="1220"/>
      <c r="T83" s="1220"/>
      <c r="U83" s="1220"/>
      <c r="V83" s="1220"/>
      <c r="W83" s="1220"/>
      <c r="X83" s="1220"/>
      <c r="Y83" s="1220"/>
      <c r="Z83" s="1220"/>
      <c r="AA83" s="1220"/>
      <c r="AB83" s="1220"/>
      <c r="AC83" s="1220"/>
      <c r="AD83" s="1220"/>
      <c r="AE83" s="1220"/>
      <c r="AF83" s="1220"/>
      <c r="AG83" s="1220"/>
      <c r="AH83" s="1220"/>
      <c r="AI83" s="1220"/>
      <c r="AJ83" s="1220"/>
      <c r="AK83" s="1220"/>
      <c r="AL83" s="1220"/>
      <c r="AM83" s="1220"/>
      <c r="AN83" s="1220"/>
      <c r="AO83" s="1220"/>
      <c r="AP83" s="1220"/>
      <c r="AQ83" s="1220"/>
      <c r="AR83" s="1220"/>
      <c r="AS83" s="1220"/>
      <c r="AT83" s="1220"/>
      <c r="AU83" s="1220"/>
      <c r="AV83" s="1220"/>
      <c r="AW83" s="1220"/>
      <c r="AX83" s="1220"/>
      <c r="AY83" s="1220"/>
      <c r="AZ83" s="1220"/>
      <c r="BA83" s="1220"/>
      <c r="BB83" s="1220"/>
      <c r="BC83" s="1220"/>
      <c r="BD83" s="1220"/>
      <c r="BE83" s="1220"/>
      <c r="BF83" s="1220"/>
      <c r="BG83" s="1220"/>
      <c r="BH83" s="1220"/>
      <c r="BI83" s="1220"/>
      <c r="BJ83" s="1220"/>
      <c r="BK83" s="1220"/>
      <c r="BL83" s="1220"/>
      <c r="BM83" s="1220"/>
      <c r="BN83" s="1220"/>
      <c r="BO83" s="1220"/>
      <c r="BP83" s="1220"/>
      <c r="BQ83" s="1220"/>
      <c r="BR83" s="1220"/>
      <c r="BS83" s="1220"/>
      <c r="BT83" s="1220"/>
      <c r="BU83" s="1220"/>
      <c r="BV83" s="1220"/>
      <c r="BW83" s="1220"/>
      <c r="BX83" s="1220"/>
      <c r="BY83" s="1220"/>
      <c r="BZ83" s="1220"/>
      <c r="CA83" s="1220"/>
      <c r="CB83" s="1220"/>
      <c r="CC83" s="1220"/>
      <c r="CD83" s="1220"/>
      <c r="CE83" s="1220"/>
      <c r="CF83" s="1220"/>
      <c r="CG83" s="1220"/>
      <c r="CH83" s="1220"/>
      <c r="CI83" s="1220"/>
      <c r="CJ83" s="1220"/>
      <c r="CK83" s="1220"/>
      <c r="CL83" s="1220"/>
      <c r="CM83" s="1220"/>
      <c r="CN83" s="1220"/>
      <c r="CO83" s="1220"/>
      <c r="CP83" s="1220"/>
      <c r="CQ83" s="1220"/>
      <c r="CR83" s="1220"/>
      <c r="CS83" s="1220"/>
      <c r="CT83" s="1220"/>
      <c r="CU83" s="1220"/>
      <c r="CV83" s="1220"/>
      <c r="CW83" s="1220"/>
      <c r="CX83" s="1220"/>
      <c r="CY83" s="1220"/>
      <c r="CZ83" s="1220"/>
      <c r="DA83" s="1220"/>
      <c r="DB83" s="1220"/>
      <c r="DC83" s="1220"/>
      <c r="DD83" s="1219"/>
    </row>
    <row r="84" spans="2:109" ht="13.3" x14ac:dyDescent="0.25">
      <c r="DD84" s="1216"/>
      <c r="DE84" s="1216"/>
    </row>
    <row r="85" spans="2:109" ht="13.3" x14ac:dyDescent="0.25">
      <c r="DD85" s="1216"/>
      <c r="DE85" s="1216"/>
    </row>
  </sheetData>
  <sheetProtection algorithmName="SHA-512" hashValue="PHQSlY7hZNc4Rjl0fpxpHfVZlk5uS89lR8vlG5V8Jfj1t5JiE5nnFyusboBkRh8044ilNMRO9mVCxmcjsy2lwA==" saltValue="+ngvE6ZIY2DEpkVhhA16hQ=="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F57:CM58"/>
    <mergeCell ref="CN57:CU58"/>
    <mergeCell ref="CV57:DC58"/>
    <mergeCell ref="CN53:CU54"/>
    <mergeCell ref="I51:J52"/>
    <mergeCell ref="K51:K52"/>
    <mergeCell ref="L51:L52"/>
    <mergeCell ref="M51:M52"/>
    <mergeCell ref="N51:N52"/>
    <mergeCell ref="I57:J58"/>
    <mergeCell ref="AN55:BA58"/>
    <mergeCell ref="BB55:BO56"/>
    <mergeCell ref="BP55:BW56"/>
    <mergeCell ref="G51:H54"/>
    <mergeCell ref="BP57:BW58"/>
    <mergeCell ref="BX57:CE58"/>
    <mergeCell ref="K57:K58"/>
    <mergeCell ref="G55:H58"/>
    <mergeCell ref="I55:J56"/>
    <mergeCell ref="K55:K56"/>
    <mergeCell ref="L55:L56"/>
    <mergeCell ref="M55:M56"/>
    <mergeCell ref="N55:N56"/>
    <mergeCell ref="L57:L58"/>
    <mergeCell ref="M57:M58"/>
    <mergeCell ref="N57:N58"/>
    <mergeCell ref="BB57:BO58"/>
    <mergeCell ref="I53:J54"/>
    <mergeCell ref="K53:K54"/>
    <mergeCell ref="L53:L54"/>
    <mergeCell ref="M53:M54"/>
    <mergeCell ref="N53:N54"/>
    <mergeCell ref="BB53:BO54"/>
    <mergeCell ref="AN51:BA54"/>
    <mergeCell ref="BB51:BO52"/>
    <mergeCell ref="BP51:BW52"/>
    <mergeCell ref="BX51:CE52"/>
    <mergeCell ref="CF51:CM52"/>
    <mergeCell ref="AN43:DC47"/>
    <mergeCell ref="CV53:DC54"/>
    <mergeCell ref="CV50:DC50"/>
    <mergeCell ref="CV51:DC52"/>
    <mergeCell ref="CN51:CU52"/>
    <mergeCell ref="BP53:BW54"/>
    <mergeCell ref="BX53:CE54"/>
    <mergeCell ref="CF53:CM54"/>
    <mergeCell ref="G50:J50"/>
    <mergeCell ref="AN50:BO50"/>
    <mergeCell ref="BP50:BW50"/>
    <mergeCell ref="BX50:CE50"/>
    <mergeCell ref="CF50:CM50"/>
    <mergeCell ref="CN50:CU50"/>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0213F-E4D7-4C9E-927D-F6C02B5678BA}">
  <sheetPr>
    <pageSetUpPr fitToPage="1"/>
  </sheetPr>
  <dimension ref="A1:DR125"/>
  <sheetViews>
    <sheetView showGridLines="0" zoomScaleNormal="100" zoomScaleSheetLayoutView="70" workbookViewId="0"/>
  </sheetViews>
  <sheetFormatPr defaultColWidth="0" defaultRowHeight="13.5" customHeight="1" zeroHeight="1" x14ac:dyDescent="0.25"/>
  <cols>
    <col min="1" max="34" width="2.4609375" style="260" customWidth="1"/>
    <col min="35" max="122" width="2.4609375" style="259" customWidth="1"/>
    <col min="123" max="16384" width="2.4609375" style="259" hidden="1"/>
  </cols>
  <sheetData>
    <row r="1" spans="1:34" ht="13.5" customHeight="1" x14ac:dyDescent="0.2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1:34" ht="13.3" x14ac:dyDescent="0.25">
      <c r="S2" s="259"/>
      <c r="AH2" s="259"/>
    </row>
    <row r="3" spans="1:34" ht="13.3" x14ac:dyDescent="0.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1:34" ht="13.3" x14ac:dyDescent="0.25"/>
    <row r="5" spans="1:34" ht="13.3" x14ac:dyDescent="0.25"/>
    <row r="6" spans="1:34" ht="13.3" x14ac:dyDescent="0.25"/>
    <row r="7" spans="1:34" ht="13.3" x14ac:dyDescent="0.25"/>
    <row r="8" spans="1:34" ht="13.3" x14ac:dyDescent="0.25"/>
    <row r="9" spans="1:34" ht="13.3" x14ac:dyDescent="0.25">
      <c r="AH9" s="259"/>
    </row>
    <row r="10" spans="1:34" ht="13.3" x14ac:dyDescent="0.25"/>
    <row r="11" spans="1:34" ht="13.3" x14ac:dyDescent="0.25"/>
    <row r="12" spans="1:34" ht="13.3" x14ac:dyDescent="0.25"/>
    <row r="13" spans="1:34" ht="13.3" x14ac:dyDescent="0.25"/>
    <row r="14" spans="1:34" ht="13.3" x14ac:dyDescent="0.25"/>
    <row r="15" spans="1:34" ht="13.3" x14ac:dyDescent="0.25"/>
    <row r="16" spans="1:34" ht="13.3" x14ac:dyDescent="0.25"/>
    <row r="17" spans="12:34" ht="13.3" x14ac:dyDescent="0.25">
      <c r="AH17" s="259"/>
    </row>
    <row r="18" spans="12:34" ht="13.3" x14ac:dyDescent="0.25"/>
    <row r="19" spans="12:34" ht="13.3" x14ac:dyDescent="0.25"/>
    <row r="20" spans="12:34" ht="13.3" x14ac:dyDescent="0.25">
      <c r="AH20" s="259"/>
    </row>
    <row r="21" spans="12:34" ht="13.3" x14ac:dyDescent="0.25">
      <c r="AH21" s="259"/>
    </row>
    <row r="22" spans="12:34" ht="13.3" x14ac:dyDescent="0.25"/>
    <row r="23" spans="12:34" ht="13.3" x14ac:dyDescent="0.25"/>
    <row r="24" spans="12:34" ht="13.3" x14ac:dyDescent="0.25">
      <c r="Q24" s="259"/>
    </row>
    <row r="25" spans="12:34" ht="13.3" x14ac:dyDescent="0.25"/>
    <row r="26" spans="12:34" ht="13.3" x14ac:dyDescent="0.25"/>
    <row r="27" spans="12:34" ht="13.3" x14ac:dyDescent="0.25"/>
    <row r="28" spans="12:34" ht="13.3" x14ac:dyDescent="0.25">
      <c r="O28" s="259"/>
      <c r="T28" s="259"/>
      <c r="AH28" s="259"/>
    </row>
    <row r="29" spans="12:34" ht="13.3" x14ac:dyDescent="0.25"/>
    <row r="30" spans="12:34" ht="13.3" x14ac:dyDescent="0.25"/>
    <row r="31" spans="12:34" ht="13.3" x14ac:dyDescent="0.25">
      <c r="Q31" s="259"/>
    </row>
    <row r="32" spans="12:34" ht="13.3" x14ac:dyDescent="0.25">
      <c r="L32" s="259"/>
    </row>
    <row r="33" spans="2:34" ht="13.3" x14ac:dyDescent="0.25">
      <c r="C33" s="259"/>
      <c r="E33" s="259"/>
      <c r="G33" s="259"/>
      <c r="I33" s="259"/>
      <c r="X33" s="259"/>
    </row>
    <row r="34" spans="2:34" ht="13.3" x14ac:dyDescent="0.25">
      <c r="B34" s="259"/>
      <c r="P34" s="259"/>
      <c r="R34" s="259"/>
      <c r="T34" s="259"/>
    </row>
    <row r="35" spans="2:34" ht="13.3" x14ac:dyDescent="0.25">
      <c r="D35" s="259"/>
      <c r="W35" s="259"/>
      <c r="AC35" s="259"/>
      <c r="AD35" s="259"/>
      <c r="AE35" s="259"/>
      <c r="AF35" s="259"/>
      <c r="AG35" s="259"/>
      <c r="AH35" s="259"/>
    </row>
    <row r="36" spans="2:34" ht="13.3" x14ac:dyDescent="0.25">
      <c r="H36" s="259"/>
      <c r="J36" s="259"/>
      <c r="K36" s="259"/>
      <c r="M36" s="259"/>
      <c r="Y36" s="259"/>
      <c r="Z36" s="259"/>
      <c r="AA36" s="259"/>
      <c r="AB36" s="259"/>
      <c r="AC36" s="259"/>
      <c r="AD36" s="259"/>
      <c r="AE36" s="259"/>
      <c r="AF36" s="259"/>
      <c r="AG36" s="259"/>
      <c r="AH36" s="259"/>
    </row>
    <row r="37" spans="2:34" ht="13.3" x14ac:dyDescent="0.25">
      <c r="AH37" s="259"/>
    </row>
    <row r="38" spans="2:34" ht="13.3" x14ac:dyDescent="0.25">
      <c r="AG38" s="259"/>
      <c r="AH38" s="259"/>
    </row>
    <row r="39" spans="2:34" ht="13.3" x14ac:dyDescent="0.25"/>
    <row r="40" spans="2:34" ht="13.3" x14ac:dyDescent="0.25">
      <c r="X40" s="259"/>
    </row>
    <row r="41" spans="2:34" ht="13.3" x14ac:dyDescent="0.25">
      <c r="R41" s="259"/>
    </row>
    <row r="42" spans="2:34" ht="13.3" x14ac:dyDescent="0.25">
      <c r="W42" s="259"/>
    </row>
    <row r="43" spans="2:34" ht="13.3" x14ac:dyDescent="0.25">
      <c r="Y43" s="259"/>
      <c r="Z43" s="259"/>
      <c r="AA43" s="259"/>
      <c r="AB43" s="259"/>
      <c r="AC43" s="259"/>
      <c r="AD43" s="259"/>
      <c r="AE43" s="259"/>
      <c r="AF43" s="259"/>
      <c r="AG43" s="259"/>
      <c r="AH43" s="259"/>
    </row>
    <row r="44" spans="2:34" ht="13.3" x14ac:dyDescent="0.25">
      <c r="AH44" s="259"/>
    </row>
    <row r="45" spans="2:34" ht="13.3" x14ac:dyDescent="0.25">
      <c r="X45" s="259"/>
    </row>
    <row r="46" spans="2:34" ht="13.3" x14ac:dyDescent="0.25"/>
    <row r="47" spans="2:34" ht="13.3" x14ac:dyDescent="0.25"/>
    <row r="48" spans="2:34" ht="13.3" x14ac:dyDescent="0.25">
      <c r="W48" s="259"/>
      <c r="Y48" s="259"/>
      <c r="Z48" s="259"/>
      <c r="AA48" s="259"/>
      <c r="AB48" s="259"/>
      <c r="AC48" s="259"/>
      <c r="AD48" s="259"/>
      <c r="AE48" s="259"/>
      <c r="AF48" s="259"/>
      <c r="AG48" s="259"/>
      <c r="AH48" s="259"/>
    </row>
    <row r="49" spans="28:34" ht="13.3" x14ac:dyDescent="0.25"/>
    <row r="50" spans="28:34" ht="13.3" x14ac:dyDescent="0.25">
      <c r="AE50" s="259"/>
      <c r="AF50" s="259"/>
      <c r="AG50" s="259"/>
      <c r="AH50" s="259"/>
    </row>
    <row r="51" spans="28:34" ht="13.3" x14ac:dyDescent="0.25">
      <c r="AC51" s="259"/>
      <c r="AD51" s="259"/>
      <c r="AE51" s="259"/>
      <c r="AF51" s="259"/>
      <c r="AG51" s="259"/>
      <c r="AH51" s="259"/>
    </row>
    <row r="52" spans="28:34" ht="13.3" x14ac:dyDescent="0.25"/>
    <row r="53" spans="28:34" ht="13.3" x14ac:dyDescent="0.25">
      <c r="AF53" s="259"/>
      <c r="AG53" s="259"/>
      <c r="AH53" s="259"/>
    </row>
    <row r="54" spans="28:34" ht="13.3" x14ac:dyDescent="0.25">
      <c r="AH54" s="259"/>
    </row>
    <row r="55" spans="28:34" ht="13.3" x14ac:dyDescent="0.25"/>
    <row r="56" spans="28:34" ht="13.3" x14ac:dyDescent="0.25">
      <c r="AB56" s="259"/>
      <c r="AC56" s="259"/>
      <c r="AD56" s="259"/>
      <c r="AE56" s="259"/>
      <c r="AF56" s="259"/>
      <c r="AG56" s="259"/>
      <c r="AH56" s="259"/>
    </row>
    <row r="57" spans="28:34" ht="13.3" x14ac:dyDescent="0.25">
      <c r="AH57" s="259"/>
    </row>
    <row r="58" spans="28:34" ht="13.3" x14ac:dyDescent="0.25">
      <c r="AH58" s="259"/>
    </row>
    <row r="59" spans="28:34" ht="13.3" x14ac:dyDescent="0.25"/>
    <row r="60" spans="28:34" ht="13.3" x14ac:dyDescent="0.25"/>
    <row r="61" spans="28:34" ht="13.3" x14ac:dyDescent="0.25"/>
    <row r="62" spans="28:34" ht="13.3" x14ac:dyDescent="0.25"/>
    <row r="63" spans="28:34" ht="13.3" x14ac:dyDescent="0.25">
      <c r="AH63" s="259"/>
    </row>
    <row r="64" spans="28:34" ht="13.3" x14ac:dyDescent="0.25">
      <c r="AG64" s="259"/>
      <c r="AH64" s="259"/>
    </row>
    <row r="65" spans="28:34" ht="13.3" x14ac:dyDescent="0.25"/>
    <row r="66" spans="28:34" ht="13.3" x14ac:dyDescent="0.25"/>
    <row r="67" spans="28:34" ht="13.3" x14ac:dyDescent="0.25"/>
    <row r="68" spans="28:34" ht="13.3" x14ac:dyDescent="0.25">
      <c r="AB68" s="259"/>
      <c r="AC68" s="259"/>
      <c r="AD68" s="259"/>
      <c r="AE68" s="259"/>
      <c r="AF68" s="259"/>
      <c r="AG68" s="259"/>
      <c r="AH68" s="259"/>
    </row>
    <row r="69" spans="28:34" ht="13.3" x14ac:dyDescent="0.25">
      <c r="AF69" s="259"/>
      <c r="AG69" s="259"/>
      <c r="AH69" s="259"/>
    </row>
    <row r="70" spans="28:34" ht="13.3" x14ac:dyDescent="0.25"/>
    <row r="71" spans="28:34" ht="13.3" x14ac:dyDescent="0.25"/>
    <row r="72" spans="28:34" ht="13.3" x14ac:dyDescent="0.25"/>
    <row r="73" spans="28:34" ht="13.3" x14ac:dyDescent="0.25"/>
    <row r="74" spans="28:34" ht="13.3" x14ac:dyDescent="0.25"/>
    <row r="75" spans="28:34" ht="13.3" x14ac:dyDescent="0.25">
      <c r="AH75" s="259"/>
    </row>
    <row r="76" spans="28:34" ht="13.3" x14ac:dyDescent="0.25">
      <c r="AF76" s="259"/>
      <c r="AG76" s="259"/>
      <c r="AH76" s="259"/>
    </row>
    <row r="77" spans="28:34" ht="13.3" x14ac:dyDescent="0.25">
      <c r="AG77" s="259"/>
      <c r="AH77" s="259"/>
    </row>
    <row r="78" spans="28:34" ht="13.3" x14ac:dyDescent="0.25"/>
    <row r="79" spans="28:34" ht="13.3" x14ac:dyDescent="0.25"/>
    <row r="80" spans="28:34" ht="13.3" x14ac:dyDescent="0.25"/>
    <row r="81" spans="25:34" ht="13.3" x14ac:dyDescent="0.25"/>
    <row r="82" spans="25:34" ht="13.3" x14ac:dyDescent="0.25">
      <c r="Y82" s="259"/>
    </row>
    <row r="83" spans="25:34" ht="13.3" x14ac:dyDescent="0.25">
      <c r="Y83" s="259"/>
      <c r="Z83" s="259"/>
      <c r="AA83" s="259"/>
      <c r="AB83" s="259"/>
      <c r="AC83" s="259"/>
      <c r="AD83" s="259"/>
      <c r="AE83" s="259"/>
      <c r="AF83" s="259"/>
      <c r="AG83" s="259"/>
      <c r="AH83" s="259"/>
    </row>
    <row r="84" spans="25:34" ht="13.3" x14ac:dyDescent="0.25"/>
    <row r="85" spans="25:34" ht="13.3" x14ac:dyDescent="0.25"/>
    <row r="86" spans="25:34" ht="13.3" x14ac:dyDescent="0.25"/>
    <row r="87" spans="25:34" ht="13.3" x14ac:dyDescent="0.25"/>
    <row r="88" spans="25:34" ht="13.3" x14ac:dyDescent="0.25">
      <c r="AH88" s="259"/>
    </row>
    <row r="89" spans="25:34" ht="13.3" x14ac:dyDescent="0.25"/>
    <row r="90" spans="25:34" ht="13.3" x14ac:dyDescent="0.25"/>
    <row r="91" spans="25:34" ht="13.3" x14ac:dyDescent="0.25"/>
    <row r="92" spans="25:34" ht="13.5" customHeight="1" x14ac:dyDescent="0.25"/>
    <row r="93" spans="25:34" ht="13.5" customHeight="1" x14ac:dyDescent="0.25"/>
    <row r="94" spans="25:34" ht="13.5" customHeight="1" x14ac:dyDescent="0.25">
      <c r="AF94" s="259"/>
      <c r="AG94" s="259"/>
      <c r="AH94" s="259"/>
    </row>
    <row r="95" spans="25:34" ht="13.5" customHeight="1" x14ac:dyDescent="0.25">
      <c r="AH95" s="259"/>
    </row>
    <row r="96" spans="25:34" ht="13.5" customHeight="1" x14ac:dyDescent="0.25"/>
    <row r="97" spans="33:34" ht="13.5" customHeight="1" x14ac:dyDescent="0.25"/>
    <row r="98" spans="33:34" ht="13.5" customHeight="1" x14ac:dyDescent="0.25"/>
    <row r="99" spans="33:34" ht="13.5" customHeight="1" x14ac:dyDescent="0.25"/>
    <row r="100" spans="33:34" ht="13.5" customHeight="1" x14ac:dyDescent="0.25"/>
    <row r="101" spans="33:34" ht="13.5" customHeight="1" x14ac:dyDescent="0.25">
      <c r="AH101" s="259"/>
    </row>
    <row r="102" spans="33:34" ht="13.5" customHeight="1" x14ac:dyDescent="0.25"/>
    <row r="103" spans="33:34" ht="13.5" customHeight="1" x14ac:dyDescent="0.25"/>
    <row r="104" spans="33:34" ht="13.5" customHeight="1" x14ac:dyDescent="0.25">
      <c r="AG104" s="259"/>
      <c r="AH104" s="259"/>
    </row>
    <row r="105" spans="33:34" ht="13.5" customHeight="1" x14ac:dyDescent="0.25"/>
    <row r="106" spans="33:34" ht="13.5" customHeight="1" x14ac:dyDescent="0.25"/>
    <row r="107" spans="33:34" ht="13.5" customHeight="1" x14ac:dyDescent="0.25"/>
    <row r="108" spans="33:34" ht="13.5" customHeight="1" x14ac:dyDescent="0.25"/>
    <row r="109" spans="33:34" ht="13.5" customHeight="1" x14ac:dyDescent="0.25"/>
    <row r="110" spans="33:34" ht="13.5" customHeight="1" x14ac:dyDescent="0.25"/>
    <row r="111" spans="33:34" ht="13.5" customHeight="1" x14ac:dyDescent="0.25"/>
    <row r="112" spans="33:34" ht="13.5" customHeight="1" x14ac:dyDescent="0.25"/>
    <row r="113" spans="34:122" ht="13.5" customHeight="1" x14ac:dyDescent="0.25"/>
    <row r="114" spans="34:122" ht="13.5" customHeight="1" x14ac:dyDescent="0.25"/>
    <row r="115" spans="34:122" ht="13.5" customHeight="1" x14ac:dyDescent="0.25"/>
    <row r="116" spans="34:122" ht="13.5" customHeight="1" x14ac:dyDescent="0.25">
      <c r="AH116" s="259"/>
    </row>
    <row r="117" spans="34:122" ht="13.5" customHeight="1" x14ac:dyDescent="0.25"/>
    <row r="118" spans="34:122" ht="13.5" customHeight="1" x14ac:dyDescent="0.25"/>
    <row r="119" spans="34:122" ht="13.5" customHeight="1" x14ac:dyDescent="0.25"/>
    <row r="120" spans="34:122" ht="13.5" customHeight="1" x14ac:dyDescent="0.25">
      <c r="AH120" s="259"/>
    </row>
    <row r="121" spans="34:122" ht="13.5" customHeight="1" x14ac:dyDescent="0.25">
      <c r="AH121" s="259"/>
    </row>
    <row r="122" spans="34:122" ht="13.5" customHeight="1" x14ac:dyDescent="0.25"/>
    <row r="123" spans="34:122" ht="13.5" customHeight="1" x14ac:dyDescent="0.25"/>
    <row r="124" spans="34:122" ht="13.5" customHeight="1" x14ac:dyDescent="0.25"/>
    <row r="125" spans="34:122" ht="13.5" customHeight="1" x14ac:dyDescent="0.25">
      <c r="DR125" s="259" t="s">
        <v>515</v>
      </c>
    </row>
  </sheetData>
  <sheetProtection algorithmName="SHA-512" hashValue="SmKe63pFCjG3IoViunQjCQXgyO/lWpEXXLI5DI0nF++8161UmHklU7XYS3ArUgD2TTemqwxu1Qom8hjiDUtvNQ==" saltValue="hYtvHLDs1hxV915KZlSTKA=="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48C230-ACAE-4631-901A-69AE5B8D3A86}">
  <sheetPr>
    <pageSetUpPr fitToPage="1"/>
  </sheetPr>
  <dimension ref="A1:DR125"/>
  <sheetViews>
    <sheetView showGridLines="0" zoomScaleNormal="100" zoomScaleSheetLayoutView="55" workbookViewId="0"/>
  </sheetViews>
  <sheetFormatPr defaultColWidth="0" defaultRowHeight="13.5" customHeight="1" zeroHeight="1" x14ac:dyDescent="0.25"/>
  <cols>
    <col min="1" max="34" width="2.4609375" style="260" customWidth="1"/>
    <col min="35" max="122" width="2.4609375" style="259" customWidth="1"/>
    <col min="123" max="16384" width="2.4609375" style="259" hidden="1"/>
  </cols>
  <sheetData>
    <row r="1" spans="2:34" ht="13.5" customHeight="1" x14ac:dyDescent="0.2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row>
    <row r="2" spans="2:34" ht="13.3" x14ac:dyDescent="0.25">
      <c r="S2" s="259"/>
      <c r="AH2" s="259"/>
    </row>
    <row r="3" spans="2:34" ht="13.3" x14ac:dyDescent="0.2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row>
    <row r="4" spans="2:34" ht="13.3" x14ac:dyDescent="0.25"/>
    <row r="5" spans="2:34" ht="13.3" x14ac:dyDescent="0.25"/>
    <row r="6" spans="2:34" ht="13.3" x14ac:dyDescent="0.25"/>
    <row r="7" spans="2:34" ht="13.3" x14ac:dyDescent="0.25"/>
    <row r="8" spans="2:34" ht="13.3" x14ac:dyDescent="0.25"/>
    <row r="9" spans="2:34" ht="13.3" x14ac:dyDescent="0.25">
      <c r="AH9" s="259"/>
    </row>
    <row r="10" spans="2:34" ht="13.3" x14ac:dyDescent="0.25"/>
    <row r="11" spans="2:34" ht="13.3" x14ac:dyDescent="0.25"/>
    <row r="12" spans="2:34" ht="13.3" x14ac:dyDescent="0.25"/>
    <row r="13" spans="2:34" ht="13.3" x14ac:dyDescent="0.25"/>
    <row r="14" spans="2:34" ht="13.3" x14ac:dyDescent="0.25"/>
    <row r="15" spans="2:34" ht="13.3" x14ac:dyDescent="0.25"/>
    <row r="16" spans="2:34" ht="13.3" x14ac:dyDescent="0.25"/>
    <row r="17" spans="12:34" ht="13.3" x14ac:dyDescent="0.25">
      <c r="AH17" s="259"/>
    </row>
    <row r="18" spans="12:34" ht="13.3" x14ac:dyDescent="0.25"/>
    <row r="19" spans="12:34" ht="13.3" x14ac:dyDescent="0.25"/>
    <row r="20" spans="12:34" ht="13.3" x14ac:dyDescent="0.25">
      <c r="AH20" s="259"/>
    </row>
    <row r="21" spans="12:34" ht="13.3" x14ac:dyDescent="0.25">
      <c r="AH21" s="259"/>
    </row>
    <row r="22" spans="12:34" ht="13.3" x14ac:dyDescent="0.25"/>
    <row r="23" spans="12:34" ht="13.3" x14ac:dyDescent="0.25"/>
    <row r="24" spans="12:34" ht="13.3" x14ac:dyDescent="0.25">
      <c r="Q24" s="259"/>
    </row>
    <row r="25" spans="12:34" ht="13.3" x14ac:dyDescent="0.25"/>
    <row r="26" spans="12:34" ht="13.3" x14ac:dyDescent="0.25"/>
    <row r="27" spans="12:34" ht="13.3" x14ac:dyDescent="0.25"/>
    <row r="28" spans="12:34" ht="13.3" x14ac:dyDescent="0.25">
      <c r="O28" s="259"/>
      <c r="T28" s="259"/>
      <c r="AH28" s="259"/>
    </row>
    <row r="29" spans="12:34" ht="13.3" x14ac:dyDescent="0.25"/>
    <row r="30" spans="12:34" ht="13.3" x14ac:dyDescent="0.25"/>
    <row r="31" spans="12:34" ht="13.3" x14ac:dyDescent="0.25">
      <c r="Q31" s="259"/>
    </row>
    <row r="32" spans="12:34" ht="13.3" x14ac:dyDescent="0.25">
      <c r="L32" s="259"/>
    </row>
    <row r="33" spans="2:34" ht="13.3" x14ac:dyDescent="0.25">
      <c r="C33" s="259"/>
      <c r="E33" s="259"/>
      <c r="G33" s="259"/>
      <c r="I33" s="259"/>
      <c r="X33" s="259"/>
    </row>
    <row r="34" spans="2:34" ht="13.3" x14ac:dyDescent="0.25">
      <c r="B34" s="259"/>
      <c r="P34" s="259"/>
      <c r="R34" s="259"/>
      <c r="T34" s="259"/>
    </row>
    <row r="35" spans="2:34" ht="13.3" x14ac:dyDescent="0.25">
      <c r="D35" s="259"/>
      <c r="W35" s="259"/>
      <c r="AC35" s="259"/>
      <c r="AD35" s="259"/>
      <c r="AE35" s="259"/>
      <c r="AF35" s="259"/>
      <c r="AG35" s="259"/>
      <c r="AH35" s="259"/>
    </row>
    <row r="36" spans="2:34" ht="13.3" x14ac:dyDescent="0.25">
      <c r="H36" s="259"/>
      <c r="J36" s="259"/>
      <c r="K36" s="259"/>
      <c r="M36" s="259"/>
      <c r="Y36" s="259"/>
      <c r="Z36" s="259"/>
      <c r="AA36" s="259"/>
      <c r="AB36" s="259"/>
      <c r="AC36" s="259"/>
      <c r="AD36" s="259"/>
      <c r="AE36" s="259"/>
      <c r="AF36" s="259"/>
      <c r="AG36" s="259"/>
      <c r="AH36" s="259"/>
    </row>
    <row r="37" spans="2:34" ht="13.3" x14ac:dyDescent="0.25">
      <c r="AH37" s="259"/>
    </row>
    <row r="38" spans="2:34" ht="13.3" x14ac:dyDescent="0.25">
      <c r="AG38" s="259"/>
      <c r="AH38" s="259"/>
    </row>
    <row r="39" spans="2:34" ht="13.3" x14ac:dyDescent="0.25"/>
    <row r="40" spans="2:34" ht="13.3" x14ac:dyDescent="0.25">
      <c r="X40" s="259"/>
    </row>
    <row r="41" spans="2:34" ht="13.3" x14ac:dyDescent="0.25">
      <c r="R41" s="259"/>
    </row>
    <row r="42" spans="2:34" ht="13.3" x14ac:dyDescent="0.25">
      <c r="W42" s="259"/>
    </row>
    <row r="43" spans="2:34" ht="13.3" x14ac:dyDescent="0.25">
      <c r="Y43" s="259"/>
      <c r="Z43" s="259"/>
      <c r="AA43" s="259"/>
      <c r="AB43" s="259"/>
      <c r="AC43" s="259"/>
      <c r="AD43" s="259"/>
      <c r="AE43" s="259"/>
      <c r="AF43" s="259"/>
      <c r="AG43" s="259"/>
      <c r="AH43" s="259"/>
    </row>
    <row r="44" spans="2:34" ht="13.3" x14ac:dyDescent="0.25">
      <c r="AH44" s="259"/>
    </row>
    <row r="45" spans="2:34" ht="13.3" x14ac:dyDescent="0.25">
      <c r="X45" s="259"/>
    </row>
    <row r="46" spans="2:34" ht="13.3" x14ac:dyDescent="0.25"/>
    <row r="47" spans="2:34" ht="13.3" x14ac:dyDescent="0.25"/>
    <row r="48" spans="2:34" ht="13.3" x14ac:dyDescent="0.25">
      <c r="W48" s="259"/>
      <c r="Y48" s="259"/>
      <c r="Z48" s="259"/>
      <c r="AA48" s="259"/>
      <c r="AB48" s="259"/>
      <c r="AC48" s="259"/>
      <c r="AD48" s="259"/>
      <c r="AE48" s="259"/>
      <c r="AF48" s="259"/>
      <c r="AG48" s="259"/>
      <c r="AH48" s="259"/>
    </row>
    <row r="49" spans="28:34" ht="13.3" x14ac:dyDescent="0.25"/>
    <row r="50" spans="28:34" ht="13.3" x14ac:dyDescent="0.25">
      <c r="AE50" s="259"/>
      <c r="AF50" s="259"/>
      <c r="AG50" s="259"/>
      <c r="AH50" s="259"/>
    </row>
    <row r="51" spans="28:34" ht="13.3" x14ac:dyDescent="0.25">
      <c r="AC51" s="259"/>
      <c r="AD51" s="259"/>
      <c r="AE51" s="259"/>
      <c r="AF51" s="259"/>
      <c r="AG51" s="259"/>
      <c r="AH51" s="259"/>
    </row>
    <row r="52" spans="28:34" ht="13.3" x14ac:dyDescent="0.25"/>
    <row r="53" spans="28:34" ht="13.3" x14ac:dyDescent="0.25">
      <c r="AF53" s="259"/>
      <c r="AG53" s="259"/>
      <c r="AH53" s="259"/>
    </row>
    <row r="54" spans="28:34" ht="13.3" x14ac:dyDescent="0.25">
      <c r="AH54" s="259"/>
    </row>
    <row r="55" spans="28:34" ht="13.3" x14ac:dyDescent="0.25"/>
    <row r="56" spans="28:34" ht="13.3" x14ac:dyDescent="0.25">
      <c r="AB56" s="259"/>
      <c r="AC56" s="259"/>
      <c r="AD56" s="259"/>
      <c r="AE56" s="259"/>
      <c r="AF56" s="259"/>
      <c r="AG56" s="259"/>
      <c r="AH56" s="259"/>
    </row>
    <row r="57" spans="28:34" ht="13.3" x14ac:dyDescent="0.25">
      <c r="AH57" s="259"/>
    </row>
    <row r="58" spans="28:34" ht="13.3" x14ac:dyDescent="0.25">
      <c r="AH58" s="259"/>
    </row>
    <row r="59" spans="28:34" ht="13.3" x14ac:dyDescent="0.25">
      <c r="AG59" s="259"/>
      <c r="AH59" s="259"/>
    </row>
    <row r="60" spans="28:34" ht="13.3" x14ac:dyDescent="0.25"/>
    <row r="61" spans="28:34" ht="13.3" x14ac:dyDescent="0.25"/>
    <row r="62" spans="28:34" ht="13.3" x14ac:dyDescent="0.25"/>
    <row r="63" spans="28:34" ht="13.3" x14ac:dyDescent="0.25">
      <c r="AH63" s="259"/>
    </row>
    <row r="64" spans="28:34" ht="13.3" x14ac:dyDescent="0.25">
      <c r="AG64" s="259"/>
      <c r="AH64" s="259"/>
    </row>
    <row r="65" spans="28:34" ht="13.3" x14ac:dyDescent="0.25"/>
    <row r="66" spans="28:34" ht="13.3" x14ac:dyDescent="0.25"/>
    <row r="67" spans="28:34" ht="13.3" x14ac:dyDescent="0.25"/>
    <row r="68" spans="28:34" ht="13.3" x14ac:dyDescent="0.25">
      <c r="AB68" s="259"/>
      <c r="AC68" s="259"/>
      <c r="AD68" s="259"/>
      <c r="AE68" s="259"/>
      <c r="AF68" s="259"/>
      <c r="AG68" s="259"/>
      <c r="AH68" s="259"/>
    </row>
    <row r="69" spans="28:34" ht="13.3" x14ac:dyDescent="0.25">
      <c r="AF69" s="259"/>
      <c r="AG69" s="259"/>
      <c r="AH69" s="259"/>
    </row>
    <row r="70" spans="28:34" ht="13.3" x14ac:dyDescent="0.25"/>
    <row r="71" spans="28:34" ht="13.3" x14ac:dyDescent="0.25"/>
    <row r="72" spans="28:34" ht="13.3" x14ac:dyDescent="0.25"/>
    <row r="73" spans="28:34" ht="13.3" x14ac:dyDescent="0.25"/>
    <row r="74" spans="28:34" ht="13.3" x14ac:dyDescent="0.25"/>
    <row r="75" spans="28:34" ht="13.3" x14ac:dyDescent="0.25">
      <c r="AH75" s="259"/>
    </row>
    <row r="76" spans="28:34" ht="13.3" x14ac:dyDescent="0.25">
      <c r="AF76" s="259"/>
      <c r="AG76" s="259"/>
      <c r="AH76" s="259"/>
    </row>
    <row r="77" spans="28:34" ht="13.3" x14ac:dyDescent="0.25">
      <c r="AG77" s="259"/>
      <c r="AH77" s="259"/>
    </row>
    <row r="78" spans="28:34" ht="13.3" x14ac:dyDescent="0.25"/>
    <row r="79" spans="28:34" ht="13.3" x14ac:dyDescent="0.25"/>
    <row r="80" spans="28:34" ht="13.3" x14ac:dyDescent="0.25"/>
    <row r="81" spans="25:34" ht="13.3" x14ac:dyDescent="0.25"/>
    <row r="82" spans="25:34" ht="13.3" x14ac:dyDescent="0.25">
      <c r="Y82" s="259"/>
    </row>
    <row r="83" spans="25:34" ht="13.3" x14ac:dyDescent="0.25">
      <c r="Y83" s="259"/>
      <c r="Z83" s="259"/>
      <c r="AA83" s="259"/>
      <c r="AB83" s="259"/>
      <c r="AC83" s="259"/>
      <c r="AD83" s="259"/>
      <c r="AE83" s="259"/>
      <c r="AF83" s="259"/>
      <c r="AG83" s="259"/>
      <c r="AH83" s="259"/>
    </row>
    <row r="84" spans="25:34" ht="13.3" x14ac:dyDescent="0.25"/>
    <row r="85" spans="25:34" ht="13.3" x14ac:dyDescent="0.25"/>
    <row r="86" spans="25:34" ht="13.3" x14ac:dyDescent="0.25"/>
    <row r="87" spans="25:34" ht="13.3" x14ac:dyDescent="0.25"/>
    <row r="88" spans="25:34" ht="13.3" x14ac:dyDescent="0.25">
      <c r="AH88" s="259"/>
    </row>
    <row r="89" spans="25:34" ht="13.3" x14ac:dyDescent="0.25"/>
    <row r="90" spans="25:34" ht="13.3" x14ac:dyDescent="0.25"/>
    <row r="91" spans="25:34" ht="13.3" x14ac:dyDescent="0.25"/>
    <row r="92" spans="25:34" ht="13.5" customHeight="1" x14ac:dyDescent="0.25"/>
    <row r="93" spans="25:34" ht="13.5" customHeight="1" x14ac:dyDescent="0.25"/>
    <row r="94" spans="25:34" ht="13.5" customHeight="1" x14ac:dyDescent="0.25">
      <c r="AF94" s="259"/>
      <c r="AG94" s="259"/>
      <c r="AH94" s="259"/>
    </row>
    <row r="95" spans="25:34" ht="13.5" customHeight="1" x14ac:dyDescent="0.25">
      <c r="AH95" s="259"/>
    </row>
    <row r="96" spans="25:34" ht="13.5" customHeight="1" x14ac:dyDescent="0.25"/>
    <row r="97" spans="33:34" ht="13.5" customHeight="1" x14ac:dyDescent="0.25"/>
    <row r="98" spans="33:34" ht="13.5" customHeight="1" x14ac:dyDescent="0.25"/>
    <row r="99" spans="33:34" ht="13.5" customHeight="1" x14ac:dyDescent="0.25"/>
    <row r="100" spans="33:34" ht="13.5" customHeight="1" x14ac:dyDescent="0.25"/>
    <row r="101" spans="33:34" ht="13.5" customHeight="1" x14ac:dyDescent="0.25">
      <c r="AH101" s="259"/>
    </row>
    <row r="102" spans="33:34" ht="13.5" customHeight="1" x14ac:dyDescent="0.25"/>
    <row r="103" spans="33:34" ht="13.5" customHeight="1" x14ac:dyDescent="0.25"/>
    <row r="104" spans="33:34" ht="13.5" customHeight="1" x14ac:dyDescent="0.25">
      <c r="AG104" s="259"/>
      <c r="AH104" s="259"/>
    </row>
    <row r="105" spans="33:34" ht="13.5" customHeight="1" x14ac:dyDescent="0.25"/>
    <row r="106" spans="33:34" ht="13.5" customHeight="1" x14ac:dyDescent="0.25"/>
    <row r="107" spans="33:34" ht="13.5" customHeight="1" x14ac:dyDescent="0.25"/>
    <row r="108" spans="33:34" ht="13.5" customHeight="1" x14ac:dyDescent="0.25"/>
    <row r="109" spans="33:34" ht="13.5" customHeight="1" x14ac:dyDescent="0.25"/>
    <row r="110" spans="33:34" ht="13.5" customHeight="1" x14ac:dyDescent="0.25"/>
    <row r="111" spans="33:34" ht="13.5" customHeight="1" x14ac:dyDescent="0.25"/>
    <row r="112" spans="33:34" ht="13.5" customHeight="1" x14ac:dyDescent="0.25"/>
    <row r="113" spans="34:122" ht="13.5" customHeight="1" x14ac:dyDescent="0.25"/>
    <row r="114" spans="34:122" ht="13.5" customHeight="1" x14ac:dyDescent="0.25"/>
    <row r="115" spans="34:122" ht="13.5" customHeight="1" x14ac:dyDescent="0.25"/>
    <row r="116" spans="34:122" ht="13.5" customHeight="1" x14ac:dyDescent="0.25">
      <c r="AH116" s="259"/>
    </row>
    <row r="117" spans="34:122" ht="13.5" customHeight="1" x14ac:dyDescent="0.25"/>
    <row r="118" spans="34:122" ht="13.5" customHeight="1" x14ac:dyDescent="0.25"/>
    <row r="119" spans="34:122" ht="13.5" customHeight="1" x14ac:dyDescent="0.25"/>
    <row r="120" spans="34:122" ht="13.5" customHeight="1" x14ac:dyDescent="0.25">
      <c r="AH120" s="259"/>
    </row>
    <row r="121" spans="34:122" ht="13.5" customHeight="1" x14ac:dyDescent="0.25">
      <c r="AH121" s="259"/>
    </row>
    <row r="122" spans="34:122" ht="13.5" customHeight="1" x14ac:dyDescent="0.25"/>
    <row r="123" spans="34:122" ht="13.5" customHeight="1" x14ac:dyDescent="0.25"/>
    <row r="124" spans="34:122" ht="13.5" customHeight="1" x14ac:dyDescent="0.25"/>
    <row r="125" spans="34:122" ht="13.5" customHeight="1" x14ac:dyDescent="0.25">
      <c r="DR125" s="259" t="s">
        <v>515</v>
      </c>
    </row>
  </sheetData>
  <sheetProtection algorithmName="SHA-512" hashValue="u34+dls309DayIxE1iGjvTAZJMrSnyHTreVqRnhWhDZRl073Qe8F716Y+uo6xexob3prAGsN0pHfrP1QJXykEw==" saltValue="i4Unjn2FcdlFgA2tJpENwA=="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5234375" defaultRowHeight="13.3" x14ac:dyDescent="0.25"/>
  <cols>
    <col min="1" max="1" width="45.84375" style="144" customWidth="1"/>
    <col min="2" max="8" width="13.3828125" style="144" customWidth="1"/>
    <col min="9" max="16384" width="11.15234375" style="144"/>
  </cols>
  <sheetData>
    <row r="1" spans="1:8" x14ac:dyDescent="0.25">
      <c r="A1" s="138"/>
      <c r="B1" s="139"/>
      <c r="C1" s="140"/>
      <c r="D1" s="141"/>
      <c r="E1" s="142"/>
      <c r="F1" s="142"/>
      <c r="G1" s="142"/>
      <c r="H1" s="143"/>
    </row>
    <row r="2" spans="1:8" x14ac:dyDescent="0.25">
      <c r="A2" s="145"/>
      <c r="B2" s="146"/>
      <c r="C2" s="147"/>
      <c r="D2" s="148" t="s">
        <v>54</v>
      </c>
      <c r="E2" s="149"/>
      <c r="F2" s="150" t="s">
        <v>565</v>
      </c>
      <c r="G2" s="151"/>
      <c r="H2" s="152"/>
    </row>
    <row r="3" spans="1:8" x14ac:dyDescent="0.25">
      <c r="A3" s="148" t="s">
        <v>558</v>
      </c>
      <c r="B3" s="153"/>
      <c r="C3" s="154"/>
      <c r="D3" s="155">
        <v>100731</v>
      </c>
      <c r="E3" s="156"/>
      <c r="F3" s="157">
        <v>54684</v>
      </c>
      <c r="G3" s="158"/>
      <c r="H3" s="159"/>
    </row>
    <row r="4" spans="1:8" x14ac:dyDescent="0.25">
      <c r="A4" s="160"/>
      <c r="B4" s="161"/>
      <c r="C4" s="162"/>
      <c r="D4" s="163">
        <v>88620</v>
      </c>
      <c r="E4" s="164"/>
      <c r="F4" s="165">
        <v>32829</v>
      </c>
      <c r="G4" s="166"/>
      <c r="H4" s="167"/>
    </row>
    <row r="5" spans="1:8" x14ac:dyDescent="0.25">
      <c r="A5" s="148" t="s">
        <v>560</v>
      </c>
      <c r="B5" s="153"/>
      <c r="C5" s="154"/>
      <c r="D5" s="155">
        <v>86799</v>
      </c>
      <c r="E5" s="156"/>
      <c r="F5" s="157">
        <v>62383</v>
      </c>
      <c r="G5" s="158"/>
      <c r="H5" s="159"/>
    </row>
    <row r="6" spans="1:8" x14ac:dyDescent="0.25">
      <c r="A6" s="160"/>
      <c r="B6" s="161"/>
      <c r="C6" s="162"/>
      <c r="D6" s="163">
        <v>68611</v>
      </c>
      <c r="E6" s="164"/>
      <c r="F6" s="165">
        <v>35325</v>
      </c>
      <c r="G6" s="166"/>
      <c r="H6" s="167"/>
    </row>
    <row r="7" spans="1:8" x14ac:dyDescent="0.25">
      <c r="A7" s="148" t="s">
        <v>561</v>
      </c>
      <c r="B7" s="153"/>
      <c r="C7" s="154"/>
      <c r="D7" s="155">
        <v>50306</v>
      </c>
      <c r="E7" s="156"/>
      <c r="F7" s="157">
        <v>63812</v>
      </c>
      <c r="G7" s="158"/>
      <c r="H7" s="159"/>
    </row>
    <row r="8" spans="1:8" x14ac:dyDescent="0.25">
      <c r="A8" s="160"/>
      <c r="B8" s="161"/>
      <c r="C8" s="162"/>
      <c r="D8" s="163">
        <v>42434</v>
      </c>
      <c r="E8" s="164"/>
      <c r="F8" s="165">
        <v>33848</v>
      </c>
      <c r="G8" s="166"/>
      <c r="H8" s="167"/>
    </row>
    <row r="9" spans="1:8" x14ac:dyDescent="0.25">
      <c r="A9" s="148" t="s">
        <v>562</v>
      </c>
      <c r="B9" s="153"/>
      <c r="C9" s="154"/>
      <c r="D9" s="155">
        <v>46042</v>
      </c>
      <c r="E9" s="156"/>
      <c r="F9" s="157">
        <v>54225</v>
      </c>
      <c r="G9" s="158"/>
      <c r="H9" s="159"/>
    </row>
    <row r="10" spans="1:8" x14ac:dyDescent="0.25">
      <c r="A10" s="160"/>
      <c r="B10" s="161"/>
      <c r="C10" s="162"/>
      <c r="D10" s="163">
        <v>38709</v>
      </c>
      <c r="E10" s="164"/>
      <c r="F10" s="165">
        <v>27337</v>
      </c>
      <c r="G10" s="166"/>
      <c r="H10" s="167"/>
    </row>
    <row r="11" spans="1:8" x14ac:dyDescent="0.25">
      <c r="A11" s="148" t="s">
        <v>563</v>
      </c>
      <c r="B11" s="153"/>
      <c r="C11" s="154"/>
      <c r="D11" s="155">
        <v>54558</v>
      </c>
      <c r="E11" s="156"/>
      <c r="F11" s="157">
        <v>54016</v>
      </c>
      <c r="G11" s="158"/>
      <c r="H11" s="159"/>
    </row>
    <row r="12" spans="1:8" x14ac:dyDescent="0.25">
      <c r="A12" s="160"/>
      <c r="B12" s="161"/>
      <c r="C12" s="168"/>
      <c r="D12" s="163">
        <v>34513</v>
      </c>
      <c r="E12" s="164"/>
      <c r="F12" s="165">
        <v>28078</v>
      </c>
      <c r="G12" s="166"/>
      <c r="H12" s="167"/>
    </row>
    <row r="13" spans="1:8" x14ac:dyDescent="0.25">
      <c r="A13" s="148"/>
      <c r="B13" s="153"/>
      <c r="C13" s="169"/>
      <c r="D13" s="170">
        <v>67687</v>
      </c>
      <c r="E13" s="171"/>
      <c r="F13" s="172">
        <v>57824</v>
      </c>
      <c r="G13" s="173"/>
      <c r="H13" s="159"/>
    </row>
    <row r="14" spans="1:8" x14ac:dyDescent="0.25">
      <c r="A14" s="160"/>
      <c r="B14" s="161"/>
      <c r="C14" s="162"/>
      <c r="D14" s="163">
        <v>54577</v>
      </c>
      <c r="E14" s="164"/>
      <c r="F14" s="165">
        <v>31483</v>
      </c>
      <c r="G14" s="166"/>
      <c r="H14" s="167"/>
    </row>
    <row r="17" spans="1:11" x14ac:dyDescent="0.25">
      <c r="A17" s="144" t="s">
        <v>55</v>
      </c>
    </row>
    <row r="18" spans="1:11" x14ac:dyDescent="0.2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25">
      <c r="A19" s="174" t="s">
        <v>56</v>
      </c>
      <c r="B19" s="174">
        <f>ROUND(VALUE(SUBSTITUTE(実質収支比率等に係る経年分析!F$48,"▲","-")),2)</f>
        <v>4.3600000000000003</v>
      </c>
      <c r="C19" s="174">
        <f>ROUND(VALUE(SUBSTITUTE(実質収支比率等に係る経年分析!G$48,"▲","-")),2)</f>
        <v>3.8</v>
      </c>
      <c r="D19" s="174">
        <f>ROUND(VALUE(SUBSTITUTE(実質収支比率等に係る経年分析!H$48,"▲","-")),2)</f>
        <v>5.55</v>
      </c>
      <c r="E19" s="174">
        <f>ROUND(VALUE(SUBSTITUTE(実質収支比率等に係る経年分析!I$48,"▲","-")),2)</f>
        <v>7.22</v>
      </c>
      <c r="F19" s="174">
        <f>ROUND(VALUE(SUBSTITUTE(実質収支比率等に係る経年分析!J$48,"▲","-")),2)</f>
        <v>3.12</v>
      </c>
    </row>
    <row r="20" spans="1:11" x14ac:dyDescent="0.25">
      <c r="A20" s="174" t="s">
        <v>57</v>
      </c>
      <c r="B20" s="174">
        <f>ROUND(VALUE(SUBSTITUTE(実質収支比率等に係る経年分析!F$47,"▲","-")),2)</f>
        <v>20.48</v>
      </c>
      <c r="C20" s="174">
        <f>ROUND(VALUE(SUBSTITUTE(実質収支比率等に係る経年分析!G$47,"▲","-")),2)</f>
        <v>19.63</v>
      </c>
      <c r="D20" s="174">
        <f>ROUND(VALUE(SUBSTITUTE(実質収支比率等に係る経年分析!H$47,"▲","-")),2)</f>
        <v>17.88</v>
      </c>
      <c r="E20" s="174">
        <f>ROUND(VALUE(SUBSTITUTE(実質収支比率等に係る経年分析!I$47,"▲","-")),2)</f>
        <v>19.170000000000002</v>
      </c>
      <c r="F20" s="174">
        <f>ROUND(VALUE(SUBSTITUTE(実質収支比率等に係る経年分析!J$47,"▲","-")),2)</f>
        <v>22.44</v>
      </c>
    </row>
    <row r="21" spans="1:11" x14ac:dyDescent="0.25">
      <c r="A21" s="174" t="s">
        <v>58</v>
      </c>
      <c r="B21" s="174">
        <f>IF(ISNUMBER(VALUE(SUBSTITUTE(実質収支比率等に係る経年分析!F$49,"▲","-"))),ROUND(VALUE(SUBSTITUTE(実質収支比率等に係る経年分析!F$49,"▲","-")),2),NA())</f>
        <v>-3.56</v>
      </c>
      <c r="C21" s="174">
        <f>IF(ISNUMBER(VALUE(SUBSTITUTE(実質収支比率等に係る経年分析!G$49,"▲","-"))),ROUND(VALUE(SUBSTITUTE(実質収支比率等に係る経年分析!G$49,"▲","-")),2),NA())</f>
        <v>-1.3</v>
      </c>
      <c r="D21" s="174">
        <f>IF(ISNUMBER(VALUE(SUBSTITUTE(実質収支比率等に係る経年分析!H$49,"▲","-"))),ROUND(VALUE(SUBSTITUTE(実質収支比率等に係る経年分析!H$49,"▲","-")),2),NA())</f>
        <v>1.24</v>
      </c>
      <c r="E21" s="174">
        <f>IF(ISNUMBER(VALUE(SUBSTITUTE(実質収支比率等に係る経年分析!I$49,"▲","-"))),ROUND(VALUE(SUBSTITUTE(実質収支比率等に係る経年分析!I$49,"▲","-")),2),NA())</f>
        <v>3.79</v>
      </c>
      <c r="F21" s="174">
        <f>IF(ISNUMBER(VALUE(SUBSTITUTE(実質収支比率等に係る経年分析!J$49,"▲","-"))),ROUND(VALUE(SUBSTITUTE(実質収支比率等に係る経年分析!J$49,"▲","-")),2),NA())</f>
        <v>-1.72</v>
      </c>
    </row>
    <row r="24" spans="1:11" x14ac:dyDescent="0.25">
      <c r="A24" s="144" t="s">
        <v>59</v>
      </c>
    </row>
    <row r="25" spans="1:11" x14ac:dyDescent="0.2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25">
      <c r="A26" s="175"/>
      <c r="B26" s="175" t="s">
        <v>60</v>
      </c>
      <c r="C26" s="175" t="s">
        <v>61</v>
      </c>
      <c r="D26" s="175" t="s">
        <v>60</v>
      </c>
      <c r="E26" s="175" t="s">
        <v>61</v>
      </c>
      <c r="F26" s="175" t="s">
        <v>60</v>
      </c>
      <c r="G26" s="175" t="s">
        <v>61</v>
      </c>
      <c r="H26" s="175" t="s">
        <v>60</v>
      </c>
      <c r="I26" s="175" t="s">
        <v>61</v>
      </c>
      <c r="J26" s="175" t="s">
        <v>60</v>
      </c>
      <c r="K26" s="175" t="s">
        <v>61</v>
      </c>
    </row>
    <row r="27" spans="1:11" x14ac:dyDescent="0.2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0.14000000000000001</v>
      </c>
      <c r="D27" s="175" t="e">
        <f>IF(ROUND(VALUE(SUBSTITUTE(連結実質赤字比率に係る赤字・黒字の構成分析!G$43,"▲", "-")), 2) &lt; 0, ABS(ROUND(VALUE(SUBSTITUTE(連結実質赤字比率に係る赤字・黒字の構成分析!G$43,"▲", "-")), 2)), NA())</f>
        <v>#N/A</v>
      </c>
      <c r="E27" s="175">
        <f>IF(ROUND(VALUE(SUBSTITUTE(連結実質赤字比率に係る赤字・黒字の構成分析!G$43,"▲", "-")), 2) &gt;= 0, ABS(ROUND(VALUE(SUBSTITUTE(連結実質赤字比率に係る赤字・黒字の構成分析!G$43,"▲", "-")), 2)), NA())</f>
        <v>0.02</v>
      </c>
      <c r="F27" s="175" t="e">
        <f>IF(ROUND(VALUE(SUBSTITUTE(連結実質赤字比率に係る赤字・黒字の構成分析!H$43,"▲", "-")), 2) &lt; 0, ABS(ROUND(VALUE(SUBSTITUTE(連結実質赤字比率に係る赤字・黒字の構成分析!H$43,"▲", "-")), 2)), NA())</f>
        <v>#N/A</v>
      </c>
      <c r="G27" s="175">
        <f>IF(ROUND(VALUE(SUBSTITUTE(連結実質赤字比率に係る赤字・黒字の構成分析!H$43,"▲", "-")), 2) &gt;= 0, ABS(ROUND(VALUE(SUBSTITUTE(連結実質赤字比率に係る赤字・黒字の構成分析!H$43,"▲", "-")), 2)), NA())</f>
        <v>0.02</v>
      </c>
      <c r="H27" s="175" t="e">
        <f>IF(ROUND(VALUE(SUBSTITUTE(連結実質赤字比率に係る赤字・黒字の構成分析!I$43,"▲", "-")), 2) &lt; 0, ABS(ROUND(VALUE(SUBSTITUTE(連結実質赤字比率に係る赤字・黒字の構成分析!I$43,"▲", "-")), 2)), NA())</f>
        <v>#N/A</v>
      </c>
      <c r="I27" s="175">
        <f>IF(ROUND(VALUE(SUBSTITUTE(連結実質赤字比率に係る赤字・黒字の構成分析!I$43,"▲", "-")), 2) &gt;= 0, ABS(ROUND(VALUE(SUBSTITUTE(連結実質赤字比率に係る赤字・黒字の構成分析!I$43,"▲", "-")), 2)), NA())</f>
        <v>0.02</v>
      </c>
      <c r="J27" s="175" t="e">
        <f>IF(ROUND(VALUE(SUBSTITUTE(連結実質赤字比率に係る赤字・黒字の構成分析!J$43,"▲", "-")), 2) &lt; 0, ABS(ROUND(VALUE(SUBSTITUTE(連結実質赤字比率に係る赤字・黒字の構成分析!J$43,"▲", "-")), 2)), NA())</f>
        <v>#N/A</v>
      </c>
      <c r="K27" s="175">
        <f>IF(ROUND(VALUE(SUBSTITUTE(連結実質赤字比率に係る赤字・黒字の構成分析!J$43,"▲", "-")), 2) &gt;= 0, ABS(ROUND(VALUE(SUBSTITUTE(連結実質赤字比率に係る赤字・黒字の構成分析!J$43,"▲", "-")), 2)), NA())</f>
        <v>0</v>
      </c>
    </row>
    <row r="28" spans="1:11" x14ac:dyDescent="0.2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25">
      <c r="A29" s="175" t="str">
        <f>IF(連結実質赤字比率に係る赤字・黒字の構成分析!C$41="",NA(),連結実質赤字比率に係る赤字・黒字の構成分析!C$41)</f>
        <v>駐車場事業特別会計</v>
      </c>
      <c r="B29" s="175" t="e">
        <f>IF(ROUND(VALUE(SUBSTITUTE(連結実質赤字比率に係る赤字・黒字の構成分析!F$41,"▲", "-")), 2) &lt; 0, ABS(ROUND(VALUE(SUBSTITUTE(連結実質赤字比率に係る赤字・黒字の構成分析!F$41,"▲", "-")), 2)), NA())</f>
        <v>#N/A</v>
      </c>
      <c r="C29" s="175">
        <f>IF(ROUND(VALUE(SUBSTITUTE(連結実質赤字比率に係る赤字・黒字の構成分析!F$41,"▲", "-")), 2) &gt;= 0, ABS(ROUND(VALUE(SUBSTITUTE(連結実質赤字比率に係る赤字・黒字の構成分析!F$41,"▲", "-")), 2)), NA())</f>
        <v>0.03</v>
      </c>
      <c r="D29" s="175" t="e">
        <f>IF(ROUND(VALUE(SUBSTITUTE(連結実質赤字比率に係る赤字・黒字の構成分析!G$41,"▲", "-")), 2) &lt; 0, ABS(ROUND(VALUE(SUBSTITUTE(連結実質赤字比率に係る赤字・黒字の構成分析!G$41,"▲", "-")), 2)), NA())</f>
        <v>#N/A</v>
      </c>
      <c r="E29" s="175">
        <f>IF(ROUND(VALUE(SUBSTITUTE(連結実質赤字比率に係る赤字・黒字の構成分析!G$41,"▲", "-")), 2) &gt;= 0, ABS(ROUND(VALUE(SUBSTITUTE(連結実質赤字比率に係る赤字・黒字の構成分析!G$41,"▲", "-")), 2)), NA())</f>
        <v>0.02</v>
      </c>
      <c r="F29" s="175" t="e">
        <f>IF(ROUND(VALUE(SUBSTITUTE(連結実質赤字比率に係る赤字・黒字の構成分析!H$41,"▲", "-")), 2) &lt; 0, ABS(ROUND(VALUE(SUBSTITUTE(連結実質赤字比率に係る赤字・黒字の構成分析!H$41,"▲", "-")), 2)), NA())</f>
        <v>#N/A</v>
      </c>
      <c r="G29" s="175">
        <f>IF(ROUND(VALUE(SUBSTITUTE(連結実質赤字比率に係る赤字・黒字の構成分析!H$41,"▲", "-")), 2) &gt;= 0, ABS(ROUND(VALUE(SUBSTITUTE(連結実質赤字比率に係る赤字・黒字の構成分析!H$41,"▲", "-")), 2)), NA())</f>
        <v>0.01</v>
      </c>
      <c r="H29" s="175" t="e">
        <f>IF(ROUND(VALUE(SUBSTITUTE(連結実質赤字比率に係る赤字・黒字の構成分析!I$41,"▲", "-")), 2) &lt; 0, ABS(ROUND(VALUE(SUBSTITUTE(連結実質赤字比率に係る赤字・黒字の構成分析!I$41,"▲", "-")), 2)), NA())</f>
        <v>#N/A</v>
      </c>
      <c r="I29" s="175">
        <f>IF(ROUND(VALUE(SUBSTITUTE(連結実質赤字比率に係る赤字・黒字の構成分析!I$41,"▲", "-")), 2) &gt;= 0, ABS(ROUND(VALUE(SUBSTITUTE(連結実質赤字比率に係る赤字・黒字の構成分析!I$41,"▲", "-")), 2)), NA())</f>
        <v>0.06</v>
      </c>
      <c r="J29" s="175" t="e">
        <f>IF(ROUND(VALUE(SUBSTITUTE(連結実質赤字比率に係る赤字・黒字の構成分析!J$41,"▲", "-")), 2) &lt; 0, ABS(ROUND(VALUE(SUBSTITUTE(連結実質赤字比率に係る赤字・黒字の構成分析!J$41,"▲", "-")), 2)), NA())</f>
        <v>#N/A</v>
      </c>
      <c r="K29" s="175">
        <f>IF(ROUND(VALUE(SUBSTITUTE(連結実質赤字比率に係る赤字・黒字の構成分析!J$41,"▲", "-")), 2) &gt;= 0, ABS(ROUND(VALUE(SUBSTITUTE(連結実質赤字比率に係る赤字・黒字の構成分析!J$41,"▲", "-")), 2)), NA())</f>
        <v>0.03</v>
      </c>
    </row>
    <row r="30" spans="1:11" x14ac:dyDescent="0.25">
      <c r="A30" s="175" t="str">
        <f>IF(連結実質赤字比率に係る赤字・黒字の構成分析!C$40="",NA(),連結実質赤字比率に係る赤字・黒字の構成分析!C$40)</f>
        <v>後期高齢者医療特別会計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0.13</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0.14000000000000001</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0.14000000000000001</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0.13</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0.17</v>
      </c>
    </row>
    <row r="31" spans="1:11" x14ac:dyDescent="0.25">
      <c r="A31" s="175" t="str">
        <f>IF(連結実質赤字比率に係る赤字・黒字の構成分析!C$39="",NA(),連結実質赤字比率に係る赤字・黒字の構成分析!C$39)</f>
        <v>国民健康保険特別会計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3</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1.75</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1.47</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0.97</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0.94</v>
      </c>
    </row>
    <row r="32" spans="1:11" x14ac:dyDescent="0.25">
      <c r="A32" s="175" t="str">
        <f>IF(連結実質赤字比率に係る赤字・黒字の構成分析!C$38="",NA(),連結実質赤字比率に係る赤字・黒字の構成分析!C$38)</f>
        <v>病院事業会計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4.5599999999999996</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7.0000000000000007E-2</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1.1399999999999999</v>
      </c>
    </row>
    <row r="33" spans="1:16" x14ac:dyDescent="0.25">
      <c r="A33" s="175" t="str">
        <f>IF(連結実質赤字比率に係る赤字・黒字の構成分析!C$37="",NA(),連結実質赤字比率に係る赤字・黒字の構成分析!C$37)</f>
        <v>介護保険特別会計（保険事業勘定）</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2.29</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2.87</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1.34</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1.52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2.2400000000000002</v>
      </c>
    </row>
    <row r="34" spans="1:16" x14ac:dyDescent="0.25">
      <c r="A34" s="175" t="str">
        <f>IF(連結実質赤字比率に係る赤字・黒字の構成分析!C$36="",NA(),連結実質赤字比率に係る赤字・黒字の構成分析!C$36)</f>
        <v>一般会計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4.3499999999999996</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3.79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3.57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7.22</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3.12</v>
      </c>
    </row>
    <row r="35" spans="1:16" x14ac:dyDescent="0.25">
      <c r="A35" s="175" t="str">
        <f>IF(連結実質赤字比率に係る赤字・黒字の構成分析!C$35="",NA(),連結実質赤字比率に係る赤字・黒字の構成分析!C$35)</f>
        <v>下水道事業会計</v>
      </c>
      <c r="B35" s="175" t="e">
        <f>IF(ROUND(VALUE(SUBSTITUTE(連結実質赤字比率に係る赤字・黒字の構成分析!F$35,"▲", "-")), 2) &lt; 0, ABS(ROUND(VALUE(SUBSTITUTE(連結実質赤字比率に係る赤字・黒字の構成分析!F$35,"▲", "-")), 2)), NA())</f>
        <v>#VALUE!</v>
      </c>
      <c r="C35" s="175" t="e">
        <f>IF(ROUND(VALUE(SUBSTITUTE(連結実質赤字比率に係る赤字・黒字の構成分析!F$35,"▲", "-")), 2) &gt;= 0, ABS(ROUND(VALUE(SUBSTITUTE(連結実質赤字比率に係る赤字・黒字の構成分析!F$35,"▲", "-")), 2)), NA())</f>
        <v>#VALUE!</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1.2</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1.79</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2.52</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3.15</v>
      </c>
    </row>
    <row r="36" spans="1:16" x14ac:dyDescent="0.25">
      <c r="A36" s="175" t="str">
        <f>IF(連結実質赤字比率に係る赤字・黒字の構成分析!C$34="",NA(),連結実質赤字比率に係る赤字・黒字の構成分析!C$34)</f>
        <v>水道事業会計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4.05</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7.74</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5.83</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4.97</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4.5999999999999996</v>
      </c>
    </row>
    <row r="39" spans="1:16" x14ac:dyDescent="0.25">
      <c r="A39" s="144" t="s">
        <v>62</v>
      </c>
    </row>
    <row r="40" spans="1:16" x14ac:dyDescent="0.2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2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25">
      <c r="A42" s="176" t="s">
        <v>65</v>
      </c>
      <c r="B42" s="176"/>
      <c r="C42" s="176"/>
      <c r="D42" s="176">
        <f>'実質公債費比率（分子）の構造'!K$52</f>
        <v>2138</v>
      </c>
      <c r="E42" s="176"/>
      <c r="F42" s="176"/>
      <c r="G42" s="176">
        <f>'実質公債費比率（分子）の構造'!L$52</f>
        <v>2106</v>
      </c>
      <c r="H42" s="176"/>
      <c r="I42" s="176"/>
      <c r="J42" s="176">
        <f>'実質公債費比率（分子）の構造'!M$52</f>
        <v>2098</v>
      </c>
      <c r="K42" s="176"/>
      <c r="L42" s="176"/>
      <c r="M42" s="176">
        <f>'実質公債費比率（分子）の構造'!N$52</f>
        <v>2129</v>
      </c>
      <c r="N42" s="176"/>
      <c r="O42" s="176"/>
      <c r="P42" s="176">
        <f>'実質公債費比率（分子）の構造'!O$52</f>
        <v>2141</v>
      </c>
    </row>
    <row r="43" spans="1:16" x14ac:dyDescent="0.25">
      <c r="A43" s="176" t="s">
        <v>66</v>
      </c>
      <c r="B43" s="176" t="str">
        <f>'実質公債費比率（分子）の構造'!K$51</f>
        <v>-</v>
      </c>
      <c r="C43" s="176"/>
      <c r="D43" s="176"/>
      <c r="E43" s="176" t="str">
        <f>'実質公債費比率（分子）の構造'!L$51</f>
        <v>-</v>
      </c>
      <c r="F43" s="176"/>
      <c r="G43" s="176"/>
      <c r="H43" s="176" t="str">
        <f>'実質公債費比率（分子）の構造'!M$51</f>
        <v>-</v>
      </c>
      <c r="I43" s="176"/>
      <c r="J43" s="176"/>
      <c r="K43" s="176" t="str">
        <f>'実質公債費比率（分子）の構造'!N$51</f>
        <v>-</v>
      </c>
      <c r="L43" s="176"/>
      <c r="M43" s="176"/>
      <c r="N43" s="176" t="str">
        <f>'実質公債費比率（分子）の構造'!O$51</f>
        <v>-</v>
      </c>
      <c r="O43" s="176"/>
      <c r="P43" s="176"/>
    </row>
    <row r="44" spans="1:16" x14ac:dyDescent="0.25">
      <c r="A44" s="176" t="s">
        <v>67</v>
      </c>
      <c r="B44" s="176">
        <f>'実質公債費比率（分子）の構造'!K$50</f>
        <v>1</v>
      </c>
      <c r="C44" s="176"/>
      <c r="D44" s="176"/>
      <c r="E44" s="176">
        <f>'実質公債費比率（分子）の構造'!L$50</f>
        <v>1</v>
      </c>
      <c r="F44" s="176"/>
      <c r="G44" s="176"/>
      <c r="H44" s="176">
        <f>'実質公債費比率（分子）の構造'!M$50</f>
        <v>1</v>
      </c>
      <c r="I44" s="176"/>
      <c r="J44" s="176"/>
      <c r="K44" s="176">
        <f>'実質公債費比率（分子）の構造'!N$50</f>
        <v>1</v>
      </c>
      <c r="L44" s="176"/>
      <c r="M44" s="176"/>
      <c r="N44" s="176">
        <f>'実質公債費比率（分子）の構造'!O$50</f>
        <v>1</v>
      </c>
      <c r="O44" s="176"/>
      <c r="P44" s="176"/>
    </row>
    <row r="45" spans="1:16" x14ac:dyDescent="0.25">
      <c r="A45" s="176" t="s">
        <v>68</v>
      </c>
      <c r="B45" s="176" t="str">
        <f>'実質公債費比率（分子）の構造'!K$49</f>
        <v>-</v>
      </c>
      <c r="C45" s="176"/>
      <c r="D45" s="176"/>
      <c r="E45" s="176" t="str">
        <f>'実質公債費比率（分子）の構造'!L$49</f>
        <v>-</v>
      </c>
      <c r="F45" s="176"/>
      <c r="G45" s="176"/>
      <c r="H45" s="176" t="str">
        <f>'実質公債費比率（分子）の構造'!M$49</f>
        <v>-</v>
      </c>
      <c r="I45" s="176"/>
      <c r="J45" s="176"/>
      <c r="K45" s="176" t="str">
        <f>'実質公債費比率（分子）の構造'!N$49</f>
        <v>-</v>
      </c>
      <c r="L45" s="176"/>
      <c r="M45" s="176"/>
      <c r="N45" s="176" t="str">
        <f>'実質公債費比率（分子）の構造'!O$49</f>
        <v>-</v>
      </c>
      <c r="O45" s="176"/>
      <c r="P45" s="176"/>
    </row>
    <row r="46" spans="1:16" x14ac:dyDescent="0.25">
      <c r="A46" s="176" t="s">
        <v>69</v>
      </c>
      <c r="B46" s="176">
        <f>'実質公債費比率（分子）の構造'!K$48</f>
        <v>997</v>
      </c>
      <c r="C46" s="176"/>
      <c r="D46" s="176"/>
      <c r="E46" s="176">
        <f>'実質公債費比率（分子）の構造'!L$48</f>
        <v>938</v>
      </c>
      <c r="F46" s="176"/>
      <c r="G46" s="176"/>
      <c r="H46" s="176">
        <f>'実質公債費比率（分子）の構造'!M$48</f>
        <v>934</v>
      </c>
      <c r="I46" s="176"/>
      <c r="J46" s="176"/>
      <c r="K46" s="176">
        <f>'実質公債費比率（分子）の構造'!N$48</f>
        <v>791</v>
      </c>
      <c r="L46" s="176"/>
      <c r="M46" s="176"/>
      <c r="N46" s="176">
        <f>'実質公債費比率（分子）の構造'!O$48</f>
        <v>712</v>
      </c>
      <c r="O46" s="176"/>
      <c r="P46" s="176"/>
    </row>
    <row r="47" spans="1:16" x14ac:dyDescent="0.2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2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25">
      <c r="A49" s="176" t="s">
        <v>72</v>
      </c>
      <c r="B49" s="176">
        <f>'実質公債費比率（分子）の構造'!K$45</f>
        <v>1671</v>
      </c>
      <c r="C49" s="176"/>
      <c r="D49" s="176"/>
      <c r="E49" s="176">
        <f>'実質公債費比率（分子）の構造'!L$45</f>
        <v>1773</v>
      </c>
      <c r="F49" s="176"/>
      <c r="G49" s="176"/>
      <c r="H49" s="176">
        <f>'実質公債費比率（分子）の構造'!M$45</f>
        <v>1929</v>
      </c>
      <c r="I49" s="176"/>
      <c r="J49" s="176"/>
      <c r="K49" s="176">
        <f>'実質公債費比率（分子）の構造'!N$45</f>
        <v>1999</v>
      </c>
      <c r="L49" s="176"/>
      <c r="M49" s="176"/>
      <c r="N49" s="176">
        <f>'実質公債費比率（分子）の構造'!O$45</f>
        <v>2024</v>
      </c>
      <c r="O49" s="176"/>
      <c r="P49" s="176"/>
    </row>
    <row r="50" spans="1:16" x14ac:dyDescent="0.25">
      <c r="A50" s="176" t="s">
        <v>73</v>
      </c>
      <c r="B50" s="176" t="e">
        <f>NA()</f>
        <v>#N/A</v>
      </c>
      <c r="C50" s="176">
        <f>IF(ISNUMBER('実質公債費比率（分子）の構造'!K$53),'実質公債費比率（分子）の構造'!K$53,NA())</f>
        <v>531</v>
      </c>
      <c r="D50" s="176" t="e">
        <f>NA()</f>
        <v>#N/A</v>
      </c>
      <c r="E50" s="176" t="e">
        <f>NA()</f>
        <v>#N/A</v>
      </c>
      <c r="F50" s="176">
        <f>IF(ISNUMBER('実質公債費比率（分子）の構造'!L$53),'実質公債費比率（分子）の構造'!L$53,NA())</f>
        <v>606</v>
      </c>
      <c r="G50" s="176" t="e">
        <f>NA()</f>
        <v>#N/A</v>
      </c>
      <c r="H50" s="176" t="e">
        <f>NA()</f>
        <v>#N/A</v>
      </c>
      <c r="I50" s="176">
        <f>IF(ISNUMBER('実質公債費比率（分子）の構造'!M$53),'実質公債費比率（分子）の構造'!M$53,NA())</f>
        <v>766</v>
      </c>
      <c r="J50" s="176" t="e">
        <f>NA()</f>
        <v>#N/A</v>
      </c>
      <c r="K50" s="176" t="e">
        <f>NA()</f>
        <v>#N/A</v>
      </c>
      <c r="L50" s="176">
        <f>IF(ISNUMBER('実質公債費比率（分子）の構造'!N$53),'実質公債費比率（分子）の構造'!N$53,NA())</f>
        <v>662</v>
      </c>
      <c r="M50" s="176" t="e">
        <f>NA()</f>
        <v>#N/A</v>
      </c>
      <c r="N50" s="176" t="e">
        <f>NA()</f>
        <v>#N/A</v>
      </c>
      <c r="O50" s="176">
        <f>IF(ISNUMBER('実質公債費比率（分子）の構造'!O$53),'実質公債費比率（分子）の構造'!O$53,NA())</f>
        <v>596</v>
      </c>
      <c r="P50" s="176" t="e">
        <f>NA()</f>
        <v>#N/A</v>
      </c>
    </row>
    <row r="53" spans="1:16" x14ac:dyDescent="0.25">
      <c r="A53" s="144" t="s">
        <v>74</v>
      </c>
    </row>
    <row r="54" spans="1:16" x14ac:dyDescent="0.2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2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25">
      <c r="A56" s="175" t="s">
        <v>45</v>
      </c>
      <c r="B56" s="175"/>
      <c r="C56" s="175"/>
      <c r="D56" s="175">
        <f>'将来負担比率（分子）の構造'!I$52</f>
        <v>19752</v>
      </c>
      <c r="E56" s="175"/>
      <c r="F56" s="175"/>
      <c r="G56" s="175">
        <f>'将来負担比率（分子）の構造'!J$52</f>
        <v>19211</v>
      </c>
      <c r="H56" s="175"/>
      <c r="I56" s="175"/>
      <c r="J56" s="175">
        <f>'将来負担比率（分子）の構造'!K$52</f>
        <v>19163</v>
      </c>
      <c r="K56" s="175"/>
      <c r="L56" s="175"/>
      <c r="M56" s="175">
        <f>'将来負担比率（分子）の構造'!L$52</f>
        <v>18802</v>
      </c>
      <c r="N56" s="175"/>
      <c r="O56" s="175"/>
      <c r="P56" s="175">
        <f>'将来負担比率（分子）の構造'!M$52</f>
        <v>18127</v>
      </c>
    </row>
    <row r="57" spans="1:16" x14ac:dyDescent="0.25">
      <c r="A57" s="175" t="s">
        <v>44</v>
      </c>
      <c r="B57" s="175"/>
      <c r="C57" s="175"/>
      <c r="D57" s="175">
        <f>'将来負担比率（分子）の構造'!I$51</f>
        <v>3317</v>
      </c>
      <c r="E57" s="175"/>
      <c r="F57" s="175"/>
      <c r="G57" s="175">
        <f>'将来負担比率（分子）の構造'!J$51</f>
        <v>3281</v>
      </c>
      <c r="H57" s="175"/>
      <c r="I57" s="175"/>
      <c r="J57" s="175">
        <f>'将来負担比率（分子）の構造'!K$51</f>
        <v>4697</v>
      </c>
      <c r="K57" s="175"/>
      <c r="L57" s="175"/>
      <c r="M57" s="175">
        <f>'将来負担比率（分子）の構造'!L$51</f>
        <v>4348</v>
      </c>
      <c r="N57" s="175"/>
      <c r="O57" s="175"/>
      <c r="P57" s="175">
        <f>'将来負担比率（分子）の構造'!M$51</f>
        <v>4168</v>
      </c>
    </row>
    <row r="58" spans="1:16" x14ac:dyDescent="0.25">
      <c r="A58" s="175" t="s">
        <v>43</v>
      </c>
      <c r="B58" s="175"/>
      <c r="C58" s="175"/>
      <c r="D58" s="175">
        <f>'将来負担比率（分子）の構造'!I$50</f>
        <v>9075</v>
      </c>
      <c r="E58" s="175"/>
      <c r="F58" s="175"/>
      <c r="G58" s="175">
        <f>'将来負担比率（分子）の構造'!J$50</f>
        <v>7891</v>
      </c>
      <c r="H58" s="175"/>
      <c r="I58" s="175"/>
      <c r="J58" s="175">
        <f>'将来負担比率（分子）の構造'!K$50</f>
        <v>8209</v>
      </c>
      <c r="K58" s="175"/>
      <c r="L58" s="175"/>
      <c r="M58" s="175">
        <f>'将来負担比率（分子）の構造'!L$50</f>
        <v>9083</v>
      </c>
      <c r="N58" s="175"/>
      <c r="O58" s="175"/>
      <c r="P58" s="175">
        <f>'将来負担比率（分子）の構造'!M$50</f>
        <v>9242</v>
      </c>
    </row>
    <row r="59" spans="1:16" x14ac:dyDescent="0.2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2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2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25">
      <c r="A62" s="175" t="s">
        <v>37</v>
      </c>
      <c r="B62" s="175">
        <f>'将来負担比率（分子）の構造'!I$45</f>
        <v>4027</v>
      </c>
      <c r="C62" s="175"/>
      <c r="D62" s="175"/>
      <c r="E62" s="175">
        <f>'将来負担比率（分子）の構造'!J$45</f>
        <v>4472</v>
      </c>
      <c r="F62" s="175"/>
      <c r="G62" s="175"/>
      <c r="H62" s="175">
        <f>'将来負担比率（分子）の構造'!K$45</f>
        <v>4450</v>
      </c>
      <c r="I62" s="175"/>
      <c r="J62" s="175"/>
      <c r="K62" s="175">
        <f>'将来負担比率（分子）の構造'!L$45</f>
        <v>4441</v>
      </c>
      <c r="L62" s="175"/>
      <c r="M62" s="175"/>
      <c r="N62" s="175">
        <f>'将来負担比率（分子）の構造'!M$45</f>
        <v>4431</v>
      </c>
      <c r="O62" s="175"/>
      <c r="P62" s="175"/>
    </row>
    <row r="63" spans="1:16" x14ac:dyDescent="0.25">
      <c r="A63" s="175" t="s">
        <v>36</v>
      </c>
      <c r="B63" s="175" t="str">
        <f>'将来負担比率（分子）の構造'!I$44</f>
        <v>-</v>
      </c>
      <c r="C63" s="175"/>
      <c r="D63" s="175"/>
      <c r="E63" s="175" t="str">
        <f>'将来負担比率（分子）の構造'!J$44</f>
        <v>-</v>
      </c>
      <c r="F63" s="175"/>
      <c r="G63" s="175"/>
      <c r="H63" s="175" t="str">
        <f>'将来負担比率（分子）の構造'!K$44</f>
        <v>-</v>
      </c>
      <c r="I63" s="175"/>
      <c r="J63" s="175"/>
      <c r="K63" s="175" t="str">
        <f>'将来負担比率（分子）の構造'!L$44</f>
        <v>-</v>
      </c>
      <c r="L63" s="175"/>
      <c r="M63" s="175"/>
      <c r="N63" s="175">
        <f>'将来負担比率（分子）の構造'!M$44</f>
        <v>32</v>
      </c>
      <c r="O63" s="175"/>
      <c r="P63" s="175"/>
    </row>
    <row r="64" spans="1:16" x14ac:dyDescent="0.25">
      <c r="A64" s="175" t="s">
        <v>35</v>
      </c>
      <c r="B64" s="175">
        <f>'将来負担比率（分子）の構造'!I$43</f>
        <v>7291</v>
      </c>
      <c r="C64" s="175"/>
      <c r="D64" s="175"/>
      <c r="E64" s="175">
        <f>'将来負担比率（分子）の構造'!J$43</f>
        <v>7110</v>
      </c>
      <c r="F64" s="175"/>
      <c r="G64" s="175"/>
      <c r="H64" s="175">
        <f>'将来負担比率（分子）の構造'!K$43</f>
        <v>6259</v>
      </c>
      <c r="I64" s="175"/>
      <c r="J64" s="175"/>
      <c r="K64" s="175">
        <f>'将来負担比率（分子）の構造'!L$43</f>
        <v>5244</v>
      </c>
      <c r="L64" s="175"/>
      <c r="M64" s="175"/>
      <c r="N64" s="175">
        <f>'将来負担比率（分子）の構造'!M$43</f>
        <v>4369</v>
      </c>
      <c r="O64" s="175"/>
      <c r="P64" s="175"/>
    </row>
    <row r="65" spans="1:16" x14ac:dyDescent="0.25">
      <c r="A65" s="175" t="s">
        <v>34</v>
      </c>
      <c r="B65" s="175">
        <f>'将来負担比率（分子）の構造'!I$42</f>
        <v>4</v>
      </c>
      <c r="C65" s="175"/>
      <c r="D65" s="175"/>
      <c r="E65" s="175">
        <f>'将来負担比率（分子）の構造'!J$42</f>
        <v>3</v>
      </c>
      <c r="F65" s="175"/>
      <c r="G65" s="175"/>
      <c r="H65" s="175">
        <f>'将来負担比率（分子）の構造'!K$42</f>
        <v>2</v>
      </c>
      <c r="I65" s="175"/>
      <c r="J65" s="175"/>
      <c r="K65" s="175">
        <f>'将来負担比率（分子）の構造'!L$42</f>
        <v>1</v>
      </c>
      <c r="L65" s="175"/>
      <c r="M65" s="175"/>
      <c r="N65" s="175" t="str">
        <f>'将来負担比率（分子）の構造'!M$42</f>
        <v>-</v>
      </c>
      <c r="O65" s="175"/>
      <c r="P65" s="175"/>
    </row>
    <row r="66" spans="1:16" x14ac:dyDescent="0.25">
      <c r="A66" s="175" t="s">
        <v>33</v>
      </c>
      <c r="B66" s="175">
        <f>'将来負担比率（分子）の構造'!I$41</f>
        <v>17475</v>
      </c>
      <c r="C66" s="175"/>
      <c r="D66" s="175"/>
      <c r="E66" s="175">
        <f>'将来負担比率（分子）の構造'!J$41</f>
        <v>18591</v>
      </c>
      <c r="F66" s="175"/>
      <c r="G66" s="175"/>
      <c r="H66" s="175">
        <f>'将来負担比率（分子）の構造'!K$41</f>
        <v>18819</v>
      </c>
      <c r="I66" s="175"/>
      <c r="J66" s="175"/>
      <c r="K66" s="175">
        <f>'将来負担比率（分子）の構造'!L$41</f>
        <v>18693</v>
      </c>
      <c r="L66" s="175"/>
      <c r="M66" s="175"/>
      <c r="N66" s="175">
        <f>'将来負担比率（分子）の構造'!M$41</f>
        <v>18073</v>
      </c>
      <c r="O66" s="175"/>
      <c r="P66" s="175"/>
    </row>
    <row r="67" spans="1:16" x14ac:dyDescent="0.25">
      <c r="A67" s="175" t="s">
        <v>77</v>
      </c>
      <c r="B67" s="175" t="e">
        <f>NA()</f>
        <v>#N/A</v>
      </c>
      <c r="C67" s="175">
        <f>IF(ISNUMBER('将来負担比率（分子）の構造'!I$53), IF('将来負担比率（分子）の構造'!I$53 &lt; 0, 0, '将来負担比率（分子）の構造'!I$53), NA())</f>
        <v>0</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25">
      <c r="A70" s="177" t="s">
        <v>78</v>
      </c>
      <c r="B70" s="177"/>
      <c r="C70" s="177"/>
      <c r="D70" s="177"/>
      <c r="E70" s="177"/>
      <c r="F70" s="177"/>
    </row>
    <row r="71" spans="1:16" x14ac:dyDescent="0.25">
      <c r="A71" s="178"/>
      <c r="B71" s="178" t="str">
        <f>基金残高に係る経年分析!F54</f>
        <v>R02</v>
      </c>
      <c r="C71" s="178" t="str">
        <f>基金残高に係る経年分析!G54</f>
        <v>R03</v>
      </c>
      <c r="D71" s="178" t="str">
        <f>基金残高に係る経年分析!H54</f>
        <v>R04</v>
      </c>
    </row>
    <row r="72" spans="1:16" x14ac:dyDescent="0.25">
      <c r="A72" s="178" t="s">
        <v>79</v>
      </c>
      <c r="B72" s="179">
        <f>基金残高に係る経年分析!F55</f>
        <v>2400</v>
      </c>
      <c r="C72" s="179">
        <f>基金残高に係る経年分析!G55</f>
        <v>2667</v>
      </c>
      <c r="D72" s="179">
        <f>基金残高に係る経年分析!H55</f>
        <v>3020</v>
      </c>
    </row>
    <row r="73" spans="1:16" x14ac:dyDescent="0.25">
      <c r="A73" s="178" t="s">
        <v>80</v>
      </c>
      <c r="B73" s="179">
        <f>基金残高に係る経年分析!F56</f>
        <v>980</v>
      </c>
      <c r="C73" s="179">
        <f>基金残高に係る経年分析!G56</f>
        <v>1257</v>
      </c>
      <c r="D73" s="179">
        <f>基金残高に係る経年分析!H56</f>
        <v>1259</v>
      </c>
    </row>
    <row r="74" spans="1:16" x14ac:dyDescent="0.25">
      <c r="A74" s="178" t="s">
        <v>81</v>
      </c>
      <c r="B74" s="179">
        <f>基金残高に係る経年分析!F57</f>
        <v>3263</v>
      </c>
      <c r="C74" s="179">
        <f>基金残高に係る経年分析!G57</f>
        <v>3378</v>
      </c>
      <c r="D74" s="179">
        <f>基金残高に係る経年分析!H57</f>
        <v>3140</v>
      </c>
    </row>
  </sheetData>
  <sheetProtection algorithmName="SHA-512" hashValue="mpfLb7iWxwzQ+Q+Aa7P/yNXDMnX3xu1geNKEzFfrqo7WeYQ5Mhoyff9yjGDHz6874+xmkldiyXWSmazmtO0Acw==" saltValue="kewUHZYeX6wEPHG9ES+Xw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2024-03-18T01:52:11Z</cp:lastPrinted>
  <dcterms:created xsi:type="dcterms:W3CDTF">2024-03-14T02:40:20Z</dcterms:created>
  <dcterms:modified xsi:type="dcterms:W3CDTF">2024-10-30T05:13:46Z</dcterms:modified>
  <cp:category/>
</cp:coreProperties>
</file>