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yuuki-kawaguchi\Desktop\金抜き内訳書\"/>
    </mc:Choice>
  </mc:AlternateContent>
  <xr:revisionPtr revIDLastSave="0" documentId="8_{3D30CF25-A679-41F8-A5BE-75D5A6869BDF}" xr6:coauthVersionLast="47" xr6:coauthVersionMax="47" xr10:uidLastSave="{00000000-0000-0000-0000-000000000000}"/>
  <bookViews>
    <workbookView xWindow="-120" yWindow="-120" windowWidth="29040" windowHeight="15840" tabRatio="924" xr2:uid="{00000000-000D-0000-FFFF-FFFF00000000}"/>
  </bookViews>
  <sheets>
    <sheet name="表紙(参考)" sheetId="89" r:id="rId1"/>
    <sheet name="総括表" sheetId="35" r:id="rId2"/>
    <sheet name="A" sheetId="60" r:id="rId3"/>
    <sheet name="A1科目" sheetId="36" r:id="rId4"/>
    <sheet name="直仮" sheetId="84" r:id="rId5"/>
    <sheet name="土工" sheetId="94" r:id="rId6"/>
    <sheet name="地業" sheetId="95" r:id="rId7"/>
    <sheet name="鉄筋" sheetId="96" r:id="rId8"/>
    <sheet name="ｺﾝ" sheetId="97" r:id="rId9"/>
    <sheet name="型枠" sheetId="98" r:id="rId10"/>
    <sheet name="鉄骨" sheetId="99" r:id="rId11"/>
    <sheet name="既成ｺﾝ" sheetId="100" r:id="rId12"/>
    <sheet name="防水" sheetId="101" r:id="rId13"/>
    <sheet name="ﾀｲﾙ" sheetId="102" r:id="rId14"/>
    <sheet name="木" sheetId="103" r:id="rId15"/>
    <sheet name="屋根及び樋" sheetId="104" r:id="rId16"/>
    <sheet name="金属" sheetId="105" r:id="rId17"/>
    <sheet name="左官" sheetId="106" r:id="rId18"/>
    <sheet name="金建" sheetId="107" r:id="rId19"/>
    <sheet name="木建" sheetId="108" r:id="rId20"/>
    <sheet name="ｶﾞﾗｽ" sheetId="109" r:id="rId21"/>
    <sheet name="塗装" sheetId="110" r:id="rId22"/>
    <sheet name="内外装" sheetId="111" r:id="rId23"/>
    <sheet name="仕上げﾕﾆｯﾄ" sheetId="112" r:id="rId24"/>
    <sheet name="EV" sheetId="113" r:id="rId25"/>
    <sheet name="収蔵庫" sheetId="114" r:id="rId26"/>
    <sheet name="A2" sheetId="115" r:id="rId27"/>
    <sheet name="A3" sheetId="116" r:id="rId28"/>
    <sheet name="B" sheetId="92" r:id="rId29"/>
    <sheet name="C" sheetId="93" r:id="rId30"/>
    <sheet name="共通仮設積上" sheetId="91" r:id="rId31"/>
  </sheets>
  <definedNames>
    <definedName name="_xlnm.Print_Area" localSheetId="2">A!$A$1:$J$38</definedName>
    <definedName name="_xlnm.Print_Area" localSheetId="3">A1科目!$A$1:$J$74</definedName>
    <definedName name="_xlnm.Print_Area" localSheetId="26">'A2'!$A$1:$J$362</definedName>
    <definedName name="_xlnm.Print_Area" localSheetId="27">'A3'!$A$1:$J$38</definedName>
    <definedName name="_xlnm.Print_Area" localSheetId="28">B!$A$1:$J$1478</definedName>
    <definedName name="_xlnm.Print_Area" localSheetId="29">'C'!$A$1:$J$290</definedName>
    <definedName name="_xlnm.Print_Area" localSheetId="24">EV!$A$1:$J$38</definedName>
    <definedName name="_xlnm.Print_Area" localSheetId="20">ｶﾞﾗｽ!$A$1:$J$110</definedName>
    <definedName name="_xlnm.Print_Area" localSheetId="8">ｺﾝ!$A$1:$J$74</definedName>
    <definedName name="_xlnm.Print_Area" localSheetId="13">ﾀｲﾙ!$A$1:$J$38</definedName>
    <definedName name="_xlnm.Print_Area" localSheetId="15">屋根及び樋!$A$1:$J$218</definedName>
    <definedName name="_xlnm.Print_Area" localSheetId="11">既成ｺﾝ!$A$1:$J$38</definedName>
    <definedName name="_xlnm.Print_Area" localSheetId="30">共通仮設積上!$A$1:$J$74</definedName>
    <definedName name="_xlnm.Print_Area" localSheetId="18">金建!$A$1:$J$650</definedName>
    <definedName name="_xlnm.Print_Area" localSheetId="16">金属!$A$1:$J$614</definedName>
    <definedName name="_xlnm.Print_Area" localSheetId="9">型枠!$A$1:$J$74</definedName>
    <definedName name="_xlnm.Print_Area" localSheetId="17">左官!$A$1:$J$182</definedName>
    <definedName name="_xlnm.Print_Area" localSheetId="23">仕上げﾕﾆｯﾄ!$A$1:$J$398</definedName>
    <definedName name="_xlnm.Print_Area" localSheetId="25">収蔵庫!$A$1:$J$146</definedName>
    <definedName name="_xlnm.Print_Area" localSheetId="1">総括表!$A$1:$J$38</definedName>
    <definedName name="_xlnm.Print_Area" localSheetId="6">地業!$A$1:$J$38</definedName>
    <definedName name="_xlnm.Print_Area" localSheetId="4">直仮!$A$1:$J$38</definedName>
    <definedName name="_xlnm.Print_Area" localSheetId="7">鉄筋!$A$1:$J$74</definedName>
    <definedName name="_xlnm.Print_Area" localSheetId="10">鉄骨!$A$1:$J$542</definedName>
    <definedName name="_xlnm.Print_Area" localSheetId="21">塗装!$A$1:$J$218</definedName>
    <definedName name="_xlnm.Print_Area" localSheetId="5">土工!$A$1:$J$38</definedName>
    <definedName name="_xlnm.Print_Area" localSheetId="22">内外装!$A$1:$J$434</definedName>
    <definedName name="_xlnm.Print_Area" localSheetId="12">防水!$A$1:$J$110</definedName>
    <definedName name="_xlnm.Print_Area" localSheetId="14">木!$A$1:$J$146</definedName>
    <definedName name="_xlnm.Print_Area" localSheetId="19">木建!$A$1:$J$38</definedName>
    <definedName name="_xlnm.Print_Titles" localSheetId="2">A!$1:$2</definedName>
    <definedName name="_xlnm.Print_Titles" localSheetId="3">A1科目!$1:$2</definedName>
    <definedName name="_xlnm.Print_Titles" localSheetId="26">'A2'!$1:$2</definedName>
    <definedName name="_xlnm.Print_Titles" localSheetId="27">'A3'!$1:$2</definedName>
    <definedName name="_xlnm.Print_Titles" localSheetId="28">B!$1:$2</definedName>
    <definedName name="_xlnm.Print_Titles" localSheetId="29">'C'!$1:$2</definedName>
    <definedName name="_xlnm.Print_Titles" localSheetId="24">EV!$1:$2</definedName>
    <definedName name="_xlnm.Print_Titles" localSheetId="20">ｶﾞﾗｽ!$1:$2</definedName>
    <definedName name="_xlnm.Print_Titles" localSheetId="8">ｺﾝ!$1:$2</definedName>
    <definedName name="_xlnm.Print_Titles" localSheetId="13">ﾀｲﾙ!$1:$2</definedName>
    <definedName name="_xlnm.Print_Titles" localSheetId="15">屋根及び樋!$1:$2</definedName>
    <definedName name="_xlnm.Print_Titles" localSheetId="11">既成ｺﾝ!$1:$2</definedName>
    <definedName name="_xlnm.Print_Titles" localSheetId="30">共通仮設積上!$1:$2</definedName>
    <definedName name="_xlnm.Print_Titles" localSheetId="18">金建!$1:$2</definedName>
    <definedName name="_xlnm.Print_Titles" localSheetId="16">金属!$1:$2</definedName>
    <definedName name="_xlnm.Print_Titles" localSheetId="9">型枠!$1:$2</definedName>
    <definedName name="_xlnm.Print_Titles" localSheetId="17">左官!$1:$2</definedName>
    <definedName name="_xlnm.Print_Titles" localSheetId="23">仕上げﾕﾆｯﾄ!$1:$2</definedName>
    <definedName name="_xlnm.Print_Titles" localSheetId="25">収蔵庫!$1:$2</definedName>
    <definedName name="_xlnm.Print_Titles" localSheetId="1">総括表!$1:$2</definedName>
    <definedName name="_xlnm.Print_Titles" localSheetId="6">地業!$1:$2</definedName>
    <definedName name="_xlnm.Print_Titles" localSheetId="4">直仮!$1:$2</definedName>
    <definedName name="_xlnm.Print_Titles" localSheetId="7">鉄筋!$1:$2</definedName>
    <definedName name="_xlnm.Print_Titles" localSheetId="10">鉄骨!$1:$2</definedName>
    <definedName name="_xlnm.Print_Titles" localSheetId="21">塗装!$1:$2</definedName>
    <definedName name="_xlnm.Print_Titles" localSheetId="5">土工!$1:$2</definedName>
    <definedName name="_xlnm.Print_Titles" localSheetId="22">内外装!$1:$2</definedName>
    <definedName name="_xlnm.Print_Titles" localSheetId="12">防水!$1:$2</definedName>
    <definedName name="_xlnm.Print_Titles" localSheetId="14">木!$1:$2</definedName>
    <definedName name="_xlnm.Print_Titles" localSheetId="19">木建!$1:$2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91" l="1"/>
  <c r="G74" i="91"/>
  <c r="G72" i="91"/>
  <c r="G70" i="91"/>
  <c r="G68" i="91"/>
  <c r="G66" i="91"/>
  <c r="G64" i="91"/>
  <c r="G62" i="91"/>
  <c r="G60" i="91"/>
  <c r="G58" i="91"/>
  <c r="G56" i="91"/>
  <c r="G54" i="91"/>
  <c r="G52" i="91"/>
  <c r="G50" i="91"/>
  <c r="G48" i="91"/>
  <c r="G46" i="91"/>
  <c r="G44" i="91"/>
  <c r="G42" i="91"/>
  <c r="G40" i="91"/>
  <c r="J38" i="91"/>
  <c r="G38" i="91"/>
  <c r="G36" i="91"/>
  <c r="G34" i="91"/>
  <c r="G32" i="91"/>
  <c r="G30" i="91"/>
  <c r="G28" i="91"/>
  <c r="G26" i="91"/>
  <c r="G24" i="91"/>
  <c r="G22" i="91"/>
  <c r="G20" i="91"/>
  <c r="G18" i="91"/>
  <c r="G16" i="91"/>
  <c r="G14" i="91"/>
  <c r="G12" i="91"/>
  <c r="G10" i="91"/>
  <c r="G8" i="91"/>
  <c r="G6" i="91"/>
  <c r="G4" i="91"/>
  <c r="J290" i="93"/>
  <c r="G290" i="93"/>
  <c r="G288" i="93"/>
  <c r="G286" i="93"/>
  <c r="G284" i="93"/>
  <c r="G282" i="93"/>
  <c r="G280" i="93"/>
  <c r="G278" i="93"/>
  <c r="G276" i="93"/>
  <c r="G274" i="93"/>
  <c r="G272" i="93"/>
  <c r="G270" i="93"/>
  <c r="G268" i="93"/>
  <c r="G266" i="93"/>
  <c r="G264" i="93"/>
  <c r="G262" i="93"/>
  <c r="G260" i="93"/>
  <c r="G258" i="93"/>
  <c r="G256" i="93"/>
  <c r="J254" i="93"/>
  <c r="G254" i="93"/>
  <c r="G252" i="93"/>
  <c r="G250" i="93"/>
  <c r="G248" i="93"/>
  <c r="G246" i="93"/>
  <c r="G244" i="93"/>
  <c r="G242" i="93"/>
  <c r="G240" i="93"/>
  <c r="G238" i="93"/>
  <c r="G236" i="93"/>
  <c r="G234" i="93"/>
  <c r="G232" i="93"/>
  <c r="G230" i="93"/>
  <c r="G228" i="93"/>
  <c r="G226" i="93"/>
  <c r="G224" i="93"/>
  <c r="G222" i="93"/>
  <c r="G220" i="93"/>
  <c r="J218" i="93"/>
  <c r="G218" i="93"/>
  <c r="G216" i="93"/>
  <c r="G214" i="93"/>
  <c r="G212" i="93"/>
  <c r="G210" i="93"/>
  <c r="G208" i="93"/>
  <c r="G206" i="93"/>
  <c r="G204" i="93"/>
  <c r="G202" i="93"/>
  <c r="G200" i="93"/>
  <c r="G198" i="93"/>
  <c r="G196" i="93"/>
  <c r="G194" i="93"/>
  <c r="G192" i="93"/>
  <c r="G190" i="93"/>
  <c r="G188" i="93"/>
  <c r="G186" i="93"/>
  <c r="G184" i="93"/>
  <c r="J182" i="93"/>
  <c r="G182" i="93"/>
  <c r="G180" i="93"/>
  <c r="G178" i="93"/>
  <c r="G176" i="93"/>
  <c r="G174" i="93"/>
  <c r="G172" i="93"/>
  <c r="G170" i="93"/>
  <c r="G168" i="93"/>
  <c r="G166" i="93"/>
  <c r="G164" i="93"/>
  <c r="G162" i="93"/>
  <c r="G160" i="93"/>
  <c r="G158" i="93"/>
  <c r="G156" i="93"/>
  <c r="G154" i="93"/>
  <c r="G152" i="93"/>
  <c r="G150" i="93"/>
  <c r="G148" i="93"/>
  <c r="J146" i="93"/>
  <c r="G146" i="93"/>
  <c r="G144" i="93"/>
  <c r="G142" i="93"/>
  <c r="G140" i="93"/>
  <c r="G138" i="93"/>
  <c r="G136" i="93"/>
  <c r="G134" i="93"/>
  <c r="G132" i="93"/>
  <c r="G130" i="93"/>
  <c r="G128" i="93"/>
  <c r="G126" i="93"/>
  <c r="G124" i="93"/>
  <c r="G122" i="93"/>
  <c r="G120" i="93"/>
  <c r="G118" i="93"/>
  <c r="G116" i="93"/>
  <c r="G114" i="93"/>
  <c r="G112" i="93"/>
  <c r="J110" i="93"/>
  <c r="G110" i="93"/>
  <c r="G108" i="93"/>
  <c r="G106" i="93"/>
  <c r="G104" i="93"/>
  <c r="G102" i="93"/>
  <c r="G100" i="93"/>
  <c r="G98" i="93"/>
  <c r="G96" i="93"/>
  <c r="G94" i="93"/>
  <c r="G92" i="93"/>
  <c r="G90" i="93"/>
  <c r="G88" i="93"/>
  <c r="G86" i="93"/>
  <c r="G84" i="93"/>
  <c r="G82" i="93"/>
  <c r="G80" i="93"/>
  <c r="G78" i="93"/>
  <c r="G76" i="93"/>
  <c r="J74" i="93"/>
  <c r="G74" i="93"/>
  <c r="G72" i="93"/>
  <c r="G70" i="93"/>
  <c r="G68" i="93"/>
  <c r="G66" i="93"/>
  <c r="G64" i="93"/>
  <c r="G62" i="93"/>
  <c r="G60" i="93"/>
  <c r="G58" i="93"/>
  <c r="G56" i="93"/>
  <c r="G54" i="93"/>
  <c r="G52" i="93"/>
  <c r="G50" i="93"/>
  <c r="G48" i="93"/>
  <c r="G46" i="93"/>
  <c r="G44" i="93"/>
  <c r="G42" i="93"/>
  <c r="G40" i="93"/>
  <c r="J38" i="93"/>
  <c r="G38" i="93"/>
  <c r="G36" i="93"/>
  <c r="G34" i="93"/>
  <c r="G32" i="93"/>
  <c r="G30" i="93"/>
  <c r="G28" i="93"/>
  <c r="G26" i="93"/>
  <c r="G24" i="93"/>
  <c r="G22" i="93"/>
  <c r="G20" i="93"/>
  <c r="G18" i="93"/>
  <c r="G16" i="93"/>
  <c r="G14" i="93"/>
  <c r="G12" i="93"/>
  <c r="G10" i="93"/>
  <c r="G8" i="93"/>
  <c r="G6" i="93"/>
  <c r="G4" i="93"/>
  <c r="J1478" i="92"/>
  <c r="G1478" i="92"/>
  <c r="G1476" i="92"/>
  <c r="G1474" i="92"/>
  <c r="G1472" i="92"/>
  <c r="G1470" i="92"/>
  <c r="G1468" i="92"/>
  <c r="G1466" i="92"/>
  <c r="G1464" i="92"/>
  <c r="G1462" i="92"/>
  <c r="G1460" i="92"/>
  <c r="G1458" i="92"/>
  <c r="G1456" i="92"/>
  <c r="G1454" i="92"/>
  <c r="G1452" i="92"/>
  <c r="G1450" i="92"/>
  <c r="G1448" i="92"/>
  <c r="G1446" i="92"/>
  <c r="G1444" i="92"/>
  <c r="J1442" i="92"/>
  <c r="G1442" i="92"/>
  <c r="G1440" i="92"/>
  <c r="G1438" i="92"/>
  <c r="G1436" i="92"/>
  <c r="G1434" i="92"/>
  <c r="G1432" i="92"/>
  <c r="G1430" i="92"/>
  <c r="G1428" i="92"/>
  <c r="G1426" i="92"/>
  <c r="G1424" i="92"/>
  <c r="G1422" i="92"/>
  <c r="G1420" i="92"/>
  <c r="G1418" i="92"/>
  <c r="G1416" i="92"/>
  <c r="G1414" i="92"/>
  <c r="G1412" i="92"/>
  <c r="G1410" i="92"/>
  <c r="G1408" i="92"/>
  <c r="J1406" i="92"/>
  <c r="G1406" i="92"/>
  <c r="G1404" i="92"/>
  <c r="G1402" i="92"/>
  <c r="G1400" i="92"/>
  <c r="G1398" i="92"/>
  <c r="G1396" i="92"/>
  <c r="G1394" i="92"/>
  <c r="G1392" i="92"/>
  <c r="G1390" i="92"/>
  <c r="G1388" i="92"/>
  <c r="G1386" i="92"/>
  <c r="G1384" i="92"/>
  <c r="G1382" i="92"/>
  <c r="G1380" i="92"/>
  <c r="G1378" i="92"/>
  <c r="G1376" i="92"/>
  <c r="G1374" i="92"/>
  <c r="G1372" i="92"/>
  <c r="J1370" i="92"/>
  <c r="G1370" i="92"/>
  <c r="G1368" i="92"/>
  <c r="G1366" i="92"/>
  <c r="G1364" i="92"/>
  <c r="G1362" i="92"/>
  <c r="G1360" i="92"/>
  <c r="G1358" i="92"/>
  <c r="G1356" i="92"/>
  <c r="G1354" i="92"/>
  <c r="G1352" i="92"/>
  <c r="G1350" i="92"/>
  <c r="G1348" i="92"/>
  <c r="G1346" i="92"/>
  <c r="G1344" i="92"/>
  <c r="G1342" i="92"/>
  <c r="G1340" i="92"/>
  <c r="G1338" i="92"/>
  <c r="G1336" i="92"/>
  <c r="J1334" i="92"/>
  <c r="G1334" i="92"/>
  <c r="G1332" i="92"/>
  <c r="G1330" i="92"/>
  <c r="G1328" i="92"/>
  <c r="G1326" i="92"/>
  <c r="G1324" i="92"/>
  <c r="G1322" i="92"/>
  <c r="G1320" i="92"/>
  <c r="G1318" i="92"/>
  <c r="G1316" i="92"/>
  <c r="G1314" i="92"/>
  <c r="G1312" i="92"/>
  <c r="G1310" i="92"/>
  <c r="G1308" i="92"/>
  <c r="G1306" i="92"/>
  <c r="G1304" i="92"/>
  <c r="G1302" i="92"/>
  <c r="G1300" i="92"/>
  <c r="J1298" i="92"/>
  <c r="G1298" i="92"/>
  <c r="G1296" i="92"/>
  <c r="G1294" i="92"/>
  <c r="G1292" i="92"/>
  <c r="G1290" i="92"/>
  <c r="G1288" i="92"/>
  <c r="G1286" i="92"/>
  <c r="G1284" i="92"/>
  <c r="G1282" i="92"/>
  <c r="G1280" i="92"/>
  <c r="G1278" i="92"/>
  <c r="G1276" i="92"/>
  <c r="G1274" i="92"/>
  <c r="G1272" i="92"/>
  <c r="G1270" i="92"/>
  <c r="G1268" i="92"/>
  <c r="G1266" i="92"/>
  <c r="G1264" i="92"/>
  <c r="J1262" i="92"/>
  <c r="G1262" i="92"/>
  <c r="G1260" i="92"/>
  <c r="G1258" i="92"/>
  <c r="G1256" i="92"/>
  <c r="G1254" i="92"/>
  <c r="G1252" i="92"/>
  <c r="G1250" i="92"/>
  <c r="G1248" i="92"/>
  <c r="G1246" i="92"/>
  <c r="G1244" i="92"/>
  <c r="G1242" i="92"/>
  <c r="G1240" i="92"/>
  <c r="G1238" i="92"/>
  <c r="G1236" i="92"/>
  <c r="G1234" i="92"/>
  <c r="G1232" i="92"/>
  <c r="G1230" i="92"/>
  <c r="G1228" i="92"/>
  <c r="J1226" i="92"/>
  <c r="G1226" i="92"/>
  <c r="G1224" i="92"/>
  <c r="G1222" i="92"/>
  <c r="G1220" i="92"/>
  <c r="G1218" i="92"/>
  <c r="G1216" i="92"/>
  <c r="G1214" i="92"/>
  <c r="G1212" i="92"/>
  <c r="G1210" i="92"/>
  <c r="G1208" i="92"/>
  <c r="G1206" i="92"/>
  <c r="G1204" i="92"/>
  <c r="G1202" i="92"/>
  <c r="G1200" i="92"/>
  <c r="G1198" i="92"/>
  <c r="G1196" i="92"/>
  <c r="G1194" i="92"/>
  <c r="G1192" i="92"/>
  <c r="J1190" i="92"/>
  <c r="G1190" i="92"/>
  <c r="G1188" i="92"/>
  <c r="G1186" i="92"/>
  <c r="G1184" i="92"/>
  <c r="G1182" i="92"/>
  <c r="G1180" i="92"/>
  <c r="G1178" i="92"/>
  <c r="G1176" i="92"/>
  <c r="G1174" i="92"/>
  <c r="G1172" i="92"/>
  <c r="G1170" i="92"/>
  <c r="G1168" i="92"/>
  <c r="G1166" i="92"/>
  <c r="G1164" i="92"/>
  <c r="G1162" i="92"/>
  <c r="G1160" i="92"/>
  <c r="G1158" i="92"/>
  <c r="G1156" i="92"/>
  <c r="J1154" i="92"/>
  <c r="G1154" i="92"/>
  <c r="G1152" i="92"/>
  <c r="G1150" i="92"/>
  <c r="G1148" i="92"/>
  <c r="G1146" i="92"/>
  <c r="G1144" i="92"/>
  <c r="G1142" i="92"/>
  <c r="G1140" i="92"/>
  <c r="G1138" i="92"/>
  <c r="G1136" i="92"/>
  <c r="G1134" i="92"/>
  <c r="G1132" i="92"/>
  <c r="G1130" i="92"/>
  <c r="G1128" i="92"/>
  <c r="G1126" i="92"/>
  <c r="G1124" i="92"/>
  <c r="G1122" i="92"/>
  <c r="G1120" i="92"/>
  <c r="J1118" i="92"/>
  <c r="G1118" i="92"/>
  <c r="G1116" i="92"/>
  <c r="G1114" i="92"/>
  <c r="G1112" i="92"/>
  <c r="G1110" i="92"/>
  <c r="G1108" i="92"/>
  <c r="G1106" i="92"/>
  <c r="G1104" i="92"/>
  <c r="G1102" i="92"/>
  <c r="G1100" i="92"/>
  <c r="G1098" i="92"/>
  <c r="G1096" i="92"/>
  <c r="G1094" i="92"/>
  <c r="G1092" i="92"/>
  <c r="G1090" i="92"/>
  <c r="G1088" i="92"/>
  <c r="G1086" i="92"/>
  <c r="G1084" i="92"/>
  <c r="J1082" i="92"/>
  <c r="G1082" i="92"/>
  <c r="G1080" i="92"/>
  <c r="G1078" i="92"/>
  <c r="G1076" i="92"/>
  <c r="G1074" i="92"/>
  <c r="G1072" i="92"/>
  <c r="G1070" i="92"/>
  <c r="G1068" i="92"/>
  <c r="G1066" i="92"/>
  <c r="G1064" i="92"/>
  <c r="G1062" i="92"/>
  <c r="G1060" i="92"/>
  <c r="G1058" i="92"/>
  <c r="G1056" i="92"/>
  <c r="G1054" i="92"/>
  <c r="G1052" i="92"/>
  <c r="G1050" i="92"/>
  <c r="G1048" i="92"/>
  <c r="J1046" i="92"/>
  <c r="G1046" i="92"/>
  <c r="G1044" i="92"/>
  <c r="G1042" i="92"/>
  <c r="G1040" i="92"/>
  <c r="G1038" i="92"/>
  <c r="G1036" i="92"/>
  <c r="G1034" i="92"/>
  <c r="G1032" i="92"/>
  <c r="G1030" i="92"/>
  <c r="G1028" i="92"/>
  <c r="G1026" i="92"/>
  <c r="G1024" i="92"/>
  <c r="G1022" i="92"/>
  <c r="G1020" i="92"/>
  <c r="G1018" i="92"/>
  <c r="G1016" i="92"/>
  <c r="G1014" i="92"/>
  <c r="G1012" i="92"/>
  <c r="J1010" i="92"/>
  <c r="G1010" i="92"/>
  <c r="G1008" i="92"/>
  <c r="G1006" i="92"/>
  <c r="G1004" i="92"/>
  <c r="G1002" i="92"/>
  <c r="G1000" i="92"/>
  <c r="G998" i="92"/>
  <c r="G996" i="92"/>
  <c r="G994" i="92"/>
  <c r="G992" i="92"/>
  <c r="G990" i="92"/>
  <c r="G988" i="92"/>
  <c r="G986" i="92"/>
  <c r="G984" i="92"/>
  <c r="G982" i="92"/>
  <c r="G980" i="92"/>
  <c r="G978" i="92"/>
  <c r="G976" i="92"/>
  <c r="J974" i="92"/>
  <c r="G974" i="92"/>
  <c r="G972" i="92"/>
  <c r="G970" i="92"/>
  <c r="G968" i="92"/>
  <c r="G966" i="92"/>
  <c r="G964" i="92"/>
  <c r="G962" i="92"/>
  <c r="G960" i="92"/>
  <c r="G958" i="92"/>
  <c r="G956" i="92"/>
  <c r="G954" i="92"/>
  <c r="G952" i="92"/>
  <c r="G950" i="92"/>
  <c r="G948" i="92"/>
  <c r="G946" i="92"/>
  <c r="G944" i="92"/>
  <c r="G942" i="92"/>
  <c r="G940" i="92"/>
  <c r="J938" i="92"/>
  <c r="G938" i="92"/>
  <c r="G936" i="92"/>
  <c r="G934" i="92"/>
  <c r="G932" i="92"/>
  <c r="G930" i="92"/>
  <c r="G928" i="92"/>
  <c r="G926" i="92"/>
  <c r="G924" i="92"/>
  <c r="G922" i="92"/>
  <c r="G920" i="92"/>
  <c r="G918" i="92"/>
  <c r="G916" i="92"/>
  <c r="G914" i="92"/>
  <c r="G912" i="92"/>
  <c r="G910" i="92"/>
  <c r="G908" i="92"/>
  <c r="G906" i="92"/>
  <c r="G904" i="92"/>
  <c r="J902" i="92"/>
  <c r="G902" i="92"/>
  <c r="G900" i="92"/>
  <c r="G898" i="92"/>
  <c r="G896" i="92"/>
  <c r="G894" i="92"/>
  <c r="G892" i="92"/>
  <c r="G890" i="92"/>
  <c r="G888" i="92"/>
  <c r="G886" i="92"/>
  <c r="G884" i="92"/>
  <c r="G882" i="92"/>
  <c r="G880" i="92"/>
  <c r="G878" i="92"/>
  <c r="G876" i="92"/>
  <c r="G874" i="92"/>
  <c r="G872" i="92"/>
  <c r="G870" i="92"/>
  <c r="G868" i="92"/>
  <c r="J866" i="92"/>
  <c r="G866" i="92"/>
  <c r="G864" i="92"/>
  <c r="G862" i="92"/>
  <c r="G860" i="92"/>
  <c r="G858" i="92"/>
  <c r="G856" i="92"/>
  <c r="G854" i="92"/>
  <c r="G852" i="92"/>
  <c r="G850" i="92"/>
  <c r="G848" i="92"/>
  <c r="G846" i="92"/>
  <c r="G844" i="92"/>
  <c r="G842" i="92"/>
  <c r="G840" i="92"/>
  <c r="G838" i="92"/>
  <c r="G836" i="92"/>
  <c r="G834" i="92"/>
  <c r="G832" i="92"/>
  <c r="J830" i="92"/>
  <c r="G830" i="92"/>
  <c r="G828" i="92"/>
  <c r="G826" i="92"/>
  <c r="G824" i="92"/>
  <c r="G822" i="92"/>
  <c r="G820" i="92"/>
  <c r="G818" i="92"/>
  <c r="G816" i="92"/>
  <c r="G814" i="92"/>
  <c r="G812" i="92"/>
  <c r="G810" i="92"/>
  <c r="G808" i="92"/>
  <c r="G806" i="92"/>
  <c r="G804" i="92"/>
  <c r="G802" i="92"/>
  <c r="G800" i="92"/>
  <c r="G798" i="92"/>
  <c r="G796" i="92"/>
  <c r="J794" i="92"/>
  <c r="G794" i="92"/>
  <c r="G792" i="92"/>
  <c r="G790" i="92"/>
  <c r="G788" i="92"/>
  <c r="G786" i="92"/>
  <c r="G784" i="92"/>
  <c r="G782" i="92"/>
  <c r="G780" i="92"/>
  <c r="G778" i="92"/>
  <c r="G776" i="92"/>
  <c r="G774" i="92"/>
  <c r="G772" i="92"/>
  <c r="G770" i="92"/>
  <c r="G768" i="92"/>
  <c r="G766" i="92"/>
  <c r="G764" i="92"/>
  <c r="G762" i="92"/>
  <c r="G760" i="92"/>
  <c r="J758" i="92"/>
  <c r="G758" i="92"/>
  <c r="G756" i="92"/>
  <c r="G754" i="92"/>
  <c r="G752" i="92"/>
  <c r="G750" i="92"/>
  <c r="G748" i="92"/>
  <c r="G746" i="92"/>
  <c r="G744" i="92"/>
  <c r="G742" i="92"/>
  <c r="G740" i="92"/>
  <c r="G738" i="92"/>
  <c r="G736" i="92"/>
  <c r="G734" i="92"/>
  <c r="G732" i="92"/>
  <c r="G730" i="92"/>
  <c r="G728" i="92"/>
  <c r="G726" i="92"/>
  <c r="G724" i="92"/>
  <c r="J722" i="92"/>
  <c r="G722" i="92"/>
  <c r="G720" i="92"/>
  <c r="G718" i="92"/>
  <c r="G716" i="92"/>
  <c r="G714" i="92"/>
  <c r="G712" i="92"/>
  <c r="G710" i="92"/>
  <c r="G708" i="92"/>
  <c r="G706" i="92"/>
  <c r="G704" i="92"/>
  <c r="G702" i="92"/>
  <c r="G700" i="92"/>
  <c r="G698" i="92"/>
  <c r="G696" i="92"/>
  <c r="G694" i="92"/>
  <c r="G692" i="92"/>
  <c r="G690" i="92"/>
  <c r="G688" i="92"/>
  <c r="J686" i="92"/>
  <c r="G686" i="92"/>
  <c r="G684" i="92"/>
  <c r="G682" i="92"/>
  <c r="G680" i="92"/>
  <c r="G678" i="92"/>
  <c r="G676" i="92"/>
  <c r="G674" i="92"/>
  <c r="G672" i="92"/>
  <c r="G670" i="92"/>
  <c r="G668" i="92"/>
  <c r="G666" i="92"/>
  <c r="G664" i="92"/>
  <c r="G662" i="92"/>
  <c r="G660" i="92"/>
  <c r="G658" i="92"/>
  <c r="G656" i="92"/>
  <c r="G654" i="92"/>
  <c r="G652" i="92"/>
  <c r="J650" i="92"/>
  <c r="G650" i="92"/>
  <c r="G648" i="92"/>
  <c r="G646" i="92"/>
  <c r="G644" i="92"/>
  <c r="G642" i="92"/>
  <c r="G640" i="92"/>
  <c r="G638" i="92"/>
  <c r="G636" i="92"/>
  <c r="G634" i="92"/>
  <c r="G632" i="92"/>
  <c r="G630" i="92"/>
  <c r="G628" i="92"/>
  <c r="G626" i="92"/>
  <c r="G624" i="92"/>
  <c r="G622" i="92"/>
  <c r="G620" i="92"/>
  <c r="G618" i="92"/>
  <c r="G616" i="92"/>
  <c r="J614" i="92"/>
  <c r="G614" i="92"/>
  <c r="G612" i="92"/>
  <c r="G610" i="92"/>
  <c r="G608" i="92"/>
  <c r="G606" i="92"/>
  <c r="G604" i="92"/>
  <c r="G602" i="92"/>
  <c r="G600" i="92"/>
  <c r="G598" i="92"/>
  <c r="G596" i="92"/>
  <c r="G594" i="92"/>
  <c r="G592" i="92"/>
  <c r="G590" i="92"/>
  <c r="G588" i="92"/>
  <c r="G586" i="92"/>
  <c r="G584" i="92"/>
  <c r="G582" i="92"/>
  <c r="G580" i="92"/>
  <c r="J578" i="92"/>
  <c r="G578" i="92"/>
  <c r="G576" i="92"/>
  <c r="G574" i="92"/>
  <c r="G572" i="92"/>
  <c r="G570" i="92"/>
  <c r="G568" i="92"/>
  <c r="G566" i="92"/>
  <c r="G564" i="92"/>
  <c r="G562" i="92"/>
  <c r="G560" i="92"/>
  <c r="G558" i="92"/>
  <c r="G556" i="92"/>
  <c r="G554" i="92"/>
  <c r="G552" i="92"/>
  <c r="G550" i="92"/>
  <c r="G548" i="92"/>
  <c r="G546" i="92"/>
  <c r="G544" i="92"/>
  <c r="J542" i="92"/>
  <c r="G542" i="92"/>
  <c r="G540" i="92"/>
  <c r="G538" i="92"/>
  <c r="G536" i="92"/>
  <c r="G534" i="92"/>
  <c r="G532" i="92"/>
  <c r="G530" i="92"/>
  <c r="G528" i="92"/>
  <c r="G526" i="92"/>
  <c r="G524" i="92"/>
  <c r="G522" i="92"/>
  <c r="G520" i="92"/>
  <c r="G518" i="92"/>
  <c r="G516" i="92"/>
  <c r="G514" i="92"/>
  <c r="G512" i="92"/>
  <c r="G510" i="92"/>
  <c r="G508" i="92"/>
  <c r="J506" i="92"/>
  <c r="G506" i="92"/>
  <c r="G504" i="92"/>
  <c r="G502" i="92"/>
  <c r="G500" i="92"/>
  <c r="G498" i="92"/>
  <c r="G496" i="92"/>
  <c r="G494" i="92"/>
  <c r="G492" i="92"/>
  <c r="G490" i="92"/>
  <c r="G488" i="92"/>
  <c r="G486" i="92"/>
  <c r="G484" i="92"/>
  <c r="G482" i="92"/>
  <c r="G480" i="92"/>
  <c r="G478" i="92"/>
  <c r="G476" i="92"/>
  <c r="G474" i="92"/>
  <c r="G472" i="92"/>
  <c r="J470" i="92"/>
  <c r="G470" i="92"/>
  <c r="G468" i="92"/>
  <c r="G466" i="92"/>
  <c r="G464" i="92"/>
  <c r="G462" i="92"/>
  <c r="G460" i="92"/>
  <c r="G458" i="92"/>
  <c r="G456" i="92"/>
  <c r="G454" i="92"/>
  <c r="G452" i="92"/>
  <c r="G450" i="92"/>
  <c r="G448" i="92"/>
  <c r="G446" i="92"/>
  <c r="G444" i="92"/>
  <c r="G442" i="92"/>
  <c r="G440" i="92"/>
  <c r="G438" i="92"/>
  <c r="G436" i="92"/>
  <c r="J434" i="92"/>
  <c r="G434" i="92"/>
  <c r="G432" i="92"/>
  <c r="G430" i="92"/>
  <c r="G428" i="92"/>
  <c r="G426" i="92"/>
  <c r="G424" i="92"/>
  <c r="G422" i="92"/>
  <c r="G420" i="92"/>
  <c r="G418" i="92"/>
  <c r="G416" i="92"/>
  <c r="G414" i="92"/>
  <c r="G412" i="92"/>
  <c r="G410" i="92"/>
  <c r="G408" i="92"/>
  <c r="G406" i="92"/>
  <c r="G404" i="92"/>
  <c r="G402" i="92"/>
  <c r="G400" i="92"/>
  <c r="J398" i="92"/>
  <c r="G398" i="92"/>
  <c r="G396" i="92"/>
  <c r="G394" i="92"/>
  <c r="G392" i="92"/>
  <c r="G390" i="92"/>
  <c r="G388" i="92"/>
  <c r="G386" i="92"/>
  <c r="G384" i="92"/>
  <c r="G382" i="92"/>
  <c r="G380" i="92"/>
  <c r="G378" i="92"/>
  <c r="G376" i="92"/>
  <c r="G374" i="92"/>
  <c r="G372" i="92"/>
  <c r="G370" i="92"/>
  <c r="G368" i="92"/>
  <c r="G366" i="92"/>
  <c r="G364" i="92"/>
  <c r="J362" i="92"/>
  <c r="G362" i="92"/>
  <c r="G360" i="92"/>
  <c r="G358" i="92"/>
  <c r="G356" i="92"/>
  <c r="G354" i="92"/>
  <c r="G352" i="92"/>
  <c r="G350" i="92"/>
  <c r="G348" i="92"/>
  <c r="G346" i="92"/>
  <c r="G344" i="92"/>
  <c r="G342" i="92"/>
  <c r="G340" i="92"/>
  <c r="G338" i="92"/>
  <c r="G336" i="92"/>
  <c r="G334" i="92"/>
  <c r="G332" i="92"/>
  <c r="G330" i="92"/>
  <c r="G328" i="92"/>
  <c r="J326" i="92"/>
  <c r="G326" i="92"/>
  <c r="G324" i="92"/>
  <c r="G322" i="92"/>
  <c r="G320" i="92"/>
  <c r="G318" i="92"/>
  <c r="G316" i="92"/>
  <c r="G314" i="92"/>
  <c r="G312" i="92"/>
  <c r="G310" i="92"/>
  <c r="G308" i="92"/>
  <c r="G306" i="92"/>
  <c r="G304" i="92"/>
  <c r="G302" i="92"/>
  <c r="G300" i="92"/>
  <c r="G298" i="92"/>
  <c r="G296" i="92"/>
  <c r="G294" i="92"/>
  <c r="G292" i="92"/>
  <c r="J290" i="92"/>
  <c r="G290" i="92"/>
  <c r="G288" i="92"/>
  <c r="G286" i="92"/>
  <c r="G284" i="92"/>
  <c r="G282" i="92"/>
  <c r="G280" i="92"/>
  <c r="G278" i="92"/>
  <c r="G276" i="92"/>
  <c r="G274" i="92"/>
  <c r="G272" i="92"/>
  <c r="G270" i="92"/>
  <c r="G268" i="92"/>
  <c r="G266" i="92"/>
  <c r="G264" i="92"/>
  <c r="G262" i="92"/>
  <c r="G260" i="92"/>
  <c r="G258" i="92"/>
  <c r="G256" i="92"/>
  <c r="J254" i="92"/>
  <c r="G254" i="92"/>
  <c r="G252" i="92"/>
  <c r="G250" i="92"/>
  <c r="G248" i="92"/>
  <c r="G246" i="92"/>
  <c r="G244" i="92"/>
  <c r="G242" i="92"/>
  <c r="G240" i="92"/>
  <c r="G238" i="92"/>
  <c r="G236" i="92"/>
  <c r="G234" i="92"/>
  <c r="G232" i="92"/>
  <c r="G230" i="92"/>
  <c r="G228" i="92"/>
  <c r="G226" i="92"/>
  <c r="G224" i="92"/>
  <c r="G222" i="92"/>
  <c r="G220" i="92"/>
  <c r="J218" i="92"/>
  <c r="G218" i="92"/>
  <c r="G216" i="92"/>
  <c r="G214" i="92"/>
  <c r="G212" i="92"/>
  <c r="G210" i="92"/>
  <c r="G208" i="92"/>
  <c r="G206" i="92"/>
  <c r="G204" i="92"/>
  <c r="G202" i="92"/>
  <c r="G200" i="92"/>
  <c r="G198" i="92"/>
  <c r="G196" i="92"/>
  <c r="G194" i="92"/>
  <c r="G192" i="92"/>
  <c r="G190" i="92"/>
  <c r="G188" i="92"/>
  <c r="G186" i="92"/>
  <c r="G184" i="92"/>
  <c r="J182" i="92"/>
  <c r="G182" i="92"/>
  <c r="G180" i="92"/>
  <c r="G178" i="92"/>
  <c r="G176" i="92"/>
  <c r="G174" i="92"/>
  <c r="G172" i="92"/>
  <c r="G170" i="92"/>
  <c r="G168" i="92"/>
  <c r="G166" i="92"/>
  <c r="G164" i="92"/>
  <c r="G162" i="92"/>
  <c r="G160" i="92"/>
  <c r="G158" i="92"/>
  <c r="G156" i="92"/>
  <c r="G154" i="92"/>
  <c r="G152" i="92"/>
  <c r="G150" i="92"/>
  <c r="G148" i="92"/>
  <c r="J146" i="92"/>
  <c r="G146" i="92"/>
  <c r="G144" i="92"/>
  <c r="G142" i="92"/>
  <c r="G140" i="92"/>
  <c r="G138" i="92"/>
  <c r="G136" i="92"/>
  <c r="G134" i="92"/>
  <c r="G132" i="92"/>
  <c r="G130" i="92"/>
  <c r="G128" i="92"/>
  <c r="G126" i="92"/>
  <c r="G124" i="92"/>
  <c r="G122" i="92"/>
  <c r="G120" i="92"/>
  <c r="G118" i="92"/>
  <c r="G116" i="92"/>
  <c r="G114" i="92"/>
  <c r="G112" i="92"/>
  <c r="J110" i="92"/>
  <c r="G110" i="92"/>
  <c r="G108" i="92"/>
  <c r="G106" i="92"/>
  <c r="G104" i="92"/>
  <c r="G102" i="92"/>
  <c r="G100" i="92"/>
  <c r="G98" i="92"/>
  <c r="G96" i="92"/>
  <c r="G94" i="92"/>
  <c r="G92" i="92"/>
  <c r="G90" i="92"/>
  <c r="G88" i="92"/>
  <c r="G86" i="92"/>
  <c r="G84" i="92"/>
  <c r="G82" i="92"/>
  <c r="G80" i="92"/>
  <c r="G78" i="92"/>
  <c r="G76" i="92"/>
  <c r="J74" i="92"/>
  <c r="G74" i="92"/>
  <c r="G72" i="92"/>
  <c r="G70" i="92"/>
  <c r="G68" i="92"/>
  <c r="G66" i="92"/>
  <c r="G64" i="92"/>
  <c r="G62" i="92"/>
  <c r="G60" i="92"/>
  <c r="G58" i="92"/>
  <c r="G56" i="92"/>
  <c r="G54" i="92"/>
  <c r="G52" i="92"/>
  <c r="G50" i="92"/>
  <c r="G48" i="92"/>
  <c r="G46" i="92"/>
  <c r="G44" i="92"/>
  <c r="G42" i="92"/>
  <c r="G40" i="92"/>
  <c r="J38" i="92"/>
  <c r="G38" i="92"/>
  <c r="G36" i="92"/>
  <c r="G34" i="92"/>
  <c r="G32" i="92"/>
  <c r="G30" i="92"/>
  <c r="G28" i="92"/>
  <c r="G26" i="92"/>
  <c r="G24" i="92"/>
  <c r="G22" i="92"/>
  <c r="G20" i="92"/>
  <c r="G18" i="92"/>
  <c r="G16" i="92"/>
  <c r="G14" i="92"/>
  <c r="G12" i="92"/>
  <c r="G10" i="92"/>
  <c r="G8" i="92"/>
  <c r="G6" i="92"/>
  <c r="G4" i="92"/>
  <c r="J38" i="116"/>
  <c r="G38" i="116"/>
  <c r="G36" i="116"/>
  <c r="G34" i="116"/>
  <c r="G32" i="116"/>
  <c r="G30" i="116"/>
  <c r="G28" i="116"/>
  <c r="G26" i="116"/>
  <c r="G24" i="116"/>
  <c r="G22" i="116"/>
  <c r="G20" i="116"/>
  <c r="G18" i="116"/>
  <c r="G16" i="116"/>
  <c r="G14" i="116"/>
  <c r="G12" i="116"/>
  <c r="G10" i="116"/>
  <c r="G8" i="116"/>
  <c r="G6" i="116"/>
  <c r="G4" i="116"/>
  <c r="J362" i="115"/>
  <c r="G362" i="115"/>
  <c r="G360" i="115"/>
  <c r="G358" i="115"/>
  <c r="G356" i="115"/>
  <c r="G354" i="115"/>
  <c r="G352" i="115"/>
  <c r="G350" i="115"/>
  <c r="G348" i="115"/>
  <c r="G346" i="115"/>
  <c r="G344" i="115"/>
  <c r="G342" i="115"/>
  <c r="G340" i="115"/>
  <c r="G338" i="115"/>
  <c r="G336" i="115"/>
  <c r="G334" i="115"/>
  <c r="G332" i="115"/>
  <c r="G330" i="115"/>
  <c r="G328" i="115"/>
  <c r="J326" i="115"/>
  <c r="G326" i="115"/>
  <c r="G324" i="115"/>
  <c r="G322" i="115"/>
  <c r="G320" i="115"/>
  <c r="G318" i="115"/>
  <c r="G316" i="115"/>
  <c r="G314" i="115"/>
  <c r="G312" i="115"/>
  <c r="G310" i="115"/>
  <c r="G308" i="115"/>
  <c r="G306" i="115"/>
  <c r="G304" i="115"/>
  <c r="G302" i="115"/>
  <c r="G300" i="115"/>
  <c r="G298" i="115"/>
  <c r="G296" i="115"/>
  <c r="G294" i="115"/>
  <c r="G292" i="115"/>
  <c r="J290" i="115"/>
  <c r="G290" i="115"/>
  <c r="G288" i="115"/>
  <c r="G286" i="115"/>
  <c r="G284" i="115"/>
  <c r="G282" i="115"/>
  <c r="G280" i="115"/>
  <c r="G278" i="115"/>
  <c r="G276" i="115"/>
  <c r="G274" i="115"/>
  <c r="G272" i="115"/>
  <c r="G270" i="115"/>
  <c r="G268" i="115"/>
  <c r="G266" i="115"/>
  <c r="G264" i="115"/>
  <c r="G262" i="115"/>
  <c r="G260" i="115"/>
  <c r="G258" i="115"/>
  <c r="G256" i="115"/>
  <c r="J254" i="115"/>
  <c r="G254" i="115"/>
  <c r="G252" i="115"/>
  <c r="G250" i="115"/>
  <c r="G248" i="115"/>
  <c r="G246" i="115"/>
  <c r="G244" i="115"/>
  <c r="G242" i="115"/>
  <c r="G240" i="115"/>
  <c r="G238" i="115"/>
  <c r="G236" i="115"/>
  <c r="G234" i="115"/>
  <c r="G232" i="115"/>
  <c r="G230" i="115"/>
  <c r="G228" i="115"/>
  <c r="G226" i="115"/>
  <c r="G224" i="115"/>
  <c r="G222" i="115"/>
  <c r="G220" i="115"/>
  <c r="J218" i="115"/>
  <c r="G218" i="115"/>
  <c r="G216" i="115"/>
  <c r="G214" i="115"/>
  <c r="G212" i="115"/>
  <c r="G210" i="115"/>
  <c r="G208" i="115"/>
  <c r="G206" i="115"/>
  <c r="G204" i="115"/>
  <c r="G202" i="115"/>
  <c r="G200" i="115"/>
  <c r="G198" i="115"/>
  <c r="G196" i="115"/>
  <c r="G194" i="115"/>
  <c r="G192" i="115"/>
  <c r="G190" i="115"/>
  <c r="G188" i="115"/>
  <c r="G186" i="115"/>
  <c r="G184" i="115"/>
  <c r="J182" i="115"/>
  <c r="G182" i="115"/>
  <c r="G180" i="115"/>
  <c r="G178" i="115"/>
  <c r="G176" i="115"/>
  <c r="G174" i="115"/>
  <c r="G172" i="115"/>
  <c r="G170" i="115"/>
  <c r="G168" i="115"/>
  <c r="G166" i="115"/>
  <c r="G164" i="115"/>
  <c r="G162" i="115"/>
  <c r="G160" i="115"/>
  <c r="G158" i="115"/>
  <c r="G156" i="115"/>
  <c r="G154" i="115"/>
  <c r="G152" i="115"/>
  <c r="G150" i="115"/>
  <c r="G148" i="115"/>
  <c r="J146" i="115"/>
  <c r="G146" i="115"/>
  <c r="G144" i="115"/>
  <c r="G142" i="115"/>
  <c r="G140" i="115"/>
  <c r="G138" i="115"/>
  <c r="G136" i="115"/>
  <c r="G134" i="115"/>
  <c r="G132" i="115"/>
  <c r="G130" i="115"/>
  <c r="G128" i="115"/>
  <c r="G126" i="115"/>
  <c r="G124" i="115"/>
  <c r="G122" i="115"/>
  <c r="G120" i="115"/>
  <c r="G118" i="115"/>
  <c r="G116" i="115"/>
  <c r="G114" i="115"/>
  <c r="G112" i="115"/>
  <c r="J110" i="115"/>
  <c r="G110" i="115"/>
  <c r="G108" i="115"/>
  <c r="G106" i="115"/>
  <c r="G104" i="115"/>
  <c r="G102" i="115"/>
  <c r="G100" i="115"/>
  <c r="G98" i="115"/>
  <c r="G96" i="115"/>
  <c r="G94" i="115"/>
  <c r="G92" i="115"/>
  <c r="G90" i="115"/>
  <c r="G88" i="115"/>
  <c r="G86" i="115"/>
  <c r="G84" i="115"/>
  <c r="G82" i="115"/>
  <c r="G80" i="115"/>
  <c r="G78" i="115"/>
  <c r="G76" i="115"/>
  <c r="J74" i="115"/>
  <c r="G74" i="115"/>
  <c r="G72" i="115"/>
  <c r="G70" i="115"/>
  <c r="G68" i="115"/>
  <c r="G66" i="115"/>
  <c r="G64" i="115"/>
  <c r="G62" i="115"/>
  <c r="G60" i="115"/>
  <c r="G58" i="115"/>
  <c r="G56" i="115"/>
  <c r="G54" i="115"/>
  <c r="G52" i="115"/>
  <c r="G50" i="115"/>
  <c r="G48" i="115"/>
  <c r="G46" i="115"/>
  <c r="G44" i="115"/>
  <c r="G42" i="115"/>
  <c r="G40" i="115"/>
  <c r="J38" i="115"/>
  <c r="G38" i="115"/>
  <c r="G36" i="115"/>
  <c r="G34" i="115"/>
  <c r="G32" i="115"/>
  <c r="G30" i="115"/>
  <c r="G28" i="115"/>
  <c r="G26" i="115"/>
  <c r="G24" i="115"/>
  <c r="G22" i="115"/>
  <c r="G20" i="115"/>
  <c r="G18" i="115"/>
  <c r="G16" i="115"/>
  <c r="G14" i="115"/>
  <c r="G12" i="115"/>
  <c r="G10" i="115"/>
  <c r="G8" i="115"/>
  <c r="G6" i="115"/>
  <c r="G4" i="115"/>
  <c r="J146" i="114"/>
  <c r="G146" i="114"/>
  <c r="G144" i="114"/>
  <c r="G142" i="114"/>
  <c r="G140" i="114"/>
  <c r="G138" i="114"/>
  <c r="G136" i="114"/>
  <c r="G134" i="114"/>
  <c r="G132" i="114"/>
  <c r="G130" i="114"/>
  <c r="G128" i="114"/>
  <c r="G126" i="114"/>
  <c r="G124" i="114"/>
  <c r="G122" i="114"/>
  <c r="G120" i="114"/>
  <c r="G118" i="114"/>
  <c r="G116" i="114"/>
  <c r="G114" i="114"/>
  <c r="G112" i="114"/>
  <c r="J110" i="114"/>
  <c r="G110" i="114"/>
  <c r="G108" i="114"/>
  <c r="G106" i="114"/>
  <c r="G104" i="114"/>
  <c r="G102" i="114"/>
  <c r="G100" i="114"/>
  <c r="G98" i="114"/>
  <c r="G96" i="114"/>
  <c r="G94" i="114"/>
  <c r="G92" i="114"/>
  <c r="G90" i="114"/>
  <c r="G88" i="114"/>
  <c r="G86" i="114"/>
  <c r="G84" i="114"/>
  <c r="G82" i="114"/>
  <c r="G80" i="114"/>
  <c r="G78" i="114"/>
  <c r="G76" i="114"/>
  <c r="J74" i="114"/>
  <c r="G74" i="114"/>
  <c r="G72" i="114"/>
  <c r="G70" i="114"/>
  <c r="G68" i="114"/>
  <c r="G66" i="114"/>
  <c r="G64" i="114"/>
  <c r="G62" i="114"/>
  <c r="G60" i="114"/>
  <c r="G58" i="114"/>
  <c r="G56" i="114"/>
  <c r="G54" i="114"/>
  <c r="G52" i="114"/>
  <c r="G50" i="114"/>
  <c r="G48" i="114"/>
  <c r="G46" i="114"/>
  <c r="G44" i="114"/>
  <c r="G42" i="114"/>
  <c r="G40" i="114"/>
  <c r="J38" i="114"/>
  <c r="G38" i="114"/>
  <c r="G36" i="114"/>
  <c r="G34" i="114"/>
  <c r="G32" i="114"/>
  <c r="G30" i="114"/>
  <c r="G28" i="114"/>
  <c r="G26" i="114"/>
  <c r="G24" i="114"/>
  <c r="G22" i="114"/>
  <c r="G20" i="114"/>
  <c r="G18" i="114"/>
  <c r="G16" i="114"/>
  <c r="G14" i="114"/>
  <c r="G12" i="114"/>
  <c r="G10" i="114"/>
  <c r="G8" i="114"/>
  <c r="G6" i="114"/>
  <c r="G4" i="114"/>
  <c r="J38" i="113"/>
  <c r="G38" i="113"/>
  <c r="G36" i="113"/>
  <c r="G34" i="113"/>
  <c r="G32" i="113"/>
  <c r="G30" i="113"/>
  <c r="G28" i="113"/>
  <c r="G26" i="113"/>
  <c r="G24" i="113"/>
  <c r="G22" i="113"/>
  <c r="G20" i="113"/>
  <c r="G18" i="113"/>
  <c r="G16" i="113"/>
  <c r="G14" i="113"/>
  <c r="G12" i="113"/>
  <c r="G10" i="113"/>
  <c r="G8" i="113"/>
  <c r="G6" i="113"/>
  <c r="G4" i="113"/>
  <c r="J398" i="112"/>
  <c r="G398" i="112"/>
  <c r="G396" i="112"/>
  <c r="G394" i="112"/>
  <c r="G392" i="112"/>
  <c r="G390" i="112"/>
  <c r="G388" i="112"/>
  <c r="G386" i="112"/>
  <c r="G384" i="112"/>
  <c r="G382" i="112"/>
  <c r="G380" i="112"/>
  <c r="G378" i="112"/>
  <c r="G376" i="112"/>
  <c r="G374" i="112"/>
  <c r="G372" i="112"/>
  <c r="G370" i="112"/>
  <c r="G368" i="112"/>
  <c r="G366" i="112"/>
  <c r="G364" i="112"/>
  <c r="J362" i="112"/>
  <c r="G362" i="112"/>
  <c r="G360" i="112"/>
  <c r="G358" i="112"/>
  <c r="G356" i="112"/>
  <c r="G354" i="112"/>
  <c r="G352" i="112"/>
  <c r="G350" i="112"/>
  <c r="G348" i="112"/>
  <c r="G346" i="112"/>
  <c r="G344" i="112"/>
  <c r="G342" i="112"/>
  <c r="G340" i="112"/>
  <c r="G338" i="112"/>
  <c r="G336" i="112"/>
  <c r="G334" i="112"/>
  <c r="G332" i="112"/>
  <c r="G330" i="112"/>
  <c r="G328" i="112"/>
  <c r="J326" i="112"/>
  <c r="G326" i="112"/>
  <c r="G324" i="112"/>
  <c r="G322" i="112"/>
  <c r="G320" i="112"/>
  <c r="G318" i="112"/>
  <c r="G316" i="112"/>
  <c r="G314" i="112"/>
  <c r="G312" i="112"/>
  <c r="G310" i="112"/>
  <c r="G308" i="112"/>
  <c r="G306" i="112"/>
  <c r="G304" i="112"/>
  <c r="G302" i="112"/>
  <c r="G300" i="112"/>
  <c r="G298" i="112"/>
  <c r="G296" i="112"/>
  <c r="G294" i="112"/>
  <c r="G292" i="112"/>
  <c r="J290" i="112"/>
  <c r="G290" i="112"/>
  <c r="G288" i="112"/>
  <c r="G286" i="112"/>
  <c r="G284" i="112"/>
  <c r="G282" i="112"/>
  <c r="G280" i="112"/>
  <c r="G278" i="112"/>
  <c r="G276" i="112"/>
  <c r="G274" i="112"/>
  <c r="G272" i="112"/>
  <c r="G270" i="112"/>
  <c r="G268" i="112"/>
  <c r="G266" i="112"/>
  <c r="G264" i="112"/>
  <c r="G262" i="112"/>
  <c r="G260" i="112"/>
  <c r="G258" i="112"/>
  <c r="G256" i="112"/>
  <c r="J254" i="112"/>
  <c r="G254" i="112"/>
  <c r="G252" i="112"/>
  <c r="G250" i="112"/>
  <c r="G248" i="112"/>
  <c r="G246" i="112"/>
  <c r="G244" i="112"/>
  <c r="G242" i="112"/>
  <c r="G240" i="112"/>
  <c r="G238" i="112"/>
  <c r="G236" i="112"/>
  <c r="G234" i="112"/>
  <c r="G232" i="112"/>
  <c r="G230" i="112"/>
  <c r="G228" i="112"/>
  <c r="G226" i="112"/>
  <c r="G224" i="112"/>
  <c r="G222" i="112"/>
  <c r="G220" i="112"/>
  <c r="J218" i="112"/>
  <c r="G218" i="112"/>
  <c r="G216" i="112"/>
  <c r="G214" i="112"/>
  <c r="G212" i="112"/>
  <c r="G210" i="112"/>
  <c r="G208" i="112"/>
  <c r="G206" i="112"/>
  <c r="G204" i="112"/>
  <c r="G202" i="112"/>
  <c r="G200" i="112"/>
  <c r="G198" i="112"/>
  <c r="G196" i="112"/>
  <c r="G194" i="112"/>
  <c r="G192" i="112"/>
  <c r="G190" i="112"/>
  <c r="G188" i="112"/>
  <c r="G186" i="112"/>
  <c r="G184" i="112"/>
  <c r="J182" i="112"/>
  <c r="G182" i="112"/>
  <c r="G180" i="112"/>
  <c r="G178" i="112"/>
  <c r="G176" i="112"/>
  <c r="G174" i="112"/>
  <c r="G172" i="112"/>
  <c r="G170" i="112"/>
  <c r="G168" i="112"/>
  <c r="G166" i="112"/>
  <c r="G164" i="112"/>
  <c r="G162" i="112"/>
  <c r="G160" i="112"/>
  <c r="G158" i="112"/>
  <c r="G156" i="112"/>
  <c r="G154" i="112"/>
  <c r="G152" i="112"/>
  <c r="G150" i="112"/>
  <c r="G148" i="112"/>
  <c r="J146" i="112"/>
  <c r="G146" i="112"/>
  <c r="G144" i="112"/>
  <c r="G142" i="112"/>
  <c r="G140" i="112"/>
  <c r="G138" i="112"/>
  <c r="G136" i="112"/>
  <c r="G134" i="112"/>
  <c r="G132" i="112"/>
  <c r="G130" i="112"/>
  <c r="G128" i="112"/>
  <c r="G126" i="112"/>
  <c r="G124" i="112"/>
  <c r="G122" i="112"/>
  <c r="G120" i="112"/>
  <c r="G118" i="112"/>
  <c r="G116" i="112"/>
  <c r="G114" i="112"/>
  <c r="G112" i="112"/>
  <c r="J110" i="112"/>
  <c r="G110" i="112"/>
  <c r="G108" i="112"/>
  <c r="G106" i="112"/>
  <c r="G104" i="112"/>
  <c r="G102" i="112"/>
  <c r="G100" i="112"/>
  <c r="G98" i="112"/>
  <c r="G96" i="112"/>
  <c r="G94" i="112"/>
  <c r="G92" i="112"/>
  <c r="G90" i="112"/>
  <c r="G88" i="112"/>
  <c r="G86" i="112"/>
  <c r="G84" i="112"/>
  <c r="G82" i="112"/>
  <c r="G80" i="112"/>
  <c r="G78" i="112"/>
  <c r="G76" i="112"/>
  <c r="J74" i="112"/>
  <c r="G74" i="112"/>
  <c r="G72" i="112"/>
  <c r="G70" i="112"/>
  <c r="G68" i="112"/>
  <c r="G66" i="112"/>
  <c r="G64" i="112"/>
  <c r="G62" i="112"/>
  <c r="G60" i="112"/>
  <c r="G58" i="112"/>
  <c r="G56" i="112"/>
  <c r="D56" i="112"/>
  <c r="G54" i="112"/>
  <c r="G52" i="112"/>
  <c r="G50" i="112"/>
  <c r="G48" i="112"/>
  <c r="G46" i="112"/>
  <c r="G44" i="112"/>
  <c r="G42" i="112"/>
  <c r="G40" i="112"/>
  <c r="J38" i="112"/>
  <c r="G38" i="112"/>
  <c r="G36" i="112"/>
  <c r="G34" i="112"/>
  <c r="G32" i="112"/>
  <c r="G30" i="112"/>
  <c r="G28" i="112"/>
  <c r="G26" i="112"/>
  <c r="G24" i="112"/>
  <c r="G22" i="112"/>
  <c r="G20" i="112"/>
  <c r="G18" i="112"/>
  <c r="G16" i="112"/>
  <c r="G14" i="112"/>
  <c r="G12" i="112"/>
  <c r="G10" i="112"/>
  <c r="G8" i="112"/>
  <c r="G6" i="112"/>
  <c r="G4" i="112"/>
  <c r="J434" i="111"/>
  <c r="G434" i="111"/>
  <c r="G432" i="111"/>
  <c r="G430" i="111"/>
  <c r="G428" i="111"/>
  <c r="G426" i="111"/>
  <c r="G424" i="111"/>
  <c r="G422" i="111"/>
  <c r="G420" i="111"/>
  <c r="G418" i="111"/>
  <c r="G416" i="111"/>
  <c r="G414" i="111"/>
  <c r="G412" i="111"/>
  <c r="G410" i="111"/>
  <c r="G408" i="111"/>
  <c r="G406" i="111"/>
  <c r="G404" i="111"/>
  <c r="G402" i="111"/>
  <c r="G400" i="111"/>
  <c r="J398" i="111"/>
  <c r="G398" i="111"/>
  <c r="G396" i="111"/>
  <c r="G394" i="111"/>
  <c r="G392" i="111"/>
  <c r="G390" i="111"/>
  <c r="G388" i="111"/>
  <c r="G386" i="111"/>
  <c r="G384" i="111"/>
  <c r="G382" i="111"/>
  <c r="G380" i="111"/>
  <c r="G378" i="111"/>
  <c r="G376" i="111"/>
  <c r="G374" i="111"/>
  <c r="G372" i="111"/>
  <c r="G370" i="111"/>
  <c r="G368" i="111"/>
  <c r="G366" i="111"/>
  <c r="G364" i="111"/>
  <c r="J362" i="111"/>
  <c r="G362" i="111"/>
  <c r="G360" i="111"/>
  <c r="G358" i="111"/>
  <c r="G356" i="111"/>
  <c r="G354" i="111"/>
  <c r="G352" i="111"/>
  <c r="G350" i="111"/>
  <c r="G348" i="111"/>
  <c r="G346" i="111"/>
  <c r="G344" i="111"/>
  <c r="G342" i="111"/>
  <c r="G340" i="111"/>
  <c r="G338" i="111"/>
  <c r="G336" i="111"/>
  <c r="G334" i="111"/>
  <c r="G332" i="111"/>
  <c r="G330" i="111"/>
  <c r="G328" i="111"/>
  <c r="J326" i="111"/>
  <c r="G326" i="111"/>
  <c r="G324" i="111"/>
  <c r="G322" i="111"/>
  <c r="G320" i="111"/>
  <c r="G318" i="111"/>
  <c r="G316" i="111"/>
  <c r="G314" i="111"/>
  <c r="G312" i="111"/>
  <c r="G310" i="111"/>
  <c r="G308" i="111"/>
  <c r="G306" i="111"/>
  <c r="G304" i="111"/>
  <c r="G302" i="111"/>
  <c r="G300" i="111"/>
  <c r="G298" i="111"/>
  <c r="G296" i="111"/>
  <c r="G294" i="111"/>
  <c r="G292" i="111"/>
  <c r="J290" i="111"/>
  <c r="G290" i="111"/>
  <c r="G288" i="111"/>
  <c r="G286" i="111"/>
  <c r="G284" i="111"/>
  <c r="G282" i="111"/>
  <c r="G280" i="111"/>
  <c r="G278" i="111"/>
  <c r="G276" i="111"/>
  <c r="G274" i="111"/>
  <c r="G272" i="111"/>
  <c r="G270" i="111"/>
  <c r="G268" i="111"/>
  <c r="G266" i="111"/>
  <c r="G264" i="111"/>
  <c r="G262" i="111"/>
  <c r="G260" i="111"/>
  <c r="G258" i="111"/>
  <c r="G256" i="111"/>
  <c r="J254" i="111"/>
  <c r="G254" i="111"/>
  <c r="G252" i="111"/>
  <c r="G250" i="111"/>
  <c r="G248" i="111"/>
  <c r="G246" i="111"/>
  <c r="G244" i="111"/>
  <c r="G242" i="111"/>
  <c r="G240" i="111"/>
  <c r="G238" i="111"/>
  <c r="G236" i="111"/>
  <c r="G234" i="111"/>
  <c r="G232" i="111"/>
  <c r="G230" i="111"/>
  <c r="G228" i="111"/>
  <c r="G226" i="111"/>
  <c r="G224" i="111"/>
  <c r="G222" i="111"/>
  <c r="G220" i="111"/>
  <c r="J218" i="111"/>
  <c r="G218" i="111"/>
  <c r="G216" i="111"/>
  <c r="G214" i="111"/>
  <c r="G212" i="111"/>
  <c r="G210" i="111"/>
  <c r="G208" i="111"/>
  <c r="G206" i="111"/>
  <c r="G204" i="111"/>
  <c r="G202" i="111"/>
  <c r="G200" i="111"/>
  <c r="G198" i="111"/>
  <c r="G196" i="111"/>
  <c r="G194" i="111"/>
  <c r="G192" i="111"/>
  <c r="G190" i="111"/>
  <c r="G188" i="111"/>
  <c r="G186" i="111"/>
  <c r="G184" i="111"/>
  <c r="J182" i="111"/>
  <c r="G182" i="111"/>
  <c r="G180" i="111"/>
  <c r="G178" i="111"/>
  <c r="G176" i="111"/>
  <c r="G174" i="111"/>
  <c r="G172" i="111"/>
  <c r="G170" i="111"/>
  <c r="G168" i="111"/>
  <c r="G166" i="111"/>
  <c r="G164" i="111"/>
  <c r="G162" i="111"/>
  <c r="G160" i="111"/>
  <c r="G158" i="111"/>
  <c r="G156" i="111"/>
  <c r="G154" i="111"/>
  <c r="G152" i="111"/>
  <c r="G150" i="111"/>
  <c r="G148" i="111"/>
  <c r="J146" i="111"/>
  <c r="G146" i="111"/>
  <c r="G144" i="111"/>
  <c r="G142" i="111"/>
  <c r="G140" i="111"/>
  <c r="G138" i="111"/>
  <c r="G136" i="111"/>
  <c r="G134" i="111"/>
  <c r="G132" i="111"/>
  <c r="G130" i="111"/>
  <c r="G128" i="111"/>
  <c r="G126" i="111"/>
  <c r="G124" i="111"/>
  <c r="G122" i="111"/>
  <c r="G120" i="111"/>
  <c r="G118" i="111"/>
  <c r="G116" i="111"/>
  <c r="G114" i="111"/>
  <c r="G112" i="111"/>
  <c r="J110" i="111"/>
  <c r="G110" i="111"/>
  <c r="G108" i="111"/>
  <c r="G106" i="111"/>
  <c r="G104" i="111"/>
  <c r="G102" i="111"/>
  <c r="G100" i="111"/>
  <c r="G98" i="111"/>
  <c r="G96" i="111"/>
  <c r="G94" i="111"/>
  <c r="G92" i="111"/>
  <c r="G90" i="111"/>
  <c r="G88" i="111"/>
  <c r="G86" i="111"/>
  <c r="G84" i="111"/>
  <c r="G82" i="111"/>
  <c r="G80" i="111"/>
  <c r="G78" i="111"/>
  <c r="G76" i="111"/>
  <c r="J74" i="111"/>
  <c r="G74" i="111"/>
  <c r="G72" i="111"/>
  <c r="G70" i="111"/>
  <c r="G68" i="111"/>
  <c r="G66" i="111"/>
  <c r="G64" i="111"/>
  <c r="G62" i="111"/>
  <c r="G60" i="111"/>
  <c r="G58" i="111"/>
  <c r="G56" i="111"/>
  <c r="G54" i="111"/>
  <c r="G52" i="111"/>
  <c r="G50" i="111"/>
  <c r="G48" i="111"/>
  <c r="G46" i="111"/>
  <c r="G44" i="111"/>
  <c r="G42" i="111"/>
  <c r="G40" i="111"/>
  <c r="J38" i="111"/>
  <c r="G38" i="111"/>
  <c r="G36" i="111"/>
  <c r="G34" i="111"/>
  <c r="G32" i="111"/>
  <c r="G30" i="111"/>
  <c r="G28" i="111"/>
  <c r="G26" i="111"/>
  <c r="G24" i="111"/>
  <c r="G22" i="111"/>
  <c r="G20" i="111"/>
  <c r="G18" i="111"/>
  <c r="G16" i="111"/>
  <c r="G14" i="111"/>
  <c r="G12" i="111"/>
  <c r="G10" i="111"/>
  <c r="G8" i="111"/>
  <c r="G6" i="111"/>
  <c r="G4" i="111"/>
  <c r="J218" i="110"/>
  <c r="G218" i="110"/>
  <c r="G216" i="110"/>
  <c r="G214" i="110"/>
  <c r="G212" i="110"/>
  <c r="G210" i="110"/>
  <c r="G208" i="110"/>
  <c r="G206" i="110"/>
  <c r="G204" i="110"/>
  <c r="G202" i="110"/>
  <c r="G200" i="110"/>
  <c r="G198" i="110"/>
  <c r="G196" i="110"/>
  <c r="G194" i="110"/>
  <c r="G192" i="110"/>
  <c r="G190" i="110"/>
  <c r="G188" i="110"/>
  <c r="G186" i="110"/>
  <c r="G184" i="110"/>
  <c r="J182" i="110"/>
  <c r="G182" i="110"/>
  <c r="G180" i="110"/>
  <c r="G178" i="110"/>
  <c r="G176" i="110"/>
  <c r="G174" i="110"/>
  <c r="G172" i="110"/>
  <c r="G170" i="110"/>
  <c r="G168" i="110"/>
  <c r="G166" i="110"/>
  <c r="G164" i="110"/>
  <c r="G162" i="110"/>
  <c r="G160" i="110"/>
  <c r="G158" i="110"/>
  <c r="G156" i="110"/>
  <c r="G154" i="110"/>
  <c r="G152" i="110"/>
  <c r="G150" i="110"/>
  <c r="G148" i="110"/>
  <c r="J146" i="110"/>
  <c r="G146" i="110"/>
  <c r="G144" i="110"/>
  <c r="G142" i="110"/>
  <c r="G140" i="110"/>
  <c r="G138" i="110"/>
  <c r="G136" i="110"/>
  <c r="G134" i="110"/>
  <c r="G132" i="110"/>
  <c r="G130" i="110"/>
  <c r="G128" i="110"/>
  <c r="G126" i="110"/>
  <c r="G124" i="110"/>
  <c r="G122" i="110"/>
  <c r="G120" i="110"/>
  <c r="G118" i="110"/>
  <c r="G116" i="110"/>
  <c r="G114" i="110"/>
  <c r="G112" i="110"/>
  <c r="J110" i="110"/>
  <c r="G110" i="110"/>
  <c r="G108" i="110"/>
  <c r="G106" i="110"/>
  <c r="G104" i="110"/>
  <c r="G102" i="110"/>
  <c r="G100" i="110"/>
  <c r="G98" i="110"/>
  <c r="G96" i="110"/>
  <c r="G94" i="110"/>
  <c r="G92" i="110"/>
  <c r="G90" i="110"/>
  <c r="G88" i="110"/>
  <c r="G86" i="110"/>
  <c r="G84" i="110"/>
  <c r="G82" i="110"/>
  <c r="G80" i="110"/>
  <c r="G78" i="110"/>
  <c r="G76" i="110"/>
  <c r="J74" i="110"/>
  <c r="G74" i="110"/>
  <c r="G72" i="110"/>
  <c r="G70" i="110"/>
  <c r="G68" i="110"/>
  <c r="G66" i="110"/>
  <c r="G64" i="110"/>
  <c r="G62" i="110"/>
  <c r="G60" i="110"/>
  <c r="G58" i="110"/>
  <c r="G56" i="110"/>
  <c r="G54" i="110"/>
  <c r="G52" i="110"/>
  <c r="G50" i="110"/>
  <c r="G48" i="110"/>
  <c r="G46" i="110"/>
  <c r="G44" i="110"/>
  <c r="G42" i="110"/>
  <c r="G40" i="110"/>
  <c r="J38" i="110"/>
  <c r="G38" i="110"/>
  <c r="G36" i="110"/>
  <c r="G34" i="110"/>
  <c r="G32" i="110"/>
  <c r="G30" i="110"/>
  <c r="G28" i="110"/>
  <c r="G26" i="110"/>
  <c r="G24" i="110"/>
  <c r="G22" i="110"/>
  <c r="G20" i="110"/>
  <c r="G18" i="110"/>
  <c r="G16" i="110"/>
  <c r="G14" i="110"/>
  <c r="G12" i="110"/>
  <c r="G10" i="110"/>
  <c r="G8" i="110"/>
  <c r="G6" i="110"/>
  <c r="G4" i="110"/>
  <c r="J110" i="109"/>
  <c r="G110" i="109"/>
  <c r="G108" i="109"/>
  <c r="G106" i="109"/>
  <c r="G104" i="109"/>
  <c r="G102" i="109"/>
  <c r="G100" i="109"/>
  <c r="G98" i="109"/>
  <c r="G96" i="109"/>
  <c r="G94" i="109"/>
  <c r="G92" i="109"/>
  <c r="G90" i="109"/>
  <c r="G88" i="109"/>
  <c r="G86" i="109"/>
  <c r="G84" i="109"/>
  <c r="G82" i="109"/>
  <c r="G80" i="109"/>
  <c r="G78" i="109"/>
  <c r="G76" i="109"/>
  <c r="J74" i="109"/>
  <c r="G74" i="109"/>
  <c r="G72" i="109"/>
  <c r="G70" i="109"/>
  <c r="G68" i="109"/>
  <c r="G66" i="109"/>
  <c r="G64" i="109"/>
  <c r="G62" i="109"/>
  <c r="G60" i="109"/>
  <c r="G58" i="109"/>
  <c r="G56" i="109"/>
  <c r="G54" i="109"/>
  <c r="G52" i="109"/>
  <c r="G50" i="109"/>
  <c r="G48" i="109"/>
  <c r="G46" i="109"/>
  <c r="G44" i="109"/>
  <c r="G42" i="109"/>
  <c r="G40" i="109"/>
  <c r="J38" i="109"/>
  <c r="G38" i="109"/>
  <c r="G36" i="109"/>
  <c r="G34" i="109"/>
  <c r="G32" i="109"/>
  <c r="G30" i="109"/>
  <c r="G28" i="109"/>
  <c r="G26" i="109"/>
  <c r="G24" i="109"/>
  <c r="G22" i="109"/>
  <c r="G20" i="109"/>
  <c r="G18" i="109"/>
  <c r="G16" i="109"/>
  <c r="G14" i="109"/>
  <c r="G12" i="109"/>
  <c r="G10" i="109"/>
  <c r="G8" i="109"/>
  <c r="G6" i="109"/>
  <c r="G4" i="109"/>
  <c r="J38" i="108"/>
  <c r="G38" i="108"/>
  <c r="G36" i="108"/>
  <c r="G34" i="108"/>
  <c r="G32" i="108"/>
  <c r="G30" i="108"/>
  <c r="G28" i="108"/>
  <c r="G26" i="108"/>
  <c r="G24" i="108"/>
  <c r="G22" i="108"/>
  <c r="G20" i="108"/>
  <c r="G18" i="108"/>
  <c r="G16" i="108"/>
  <c r="G14" i="108"/>
  <c r="G12" i="108"/>
  <c r="G10" i="108"/>
  <c r="G8" i="108"/>
  <c r="G6" i="108"/>
  <c r="G4" i="108"/>
  <c r="J650" i="107"/>
  <c r="G650" i="107"/>
  <c r="G648" i="107"/>
  <c r="G646" i="107"/>
  <c r="G644" i="107"/>
  <c r="G642" i="107"/>
  <c r="G640" i="107"/>
  <c r="G638" i="107"/>
  <c r="G636" i="107"/>
  <c r="G634" i="107"/>
  <c r="G632" i="107"/>
  <c r="G630" i="107"/>
  <c r="G628" i="107"/>
  <c r="G626" i="107"/>
  <c r="G624" i="107"/>
  <c r="G622" i="107"/>
  <c r="G620" i="107"/>
  <c r="G618" i="107"/>
  <c r="G616" i="107"/>
  <c r="J614" i="107"/>
  <c r="G614" i="107"/>
  <c r="G612" i="107"/>
  <c r="G610" i="107"/>
  <c r="G608" i="107"/>
  <c r="G606" i="107"/>
  <c r="G604" i="107"/>
  <c r="G602" i="107"/>
  <c r="G600" i="107"/>
  <c r="G598" i="107"/>
  <c r="G596" i="107"/>
  <c r="G594" i="107"/>
  <c r="G592" i="107"/>
  <c r="G590" i="107"/>
  <c r="G588" i="107"/>
  <c r="G586" i="107"/>
  <c r="G584" i="107"/>
  <c r="G582" i="107"/>
  <c r="G580" i="107"/>
  <c r="J578" i="107"/>
  <c r="G578" i="107"/>
  <c r="G576" i="107"/>
  <c r="G574" i="107"/>
  <c r="G572" i="107"/>
  <c r="G570" i="107"/>
  <c r="G568" i="107"/>
  <c r="G566" i="107"/>
  <c r="G564" i="107"/>
  <c r="G562" i="107"/>
  <c r="G560" i="107"/>
  <c r="G558" i="107"/>
  <c r="G556" i="107"/>
  <c r="G554" i="107"/>
  <c r="G552" i="107"/>
  <c r="G550" i="107"/>
  <c r="G548" i="107"/>
  <c r="G546" i="107"/>
  <c r="G544" i="107"/>
  <c r="J542" i="107"/>
  <c r="G542" i="107"/>
  <c r="G540" i="107"/>
  <c r="G538" i="107"/>
  <c r="G536" i="107"/>
  <c r="G534" i="107"/>
  <c r="G532" i="107"/>
  <c r="G530" i="107"/>
  <c r="G528" i="107"/>
  <c r="G526" i="107"/>
  <c r="G524" i="107"/>
  <c r="G522" i="107"/>
  <c r="G520" i="107"/>
  <c r="G518" i="107"/>
  <c r="G516" i="107"/>
  <c r="G514" i="107"/>
  <c r="G512" i="107"/>
  <c r="G510" i="107"/>
  <c r="G508" i="107"/>
  <c r="J506" i="107"/>
  <c r="G506" i="107"/>
  <c r="G504" i="107"/>
  <c r="G502" i="107"/>
  <c r="G500" i="107"/>
  <c r="G498" i="107"/>
  <c r="G496" i="107"/>
  <c r="G494" i="107"/>
  <c r="G492" i="107"/>
  <c r="G490" i="107"/>
  <c r="G488" i="107"/>
  <c r="G486" i="107"/>
  <c r="G484" i="107"/>
  <c r="G482" i="107"/>
  <c r="G480" i="107"/>
  <c r="G478" i="107"/>
  <c r="G476" i="107"/>
  <c r="G474" i="107"/>
  <c r="G472" i="107"/>
  <c r="J470" i="107"/>
  <c r="G470" i="107"/>
  <c r="G468" i="107"/>
  <c r="G466" i="107"/>
  <c r="G464" i="107"/>
  <c r="G462" i="107"/>
  <c r="G460" i="107"/>
  <c r="G458" i="107"/>
  <c r="G456" i="107"/>
  <c r="G454" i="107"/>
  <c r="G452" i="107"/>
  <c r="G450" i="107"/>
  <c r="G448" i="107"/>
  <c r="G446" i="107"/>
  <c r="G444" i="107"/>
  <c r="G442" i="107"/>
  <c r="G440" i="107"/>
  <c r="G438" i="107"/>
  <c r="G436" i="107"/>
  <c r="J434" i="107"/>
  <c r="G434" i="107"/>
  <c r="G432" i="107"/>
  <c r="G430" i="107"/>
  <c r="G428" i="107"/>
  <c r="G426" i="107"/>
  <c r="G424" i="107"/>
  <c r="G422" i="107"/>
  <c r="G420" i="107"/>
  <c r="G418" i="107"/>
  <c r="G416" i="107"/>
  <c r="G414" i="107"/>
  <c r="G412" i="107"/>
  <c r="G410" i="107"/>
  <c r="G408" i="107"/>
  <c r="G406" i="107"/>
  <c r="G404" i="107"/>
  <c r="G402" i="107"/>
  <c r="G400" i="107"/>
  <c r="J398" i="107"/>
  <c r="G398" i="107"/>
  <c r="G396" i="107"/>
  <c r="G394" i="107"/>
  <c r="G392" i="107"/>
  <c r="G390" i="107"/>
  <c r="G388" i="107"/>
  <c r="G386" i="107"/>
  <c r="G384" i="107"/>
  <c r="G382" i="107"/>
  <c r="G380" i="107"/>
  <c r="G378" i="107"/>
  <c r="G376" i="107"/>
  <c r="G374" i="107"/>
  <c r="G372" i="107"/>
  <c r="G370" i="107"/>
  <c r="G368" i="107"/>
  <c r="G366" i="107"/>
  <c r="G364" i="107"/>
  <c r="J362" i="107"/>
  <c r="G362" i="107"/>
  <c r="G360" i="107"/>
  <c r="G358" i="107"/>
  <c r="G356" i="107"/>
  <c r="G354" i="107"/>
  <c r="G352" i="107"/>
  <c r="G350" i="107"/>
  <c r="G348" i="107"/>
  <c r="G346" i="107"/>
  <c r="G344" i="107"/>
  <c r="G342" i="107"/>
  <c r="G340" i="107"/>
  <c r="G338" i="107"/>
  <c r="G336" i="107"/>
  <c r="G334" i="107"/>
  <c r="G332" i="107"/>
  <c r="G330" i="107"/>
  <c r="G328" i="107"/>
  <c r="J326" i="107"/>
  <c r="G326" i="107"/>
  <c r="G324" i="107"/>
  <c r="G322" i="107"/>
  <c r="G320" i="107"/>
  <c r="G318" i="107"/>
  <c r="G316" i="107"/>
  <c r="G314" i="107"/>
  <c r="G312" i="107"/>
  <c r="G310" i="107"/>
  <c r="G308" i="107"/>
  <c r="G306" i="107"/>
  <c r="G304" i="107"/>
  <c r="G302" i="107"/>
  <c r="G300" i="107"/>
  <c r="G298" i="107"/>
  <c r="G296" i="107"/>
  <c r="G294" i="107"/>
  <c r="G292" i="107"/>
  <c r="J290" i="107"/>
  <c r="G290" i="107"/>
  <c r="G288" i="107"/>
  <c r="G286" i="107"/>
  <c r="G284" i="107"/>
  <c r="G282" i="107"/>
  <c r="G280" i="107"/>
  <c r="G278" i="107"/>
  <c r="G276" i="107"/>
  <c r="G274" i="107"/>
  <c r="G272" i="107"/>
  <c r="G270" i="107"/>
  <c r="G268" i="107"/>
  <c r="G266" i="107"/>
  <c r="G264" i="107"/>
  <c r="G262" i="107"/>
  <c r="G260" i="107"/>
  <c r="G258" i="107"/>
  <c r="G256" i="107"/>
  <c r="J254" i="107"/>
  <c r="G254" i="107"/>
  <c r="G252" i="107"/>
  <c r="G250" i="107"/>
  <c r="G248" i="107"/>
  <c r="G246" i="107"/>
  <c r="G244" i="107"/>
  <c r="G242" i="107"/>
  <c r="G240" i="107"/>
  <c r="G238" i="107"/>
  <c r="G236" i="107"/>
  <c r="G234" i="107"/>
  <c r="G232" i="107"/>
  <c r="G230" i="107"/>
  <c r="G228" i="107"/>
  <c r="G226" i="107"/>
  <c r="G224" i="107"/>
  <c r="G222" i="107"/>
  <c r="G220" i="107"/>
  <c r="J218" i="107"/>
  <c r="G218" i="107"/>
  <c r="G216" i="107"/>
  <c r="G214" i="107"/>
  <c r="G212" i="107"/>
  <c r="G210" i="107"/>
  <c r="G208" i="107"/>
  <c r="G206" i="107"/>
  <c r="G204" i="107"/>
  <c r="G202" i="107"/>
  <c r="G200" i="107"/>
  <c r="G198" i="107"/>
  <c r="G196" i="107"/>
  <c r="G194" i="107"/>
  <c r="G192" i="107"/>
  <c r="G190" i="107"/>
  <c r="G188" i="107"/>
  <c r="G186" i="107"/>
  <c r="G184" i="107"/>
  <c r="J182" i="107"/>
  <c r="G182" i="107"/>
  <c r="G180" i="107"/>
  <c r="G178" i="107"/>
  <c r="G176" i="107"/>
  <c r="G174" i="107"/>
  <c r="G172" i="107"/>
  <c r="G170" i="107"/>
  <c r="G168" i="107"/>
  <c r="G166" i="107"/>
  <c r="G164" i="107"/>
  <c r="G162" i="107"/>
  <c r="G160" i="107"/>
  <c r="G158" i="107"/>
  <c r="G156" i="107"/>
  <c r="G154" i="107"/>
  <c r="G152" i="107"/>
  <c r="G150" i="107"/>
  <c r="G148" i="107"/>
  <c r="J146" i="107"/>
  <c r="G146" i="107"/>
  <c r="G144" i="107"/>
  <c r="G142" i="107"/>
  <c r="G140" i="107"/>
  <c r="G138" i="107"/>
  <c r="G136" i="107"/>
  <c r="G134" i="107"/>
  <c r="G132" i="107"/>
  <c r="G130" i="107"/>
  <c r="G128" i="107"/>
  <c r="G126" i="107"/>
  <c r="G124" i="107"/>
  <c r="G122" i="107"/>
  <c r="G120" i="107"/>
  <c r="G118" i="107"/>
  <c r="G116" i="107"/>
  <c r="G114" i="107"/>
  <c r="G112" i="107"/>
  <c r="J110" i="107"/>
  <c r="G110" i="107"/>
  <c r="G108" i="107"/>
  <c r="G106" i="107"/>
  <c r="G104" i="107"/>
  <c r="G102" i="107"/>
  <c r="G100" i="107"/>
  <c r="G98" i="107"/>
  <c r="G96" i="107"/>
  <c r="G94" i="107"/>
  <c r="G92" i="107"/>
  <c r="G90" i="107"/>
  <c r="G88" i="107"/>
  <c r="G86" i="107"/>
  <c r="G84" i="107"/>
  <c r="G82" i="107"/>
  <c r="G80" i="107"/>
  <c r="G78" i="107"/>
  <c r="G76" i="107"/>
  <c r="J74" i="107"/>
  <c r="G74" i="107"/>
  <c r="G72" i="107"/>
  <c r="G70" i="107"/>
  <c r="G68" i="107"/>
  <c r="G66" i="107"/>
  <c r="G64" i="107"/>
  <c r="G62" i="107"/>
  <c r="G60" i="107"/>
  <c r="G58" i="107"/>
  <c r="G56" i="107"/>
  <c r="G54" i="107"/>
  <c r="G52" i="107"/>
  <c r="G50" i="107"/>
  <c r="G48" i="107"/>
  <c r="G46" i="107"/>
  <c r="G44" i="107"/>
  <c r="G42" i="107"/>
  <c r="G40" i="107"/>
  <c r="J38" i="107"/>
  <c r="G38" i="107"/>
  <c r="G36" i="107"/>
  <c r="G34" i="107"/>
  <c r="G32" i="107"/>
  <c r="G30" i="107"/>
  <c r="G28" i="107"/>
  <c r="G26" i="107"/>
  <c r="G24" i="107"/>
  <c r="G22" i="107"/>
  <c r="G20" i="107"/>
  <c r="G18" i="107"/>
  <c r="G16" i="107"/>
  <c r="G14" i="107"/>
  <c r="G12" i="107"/>
  <c r="G10" i="107"/>
  <c r="G8" i="107"/>
  <c r="G6" i="107"/>
  <c r="G4" i="107"/>
  <c r="J182" i="106"/>
  <c r="G182" i="106"/>
  <c r="G180" i="106"/>
  <c r="G178" i="106"/>
  <c r="G176" i="106"/>
  <c r="G174" i="106"/>
  <c r="G172" i="106"/>
  <c r="G170" i="106"/>
  <c r="G168" i="106"/>
  <c r="G166" i="106"/>
  <c r="G164" i="106"/>
  <c r="G162" i="106"/>
  <c r="G160" i="106"/>
  <c r="G158" i="106"/>
  <c r="G156" i="106"/>
  <c r="G154" i="106"/>
  <c r="G152" i="106"/>
  <c r="G150" i="106"/>
  <c r="G148" i="106"/>
  <c r="J146" i="106"/>
  <c r="G146" i="106"/>
  <c r="G144" i="106"/>
  <c r="G142" i="106"/>
  <c r="G140" i="106"/>
  <c r="G138" i="106"/>
  <c r="G136" i="106"/>
  <c r="G134" i="106"/>
  <c r="G132" i="106"/>
  <c r="G130" i="106"/>
  <c r="G128" i="106"/>
  <c r="G126" i="106"/>
  <c r="G124" i="106"/>
  <c r="G122" i="106"/>
  <c r="G120" i="106"/>
  <c r="G118" i="106"/>
  <c r="G116" i="106"/>
  <c r="G114" i="106"/>
  <c r="G112" i="106"/>
  <c r="J110" i="106"/>
  <c r="G110" i="106"/>
  <c r="G108" i="106"/>
  <c r="G106" i="106"/>
  <c r="G104" i="106"/>
  <c r="G102" i="106"/>
  <c r="G100" i="106"/>
  <c r="G98" i="106"/>
  <c r="G96" i="106"/>
  <c r="G94" i="106"/>
  <c r="G92" i="106"/>
  <c r="G90" i="106"/>
  <c r="G88" i="106"/>
  <c r="G86" i="106"/>
  <c r="G84" i="106"/>
  <c r="G82" i="106"/>
  <c r="G80" i="106"/>
  <c r="G78" i="106"/>
  <c r="G76" i="106"/>
  <c r="J74" i="106"/>
  <c r="G74" i="106"/>
  <c r="G72" i="106"/>
  <c r="G70" i="106"/>
  <c r="G68" i="106"/>
  <c r="G66" i="106"/>
  <c r="G64" i="106"/>
  <c r="G62" i="106"/>
  <c r="G60" i="106"/>
  <c r="G58" i="106"/>
  <c r="G56" i="106"/>
  <c r="G54" i="106"/>
  <c r="G52" i="106"/>
  <c r="G50" i="106"/>
  <c r="G48" i="106"/>
  <c r="G46" i="106"/>
  <c r="G44" i="106"/>
  <c r="G42" i="106"/>
  <c r="G40" i="106"/>
  <c r="J38" i="106"/>
  <c r="G38" i="106"/>
  <c r="G36" i="106"/>
  <c r="G34" i="106"/>
  <c r="G32" i="106"/>
  <c r="G30" i="106"/>
  <c r="G28" i="106"/>
  <c r="G26" i="106"/>
  <c r="G24" i="106"/>
  <c r="G22" i="106"/>
  <c r="G20" i="106"/>
  <c r="G18" i="106"/>
  <c r="G16" i="106"/>
  <c r="G14" i="106"/>
  <c r="G12" i="106"/>
  <c r="G10" i="106"/>
  <c r="G8" i="106"/>
  <c r="G6" i="106"/>
  <c r="G4" i="106"/>
  <c r="J614" i="105"/>
  <c r="G614" i="105"/>
  <c r="G612" i="105"/>
  <c r="G610" i="105"/>
  <c r="G608" i="105"/>
  <c r="G606" i="105"/>
  <c r="G604" i="105"/>
  <c r="G602" i="105"/>
  <c r="G600" i="105"/>
  <c r="G598" i="105"/>
  <c r="G596" i="105"/>
  <c r="G594" i="105"/>
  <c r="G592" i="105"/>
  <c r="G590" i="105"/>
  <c r="G588" i="105"/>
  <c r="G586" i="105"/>
  <c r="G584" i="105"/>
  <c r="G582" i="105"/>
  <c r="G580" i="105"/>
  <c r="J578" i="105"/>
  <c r="G578" i="105"/>
  <c r="G576" i="105"/>
  <c r="G574" i="105"/>
  <c r="G572" i="105"/>
  <c r="G570" i="105"/>
  <c r="G568" i="105"/>
  <c r="G566" i="105"/>
  <c r="G564" i="105"/>
  <c r="G562" i="105"/>
  <c r="G560" i="105"/>
  <c r="G558" i="105"/>
  <c r="G556" i="105"/>
  <c r="G554" i="105"/>
  <c r="G552" i="105"/>
  <c r="G550" i="105"/>
  <c r="G548" i="105"/>
  <c r="G546" i="105"/>
  <c r="G544" i="105"/>
  <c r="J542" i="105"/>
  <c r="G542" i="105"/>
  <c r="G540" i="105"/>
  <c r="G538" i="105"/>
  <c r="G536" i="105"/>
  <c r="G534" i="105"/>
  <c r="G532" i="105"/>
  <c r="G530" i="105"/>
  <c r="G528" i="105"/>
  <c r="G526" i="105"/>
  <c r="G524" i="105"/>
  <c r="G522" i="105"/>
  <c r="G520" i="105"/>
  <c r="G518" i="105"/>
  <c r="G516" i="105"/>
  <c r="G514" i="105"/>
  <c r="G512" i="105"/>
  <c r="G510" i="105"/>
  <c r="G508" i="105"/>
  <c r="J506" i="105"/>
  <c r="G506" i="105"/>
  <c r="G504" i="105"/>
  <c r="G502" i="105"/>
  <c r="G500" i="105"/>
  <c r="G498" i="105"/>
  <c r="G496" i="105"/>
  <c r="G494" i="105"/>
  <c r="G492" i="105"/>
  <c r="G490" i="105"/>
  <c r="G488" i="105"/>
  <c r="G486" i="105"/>
  <c r="G484" i="105"/>
  <c r="G482" i="105"/>
  <c r="G480" i="105"/>
  <c r="G478" i="105"/>
  <c r="G476" i="105"/>
  <c r="G474" i="105"/>
  <c r="G472" i="105"/>
  <c r="J470" i="105"/>
  <c r="G470" i="105"/>
  <c r="G468" i="105"/>
  <c r="G466" i="105"/>
  <c r="G464" i="105"/>
  <c r="G462" i="105"/>
  <c r="G460" i="105"/>
  <c r="G458" i="105"/>
  <c r="G456" i="105"/>
  <c r="G454" i="105"/>
  <c r="G452" i="105"/>
  <c r="G450" i="105"/>
  <c r="G448" i="105"/>
  <c r="G446" i="105"/>
  <c r="G444" i="105"/>
  <c r="G442" i="105"/>
  <c r="G440" i="105"/>
  <c r="G438" i="105"/>
  <c r="G436" i="105"/>
  <c r="J434" i="105"/>
  <c r="G434" i="105"/>
  <c r="G432" i="105"/>
  <c r="G430" i="105"/>
  <c r="G428" i="105"/>
  <c r="G426" i="105"/>
  <c r="G424" i="105"/>
  <c r="G422" i="105"/>
  <c r="G420" i="105"/>
  <c r="G418" i="105"/>
  <c r="G416" i="105"/>
  <c r="G414" i="105"/>
  <c r="G412" i="105"/>
  <c r="G410" i="105"/>
  <c r="G408" i="105"/>
  <c r="G406" i="105"/>
  <c r="G404" i="105"/>
  <c r="G402" i="105"/>
  <c r="G400" i="105"/>
  <c r="J398" i="105"/>
  <c r="G398" i="105"/>
  <c r="G396" i="105"/>
  <c r="G394" i="105"/>
  <c r="G392" i="105"/>
  <c r="G390" i="105"/>
  <c r="G388" i="105"/>
  <c r="G386" i="105"/>
  <c r="G384" i="105"/>
  <c r="G382" i="105"/>
  <c r="G380" i="105"/>
  <c r="G378" i="105"/>
  <c r="G376" i="105"/>
  <c r="G374" i="105"/>
  <c r="G372" i="105"/>
  <c r="G370" i="105"/>
  <c r="G368" i="105"/>
  <c r="G366" i="105"/>
  <c r="G364" i="105"/>
  <c r="J362" i="105"/>
  <c r="G362" i="105"/>
  <c r="G360" i="105"/>
  <c r="G358" i="105"/>
  <c r="G356" i="105"/>
  <c r="G354" i="105"/>
  <c r="G352" i="105"/>
  <c r="G350" i="105"/>
  <c r="G348" i="105"/>
  <c r="G346" i="105"/>
  <c r="G344" i="105"/>
  <c r="G342" i="105"/>
  <c r="G340" i="105"/>
  <c r="G338" i="105"/>
  <c r="G336" i="105"/>
  <c r="G334" i="105"/>
  <c r="G332" i="105"/>
  <c r="G330" i="105"/>
  <c r="G328" i="105"/>
  <c r="J326" i="105"/>
  <c r="G326" i="105"/>
  <c r="G324" i="105"/>
  <c r="G322" i="105"/>
  <c r="G320" i="105"/>
  <c r="G318" i="105"/>
  <c r="G316" i="105"/>
  <c r="G314" i="105"/>
  <c r="G312" i="105"/>
  <c r="G310" i="105"/>
  <c r="G308" i="105"/>
  <c r="G306" i="105"/>
  <c r="G304" i="105"/>
  <c r="G302" i="105"/>
  <c r="G300" i="105"/>
  <c r="G298" i="105"/>
  <c r="G296" i="105"/>
  <c r="G294" i="105"/>
  <c r="G292" i="105"/>
  <c r="J290" i="105"/>
  <c r="G290" i="105"/>
  <c r="G288" i="105"/>
  <c r="G286" i="105"/>
  <c r="G284" i="105"/>
  <c r="G282" i="105"/>
  <c r="G280" i="105"/>
  <c r="G278" i="105"/>
  <c r="G276" i="105"/>
  <c r="G274" i="105"/>
  <c r="G272" i="105"/>
  <c r="G270" i="105"/>
  <c r="G268" i="105"/>
  <c r="G266" i="105"/>
  <c r="G264" i="105"/>
  <c r="G262" i="105"/>
  <c r="G260" i="105"/>
  <c r="G258" i="105"/>
  <c r="G256" i="105"/>
  <c r="J254" i="105"/>
  <c r="G254" i="105"/>
  <c r="G252" i="105"/>
  <c r="G250" i="105"/>
  <c r="G248" i="105"/>
  <c r="G246" i="105"/>
  <c r="G244" i="105"/>
  <c r="G242" i="105"/>
  <c r="G240" i="105"/>
  <c r="G238" i="105"/>
  <c r="D238" i="105"/>
  <c r="G236" i="105"/>
  <c r="G234" i="105"/>
  <c r="G232" i="105"/>
  <c r="G230" i="105"/>
  <c r="G228" i="105"/>
  <c r="G226" i="105"/>
  <c r="G224" i="105"/>
  <c r="G222" i="105"/>
  <c r="G220" i="105"/>
  <c r="J218" i="105"/>
  <c r="G218" i="105"/>
  <c r="G216" i="105"/>
  <c r="G214" i="105"/>
  <c r="G212" i="105"/>
  <c r="G210" i="105"/>
  <c r="G208" i="105"/>
  <c r="G206" i="105"/>
  <c r="G204" i="105"/>
  <c r="G202" i="105"/>
  <c r="G200" i="105"/>
  <c r="G198" i="105"/>
  <c r="G196" i="105"/>
  <c r="G194" i="105"/>
  <c r="G192" i="105"/>
  <c r="G190" i="105"/>
  <c r="G188" i="105"/>
  <c r="G186" i="105"/>
  <c r="G184" i="105"/>
  <c r="J182" i="105"/>
  <c r="G182" i="105"/>
  <c r="G180" i="105"/>
  <c r="G178" i="105"/>
  <c r="G176" i="105"/>
  <c r="G174" i="105"/>
  <c r="G172" i="105"/>
  <c r="G170" i="105"/>
  <c r="G168" i="105"/>
  <c r="G166" i="105"/>
  <c r="G164" i="105"/>
  <c r="G162" i="105"/>
  <c r="G160" i="105"/>
  <c r="G158" i="105"/>
  <c r="G156" i="105"/>
  <c r="G154" i="105"/>
  <c r="G152" i="105"/>
  <c r="G150" i="105"/>
  <c r="G148" i="105"/>
  <c r="J146" i="105"/>
  <c r="G146" i="105"/>
  <c r="G144" i="105"/>
  <c r="G142" i="105"/>
  <c r="G140" i="105"/>
  <c r="G138" i="105"/>
  <c r="G136" i="105"/>
  <c r="G134" i="105"/>
  <c r="G132" i="105"/>
  <c r="G130" i="105"/>
  <c r="G128" i="105"/>
  <c r="G126" i="105"/>
  <c r="G124" i="105"/>
  <c r="G122" i="105"/>
  <c r="G120" i="105"/>
  <c r="G118" i="105"/>
  <c r="G116" i="105"/>
  <c r="G114" i="105"/>
  <c r="G112" i="105"/>
  <c r="J110" i="105"/>
  <c r="G110" i="105"/>
  <c r="G108" i="105"/>
  <c r="G106" i="105"/>
  <c r="G104" i="105"/>
  <c r="G102" i="105"/>
  <c r="G100" i="105"/>
  <c r="G98" i="105"/>
  <c r="G96" i="105"/>
  <c r="G94" i="105"/>
  <c r="G92" i="105"/>
  <c r="G90" i="105"/>
  <c r="G88" i="105"/>
  <c r="G86" i="105"/>
  <c r="G84" i="105"/>
  <c r="G82" i="105"/>
  <c r="G80" i="105"/>
  <c r="G78" i="105"/>
  <c r="G76" i="105"/>
  <c r="J74" i="105"/>
  <c r="G74" i="105"/>
  <c r="G72" i="105"/>
  <c r="G70" i="105"/>
  <c r="G68" i="105"/>
  <c r="G66" i="105"/>
  <c r="G64" i="105"/>
  <c r="G62" i="105"/>
  <c r="G60" i="105"/>
  <c r="G58" i="105"/>
  <c r="G56" i="105"/>
  <c r="G54" i="105"/>
  <c r="G52" i="105"/>
  <c r="G50" i="105"/>
  <c r="G48" i="105"/>
  <c r="G46" i="105"/>
  <c r="G44" i="105"/>
  <c r="G42" i="105"/>
  <c r="G40" i="105"/>
  <c r="J38" i="105"/>
  <c r="G38" i="105"/>
  <c r="G36" i="105"/>
  <c r="G34" i="105"/>
  <c r="G32" i="105"/>
  <c r="G30" i="105"/>
  <c r="G28" i="105"/>
  <c r="G26" i="105"/>
  <c r="G24" i="105"/>
  <c r="G22" i="105"/>
  <c r="G20" i="105"/>
  <c r="G18" i="105"/>
  <c r="G16" i="105"/>
  <c r="G14" i="105"/>
  <c r="G12" i="105"/>
  <c r="G10" i="105"/>
  <c r="G8" i="105"/>
  <c r="G6" i="105"/>
  <c r="G4" i="105"/>
  <c r="J218" i="104"/>
  <c r="G218" i="104"/>
  <c r="G216" i="104"/>
  <c r="G214" i="104"/>
  <c r="G212" i="104"/>
  <c r="G210" i="104"/>
  <c r="G208" i="104"/>
  <c r="G206" i="104"/>
  <c r="G204" i="104"/>
  <c r="G202" i="104"/>
  <c r="G200" i="104"/>
  <c r="G198" i="104"/>
  <c r="G196" i="104"/>
  <c r="G194" i="104"/>
  <c r="G192" i="104"/>
  <c r="G190" i="104"/>
  <c r="G188" i="104"/>
  <c r="G186" i="104"/>
  <c r="G184" i="104"/>
  <c r="J182" i="104"/>
  <c r="G182" i="104"/>
  <c r="G180" i="104"/>
  <c r="G178" i="104"/>
  <c r="G176" i="104"/>
  <c r="G174" i="104"/>
  <c r="G172" i="104"/>
  <c r="G170" i="104"/>
  <c r="G168" i="104"/>
  <c r="G166" i="104"/>
  <c r="G164" i="104"/>
  <c r="G162" i="104"/>
  <c r="G160" i="104"/>
  <c r="G158" i="104"/>
  <c r="G156" i="104"/>
  <c r="G154" i="104"/>
  <c r="G152" i="104"/>
  <c r="G150" i="104"/>
  <c r="G148" i="104"/>
  <c r="J146" i="104"/>
  <c r="G146" i="104"/>
  <c r="G144" i="104"/>
  <c r="G142" i="104"/>
  <c r="G140" i="104"/>
  <c r="G138" i="104"/>
  <c r="G136" i="104"/>
  <c r="G134" i="104"/>
  <c r="G132" i="104"/>
  <c r="G130" i="104"/>
  <c r="G128" i="104"/>
  <c r="G126" i="104"/>
  <c r="G124" i="104"/>
  <c r="G122" i="104"/>
  <c r="G120" i="104"/>
  <c r="G118" i="104"/>
  <c r="G116" i="104"/>
  <c r="G114" i="104"/>
  <c r="G112" i="104"/>
  <c r="J110" i="104"/>
  <c r="G110" i="104"/>
  <c r="G108" i="104"/>
  <c r="G106" i="104"/>
  <c r="G104" i="104"/>
  <c r="G102" i="104"/>
  <c r="G100" i="104"/>
  <c r="G98" i="104"/>
  <c r="G96" i="104"/>
  <c r="G94" i="104"/>
  <c r="G92" i="104"/>
  <c r="G90" i="104"/>
  <c r="G88" i="104"/>
  <c r="G86" i="104"/>
  <c r="G84" i="104"/>
  <c r="G82" i="104"/>
  <c r="G80" i="104"/>
  <c r="G78" i="104"/>
  <c r="G76" i="104"/>
  <c r="J74" i="104"/>
  <c r="G74" i="104"/>
  <c r="G72" i="104"/>
  <c r="G70" i="104"/>
  <c r="G68" i="104"/>
  <c r="G66" i="104"/>
  <c r="G64" i="104"/>
  <c r="G62" i="104"/>
  <c r="G60" i="104"/>
  <c r="G58" i="104"/>
  <c r="G56" i="104"/>
  <c r="G54" i="104"/>
  <c r="G52" i="104"/>
  <c r="G50" i="104"/>
  <c r="G48" i="104"/>
  <c r="G46" i="104"/>
  <c r="G44" i="104"/>
  <c r="G42" i="104"/>
  <c r="G40" i="104"/>
  <c r="J38" i="104"/>
  <c r="G38" i="104"/>
  <c r="G36" i="104"/>
  <c r="G34" i="104"/>
  <c r="G32" i="104"/>
  <c r="G30" i="104"/>
  <c r="G28" i="104"/>
  <c r="G26" i="104"/>
  <c r="G24" i="104"/>
  <c r="G22" i="104"/>
  <c r="G20" i="104"/>
  <c r="G18" i="104"/>
  <c r="G16" i="104"/>
  <c r="G14" i="104"/>
  <c r="G12" i="104"/>
  <c r="G10" i="104"/>
  <c r="G8" i="104"/>
  <c r="G6" i="104"/>
  <c r="G4" i="104"/>
  <c r="J146" i="103"/>
  <c r="G146" i="103"/>
  <c r="G144" i="103"/>
  <c r="G142" i="103"/>
  <c r="G140" i="103"/>
  <c r="G138" i="103"/>
  <c r="G136" i="103"/>
  <c r="G134" i="103"/>
  <c r="G132" i="103"/>
  <c r="G130" i="103"/>
  <c r="G128" i="103"/>
  <c r="G126" i="103"/>
  <c r="G124" i="103"/>
  <c r="G122" i="103"/>
  <c r="G120" i="103"/>
  <c r="G118" i="103"/>
  <c r="G116" i="103"/>
  <c r="G114" i="103"/>
  <c r="G112" i="103"/>
  <c r="J110" i="103"/>
  <c r="G110" i="103"/>
  <c r="G108" i="103"/>
  <c r="G106" i="103"/>
  <c r="G104" i="103"/>
  <c r="G102" i="103"/>
  <c r="G100" i="103"/>
  <c r="G98" i="103"/>
  <c r="G96" i="103"/>
  <c r="G94" i="103"/>
  <c r="G92" i="103"/>
  <c r="G90" i="103"/>
  <c r="G88" i="103"/>
  <c r="G86" i="103"/>
  <c r="G84" i="103"/>
  <c r="G82" i="103"/>
  <c r="G80" i="103"/>
  <c r="G78" i="103"/>
  <c r="G76" i="103"/>
  <c r="J74" i="103"/>
  <c r="G74" i="103"/>
  <c r="G72" i="103"/>
  <c r="G70" i="103"/>
  <c r="G68" i="103"/>
  <c r="G66" i="103"/>
  <c r="G64" i="103"/>
  <c r="G62" i="103"/>
  <c r="G60" i="103"/>
  <c r="G58" i="103"/>
  <c r="G56" i="103"/>
  <c r="G54" i="103"/>
  <c r="G52" i="103"/>
  <c r="G50" i="103"/>
  <c r="G48" i="103"/>
  <c r="G46" i="103"/>
  <c r="G44" i="103"/>
  <c r="G42" i="103"/>
  <c r="G40" i="103"/>
  <c r="J38" i="103"/>
  <c r="G38" i="103"/>
  <c r="G36" i="103"/>
  <c r="G34" i="103"/>
  <c r="G32" i="103"/>
  <c r="G30" i="103"/>
  <c r="G28" i="103"/>
  <c r="G26" i="103"/>
  <c r="G24" i="103"/>
  <c r="G22" i="103"/>
  <c r="G20" i="103"/>
  <c r="G18" i="103"/>
  <c r="G16" i="103"/>
  <c r="G14" i="103"/>
  <c r="G12" i="103"/>
  <c r="G10" i="103"/>
  <c r="G8" i="103"/>
  <c r="G6" i="103"/>
  <c r="G4" i="103"/>
  <c r="J38" i="102"/>
  <c r="G38" i="102"/>
  <c r="G36" i="102"/>
  <c r="G34" i="102"/>
  <c r="G32" i="102"/>
  <c r="G30" i="102"/>
  <c r="G28" i="102"/>
  <c r="G26" i="102"/>
  <c r="G24" i="102"/>
  <c r="G22" i="102"/>
  <c r="G20" i="102"/>
  <c r="G18" i="102"/>
  <c r="G16" i="102"/>
  <c r="G14" i="102"/>
  <c r="G12" i="102"/>
  <c r="G10" i="102"/>
  <c r="G8" i="102"/>
  <c r="G6" i="102"/>
  <c r="G4" i="102"/>
  <c r="J110" i="101"/>
  <c r="G110" i="101"/>
  <c r="G108" i="101"/>
  <c r="G106" i="101"/>
  <c r="G104" i="101"/>
  <c r="G102" i="101"/>
  <c r="G100" i="101"/>
  <c r="G98" i="101"/>
  <c r="G96" i="101"/>
  <c r="G94" i="101"/>
  <c r="G92" i="101"/>
  <c r="G90" i="101"/>
  <c r="G88" i="101"/>
  <c r="G86" i="101"/>
  <c r="G84" i="101"/>
  <c r="G82" i="101"/>
  <c r="G80" i="101"/>
  <c r="G78" i="101"/>
  <c r="G76" i="101"/>
  <c r="J74" i="101"/>
  <c r="G74" i="101"/>
  <c r="G72" i="101"/>
  <c r="G70" i="101"/>
  <c r="G68" i="101"/>
  <c r="G66" i="101"/>
  <c r="G64" i="101"/>
  <c r="G62" i="101"/>
  <c r="G60" i="101"/>
  <c r="G58" i="101"/>
  <c r="G56" i="101"/>
  <c r="G54" i="101"/>
  <c r="G52" i="101"/>
  <c r="G50" i="101"/>
  <c r="G48" i="101"/>
  <c r="G46" i="101"/>
  <c r="G44" i="101"/>
  <c r="G42" i="101"/>
  <c r="G40" i="101"/>
  <c r="J38" i="101"/>
  <c r="G38" i="101"/>
  <c r="G36" i="101"/>
  <c r="G34" i="101"/>
  <c r="G32" i="101"/>
  <c r="G30" i="101"/>
  <c r="G28" i="101"/>
  <c r="G26" i="101"/>
  <c r="G24" i="101"/>
  <c r="G22" i="101"/>
  <c r="G20" i="101"/>
  <c r="G18" i="101"/>
  <c r="G16" i="101"/>
  <c r="G14" i="101"/>
  <c r="G12" i="101"/>
  <c r="G10" i="101"/>
  <c r="G8" i="101"/>
  <c r="G6" i="101"/>
  <c r="G4" i="101"/>
  <c r="J38" i="100"/>
  <c r="G38" i="100"/>
  <c r="G36" i="100"/>
  <c r="G34" i="100"/>
  <c r="G32" i="100"/>
  <c r="G30" i="100"/>
  <c r="G28" i="100"/>
  <c r="G26" i="100"/>
  <c r="G24" i="100"/>
  <c r="G22" i="100"/>
  <c r="G20" i="100"/>
  <c r="G18" i="100"/>
  <c r="G16" i="100"/>
  <c r="G14" i="100"/>
  <c r="G12" i="100"/>
  <c r="G10" i="100"/>
  <c r="G8" i="100"/>
  <c r="G6" i="100"/>
  <c r="G4" i="100"/>
  <c r="J542" i="99"/>
  <c r="G542" i="99"/>
  <c r="G540" i="99"/>
  <c r="G538" i="99"/>
  <c r="G536" i="99"/>
  <c r="G534" i="99"/>
  <c r="G532" i="99"/>
  <c r="G530" i="99"/>
  <c r="G528" i="99"/>
  <c r="G526" i="99"/>
  <c r="G524" i="99"/>
  <c r="G522" i="99"/>
  <c r="G520" i="99"/>
  <c r="G518" i="99"/>
  <c r="G516" i="99"/>
  <c r="G514" i="99"/>
  <c r="G512" i="99"/>
  <c r="G510" i="99"/>
  <c r="G508" i="99"/>
  <c r="J506" i="99"/>
  <c r="G506" i="99"/>
  <c r="G504" i="99"/>
  <c r="G502" i="99"/>
  <c r="G500" i="99"/>
  <c r="G498" i="99"/>
  <c r="G496" i="99"/>
  <c r="G494" i="99"/>
  <c r="G492" i="99"/>
  <c r="G490" i="99"/>
  <c r="G488" i="99"/>
  <c r="G486" i="99"/>
  <c r="G484" i="99"/>
  <c r="G482" i="99"/>
  <c r="G480" i="99"/>
  <c r="G478" i="99"/>
  <c r="G476" i="99"/>
  <c r="G474" i="99"/>
  <c r="G472" i="99"/>
  <c r="J470" i="99"/>
  <c r="G470" i="99"/>
  <c r="G468" i="99"/>
  <c r="G466" i="99"/>
  <c r="G464" i="99"/>
  <c r="G462" i="99"/>
  <c r="G460" i="99"/>
  <c r="G458" i="99"/>
  <c r="G456" i="99"/>
  <c r="G454" i="99"/>
  <c r="G452" i="99"/>
  <c r="G450" i="99"/>
  <c r="G448" i="99"/>
  <c r="G446" i="99"/>
  <c r="G444" i="99"/>
  <c r="G442" i="99"/>
  <c r="G440" i="99"/>
  <c r="G438" i="99"/>
  <c r="G436" i="99"/>
  <c r="J434" i="99"/>
  <c r="G434" i="99"/>
  <c r="G432" i="99"/>
  <c r="G430" i="99"/>
  <c r="G428" i="99"/>
  <c r="G426" i="99"/>
  <c r="G424" i="99"/>
  <c r="G422" i="99"/>
  <c r="G420" i="99"/>
  <c r="G418" i="99"/>
  <c r="G416" i="99"/>
  <c r="G414" i="99"/>
  <c r="G412" i="99"/>
  <c r="G410" i="99"/>
  <c r="G408" i="99"/>
  <c r="G406" i="99"/>
  <c r="G404" i="99"/>
  <c r="G402" i="99"/>
  <c r="G400" i="99"/>
  <c r="J398" i="99"/>
  <c r="G398" i="99"/>
  <c r="G396" i="99"/>
  <c r="G394" i="99"/>
  <c r="G392" i="99"/>
  <c r="G390" i="99"/>
  <c r="G388" i="99"/>
  <c r="G386" i="99"/>
  <c r="G384" i="99"/>
  <c r="G382" i="99"/>
  <c r="G380" i="99"/>
  <c r="G378" i="99"/>
  <c r="G376" i="99"/>
  <c r="G374" i="99"/>
  <c r="G372" i="99"/>
  <c r="G370" i="99"/>
  <c r="G368" i="99"/>
  <c r="G366" i="99"/>
  <c r="G364" i="99"/>
  <c r="J362" i="99"/>
  <c r="G362" i="99"/>
  <c r="G360" i="99"/>
  <c r="G358" i="99"/>
  <c r="G356" i="99"/>
  <c r="G354" i="99"/>
  <c r="G352" i="99"/>
  <c r="G350" i="99"/>
  <c r="G348" i="99"/>
  <c r="G346" i="99"/>
  <c r="G344" i="99"/>
  <c r="G342" i="99"/>
  <c r="G340" i="99"/>
  <c r="G338" i="99"/>
  <c r="G336" i="99"/>
  <c r="G334" i="99"/>
  <c r="G332" i="99"/>
  <c r="G330" i="99"/>
  <c r="G328" i="99"/>
  <c r="J326" i="99"/>
  <c r="G326" i="99"/>
  <c r="G324" i="99"/>
  <c r="G322" i="99"/>
  <c r="G320" i="99"/>
  <c r="G318" i="99"/>
  <c r="G316" i="99"/>
  <c r="G314" i="99"/>
  <c r="G312" i="99"/>
  <c r="G310" i="99"/>
  <c r="G308" i="99"/>
  <c r="G306" i="99"/>
  <c r="G304" i="99"/>
  <c r="G302" i="99"/>
  <c r="G300" i="99"/>
  <c r="G298" i="99"/>
  <c r="G296" i="99"/>
  <c r="G294" i="99"/>
  <c r="G292" i="99"/>
  <c r="J290" i="99"/>
  <c r="G290" i="99"/>
  <c r="G288" i="99"/>
  <c r="G286" i="99"/>
  <c r="G284" i="99"/>
  <c r="G282" i="99"/>
  <c r="G280" i="99"/>
  <c r="G278" i="99"/>
  <c r="G276" i="99"/>
  <c r="G274" i="99"/>
  <c r="G272" i="99"/>
  <c r="G270" i="99"/>
  <c r="G268" i="99"/>
  <c r="G266" i="99"/>
  <c r="G264" i="99"/>
  <c r="G262" i="99"/>
  <c r="G260" i="99"/>
  <c r="G258" i="99"/>
  <c r="G256" i="99"/>
  <c r="J254" i="99"/>
  <c r="G254" i="99"/>
  <c r="G252" i="99"/>
  <c r="G250" i="99"/>
  <c r="G248" i="99"/>
  <c r="G246" i="99"/>
  <c r="G244" i="99"/>
  <c r="G242" i="99"/>
  <c r="G240" i="99"/>
  <c r="G238" i="99"/>
  <c r="G236" i="99"/>
  <c r="G234" i="99"/>
  <c r="G232" i="99"/>
  <c r="G230" i="99"/>
  <c r="G228" i="99"/>
  <c r="G226" i="99"/>
  <c r="G224" i="99"/>
  <c r="G222" i="99"/>
  <c r="G220" i="99"/>
  <c r="J218" i="99"/>
  <c r="G218" i="99"/>
  <c r="G216" i="99"/>
  <c r="G214" i="99"/>
  <c r="G212" i="99"/>
  <c r="G210" i="99"/>
  <c r="G208" i="99"/>
  <c r="G206" i="99"/>
  <c r="G204" i="99"/>
  <c r="G202" i="99"/>
  <c r="G200" i="99"/>
  <c r="G198" i="99"/>
  <c r="G196" i="99"/>
  <c r="G194" i="99"/>
  <c r="G192" i="99"/>
  <c r="G190" i="99"/>
  <c r="G188" i="99"/>
  <c r="G186" i="99"/>
  <c r="G184" i="99"/>
  <c r="J182" i="99"/>
  <c r="G182" i="99"/>
  <c r="G180" i="99"/>
  <c r="G178" i="99"/>
  <c r="G176" i="99"/>
  <c r="G174" i="99"/>
  <c r="G172" i="99"/>
  <c r="G170" i="99"/>
  <c r="G168" i="99"/>
  <c r="G166" i="99"/>
  <c r="G164" i="99"/>
  <c r="G162" i="99"/>
  <c r="G160" i="99"/>
  <c r="G158" i="99"/>
  <c r="G156" i="99"/>
  <c r="G154" i="99"/>
  <c r="G152" i="99"/>
  <c r="G150" i="99"/>
  <c r="G148" i="99"/>
  <c r="J146" i="99"/>
  <c r="G146" i="99"/>
  <c r="G144" i="99"/>
  <c r="G142" i="99"/>
  <c r="G140" i="99"/>
  <c r="G138" i="99"/>
  <c r="G136" i="99"/>
  <c r="G134" i="99"/>
  <c r="G132" i="99"/>
  <c r="G130" i="99"/>
  <c r="G128" i="99"/>
  <c r="G126" i="99"/>
  <c r="G124" i="99"/>
  <c r="G122" i="99"/>
  <c r="G120" i="99"/>
  <c r="G118" i="99"/>
  <c r="G116" i="99"/>
  <c r="G114" i="99"/>
  <c r="G112" i="99"/>
  <c r="J110" i="99"/>
  <c r="G110" i="99"/>
  <c r="G108" i="99"/>
  <c r="G106" i="99"/>
  <c r="G104" i="99"/>
  <c r="G102" i="99"/>
  <c r="G100" i="99"/>
  <c r="G98" i="99"/>
  <c r="G96" i="99"/>
  <c r="G94" i="99"/>
  <c r="G92" i="99"/>
  <c r="G90" i="99"/>
  <c r="G88" i="99"/>
  <c r="G86" i="99"/>
  <c r="G84" i="99"/>
  <c r="G82" i="99"/>
  <c r="G80" i="99"/>
  <c r="G78" i="99"/>
  <c r="G76" i="99"/>
  <c r="J74" i="99"/>
  <c r="G74" i="99"/>
  <c r="G72" i="99"/>
  <c r="G70" i="99"/>
  <c r="G68" i="99"/>
  <c r="G66" i="99"/>
  <c r="G64" i="99"/>
  <c r="G62" i="99"/>
  <c r="G60" i="99"/>
  <c r="G58" i="99"/>
  <c r="G56" i="99"/>
  <c r="G54" i="99"/>
  <c r="G52" i="99"/>
  <c r="G50" i="99"/>
  <c r="G48" i="99"/>
  <c r="G46" i="99"/>
  <c r="G44" i="99"/>
  <c r="G42" i="99"/>
  <c r="G40" i="99"/>
  <c r="J38" i="99"/>
  <c r="G38" i="99"/>
  <c r="G36" i="99"/>
  <c r="G34" i="99"/>
  <c r="G32" i="99"/>
  <c r="G30" i="99"/>
  <c r="G28" i="99"/>
  <c r="G26" i="99"/>
  <c r="G24" i="99"/>
  <c r="G22" i="99"/>
  <c r="G20" i="99"/>
  <c r="G18" i="99"/>
  <c r="G16" i="99"/>
  <c r="G14" i="99"/>
  <c r="G12" i="99"/>
  <c r="G10" i="99"/>
  <c r="G8" i="99"/>
  <c r="G6" i="99"/>
  <c r="G4" i="99"/>
  <c r="J74" i="98"/>
  <c r="G74" i="98"/>
  <c r="G72" i="98"/>
  <c r="G70" i="98"/>
  <c r="G68" i="98"/>
  <c r="G66" i="98"/>
  <c r="G64" i="98"/>
  <c r="G62" i="98"/>
  <c r="G60" i="98"/>
  <c r="G58" i="98"/>
  <c r="G56" i="98"/>
  <c r="G54" i="98"/>
  <c r="G52" i="98"/>
  <c r="G50" i="98"/>
  <c r="G48" i="98"/>
  <c r="G46" i="98"/>
  <c r="G44" i="98"/>
  <c r="G42" i="98"/>
  <c r="G40" i="98"/>
  <c r="J38" i="98"/>
  <c r="G38" i="98"/>
  <c r="G36" i="98"/>
  <c r="G34" i="98"/>
  <c r="G32" i="98"/>
  <c r="G30" i="98"/>
  <c r="G28" i="98"/>
  <c r="G26" i="98"/>
  <c r="G24" i="98"/>
  <c r="G22" i="98"/>
  <c r="G20" i="98"/>
  <c r="G18" i="98"/>
  <c r="G16" i="98"/>
  <c r="G14" i="98"/>
  <c r="G12" i="98"/>
  <c r="G10" i="98"/>
  <c r="G8" i="98"/>
  <c r="G6" i="98"/>
  <c r="G4" i="98"/>
  <c r="J74" i="97"/>
  <c r="G74" i="97"/>
  <c r="G72" i="97"/>
  <c r="G70" i="97"/>
  <c r="G68" i="97"/>
  <c r="G66" i="97"/>
  <c r="G64" i="97"/>
  <c r="G62" i="97"/>
  <c r="G60" i="97"/>
  <c r="G58" i="97"/>
  <c r="G56" i="97"/>
  <c r="G54" i="97"/>
  <c r="G52" i="97"/>
  <c r="G50" i="97"/>
  <c r="G48" i="97"/>
  <c r="G46" i="97"/>
  <c r="G44" i="97"/>
  <c r="G42" i="97"/>
  <c r="G40" i="97"/>
  <c r="J38" i="97"/>
  <c r="G38" i="97"/>
  <c r="G36" i="97"/>
  <c r="G34" i="97"/>
  <c r="G32" i="97"/>
  <c r="G30" i="97"/>
  <c r="G28" i="97"/>
  <c r="G26" i="97"/>
  <c r="G24" i="97"/>
  <c r="G22" i="97"/>
  <c r="G20" i="97"/>
  <c r="G18" i="97"/>
  <c r="G16" i="97"/>
  <c r="G14" i="97"/>
  <c r="G12" i="97"/>
  <c r="G10" i="97"/>
  <c r="G8" i="97"/>
  <c r="G6" i="97"/>
  <c r="G4" i="97"/>
  <c r="J74" i="96"/>
  <c r="G74" i="96"/>
  <c r="G72" i="96"/>
  <c r="G70" i="96"/>
  <c r="G68" i="96"/>
  <c r="G66" i="96"/>
  <c r="G64" i="96"/>
  <c r="G62" i="96"/>
  <c r="G60" i="96"/>
  <c r="G58" i="96"/>
  <c r="G56" i="96"/>
  <c r="G54" i="96"/>
  <c r="G52" i="96"/>
  <c r="G50" i="96"/>
  <c r="G48" i="96"/>
  <c r="G46" i="96"/>
  <c r="G44" i="96"/>
  <c r="G42" i="96"/>
  <c r="G40" i="96"/>
  <c r="J38" i="96"/>
  <c r="G38" i="96"/>
  <c r="G36" i="96"/>
  <c r="G34" i="96"/>
  <c r="G32" i="96"/>
  <c r="G30" i="96"/>
  <c r="G28" i="96"/>
  <c r="G26" i="96"/>
  <c r="G24" i="96"/>
  <c r="G22" i="96"/>
  <c r="G20" i="96"/>
  <c r="G18" i="96"/>
  <c r="G16" i="96"/>
  <c r="G14" i="96"/>
  <c r="G12" i="96"/>
  <c r="G10" i="96"/>
  <c r="G8" i="96"/>
  <c r="G6" i="96"/>
  <c r="G4" i="96"/>
  <c r="J38" i="95"/>
  <c r="G38" i="95"/>
  <c r="G36" i="95"/>
  <c r="G34" i="95"/>
  <c r="G32" i="95"/>
  <c r="G30" i="95"/>
  <c r="G28" i="95"/>
  <c r="G26" i="95"/>
  <c r="G24" i="95"/>
  <c r="G22" i="95"/>
  <c r="G20" i="95"/>
  <c r="G18" i="95"/>
  <c r="G16" i="95"/>
  <c r="G14" i="95"/>
  <c r="G12" i="95"/>
  <c r="G10" i="95"/>
  <c r="G8" i="95"/>
  <c r="G6" i="95"/>
  <c r="G4" i="95"/>
  <c r="J38" i="94"/>
  <c r="G38" i="94"/>
  <c r="G36" i="94"/>
  <c r="G34" i="94"/>
  <c r="G32" i="94"/>
  <c r="G30" i="94"/>
  <c r="G28" i="94"/>
  <c r="G26" i="94"/>
  <c r="G24" i="94"/>
  <c r="G22" i="94"/>
  <c r="G20" i="94"/>
  <c r="G18" i="94"/>
  <c r="G16" i="94"/>
  <c r="G14" i="94"/>
  <c r="G12" i="94"/>
  <c r="G10" i="94"/>
  <c r="G8" i="94"/>
  <c r="G6" i="94"/>
  <c r="G4" i="94"/>
  <c r="H42" i="84"/>
  <c r="J38" i="84"/>
  <c r="G38" i="84"/>
  <c r="G36" i="84"/>
  <c r="G35" i="84"/>
  <c r="G34" i="84"/>
  <c r="G32" i="84"/>
  <c r="G30" i="84"/>
  <c r="G28" i="84"/>
  <c r="G26" i="84"/>
  <c r="G24" i="84"/>
  <c r="G22" i="84"/>
  <c r="G21" i="84"/>
  <c r="G20" i="84"/>
  <c r="G19" i="84"/>
  <c r="G18" i="84"/>
  <c r="G17" i="84"/>
  <c r="G16" i="84"/>
  <c r="G15" i="84"/>
  <c r="G14" i="84"/>
  <c r="G13" i="84"/>
  <c r="G12" i="84"/>
  <c r="G11" i="84"/>
  <c r="G10" i="84"/>
  <c r="G9" i="84"/>
  <c r="G8" i="84"/>
  <c r="G7" i="84"/>
  <c r="G6" i="84"/>
  <c r="G4" i="84"/>
  <c r="J74" i="36"/>
  <c r="G72" i="36"/>
  <c r="G50" i="36"/>
  <c r="G48" i="36"/>
  <c r="G46" i="36"/>
  <c r="G44" i="36"/>
  <c r="G42" i="36"/>
  <c r="G40" i="36"/>
  <c r="J38" i="36"/>
  <c r="G38" i="36"/>
  <c r="G36" i="36"/>
  <c r="G34" i="36"/>
  <c r="G32" i="36"/>
  <c r="G30" i="36"/>
  <c r="G28" i="36"/>
  <c r="G26" i="36"/>
  <c r="G24" i="36"/>
  <c r="G22" i="36"/>
  <c r="G20" i="36"/>
  <c r="G18" i="36"/>
  <c r="G16" i="36"/>
  <c r="G14" i="36"/>
  <c r="G12" i="36"/>
  <c r="G10" i="36"/>
  <c r="G8" i="36"/>
  <c r="J38" i="60"/>
  <c r="G38" i="60"/>
  <c r="F38" i="60"/>
  <c r="H37" i="60"/>
  <c r="G36" i="60"/>
  <c r="F36" i="60"/>
  <c r="H35" i="60"/>
  <c r="G34" i="60"/>
  <c r="F34" i="60"/>
  <c r="H33" i="60"/>
  <c r="G32" i="60"/>
  <c r="F32" i="60"/>
  <c r="H31" i="60"/>
  <c r="G30" i="60"/>
  <c r="F30" i="60"/>
  <c r="H29" i="60"/>
  <c r="G28" i="60"/>
  <c r="F28" i="60"/>
  <c r="H27" i="60"/>
  <c r="G26" i="60"/>
  <c r="F26" i="60"/>
  <c r="H25" i="60"/>
  <c r="G24" i="60"/>
  <c r="F24" i="60"/>
  <c r="H23" i="60"/>
  <c r="G22" i="60"/>
  <c r="F22" i="60"/>
  <c r="H21" i="60"/>
  <c r="G20" i="60"/>
  <c r="F20" i="60"/>
  <c r="H19" i="60"/>
  <c r="G18" i="60"/>
  <c r="F18" i="60"/>
  <c r="H17" i="60"/>
  <c r="G16" i="60"/>
  <c r="F16" i="60"/>
  <c r="H15" i="60"/>
  <c r="G14" i="60"/>
  <c r="F14" i="60"/>
  <c r="H13" i="60"/>
  <c r="G12" i="60"/>
  <c r="F12" i="60"/>
  <c r="H11" i="60"/>
  <c r="G10" i="60"/>
  <c r="F10" i="60"/>
  <c r="H9" i="60"/>
  <c r="G8" i="60"/>
  <c r="F8" i="60"/>
  <c r="H7" i="60"/>
  <c r="G6" i="60"/>
  <c r="F6" i="60"/>
  <c r="H5" i="60"/>
  <c r="G4" i="60"/>
  <c r="F4" i="60"/>
  <c r="H3" i="60"/>
  <c r="G36" i="35"/>
  <c r="G30" i="35"/>
  <c r="G28" i="35"/>
  <c r="G24" i="35"/>
  <c r="G20" i="35"/>
  <c r="G14" i="35"/>
  <c r="G12" i="35"/>
  <c r="G10" i="35"/>
  <c r="G8" i="35"/>
</calcChain>
</file>

<file path=xl/sharedStrings.xml><?xml version="1.0" encoding="utf-8"?>
<sst xmlns="http://schemas.openxmlformats.org/spreadsheetml/2006/main" count="6497" uniqueCount="2916">
  <si>
    <t>現場管理費</t>
    <rPh sb="0" eb="2">
      <t>ゲンバ</t>
    </rPh>
    <rPh sb="2" eb="5">
      <t>カンリヒ</t>
    </rPh>
    <phoneticPr fontId="2"/>
  </si>
  <si>
    <t>一般管理費</t>
    <rPh sb="0" eb="2">
      <t>イッパン</t>
    </rPh>
    <rPh sb="2" eb="5">
      <t>カンリヒ</t>
    </rPh>
    <phoneticPr fontId="2"/>
  </si>
  <si>
    <t>工事価格</t>
    <rPh sb="0" eb="2">
      <t>コウジ</t>
    </rPh>
    <rPh sb="2" eb="4">
      <t>カカク</t>
    </rPh>
    <phoneticPr fontId="2"/>
  </si>
  <si>
    <t>工事費</t>
    <rPh sb="0" eb="3">
      <t>コウジヒ</t>
    </rPh>
    <phoneticPr fontId="2"/>
  </si>
  <si>
    <t>鉄骨工事</t>
  </si>
  <si>
    <t>計</t>
    <rPh sb="0" eb="1">
      <t>ケイ</t>
    </rPh>
    <phoneticPr fontId="2"/>
  </si>
  <si>
    <t>A</t>
    <phoneticPr fontId="2"/>
  </si>
  <si>
    <t>B</t>
  </si>
  <si>
    <t>B</t>
    <phoneticPr fontId="2"/>
  </si>
  <si>
    <t>C</t>
  </si>
  <si>
    <t>C</t>
    <phoneticPr fontId="2"/>
  </si>
  <si>
    <t>鉄骨運搬費</t>
  </si>
  <si>
    <t>耐火被覆</t>
  </si>
  <si>
    <t>名　　　　　　称</t>
  </si>
  <si>
    <t>摘             要</t>
  </si>
  <si>
    <t>数  　量</t>
  </si>
  <si>
    <t>単位</t>
  </si>
  <si>
    <t>単  　価</t>
  </si>
  <si>
    <t>金　　   額</t>
  </si>
  <si>
    <t>備           考</t>
  </si>
  <si>
    <t>式</t>
    <rPh sb="0" eb="1">
      <t>シキ</t>
    </rPh>
    <phoneticPr fontId="2"/>
  </si>
  <si>
    <t>式</t>
  </si>
  <si>
    <t>計</t>
    <rPh sb="0" eb="1">
      <t>ケイ</t>
    </rPh>
    <phoneticPr fontId="3"/>
  </si>
  <si>
    <t>直接工事費　計</t>
    <rPh sb="0" eb="2">
      <t>チョクセツ</t>
    </rPh>
    <rPh sb="2" eb="5">
      <t>コウジヒ</t>
    </rPh>
    <rPh sb="6" eb="7">
      <t>ケイ</t>
    </rPh>
    <phoneticPr fontId="2"/>
  </si>
  <si>
    <t>共通仮設費</t>
    <rPh sb="0" eb="4">
      <t>キョウツウカセツ</t>
    </rPh>
    <rPh sb="4" eb="5">
      <t>ヒ</t>
    </rPh>
    <phoneticPr fontId="2"/>
  </si>
  <si>
    <t>準工事費</t>
    <rPh sb="0" eb="4">
      <t>ジュンコウジヒ</t>
    </rPh>
    <phoneticPr fontId="2"/>
  </si>
  <si>
    <t>工事原価</t>
    <rPh sb="0" eb="4">
      <t>コウジゲンカ</t>
    </rPh>
    <phoneticPr fontId="2"/>
  </si>
  <si>
    <t>消費税相当額</t>
    <rPh sb="0" eb="3">
      <t>ショウヒゼイ</t>
    </rPh>
    <rPh sb="3" eb="6">
      <t>ソウトウガク</t>
    </rPh>
    <phoneticPr fontId="2"/>
  </si>
  <si>
    <t>土岐市文化財保存活用拠点(仮称)新築工事(建築工事)</t>
    <rPh sb="0" eb="3">
      <t>トキシ</t>
    </rPh>
    <rPh sb="3" eb="6">
      <t>ブンカザイ</t>
    </rPh>
    <rPh sb="6" eb="8">
      <t>ホゾン</t>
    </rPh>
    <rPh sb="8" eb="10">
      <t>カツヨウ</t>
    </rPh>
    <rPh sb="10" eb="12">
      <t>キョテン</t>
    </rPh>
    <rPh sb="13" eb="15">
      <t>カショウ</t>
    </rPh>
    <rPh sb="16" eb="18">
      <t>シンチク</t>
    </rPh>
    <rPh sb="18" eb="20">
      <t>コウジ</t>
    </rPh>
    <rPh sb="21" eb="23">
      <t>ケンチク</t>
    </rPh>
    <rPh sb="23" eb="25">
      <t>コウジ</t>
    </rPh>
    <phoneticPr fontId="2"/>
  </si>
  <si>
    <t>本体工事</t>
    <rPh sb="0" eb="4">
      <t>ホンタイコウジ</t>
    </rPh>
    <phoneticPr fontId="2"/>
  </si>
  <si>
    <t>外構工事</t>
    <rPh sb="0" eb="2">
      <t>ガイコウ</t>
    </rPh>
    <rPh sb="2" eb="4">
      <t>コウジ</t>
    </rPh>
    <phoneticPr fontId="2"/>
  </si>
  <si>
    <t>造成工事</t>
    <rPh sb="0" eb="2">
      <t>ゾウセイ</t>
    </rPh>
    <rPh sb="2" eb="4">
      <t>コウジ</t>
    </rPh>
    <phoneticPr fontId="2"/>
  </si>
  <si>
    <t>A-1</t>
    <phoneticPr fontId="2"/>
  </si>
  <si>
    <t>㎡</t>
  </si>
  <si>
    <t>ｍ3</t>
  </si>
  <si>
    <t xml:space="preserve">       東畑建築事務所　</t>
    <phoneticPr fontId="12"/>
  </si>
  <si>
    <t>土岐市文化財保存活用拠点(仮称)新築工事（建築工事）</t>
    <rPh sb="0" eb="3">
      <t>トキシ</t>
    </rPh>
    <rPh sb="3" eb="6">
      <t>ブンカザイ</t>
    </rPh>
    <rPh sb="6" eb="8">
      <t>ホゾン</t>
    </rPh>
    <rPh sb="8" eb="10">
      <t>カツヨウ</t>
    </rPh>
    <rPh sb="10" eb="12">
      <t>キョテン</t>
    </rPh>
    <rPh sb="13" eb="15">
      <t>カショウ</t>
    </rPh>
    <rPh sb="16" eb="18">
      <t>シンチク</t>
    </rPh>
    <rPh sb="18" eb="20">
      <t>コウジ</t>
    </rPh>
    <rPh sb="21" eb="23">
      <t>ケンチク</t>
    </rPh>
    <rPh sb="23" eb="25">
      <t>コウジ</t>
    </rPh>
    <phoneticPr fontId="12"/>
  </si>
  <si>
    <t>A-2</t>
    <phoneticPr fontId="2"/>
  </si>
  <si>
    <t>外構工事</t>
  </si>
  <si>
    <t>B-1</t>
  </si>
  <si>
    <t>博物館外構工事</t>
  </si>
  <si>
    <t>B-2</t>
  </si>
  <si>
    <t>市道整備工事</t>
  </si>
  <si>
    <t>B-3</t>
  </si>
  <si>
    <t>水道圧力調整室廻り改修工事</t>
  </si>
  <si>
    <t>計</t>
  </si>
  <si>
    <t>B-1-1</t>
  </si>
  <si>
    <t>B-1-2</t>
  </si>
  <si>
    <t>撤去工事</t>
  </si>
  <si>
    <t>(舗装工事)</t>
  </si>
  <si>
    <t>ｱｽﾌｧﾙﾄ舗装1</t>
  </si>
  <si>
    <t>密粒度ｱｽｺﾝTOP13t=50</t>
  </si>
  <si>
    <t>ﾌﾟﾗｲﾑｺｰﾄ</t>
  </si>
  <si>
    <t>砕石路盤(RC-40)t=150</t>
  </si>
  <si>
    <t>ｱｽﾌｧﾙﾄ舗装2</t>
  </si>
  <si>
    <t>ﾀｯｸｺｰﾄ</t>
  </si>
  <si>
    <t>粗粒度ｱｽｺﾝTOP20t=50</t>
  </si>
  <si>
    <t>砕石路盤(RC-40)t=150+150</t>
  </si>
  <si>
    <t>脱色ｱｽﾌｧﾙﾄ舗装1</t>
  </si>
  <si>
    <t>自然色ｱｽｺﾝTOP13t=30</t>
  </si>
  <si>
    <t>骨材ｲｴﾛｰ､脱色系ﾌﾟﾗｲﾑｺｰﾄ</t>
  </si>
  <si>
    <t>砕石路盤(RC-30)t=100</t>
  </si>
  <si>
    <t>脱色ｱｽﾌｧﾙﾄ舗装2</t>
  </si>
  <si>
    <t>骨材 石灰石､脱色系ﾌﾟﾗｲﾑｺｰﾄ</t>
  </si>
  <si>
    <t>ｺﾝｸﾘｰﾄ舗装1</t>
  </si>
  <si>
    <t>ｺﾝｸﾘｰﾄt=100(表面金ｺﾞﾃ仕上げ)</t>
  </si>
  <si>
    <t>溶接金網Φ6-150×150</t>
  </si>
  <si>
    <t>伸縮目地(瀝青繊維質板t=10)</t>
  </si>
  <si>
    <t>標準5mﾋﾟｯﾁ</t>
  </si>
  <si>
    <t>ｺﾝｸﾘｰﾄ舗装2</t>
  </si>
  <si>
    <t>ｺﾝｸﾘｰﾄt=100</t>
  </si>
  <si>
    <t>(表面研磨加工ﾗﾌ仕上げ)</t>
  </si>
  <si>
    <t>ﾍﾞﾝﾄ:ﾎﾟﾘｯｼｭｺﾝｸﾘｰﾄﾗﾌ仕上げ同等品</t>
  </si>
  <si>
    <t>ｺﾝｸﾘｰﾄ舗装3</t>
  </si>
  <si>
    <t>ｺﾝｸﾘｰﾄt=100(表面凝固遅延散布後</t>
  </si>
  <si>
    <t>表面洗い出し仕上げ)</t>
  </si>
  <si>
    <t>表面凝固遅延剤は標準300g/㎡散布</t>
  </si>
  <si>
    <t>ｺﾝｸﾘｰﾄ舗装4</t>
  </si>
  <si>
    <t>ｺﾝｸﾘｰﾄt=100(水性ｺﾝｸﾘｰﾄ</t>
  </si>
  <si>
    <t>ｽﾃｲﾝ塗料仕上げ)</t>
  </si>
  <si>
    <t>土間ｺﾝｸﾘｰﾄ</t>
  </si>
  <si>
    <t>t=70(表面金ｺﾞﾃ仕上げ)</t>
  </si>
  <si>
    <t>砕石路盤(RC-30)t=50</t>
  </si>
  <si>
    <t>透水性ｺﾝｸﾘｰﾄ舗装</t>
  </si>
  <si>
    <t>t=80</t>
  </si>
  <si>
    <t>平板舗装</t>
  </si>
  <si>
    <t>ｺﾝｸﾘｰﾄ平板450×450×60(芋目地)</t>
  </si>
  <si>
    <t>目地砂3～10mm､空練りﾓﾙﾀﾙ(1:3)</t>
  </si>
  <si>
    <t>ｺﾝｸﾘｰﾄ平板は日本興業:</t>
  </si>
  <si>
    <t>ﾎﾟﾙｶｴｺﾛｱｸｱF-45同等品</t>
  </si>
  <si>
    <t>土舗装</t>
  </si>
  <si>
    <t>表層安定剤(1.2kg/㎡)</t>
  </si>
  <si>
    <t>砂利敷き</t>
  </si>
  <si>
    <t>t=150 割栗石Φ100内外</t>
  </si>
  <si>
    <t>防草ｼｰﾄ(ﾎﾟﾘﾌﾟﾛﾋﾟﾝ･4層ｽﾊﾟﾝﾎﾞﾝﾄﾞ</t>
  </si>
  <si>
    <t>不織布､透水性あり､耐紫外線､</t>
  </si>
  <si>
    <t>強力ﾀｲﾌﾟ､目付量240g/㎡､</t>
  </si>
  <si>
    <t>厚0.64以上､覆土ﾀｲﾌﾟ)</t>
  </si>
  <si>
    <t>t=16 伊勢砂利3分</t>
  </si>
  <si>
    <t>不織布付き砂利舗装材t=45</t>
  </si>
  <si>
    <t>敷砂t=40</t>
  </si>
  <si>
    <t>不織布付き砂利舗装材は</t>
  </si>
  <si>
    <t>ﾔﾏﾁｺｰﾎﾟﾚｰｼｮﾝ:ｸﾞﾗﾍﾞﾙﾌｨｯｸｽ同等品</t>
  </si>
  <si>
    <t>砕石舗装</t>
  </si>
  <si>
    <t>透水ｼｰﾄ(不織布1.0～1.3mm)</t>
  </si>
  <si>
    <t>透水ｼｰﾄ:透水係数10^-2cm/sec以上</t>
  </si>
  <si>
    <t>引長強さ245N/5cm以上</t>
  </si>
  <si>
    <t>縁石-1</t>
  </si>
  <si>
    <t>歩車道境界ﾌﾞﾛｯｸB</t>
  </si>
  <si>
    <t>ｍ</t>
  </si>
  <si>
    <t>180/205×250×600</t>
  </si>
  <si>
    <t>ﾓﾙﾀﾙ(1:3)t=30</t>
  </si>
  <si>
    <t>基礎砕石(RC-40)t=100</t>
  </si>
  <si>
    <t>歩車道境界ﾌﾞﾛｯｸ</t>
  </si>
  <si>
    <t>横断歩道部切下げ</t>
  </si>
  <si>
    <t>180/186×70×600</t>
  </si>
  <si>
    <t>ﾓﾙﾀﾙ(1:3)t=10</t>
  </si>
  <si>
    <t>ｺﾝｸﾘｰﾄ基礎t=100</t>
  </si>
  <si>
    <t>縁石-1曲線</t>
  </si>
  <si>
    <t>縁石-2</t>
  </si>
  <si>
    <t>歩車道境界ﾌﾞﾛｯｸC</t>
  </si>
  <si>
    <t>180/210×300×600</t>
  </si>
  <si>
    <t>縁石-3</t>
  </si>
  <si>
    <t>150/170×200×600</t>
  </si>
  <si>
    <t>天端側面 稲田擬石</t>
  </si>
  <si>
    <t>歩車道境界ﾌﾞﾛｯｸは日本興業:</t>
  </si>
  <si>
    <t>歩車道境界ﾀｲﾌﾟ ｲﾅﾀﾞ同等品</t>
  </si>
  <si>
    <t>縁石-3曲線</t>
  </si>
  <si>
    <t>縁石-4</t>
  </si>
  <si>
    <t>地先境界ﾌﾞﾛｯｸ</t>
  </si>
  <si>
    <t>150×150×600</t>
  </si>
  <si>
    <t>天端1面 稲田擬石</t>
  </si>
  <si>
    <t>捨てｺﾝｸﾘｰﾄ基礎t=50</t>
  </si>
  <si>
    <t>地先境界ﾌﾞﾛｯｸは  日本興業:</t>
  </si>
  <si>
    <t>地先境界ﾀｲﾌﾟ ｲﾅﾀﾞ同等品</t>
  </si>
  <si>
    <t>縁石-5曲線</t>
  </si>
  <si>
    <t>小舗石(花崗岩白色系)</t>
  </si>
  <si>
    <t>90×90×170内外</t>
  </si>
  <si>
    <t>(目地ﾓﾙﾀﾙ 1:2 巾15mm)</t>
  </si>
  <si>
    <t>石縁石</t>
  </si>
  <si>
    <t>美濃石(野面石)Φ300～600</t>
  </si>
  <si>
    <t>見切材</t>
  </si>
  <si>
    <t>H=150 GRC製ﾎﾞｰﾄﾞ 天端ｶﾊﾞｰ付</t>
  </si>
  <si>
    <t>継ぎ目ｼｰﾙ ﾍﾞｰｽ @1000</t>
  </si>
  <si>
    <t>ｲﾝﾌﾗﾃｯｸ:GRCｴｯｼﾞﾎﾞｰﾄﾞ同等品</t>
  </si>
  <si>
    <t>H=150 GRC製ﾎﾞｰﾄﾞ 天端ｶﾊﾞｰなし</t>
  </si>
  <si>
    <t>視覚障害者誘導用鋲</t>
  </si>
  <si>
    <t>点字鋲SUSΦ22t=5 25個 300×300</t>
  </si>
  <si>
    <t>か所</t>
  </si>
  <si>
    <t>点字鋲SUSt=5 4本 300×300</t>
  </si>
  <si>
    <t>駒止めﾌﾞﾛｯｸ</t>
  </si>
  <si>
    <t>PCﾌﾞﾛｯｸ製 170×L600</t>
  </si>
  <si>
    <t>無筋ｺﾝｸﾘｰﾄ基礎(L=2000)</t>
  </si>
  <si>
    <t>ﾜｲﾔｰﾒｯｼｭ6Φ100角</t>
  </si>
  <si>
    <t>ｱﾝｶｰﾎﾞﾙﾄ共</t>
  </si>
  <si>
    <t>ｵｰｲｹ:OKﾊﾟｰｷﾝｸﾞPC-2同等品</t>
  </si>
  <si>
    <t>区画線</t>
  </si>
  <si>
    <t>t=1.5 W=150 溶融式 白色</t>
  </si>
  <si>
    <t>車椅子駐車枡</t>
  </si>
  <si>
    <t>ｾﾞﾌﾞﾗ表示+車椅子ﾏｰｸ</t>
  </si>
  <si>
    <t>ｾﾞﾌﾞﾗ表示 1400×5000</t>
  </si>
  <si>
    <t>車椅子ﾏｰｸ共</t>
  </si>
  <si>
    <t>t=1.5 溶融式 白色</t>
  </si>
  <si>
    <t>大型車駐車枡</t>
  </si>
  <si>
    <t>「大型」表示</t>
  </si>
  <si>
    <t>1000×2400 2文字</t>
  </si>
  <si>
    <t>おもいやり駐車枡</t>
  </si>
  <si>
    <t>ｾﾞﾌﾞﾗ表示+おもいやり表示</t>
  </si>
  <si>
    <t>おもいやり駐車場表示 833×1000</t>
  </si>
  <si>
    <t>t=1.5 溶融式 緑色</t>
  </si>
  <si>
    <t>ﾊﾞｽ停車帯表示</t>
  </si>
  <si>
    <t>3300×13000</t>
  </si>
  <si>
    <t>t=1.5 W=150 溶融式 黄色</t>
  </si>
  <si>
    <t>駐輪場</t>
  </si>
  <si>
    <t>自転車ﾏｰｸ</t>
  </si>
  <si>
    <t>t=1.5 W=50 溶融式 白色</t>
  </si>
  <si>
    <t>直接仮設</t>
  </si>
  <si>
    <t>養生､清掃･後片付け</t>
  </si>
  <si>
    <t>舗装下鋤取り</t>
  </si>
  <si>
    <t>舗装下盛土</t>
  </si>
  <si>
    <t>B種</t>
  </si>
  <si>
    <t>建設発生土運搬</t>
  </si>
  <si>
    <t>舗装下鋤取､排水､擁壁等からの</t>
  </si>
  <si>
    <t>数量含む</t>
  </si>
  <si>
    <t>建設発生土処分</t>
  </si>
  <si>
    <t>(排水工事)</t>
  </si>
  <si>
    <t>集水枡-1aC0</t>
  </si>
  <si>
    <t>現場打ちｺﾝｸﾘｰﾄ枡</t>
  </si>
  <si>
    <t>□450×平均H=670</t>
  </si>
  <si>
    <t>土工､地業共</t>
  </si>
  <si>
    <t>蓋は別計上</t>
  </si>
  <si>
    <t>集水枡-1a～1c</t>
  </si>
  <si>
    <t>集水枡-2aC0</t>
  </si>
  <si>
    <t>□600×平均H=1060</t>
  </si>
  <si>
    <t>集水枡-2a～2c</t>
  </si>
  <si>
    <t>集水枡-3a</t>
  </si>
  <si>
    <t>□500×平均H=450</t>
  </si>
  <si>
    <t>塩ﾋﾞ人孔-1</t>
  </si>
  <si>
    <t>立上り管Φ318×平均H=1180</t>
  </si>
  <si>
    <t>専用PVC蓋共､土工､地業共</t>
  </si>
  <si>
    <t>支管-1Φ150PVC</t>
  </si>
  <si>
    <t>Φ150管路差し口</t>
  </si>
  <si>
    <t>前澤化成工業:ﾌﾘｰｲﾝﾊﾞｰﾄﾏｽ</t>
  </si>
  <si>
    <t>F-FM 150P-300ｼﾘｰｽﾞ同等品</t>
  </si>
  <si>
    <t>支管:90FVR 300-150同等品</t>
  </si>
  <si>
    <t>蓋:C-AIﾗｲﾄ うすい同等品</t>
  </si>
  <si>
    <t>ｽﾘｯﾄ側溝</t>
  </si>
  <si>
    <t>立上管抜き</t>
  </si>
  <si>
    <t>VU65立上げ配管  平均H=370</t>
  </si>
  <si>
    <t>排水目皿SUS製 塩ﾋﾞ管差込用共</t>
  </si>
  <si>
    <t>硬質塩化ﾋﾞﾆﾙ管埋設</t>
  </si>
  <si>
    <t>VU65 砂 476×476 土工共</t>
  </si>
  <si>
    <t>VU150 砂 565×565 土工共</t>
  </si>
  <si>
    <t>VU200 砂 616×616 土工共</t>
  </si>
  <si>
    <t>VU250 砂 667×667 土工共</t>
  </si>
  <si>
    <t>VU300 砂 718×718 土工共</t>
  </si>
  <si>
    <t>VU400 砂 820×820 土工共</t>
  </si>
  <si>
    <t>透水管</t>
  </si>
  <si>
    <t>有孔管Φ200 砂 W420×H100 土工共</t>
  </si>
  <si>
    <t>高密度ﾎﾟﾘｴﾁﾚﾝ製</t>
  </si>
  <si>
    <t>単粒度砕石4号 透水ｼｰﾄ</t>
  </si>
  <si>
    <t>PU1-180</t>
  </si>
  <si>
    <t>上蓋式U型側溝1種</t>
  </si>
  <si>
    <t>溝幅180 土工共</t>
  </si>
  <si>
    <t>PU1-240</t>
  </si>
  <si>
    <t>溝幅240 土工共</t>
  </si>
  <si>
    <t>ﾓﾙﾀﾙ(1:3)t=30 ｲﾝﾊﾞｰﾄﾓﾙﾀﾙ共</t>
  </si>
  <si>
    <t>PU1-300</t>
  </si>
  <si>
    <t>溝幅300 土工共</t>
  </si>
  <si>
    <t>PUG-250</t>
  </si>
  <si>
    <t>落ち蓋式U型側溝横断溝用</t>
  </si>
  <si>
    <t>溝幅250 土工共</t>
  </si>
  <si>
    <t>基礎ｺﾝｸﾘｰﾄt=100</t>
  </si>
  <si>
    <t>W106×H200 ｽﾘｯﾄ蓋SUS304</t>
  </si>
  <si>
    <t>ｲﾝﾊﾞｰﾄﾓﾙﾀﾙ共</t>
  </si>
  <si>
    <t>ｶﾈｿｳ:ｶﾈｿｳ ｽﾏｰﾄｽﾘｯﾄ</t>
  </si>
  <si>
    <t>蓋:VSMQ-1015 P=10</t>
  </si>
  <si>
    <t>枠:SKFS-M-1015 H=200同等品</t>
  </si>
  <si>
    <t>車両出入口</t>
  </si>
  <si>
    <t>現場打ち側溝-T</t>
  </si>
  <si>
    <t>W150×H150 土工共</t>
  </si>
  <si>
    <t>人出入口</t>
  </si>
  <si>
    <t>現場打ち側溝-H</t>
  </si>
  <si>
    <t>W150×H200 土工共</t>
  </si>
  <si>
    <t>ｽﾁｰﾙ製ｸﾞﾚｰﾁﾝｸﾞ枡蓋</t>
  </si>
  <si>
    <t>□450用 普通目 T-2 受枠共</t>
  </si>
  <si>
    <t>□450用 細目ﾉﾝｽﾘｯﾌﾟ T-2 受枠共</t>
  </si>
  <si>
    <t>□450用 細目ﾉﾝｽﾘｯﾌﾟ T-25</t>
  </si>
  <si>
    <t>ﾎﾞﾙﾄ固定､受枠共</t>
  </si>
  <si>
    <t>□600用 細目ﾉﾝｽﾘｯﾌﾟ T-14</t>
  </si>
  <si>
    <t>ﾎﾞﾙﾄ固定、受枠共</t>
  </si>
  <si>
    <t>□600用 細目ﾉﾝｽﾘｯﾌﾟ T-25</t>
  </si>
  <si>
    <t>□600用 普通目 T-14 ﾎﾞﾙﾄ固定</t>
  </si>
  <si>
    <t>受枠共</t>
  </si>
  <si>
    <t>□600用 普通目 T-25 ﾎﾞﾙﾄ固定</t>
  </si>
  <si>
    <t>□600用 普通目 T-2 受枠共</t>
  </si>
  <si>
    <t>□500用 普通目 T-25 ﾎﾞﾙﾄ固定</t>
  </si>
  <si>
    <t>ﾀﾞｸﾀｲﾙ鋳鉄製枡蓋</t>
  </si>
  <si>
    <t>□450用 細目 受枠共</t>
  </si>
  <si>
    <t>第一機材:DGS-50同等品</t>
  </si>
  <si>
    <t>□600用 細目 受枠共</t>
  </si>
  <si>
    <t>第一機材:DGS-65同等品</t>
  </si>
  <si>
    <t>砂利充填用化粧蓋</t>
  </si>
  <si>
    <t>□450用 玉砂利20mm以上 受枠共</t>
  </si>
  <si>
    <t>第一機材:JBMN-45同等品</t>
  </si>
  <si>
    <t>□600用 玉砂利20mm以上 受枠共</t>
  </si>
  <si>
    <t>第一機材:JBMN-60同等品</t>
  </si>
  <si>
    <t>ｽﾁｰﾙ製ｸﾞﾚｰﾁﾝｸﾞ側溝蓋</t>
  </si>
  <si>
    <t>溝幅250用 普通目 T25 ﾎﾞﾙﾄ固定</t>
  </si>
  <si>
    <t>溝幅250用 細目ﾉﾝｽﾘｯﾌﾟ T25</t>
  </si>
  <si>
    <t>ﾎﾞﾙﾄ固定</t>
  </si>
  <si>
    <t>溝幅300用 ﾉﾝｽﾘｯﾌﾟ細目 受枠共</t>
  </si>
  <si>
    <t>第一機材:GNSN3-38-30+U字溝用</t>
  </si>
  <si>
    <t>受枠:GSL-44-U30同等品</t>
  </si>
  <si>
    <t>溝幅300用 普通目 T2</t>
  </si>
  <si>
    <t>第一機材:GUA19-30同等品</t>
  </si>
  <si>
    <t>溝幅150用 細目ﾉﾝｽﾘｯﾌﾟ T25</t>
  </si>
  <si>
    <t>ﾎﾞﾙﾄ固定(現場打ち側溝用)</t>
  </si>
  <si>
    <t>溝幅150用 細目ﾉﾝｽﾘｯﾌﾟ</t>
  </si>
  <si>
    <t>歩行者荷重(現場打ち側溝用)</t>
  </si>
  <si>
    <t>ﾀﾞｸﾀｲﾙ鋳鉄製側溝蓋</t>
  </si>
  <si>
    <t>溝幅180用 細目 受枠共</t>
  </si>
  <si>
    <t>第一機材:DGSP-25+U字溝用受枠</t>
  </si>
  <si>
    <t>GSL-30C-U18-25同等品</t>
  </si>
  <si>
    <t>側溝用ｺﾝｸﾘｰﾄ蓋</t>
  </si>
  <si>
    <t>溝幅300用 1種歩道用 T2</t>
  </si>
  <si>
    <t>（囲障工事）</t>
  </si>
  <si>
    <t>擁壁-1(ｺﾝｸﾘｰﾄ)</t>
  </si>
  <si>
    <t>W3820×D300×H400～2800 多角</t>
  </si>
  <si>
    <t>土工共</t>
  </si>
  <si>
    <t>石積-1</t>
  </si>
  <si>
    <t>H=150～1220</t>
  </si>
  <si>
    <t>ｺﾝｸﾘｰﾄ基礎H=100～300×D700</t>
  </si>
  <si>
    <t>裏込めｺﾝｸﾘｰﾄ､裏込め砕石(RC-40)</t>
  </si>
  <si>
    <t>水抜きﾊﾟｲﾌﾟ(VPΦ75):</t>
  </si>
  <si>
    <t>2.0～3.0㎡/か所</t>
  </si>
  <si>
    <t>目地材:@10m以下 瀝青繊維質板t10</t>
  </si>
  <si>
    <t>止水ｺﾝｸﾘｰﾄ､良質土埋戻締固</t>
  </si>
  <si>
    <t>石積-2</t>
  </si>
  <si>
    <t>H=200～750</t>
  </si>
  <si>
    <t>石積-3</t>
  </si>
  <si>
    <t>H=210～920</t>
  </si>
  <si>
    <t>石積-4</t>
  </si>
  <si>
    <t>H=  0～340</t>
  </si>
  <si>
    <t>ｺﾝｸﾘｰﾄ擁壁-1</t>
  </si>
  <si>
    <t>H=600～980 打放し仕上+ｶﾗｰｸﾘｱ塗装</t>
  </si>
  <si>
    <t>ｺﾝｸﾘｰﾄ擁壁-2</t>
  </si>
  <si>
    <t>H=1500 打放し仕上+ｶﾗｰｸﾘｱ塗装</t>
  </si>
  <si>
    <t>ｺﾝｸﾘｰﾄﾌﾞﾛｯｸ塀</t>
  </si>
  <si>
    <t>H=950 建築用ｺﾝｸﾘｰﾄﾌﾞﾛｯｸ(C種)</t>
  </si>
  <si>
    <t>3段､基礎､地業共</t>
  </si>
  <si>
    <t>H=2460</t>
  </si>
  <si>
    <t>ｺﾝｸﾘｰﾄ基礎550×550×H850共</t>
  </si>
  <si>
    <t>朝日ｽﾁｰﾙ:AM型-2500-M</t>
  </si>
  <si>
    <t>XAﾌﾞﾗｲﾝﾄﾞ同等品</t>
  </si>
  <si>
    <t>門扉-1</t>
  </si>
  <si>
    <t>目隠しﾌｪﾝｽ用両開きくぐり門扉</t>
  </si>
  <si>
    <t>W2000×H2460</t>
  </si>
  <si>
    <t>ｺﾝｸﾘｰﾄ基礎750×750×H900共</t>
  </si>
  <si>
    <t>朝日ｽﾁｰﾙ:AM型-2500用</t>
  </si>
  <si>
    <t>両開きくぐり門扉H2000×W2000</t>
  </si>
  <si>
    <t>同等品</t>
  </si>
  <si>
    <t>門扉-2</t>
  </si>
  <si>
    <t>目隠しﾌｪﾝｽ用片開きくぐり門扉</t>
  </si>
  <si>
    <t>W1000×H2460</t>
  </si>
  <si>
    <t>ｺﾝｸﾘｰﾄ基礎650×650×H850共</t>
  </si>
  <si>
    <t>片開きくぐり門扉H2000×W1000</t>
  </si>
  <si>
    <t>ｶﾞｰﾄﾞﾊﾟｲﾌﾟ</t>
  </si>
  <si>
    <t>H=800(C種) 色:ｸﾞﾚｰﾀｲﾌﾟ</t>
  </si>
  <si>
    <t>支柱:H2200 Φ114.3×4.5 @2000</t>
  </si>
  <si>
    <t>（植栽工事）</t>
  </si>
  <si>
    <t>ｿﾖｺﾞ大</t>
  </si>
  <si>
    <t>H6.0 株立 W3.0</t>
  </si>
  <si>
    <t>本</t>
  </si>
  <si>
    <t>植穴改良共</t>
  </si>
  <si>
    <t>ｱﾗｶｼ</t>
  </si>
  <si>
    <t>H5.0 C0.3 W1.8</t>
  </si>
  <si>
    <t>ｱｷﾆﾚ</t>
  </si>
  <si>
    <t>H5.0 C0.3 W2.0</t>
  </si>
  <si>
    <t>ｺﾅﾗ</t>
  </si>
  <si>
    <t>H4.5 C0.3 W2.0</t>
  </si>
  <si>
    <t>ｿﾖｺﾞ</t>
  </si>
  <si>
    <t>H4.0 株立 W2.0</t>
  </si>
  <si>
    <t>ｱｶｼﾃﾞ</t>
  </si>
  <si>
    <t>H4.0 C0.25 株立</t>
  </si>
  <si>
    <t>ﾋﾄﾂﾊﾞﾀｺﾞ</t>
  </si>
  <si>
    <t>H4.0 C0.25 W1.8</t>
  </si>
  <si>
    <t>ﾔﾏｻﾞｸﾗ小</t>
  </si>
  <si>
    <t>ｳﾗｼﾞﾛｶﾞｼ</t>
  </si>
  <si>
    <t>H3.5 株立 W1.2</t>
  </si>
  <si>
    <t>混植-1</t>
  </si>
  <si>
    <t>ｱｾﾋﾞH0.8-W0.5 4株/㎡ 60%</t>
  </si>
  <si>
    <t>ｼﾓﾂｹH0.5-3本立 4株/㎡ 40%</t>
  </si>
  <si>
    <t>混植-2</t>
  </si>
  <si>
    <t>ｵﾐﾅｴｼ-球VP9.0 25株/㎡ 20%</t>
  </si>
  <si>
    <t>ｶﾜﾗﾅﾃﾞｼｺ-球VP9.0 25株/㎡ 15%</t>
  </si>
  <si>
    <t>ｷｷｮｳ-球VP9.0 25株/㎡ 15%</t>
  </si>
  <si>
    <t>ﾌｼﾞﾊﾞｶﾏ-球VP9.0 25株/㎡ 20%</t>
  </si>
  <si>
    <t>ﾕﾘ-球VP10.5 25株/㎡ 15%</t>
  </si>
  <si>
    <t>ﾜﾚﾓｺｳ-球VP9.0 25株/㎡ 15%</t>
  </si>
  <si>
    <t>混植-3</t>
  </si>
  <si>
    <t>ｱｾﾋﾞH0.8-W0.5 4株/㎡ 4%</t>
  </si>
  <si>
    <t>ﾔﾏﾂﾂｼﾞH0.6-W0.3 9株/㎡ 4%</t>
  </si>
  <si>
    <t>ﾋｭｳｶﾞﾐｽﾞｷH0.8-W0.4 4株/㎡ 4%</t>
  </si>
  <si>
    <t>ﾐﾂﾏﾀH0.5--4株/㎡ 4%</t>
  </si>
  <si>
    <t>ﾑﾗｻｷｼｷﾌﾞH0.5--4株/㎡ 4%</t>
  </si>
  <si>
    <t>ｷﾁｼﾞｮｳｿｳ-3芽立VP10.5 25株/㎡ 5%</t>
  </si>
  <si>
    <t>ｷﾞﾎﾞｳｼ--VP10.5 16株/㎡ 5%</t>
  </si>
  <si>
    <t>ﾅﾙｺﾕﾘ--VP10.5 25株/㎡ 5%</t>
  </si>
  <si>
    <t>ﾍﾞﾆｼﾀﾞ--VP10.5 25株/㎡ 5%</t>
  </si>
  <si>
    <t>ﾔﾌﾞｶﾝｿｳ--VP10.5 25株/㎡ 5%</t>
  </si>
  <si>
    <t>ﾔﾌﾞﾗﾝ-3芽立VP10.5 25株/㎡ 5%</t>
  </si>
  <si>
    <t>種子吹付  50%</t>
  </si>
  <si>
    <t>二脚鳥居支柱(添木無し)</t>
  </si>
  <si>
    <t>杉皮巻き しゅろなわ結束</t>
  </si>
  <si>
    <t>釘止め鉄線結束</t>
  </si>
  <si>
    <t>杉切丸太 末口60 L600 1本</t>
  </si>
  <si>
    <t>杉切丸太 末口60 L1800 2本</t>
  </si>
  <si>
    <t>防腐処理共</t>
  </si>
  <si>
    <t>三脚鳥居支柱</t>
  </si>
  <si>
    <t>丸釘止め鉄線結束</t>
  </si>
  <si>
    <t>杉丸太 末口75 L600 1本</t>
  </si>
  <si>
    <t>杉丸太 末口75 L1800 3本</t>
  </si>
  <si>
    <t>八つ掛(丸太)型支柱</t>
  </si>
  <si>
    <t>杉丸太 L4000内外 3本</t>
  </si>
  <si>
    <t>杉丸太 末口60以上 L400 3本</t>
  </si>
  <si>
    <t>杉釘止め 鉄線結束</t>
  </si>
  <si>
    <t>しがら工</t>
  </si>
  <si>
    <t>丸太(末口Φ75､L=1500)4本</t>
  </si>
  <si>
    <t>r=1500  1/4範囲</t>
  </si>
  <si>
    <t>吸い出し防止ｼｰﾄ:合繊不織布t=10</t>
  </si>
  <si>
    <t>竹割釘止め</t>
  </si>
  <si>
    <t>現場土(良質土埋戻し)</t>
  </si>
  <si>
    <t>吹付配合3種混合</t>
  </si>
  <si>
    <t>種子吹付</t>
  </si>
  <si>
    <t>極矮性ﾊﾞﾐｭｰﾀﾞｸﾞﾗｽ</t>
  </si>
  <si>
    <t>(ﾄﾗﾝｽｺﾝﾁﾈﾝﾀﾙ同等種子) 3g/㎡</t>
  </si>
  <si>
    <t>極矮性ﾍﾟﾚﾆｱﾙﾗｲｸﾞﾗｽ</t>
  </si>
  <si>
    <t>(ﾊﾞｰﾚﾆｱﾑ同等種子) 10g/㎡</t>
  </si>
  <si>
    <t>改良ｾﾝﾁﾋﾟｰﾄﾞｸﾞﾗｽ  15g/㎡</t>
  </si>
  <si>
    <t>種子、安定剤、養生材、</t>
  </si>
  <si>
    <t>高度化成肥料含む</t>
  </si>
  <si>
    <t>防草ｼｰﾄ</t>
  </si>
  <si>
    <t>t=2以上 ﾎﾟﾘｴｽﾃﾙ不織布</t>
  </si>
  <si>
    <t>ﾎﾟﾘｴｽﾃﾙ高密度長繊維不織布</t>
  </si>
  <si>
    <t>二層構造</t>
  </si>
  <si>
    <t>U型ｱﾝｶｰﾋﾟﾝ3.5本/㎡</t>
  </si>
  <si>
    <t>ｼｰﾘﾝｸﾞ材止め共</t>
  </si>
  <si>
    <t>白崎ｺｰﾎﾟﾚｰｼｮﾝ:ﾁｶﾞﾔｼｰﾄ同等品</t>
  </si>
  <si>
    <t>ｶﾞｰﾃﾞﾝｴｯｼﾞ</t>
  </si>
  <si>
    <t>H=260 ﾌﾟﾗｽﾁｯｸｴｯｼﾞ</t>
  </si>
  <si>
    <t>本体:ﾎﾟﾘｴﾁﾚﾝ製</t>
  </si>
  <si>
    <t>打込みｱﾝｶｰ:Φ4 @600</t>
  </si>
  <si>
    <t>鉄製 溶融亜鉛ﾒｯｷ処理</t>
  </si>
  <si>
    <t>張芝･地被植物範囲</t>
  </si>
  <si>
    <t>土壌改良</t>
  </si>
  <si>
    <t>H=150(現状土) 客土0.15m3</t>
  </si>
  <si>
    <t>客土内容:現状土0.0975m3</t>
  </si>
  <si>
    <t>ﾊﾞｰｸ堆肥22.5L､真珠岩系ﾊﾟｰﾗｲﾄ</t>
  </si>
  <si>
    <t>30.0L</t>
  </si>
  <si>
    <t>緩効性被覆肥料150g</t>
  </si>
  <si>
    <t>低木植栽範囲</t>
  </si>
  <si>
    <t>H=300(現状土) 客土0.30m3</t>
  </si>
  <si>
    <t>客土内容:現状土0.195m3</t>
  </si>
  <si>
    <t>ﾊﾞｰｸ堆肥45.0L､真珠岩系ﾊﾟｰﾗｲﾄ</t>
  </si>
  <si>
    <t>60.0L</t>
  </si>
  <si>
    <t>植栽基盤</t>
  </si>
  <si>
    <t>B種 H=150</t>
  </si>
  <si>
    <t>B種 H=500</t>
  </si>
  <si>
    <t>B種 H=600</t>
  </si>
  <si>
    <t>(雑工作物工事)</t>
  </si>
  <si>
    <t>（博物館外構）</t>
  </si>
  <si>
    <t>階段-1</t>
  </si>
  <si>
    <t>W1400×L2700 9段</t>
  </si>
  <si>
    <t>段鼻ﾀｲﾙ+ﾓﾙﾀﾙ仕上げ</t>
  </si>
  <si>
    <t>地業共</t>
  </si>
  <si>
    <t>ｴﾝﾄﾗﾝｽ階段-1</t>
  </si>
  <si>
    <t>W4000×L4500･4800 15段･16段</t>
  </si>
  <si>
    <t>踏面</t>
  </si>
  <si>
    <t>:切石JB､ｸﾞﾚｰ系､310×300×t30</t>
  </si>
  <si>
    <t>蹴上:ﾓﾙﾀﾙ金ｺﾞﾃ仕上げt=20</t>
  </si>
  <si>
    <t>ｺﾝｸﾘｰﾄ下地､地業共</t>
  </si>
  <si>
    <t>ｴﾝﾄﾗﾝｽ階段-2</t>
  </si>
  <si>
    <t>310×500</t>
  </si>
  <si>
    <t>天端</t>
  </si>
  <si>
    <t>立上り:ﾓﾙﾀﾙ金ｺﾞﾃ仕上げt=20</t>
  </si>
  <si>
    <t>ｺﾝｸﾘｰﾄ下地､土工､地業共</t>
  </si>
  <si>
    <t>地流し</t>
  </si>
  <si>
    <t>W630×D800程度×H1310</t>
  </si>
  <si>
    <t>ｺﾝｸﾘｰﾄ打放し+ｶﾗｰｸﾘｱ仕上げ</t>
  </si>
  <si>
    <t>SUS製ｸﾞﾚｰﾁﾝｸﾞ､排水目皿共</t>
  </si>
  <si>
    <t>洗濯機置場基礎</t>
  </si>
  <si>
    <t>1000×800程度×H350</t>
  </si>
  <si>
    <t>天端:ｺﾝｸﾘｰﾄ金ごて仕上</t>
  </si>
  <si>
    <t>土工、地業共 【D0-10】</t>
  </si>
  <si>
    <t>通用口周り</t>
  </si>
  <si>
    <t>ｽﾛｰﾌﾟ:W1125×L7920</t>
  </si>
  <si>
    <t>ｽﾛｰﾌﾟ/階段</t>
  </si>
  <si>
    <t>階段 :W2000×L1000 5段</t>
  </si>
  <si>
    <t>平場･踏面:金ｺﾞﾃ押さえ仕上</t>
  </si>
  <si>
    <t>ｽﾛｰﾌﾟ表面:ﾊｹ引き仕上</t>
  </si>
  <si>
    <t>蹴上:打放し仕上</t>
  </si>
  <si>
    <t>擁壁･天端:ｶﾗｰｸﾘｱｰ</t>
  </si>
  <si>
    <t>手摺</t>
  </si>
  <si>
    <t>ｽﾁｰﾙ製 H=800</t>
  </si>
  <si>
    <t>笠木:St-□50×20×2.3</t>
  </si>
  <si>
    <t>支柱:St FB-12×50加工 @900</t>
  </si>
  <si>
    <t>PL-12 80×80 ｱﾝｶｰD13 L250</t>
  </si>
  <si>
    <t>溶融亜鉛めっきﾘﾝ酸処理</t>
  </si>
  <si>
    <t>排水溝</t>
  </si>
  <si>
    <t>W106×H180程度 SUS PL-1.5加工</t>
  </si>
  <si>
    <t>ｽﾘｯﾄ蓋SUS</t>
  </si>
  <si>
    <t>勾配調節ﾓﾙﾀﾙ･SUS排水目皿共</t>
  </si>
  <si>
    <t>ｻｲﾝ1</t>
  </si>
  <si>
    <t>館名ｻｲﾝ</t>
  </si>
  <si>
    <t>W3200×H1200×D85</t>
  </si>
  <si>
    <t>Stt3.2 溶融亜鉛ﾒｯｷﾘﾝ酸処理仕上げ</t>
  </si>
  <si>
    <t>ｻｲﾝ:SUS t3焼物風塗装</t>
  </si>
  <si>
    <t>下地:□-St75×75×3.2</t>
  </si>
  <si>
    <t>溶融亜鉛ﾒｯｷ仕上げ</t>
  </si>
  <si>
    <t>M12ｱﾝｶｰﾎﾞﾙﾄ共</t>
  </si>
  <si>
    <t>ｺﾝｸﾘｰﾄ基礎</t>
  </si>
  <si>
    <t>3750×750×H1000</t>
  </si>
  <si>
    <t>ｻｲﾝ2</t>
  </si>
  <si>
    <t>展示会告知看板</t>
  </si>
  <si>
    <t>W3200×H1200×D50+80</t>
  </si>
  <si>
    <t>本体:SUS t=1.5曲げ加工</t>
  </si>
  <si>
    <t>焼付塗装仕上</t>
  </si>
  <si>
    <t>表示板:ｱﾙﾐ板t=5.0ｱﾙﾏｲﾄ仕上げ</t>
  </si>
  <si>
    <t>□-St40×40×3.2</t>
  </si>
  <si>
    <t>FB3.2×50､Stt3.2曲げ加工</t>
  </si>
  <si>
    <t>溶融亜鉛ﾒｯｷﾘﾝ酸処理仕上げ</t>
  </si>
  <si>
    <t>3200×750×H1050</t>
  </si>
  <si>
    <t>ｻｲﾝ3</t>
  </si>
  <si>
    <t>周辺史跡案内</t>
  </si>
  <si>
    <t>W1200×H1245×D103</t>
  </si>
  <si>
    <t>本体:Stt=4.5ﾘﾝ酸亜鉛ﾒｯｷ処理</t>
  </si>
  <si>
    <t>表示:ｲﾝｸｼﾞｪｯﾄ出力貼り</t>
  </si>
  <si>
    <t>支柱･ﾌﾚｰﾑ:SUS角ﾊﾟｲﾌﾟ50×100t=2</t>
  </si>
  <si>
    <t>600×600×H400 2個</t>
  </si>
  <si>
    <t>ｻｲﾝ4</t>
  </si>
  <si>
    <t>矢羽誘導ｻｲﾝ</t>
  </si>
  <si>
    <t>W850×H1200 矢羽3枚</t>
  </si>
  <si>
    <t>支柱:Φ50 Stt=4.5</t>
  </si>
  <si>
    <t>ﾘﾝ酸亜鉛ﾒｯｷ処理</t>
  </si>
  <si>
    <t>盤面:St t=4.5</t>
  </si>
  <si>
    <t>切文字圧着ｼｰﾄ貼り</t>
  </si>
  <si>
    <t>400×400×H300</t>
  </si>
  <si>
    <t>ｻｲﾝ5</t>
  </si>
  <si>
    <t>誘導ｻｲﾝ</t>
  </si>
  <si>
    <t>W1200×H145</t>
  </si>
  <si>
    <t>文字:圧着ｼｰﾄ切文字貼り</t>
  </si>
  <si>
    <t>背面ﾎﾞﾙﾄ出しM4×40</t>
  </si>
  <si>
    <t>ｻｲﾝ6</t>
  </si>
  <si>
    <t>駐車場入口･出口ｻｲﾝ</t>
  </si>
  <si>
    <t>W600×H1800</t>
  </si>
  <si>
    <t>本体:ｽﾁｰﾙ2.3t加工</t>
  </si>
  <si>
    <t>ﾘﾝ酸亜鉛ﾒｯｷ</t>
  </si>
  <si>
    <t>ﾛｺﾞﾏｰｸ:ｲﾝｸｼﾞｪｯﾄｼｰﾄ貼り</t>
  </si>
  <si>
    <t>800×600×H400</t>
  </si>
  <si>
    <t>ｷｭｰﾋﾞｸﾙｺﾝｸﾘｰﾄ基礎</t>
  </si>
  <si>
    <t>11405×2530×H750</t>
  </si>
  <si>
    <t>ｷｭｰﾋﾞｸﾙ鉄骨架台</t>
  </si>
  <si>
    <t>L=11405-2本</t>
  </si>
  <si>
    <t>SS400 H-250×250×9×14 材工共</t>
  </si>
  <si>
    <t>溶融亜鉛ﾒｯｷ</t>
  </si>
  <si>
    <t>ABOLT 4-M16 L=320Wﾅｯﾄ</t>
  </si>
  <si>
    <t>St PL-9 無収縮ﾓﾙﾀﾙ厚30共</t>
  </si>
  <si>
    <t>ｷｭｰﾋﾞｸﾙ基礎部</t>
  </si>
  <si>
    <t>防鳥ﾈｯﾄ</t>
  </si>
  <si>
    <t>30mm菱目</t>
  </si>
  <si>
    <t>ｺﾞﾐ置場</t>
  </si>
  <si>
    <t>ｶﾞﾙﾊﾞﾘｳﾑ鋼板製 既製品500L</t>
  </si>
  <si>
    <t>ﾖﾄﾞｳｺｳ:ﾀﾞｽﾄﾋﾟｯﾄUﾀｲﾌﾟ(DPU型)</t>
  </si>
  <si>
    <t>DPUB-500同等品</t>
  </si>
  <si>
    <t>1535×735×H210</t>
  </si>
  <si>
    <t>手摺-1</t>
  </si>
  <si>
    <t>ｽﾁｰﾙ製 H=800 ｽﾛｰﾌﾟ部</t>
  </si>
  <si>
    <t>支柱:St FB-12×50 @1000</t>
  </si>
  <si>
    <t>ﾀﾝﾃﾞﾑ(株)製</t>
  </si>
  <si>
    <t>手摺-1(ｽﾛｰﾌﾟ部)用布基礎</t>
  </si>
  <si>
    <t>180×H300</t>
  </si>
  <si>
    <t>ｽﾁｰﾙ製 H=800 階段部</t>
  </si>
  <si>
    <t>支柱:St FB-12×50 @900</t>
  </si>
  <si>
    <t>手摺-2</t>
  </si>
  <si>
    <t>笠木:St-□50×20×2.3 ﾀﾞﾌﾞﾙ</t>
  </si>
  <si>
    <t>ﾌﾞﾗｹｯﾄ:St FB-9×22 ﾀﾞﾌﾞﾙ</t>
  </si>
  <si>
    <t>支柱:St FB-22×50 @900</t>
  </si>
  <si>
    <t>ｽﾁｰﾙ製 H=800   曲部</t>
  </si>
  <si>
    <t>手摺-1.2(階段･曲部)用ｺﾝｸﾘｰﾄ基礎</t>
  </si>
  <si>
    <t>300×300×H300</t>
  </si>
  <si>
    <t>脱輪防止柵</t>
  </si>
  <si>
    <t>ｽﾁｰﾙ製 H=300</t>
  </si>
  <si>
    <t>上桟:St FB-12×75</t>
  </si>
  <si>
    <t>照明ﾎﾞｯｸｽ:L-30×30×3</t>
  </si>
  <si>
    <t>St PL-3.2</t>
  </si>
  <si>
    <t>支柱:St FB-12×44 @1000</t>
  </si>
  <si>
    <t>D100×H150程度</t>
  </si>
  <si>
    <t>衝突防止ﾎﾟｰﾙ</t>
  </si>
  <si>
    <t>Φ139.8(t4.5) H=850</t>
  </si>
  <si>
    <t>亜鉛ﾒｯｷ鋼管 ﾌｯ素焼付塗装</t>
  </si>
  <si>
    <t>反射ﾃｰﾌﾟ巻き(100mm 2段)</t>
  </si>
  <si>
    <t>ｺﾝｸﾘｰﾄ充填､ｺﾝｸﾘｰﾄ基礎共</t>
  </si>
  <si>
    <t>ｻﾝﾎﾟｰﾙ:FPA-14U4-F00同等品</t>
  </si>
  <si>
    <t>進入防止柵</t>
  </si>
  <si>
    <t>H=800(P種)</t>
  </si>
  <si>
    <t>支柱:Φ60.5×t3.2 @3000</t>
  </si>
  <si>
    <t>ﾋﾞｰﾑﾊﾟｲﾌﾟ:Φ42.7×t2.3 3段</t>
  </si>
  <si>
    <t>端末金具･中間金具共</t>
  </si>
  <si>
    <t>車止め(中央部)</t>
  </si>
  <si>
    <t>SUS 上下式  Φ76.3 H=700</t>
  </si>
  <si>
    <t>ｽﾃﾝﾚｽｸｻﾘ内蔵､ｺﾝｸﾘｰﾄ基礎共</t>
  </si>
  <si>
    <t>帝金:311C同等品</t>
  </si>
  <si>
    <t>車止め(端部)</t>
  </si>
  <si>
    <t>ｺﾝｸﾘｰﾄ基礎共</t>
  </si>
  <si>
    <t>帝金:311CT同等品</t>
  </si>
  <si>
    <t>ｶｰﾌﾞﾐﾗｰ</t>
  </si>
  <si>
    <t>H=3340 2面式 Φ800 補助ﾌﾟﾚｰﾄ付</t>
  </si>
  <si>
    <t>ｻｲｸﾙﾗｯｸ</t>
  </si>
  <si>
    <t>W203×H480 5基</t>
  </si>
  <si>
    <t>あと施工ｱﾝｶｰM8</t>
  </si>
  <si>
    <t>四国化成:ｻｲｸﾙﾗｯｸS7型同等品</t>
  </si>
  <si>
    <t>道路標識-1</t>
  </si>
  <si>
    <t>H=3500 指示標識 横断歩道</t>
  </si>
  <si>
    <t>鋼管柱(STK400)Φ60.5×t2.8</t>
  </si>
  <si>
    <t>亜鉛ﾒｯｷ仕上</t>
  </si>
  <si>
    <t>白色熱硬化性</t>
  </si>
  <si>
    <t>ﾎﾟﾘｴｽﾃﾙ系静電紛体塗装</t>
  </si>
  <si>
    <t>基板  :t1.2 耐食ｱﾙﾐﾆｳﾑ合金板</t>
  </si>
  <si>
    <t>補強板:平ﾘﾌﾞ ｱﾙﾐﾆｳﾑ合金押出形材</t>
  </si>
  <si>
    <t>道路標識-2</t>
  </si>
  <si>
    <t>H=3500 規制標識</t>
  </si>
  <si>
    <t>指定方向外進行禁止</t>
  </si>
  <si>
    <t>道路標識-3</t>
  </si>
  <si>
    <t>H=3500 規制標識 速度</t>
  </si>
  <si>
    <t>屋外倉庫</t>
  </si>
  <si>
    <t>W4428×D2914程度</t>
  </si>
  <si>
    <t>ｶﾞﾙﾊﾞﾘｳﾑ鋼板製 既製品</t>
  </si>
  <si>
    <t>内部棚板付､軒樋､竪樋付</t>
  </si>
  <si>
    <t>ﾖﾄﾞｺｳ:ｴﾙﾓLMD-4429HL同等品</t>
  </si>
  <si>
    <t>屋外倉庫基礎</t>
  </si>
  <si>
    <t>W4468×D2954×H540</t>
  </si>
  <si>
    <t>ｶｰﾌﾞﾐﾗｰ撤去</t>
  </si>
  <si>
    <t>基礎共 集積､積込み共</t>
  </si>
  <si>
    <t>道路標識撤去</t>
  </si>
  <si>
    <t>石積擁壁撤去</t>
  </si>
  <si>
    <t>2～3段程度 集積､積込み共</t>
  </si>
  <si>
    <t>ｺﾝｸﾘｰﾄ土間撤去</t>
  </si>
  <si>
    <t>集積､積込み共</t>
  </si>
  <si>
    <t>ｺﾝｸﾘｰﾄﾌﾞﾛｯｸ壁撤去</t>
  </si>
  <si>
    <t>樹木撤去</t>
  </si>
  <si>
    <t>H=8.0m程度 伐採､抜根</t>
  </si>
  <si>
    <t>発生材運搬</t>
  </si>
  <si>
    <t>ｺﾝｸﾘｰﾄ類</t>
  </si>
  <si>
    <t>ｶｰﾌﾞﾐﾗｰ 基礎共</t>
  </si>
  <si>
    <t>道路標識 基礎共</t>
  </si>
  <si>
    <t>石積擁壁 2～3段程度</t>
  </si>
  <si>
    <t>樹木 H=8.0m程度</t>
  </si>
  <si>
    <t>発生材処分</t>
  </si>
  <si>
    <t>ｶ-ﾌﾞﾐﾗ- 基礎共</t>
  </si>
  <si>
    <t>道路標識処 基礎共</t>
  </si>
  <si>
    <t>B-2-1</t>
  </si>
  <si>
    <t>B-2-2</t>
  </si>
  <si>
    <t>（舗装工事）</t>
  </si>
  <si>
    <t>ｱｽﾌｧﾙﾄ舗装3</t>
  </si>
  <si>
    <t>砕石路盤(RC-40)t=280</t>
  </si>
  <si>
    <t>（排水工事）</t>
  </si>
  <si>
    <t>PU3-250</t>
  </si>
  <si>
    <t>落ち蓋式U型側溝3種</t>
  </si>
  <si>
    <t>現場打ち側溝</t>
  </si>
  <si>
    <t>W300×H300 土工共</t>
  </si>
  <si>
    <t>溝幅250用 普通目 T25 落し蓋</t>
  </si>
  <si>
    <t>溝幅300用 普通目 T25 ﾎﾞﾙﾄ固定</t>
  </si>
  <si>
    <t>受枠共(現場打ち側溝用)</t>
  </si>
  <si>
    <t>溝幅250用 3種 T25</t>
  </si>
  <si>
    <t>ｱｽﾌｧﾙﾄ舗装撤去</t>
  </si>
  <si>
    <t>砕石撤去共､集積､積込み共</t>
  </si>
  <si>
    <t>ｶｯﾀｰ入れ</t>
  </si>
  <si>
    <t>ｱｽﾌｧﾙﾄ舗装面</t>
  </si>
  <si>
    <t>U字溝撤去</t>
  </si>
  <si>
    <t>U240×240 集積､積込み共</t>
  </si>
  <si>
    <t>U300×300 CON蓋共</t>
  </si>
  <si>
    <t>6枚に1枚ｸﾞﾚｰﾁﾝｸﾞ</t>
  </si>
  <si>
    <t>HP管撤去</t>
  </si>
  <si>
    <t>Φ300 集積､積込み共</t>
  </si>
  <si>
    <t>集水枡撤去</t>
  </si>
  <si>
    <t>蓋共 集積､積込み共</t>
  </si>
  <si>
    <t>舗装部RC立上り撤去</t>
  </si>
  <si>
    <t>H=400程度 集積､積込み共</t>
  </si>
  <si>
    <t>ｱｽﾌｧﾙﾄ塊</t>
  </si>
  <si>
    <t>砕石</t>
  </si>
  <si>
    <t>B-3-1</t>
  </si>
  <si>
    <t>B-3-2</t>
  </si>
  <si>
    <t>改修工事</t>
  </si>
  <si>
    <t>ｺﾝｸﾘｰﾄ舗装面</t>
  </si>
  <si>
    <t>ﾒｯｼｭﾌｪﾝｽ撤去</t>
  </si>
  <si>
    <t>H=1200 基礎撤去共</t>
  </si>
  <si>
    <t>引戸門扉撤去</t>
  </si>
  <si>
    <t>H=1500 袖扉･門柱共</t>
  </si>
  <si>
    <t>ﾒｯｼｭﾌｪﾝｽ H=1200</t>
  </si>
  <si>
    <t>引戸門扉 H=1500 袖扉･門柱共</t>
  </si>
  <si>
    <t>建設発生土</t>
  </si>
  <si>
    <t>□300×H=300</t>
  </si>
  <si>
    <t>ｺﾝｸﾘｰﾄ蓋(既製品 受枠共)共</t>
  </si>
  <si>
    <t>一時取外し再取付</t>
  </si>
  <si>
    <t>天端調整共</t>
  </si>
  <si>
    <t>L型小擁壁</t>
  </si>
  <si>
    <t>H=550 土工､地業共</t>
  </si>
  <si>
    <t>ﾒｯｼｭﾌｪﾝｽ-3</t>
  </si>
  <si>
    <t>H=1500</t>
  </si>
  <si>
    <t>四国化成:LM10型H1500同等品</t>
  </si>
  <si>
    <t>門扉-3</t>
  </si>
  <si>
    <t>ﾒｯｼｭﾌｪﾝｽ用両開き門扉</t>
  </si>
  <si>
    <t>W1800×H1500</t>
  </si>
  <si>
    <t>（雑工作物工事）</t>
  </si>
  <si>
    <t>道路標識移設</t>
  </si>
  <si>
    <t>ｺﾝｸﾘｰﾄ基礎新設共</t>
  </si>
  <si>
    <t>既存基礎は撤去</t>
  </si>
  <si>
    <t>ｻｲﾝ8</t>
  </si>
  <si>
    <t>施設名称ｻｲﾝ</t>
  </si>
  <si>
    <t>W150×H600 SUS PL-3</t>
  </si>
  <si>
    <t>文字ｴｯﾁﾝｸﾞ ﾌｪﾝｽに取付け</t>
  </si>
  <si>
    <t>造成工事</t>
  </si>
  <si>
    <t>C-1</t>
  </si>
  <si>
    <t>C-2</t>
  </si>
  <si>
    <t>切土</t>
  </si>
  <si>
    <t>盛土</t>
  </si>
  <si>
    <t>切土使用</t>
  </si>
  <si>
    <t>ﾌﾞﾛｯｸ積擁壁</t>
  </si>
  <si>
    <t>見かけ H=2000(切土)</t>
  </si>
  <si>
    <t>材工共、透水層共</t>
  </si>
  <si>
    <t>水抜きﾊﾟｲﾌﾟ塩ﾋﾞΦ75 1か所/3㎡</t>
  </si>
  <si>
    <t>基礎は別計上</t>
  </si>
  <si>
    <t>根入れ部分を含む面積</t>
  </si>
  <si>
    <t>見かけ H=3500(切土)</t>
  </si>
  <si>
    <t>見かけ H=4000(切土)</t>
  </si>
  <si>
    <t>見かけ H=4500(切土)</t>
  </si>
  <si>
    <t>見かけ H=4000(盛土)</t>
  </si>
  <si>
    <t>見かけ H=4500(盛土)</t>
  </si>
  <si>
    <t>ﾌﾞﾛｯｸ積擁壁H2.0部</t>
  </si>
  <si>
    <t>基礎工</t>
  </si>
  <si>
    <t>土工、地業共</t>
  </si>
  <si>
    <t>ﾌﾞﾛｯｸ積擁壁H3.5部</t>
  </si>
  <si>
    <t>ﾌﾞﾛｯｸ積擁壁H4.0部</t>
  </si>
  <si>
    <t>ﾌﾞﾛｯｸ積擁壁H4.5部</t>
  </si>
  <si>
    <t>伸縮目地</t>
  </si>
  <si>
    <t>材工共</t>
  </si>
  <si>
    <t>平板載荷試験</t>
  </si>
  <si>
    <t>社標移設</t>
  </si>
  <si>
    <t>一時撤去･保管の上敷地内移設</t>
  </si>
  <si>
    <t>(□300 H500 無筋コンクリート)</t>
  </si>
  <si>
    <t>外構撤去</t>
  </si>
  <si>
    <t>範囲内の工作物､排水設備等</t>
  </si>
  <si>
    <t>全て撤去</t>
  </si>
  <si>
    <t>看板基礎撤去</t>
  </si>
  <si>
    <t>ｺﾝｸﾘｰﾄ基礎(円柱型)4本</t>
  </si>
  <si>
    <t>ｺﾝｸﾘｰﾄ基礎(長方形)1本</t>
  </si>
  <si>
    <t>土止玉石撤去</t>
  </si>
  <si>
    <t>Φ500程度</t>
  </si>
  <si>
    <t>排水桝撤去</t>
  </si>
  <si>
    <t>VP菅撤去</t>
  </si>
  <si>
    <t>Φ250 集積､積込み共</t>
  </si>
  <si>
    <t>砕石敷撤去</t>
  </si>
  <si>
    <t>U300×300 集積､積込み共</t>
  </si>
  <si>
    <t>現場打側溝撤去</t>
  </si>
  <si>
    <t>土砂流出防止柵撤去</t>
  </si>
  <si>
    <t>敷地北側</t>
  </si>
  <si>
    <t>間知ﾌﾞﾛｯｸ積擁壁撤去</t>
  </si>
  <si>
    <t>H=1950～H4200程度</t>
  </si>
  <si>
    <t>敷地南側</t>
  </si>
  <si>
    <t>H=1200～4500程度</t>
  </si>
  <si>
    <t>H=500～1200程度</t>
  </si>
  <si>
    <t>敷地内西側</t>
  </si>
  <si>
    <t>H=1000～1300程度</t>
  </si>
  <si>
    <t>社標基礎撤去</t>
  </si>
  <si>
    <t>階段撤去</t>
  </si>
  <si>
    <t>10400×4300×H1300程度</t>
  </si>
  <si>
    <t>敷地南側階段部</t>
  </si>
  <si>
    <t>石積撤去</t>
  </si>
  <si>
    <t>D1000×H1300程度</t>
  </si>
  <si>
    <t>土砂対策排水桝撤去</t>
  </si>
  <si>
    <t>3800×3800×H1000程度</t>
  </si>
  <si>
    <t>松丸太杭(末口9cm)×H1500 36本</t>
  </si>
  <si>
    <t>中詰割栗石50～150</t>
  </si>
  <si>
    <t>ﾈﾄﾛﾝｼｰﾄ</t>
  </si>
  <si>
    <t>花壇CB積1段撤去</t>
  </si>
  <si>
    <t>陶片埋設物掘削</t>
  </si>
  <si>
    <t>5.0m×5.0m×H2.0m程度手掘り</t>
  </si>
  <si>
    <t>埋設物が出た段階で取り扱いに</t>
  </si>
  <si>
    <t>ついては監督職員と協議の上</t>
  </si>
  <si>
    <t>決定すること</t>
  </si>
  <si>
    <t>高圧引込用支柱撤去</t>
  </si>
  <si>
    <t>樹木B伐採</t>
  </si>
  <si>
    <t>樹木C伐採･抜根</t>
  </si>
  <si>
    <t>地中障害物撤去</t>
  </si>
  <si>
    <t>北側間知ﾌﾞﾛｯｸ撤去部</t>
  </si>
  <si>
    <t>仮設山留</t>
  </si>
  <si>
    <t>廃ﾌﾟﾗｽﾁｯｸ類</t>
  </si>
  <si>
    <t>木材類</t>
  </si>
  <si>
    <t>土砂流出防止柵</t>
  </si>
  <si>
    <t>敷地北側 間知ﾌﾞﾛｯｸ積擁壁</t>
  </si>
  <si>
    <t>敷地南側 間知ﾌﾞﾛｯｸ積擁壁</t>
  </si>
  <si>
    <t>敷地内西側 間知ﾌﾞﾛｯｸ積擁壁</t>
  </si>
  <si>
    <t>高圧引込用支柱</t>
  </si>
  <si>
    <t>外構範囲内の工作物､排水設備等</t>
  </si>
  <si>
    <t>地中障害物(産廃)</t>
  </si>
  <si>
    <t>共通仮設積上げ</t>
  </si>
  <si>
    <t>STEP2</t>
  </si>
  <si>
    <t>仮囲い</t>
  </si>
  <si>
    <t>成形鋼板ﾊﾟﾈﾙ H=2000 11ヶ月</t>
  </si>
  <si>
    <t>STEP1～2</t>
  </si>
  <si>
    <t>成形鋼板ﾊﾟﾈﾙ H=2000 16ヶ月</t>
  </si>
  <si>
    <t>STEP1</t>
  </si>
  <si>
    <t>3段ﾌｪﾝｽ</t>
  </si>
  <si>
    <t>H=1800 5ヶ月</t>
  </si>
  <si>
    <t>STEP3</t>
  </si>
  <si>
    <t>単管ﾊﾞﾘｹｰﾄﾞ</t>
  </si>
  <si>
    <t>2ヶ月</t>
  </si>
  <si>
    <t>ｷｬｽﾀｰｹﾞｰﾄ</t>
  </si>
  <si>
    <t>W6.0m×H1.8m 16ヶ月</t>
  </si>
  <si>
    <t>W12.0m×H1.8m 16ヶ月</t>
  </si>
  <si>
    <t>交通誘導員</t>
  </si>
  <si>
    <t>人</t>
  </si>
  <si>
    <t>躯体用揚重機費</t>
  </si>
  <si>
    <t>20t</t>
  </si>
  <si>
    <t>日</t>
  </si>
  <si>
    <t>鉄骨建方用揚重機費</t>
  </si>
  <si>
    <t>仕上用揚重機費</t>
  </si>
  <si>
    <t>測定室A・測定室B</t>
  </si>
  <si>
    <t>化学物質の濃度測定</t>
  </si>
  <si>
    <t>ｱｸﾃｨﾌﾞ法</t>
  </si>
  <si>
    <t>ｱﾝﾓﾆｱ､酢酸､ギ酸､ﾎﾙﾑｱﾙﾃﾞﾋﾄﾞ</t>
  </si>
  <si>
    <t>ｱｾﾄｱﾙﾃﾞﾋﾄﾞ</t>
  </si>
  <si>
    <t>測定室B</t>
  </si>
  <si>
    <t>ﾊﾟｯｼﾌﾞ法</t>
  </si>
  <si>
    <t>ﾄﾙｴﾝ､ｷｼﾚﾝ､ｽﾁﾚﾝ、ｴﾁﾙﾍﾞﾝｾﾞﾝ</t>
  </si>
  <si>
    <t>測定室C</t>
  </si>
  <si>
    <t>ﾎﾙﾑｱﾙﾃﾞﾋﾄﾞ､ﾄﾙｴﾝ､ｷｼﾚﾝ､ｽﾁﾚﾝ</t>
  </si>
  <si>
    <t>ｴﾁﾙﾍﾞﾝｾﾞﾝ</t>
  </si>
  <si>
    <t>B-1</t>
    <phoneticPr fontId="2"/>
  </si>
  <si>
    <t>計</t>
    <phoneticPr fontId="2"/>
  </si>
  <si>
    <t>B-1-1</t>
    <phoneticPr fontId="2"/>
  </si>
  <si>
    <t>B-1-2</t>
    <phoneticPr fontId="2"/>
  </si>
  <si>
    <t>普通ｺﾝｸﾘｰﾄ</t>
  </si>
  <si>
    <t>溶接金網</t>
  </si>
  <si>
    <t>ｺﾝｸﾘｰﾄ直均仕上</t>
  </si>
  <si>
    <t>直均し</t>
  </si>
  <si>
    <t>異形鉄筋</t>
  </si>
  <si>
    <t>H2</t>
  </si>
  <si>
    <t>鉄筋加工組立</t>
  </si>
  <si>
    <t>ｺﾝｸﾘｰﾄ打設手間</t>
  </si>
  <si>
    <t>砂利地業</t>
  </si>
  <si>
    <t>ﾈﾄﾛﾝﾈｯﾄ H=500</t>
  </si>
  <si>
    <t>松丸太杭(末口9cm)H=1800</t>
  </si>
  <si>
    <t>@600</t>
  </si>
  <si>
    <t>打放型枠</t>
  </si>
  <si>
    <t>A種 ｺｰﾝ処理</t>
  </si>
  <si>
    <t>壁</t>
  </si>
  <si>
    <t>着色ｶﾗｰｸﾘｱｰ</t>
  </si>
  <si>
    <t>ｺﾝｸﾘｰﾄ面 水性浸透型吸水防止剤</t>
  </si>
  <si>
    <t>超耐久･低汚染水性ﾌｯ素樹脂</t>
  </si>
  <si>
    <t>ｶﾗｰｸﾘｱ工法</t>
  </si>
  <si>
    <t>ｴｽｹｰ化研:ｾﾗﾐｸﾘｰﾄF工法ｶﾗｰｸﾘｱ同等</t>
  </si>
  <si>
    <t>ﾎﾟﾝﾌﾟ打設</t>
  </si>
  <si>
    <t>ﾓﾙﾀﾙ塗り</t>
  </si>
  <si>
    <t>ｻｲﾝ1</t>
    <phoneticPr fontId="2"/>
  </si>
  <si>
    <t>ｻｲﾝ2</t>
    <phoneticPr fontId="2"/>
  </si>
  <si>
    <t>ｻｲﾝ3</t>
    <phoneticPr fontId="2"/>
  </si>
  <si>
    <t>ｻｲﾝ4</t>
    <phoneticPr fontId="2"/>
  </si>
  <si>
    <t>ｻｲﾝ6</t>
    <phoneticPr fontId="2"/>
  </si>
  <si>
    <t>ｱﾝｶｰﾎﾞﾙﾄ埋込手間</t>
  </si>
  <si>
    <t>ﾍﾞｰｽ下均しﾓﾙﾀﾙ</t>
  </si>
  <si>
    <t>ｺﾞﾐ置場</t>
    <phoneticPr fontId="2"/>
  </si>
  <si>
    <t>脱輪防止柵下</t>
    <phoneticPr fontId="2"/>
  </si>
  <si>
    <t>ﾏﾝﾎｰﾙ蓋</t>
    <phoneticPr fontId="2"/>
  </si>
  <si>
    <t>駐車場上屋</t>
    <rPh sb="0" eb="3">
      <t>チュウシャジョウ</t>
    </rPh>
    <rPh sb="3" eb="5">
      <t>ウワヤ</t>
    </rPh>
    <phoneticPr fontId="2"/>
  </si>
  <si>
    <t>直接仮設工事</t>
  </si>
  <si>
    <t>土工事</t>
  </si>
  <si>
    <t>3</t>
  </si>
  <si>
    <t>地業工事</t>
  </si>
  <si>
    <t>4</t>
  </si>
  <si>
    <t>鉄筋工事</t>
  </si>
  <si>
    <t>5</t>
  </si>
  <si>
    <t>ｺﾝｸﾘｰﾄ工事</t>
  </si>
  <si>
    <t>6</t>
  </si>
  <si>
    <t>型枠工事</t>
  </si>
  <si>
    <t xml:space="preserve">   7</t>
  </si>
  <si>
    <t xml:space="preserve">   8</t>
  </si>
  <si>
    <t>既製ｺﾝｸﾘｰﾄ工事</t>
  </si>
  <si>
    <t xml:space="preserve">   9</t>
  </si>
  <si>
    <t>防水工事</t>
  </si>
  <si>
    <t>10</t>
  </si>
  <si>
    <t>ﾀｲﾙ工事</t>
  </si>
  <si>
    <t>11</t>
  </si>
  <si>
    <t>木工事</t>
  </si>
  <si>
    <t>12</t>
  </si>
  <si>
    <t>屋根及び樋工事</t>
  </si>
  <si>
    <t>13</t>
  </si>
  <si>
    <t>金属工事</t>
  </si>
  <si>
    <t>14</t>
  </si>
  <si>
    <t>左官工事</t>
  </si>
  <si>
    <t>15</t>
  </si>
  <si>
    <t>金属製建具工事</t>
  </si>
  <si>
    <t>16</t>
  </si>
  <si>
    <t>木製建具工事</t>
  </si>
  <si>
    <t>17</t>
  </si>
  <si>
    <t>ｶﾞﾗｽ工事</t>
  </si>
  <si>
    <t>18</t>
  </si>
  <si>
    <t>塗装工事</t>
  </si>
  <si>
    <t>19</t>
  </si>
  <si>
    <t>内外装工事</t>
  </si>
  <si>
    <t>20</t>
  </si>
  <si>
    <t>仕上ﾕﾆｯﾄ及びその他工事</t>
  </si>
  <si>
    <t>21</t>
  </si>
  <si>
    <t>昇降機設備</t>
  </si>
  <si>
    <t>22</t>
  </si>
  <si>
    <t>収蔵庫工事</t>
  </si>
  <si>
    <t>1</t>
  </si>
  <si>
    <t>1</t>
    <phoneticPr fontId="2"/>
  </si>
  <si>
    <t>2</t>
    <phoneticPr fontId="2"/>
  </si>
  <si>
    <t>遣方</t>
  </si>
  <si>
    <t>墨出し</t>
  </si>
  <si>
    <t>養生</t>
  </si>
  <si>
    <t>整理清掃後片付け</t>
  </si>
  <si>
    <t>外部脚立足場</t>
  </si>
  <si>
    <t>地足場</t>
  </si>
  <si>
    <t>計</t>
    <rPh sb="0" eb="1">
      <t>ケイ</t>
    </rPh>
    <phoneticPr fontId="2"/>
  </si>
  <si>
    <t>式</t>
    <rPh sb="0" eb="1">
      <t>シキ</t>
    </rPh>
    <phoneticPr fontId="2"/>
  </si>
  <si>
    <t>外部足場</t>
    <rPh sb="0" eb="1">
      <t>ガイブ</t>
    </rPh>
    <rPh sb="1" eb="3">
      <t>アシバ</t>
    </rPh>
    <phoneticPr fontId="2"/>
  </si>
  <si>
    <t>躯体足場</t>
    <rPh sb="0" eb="2">
      <t>クタイ</t>
    </rPh>
    <rPh sb="2" eb="4">
      <t>アシバ</t>
    </rPh>
    <phoneticPr fontId="2"/>
  </si>
  <si>
    <t>内部足場</t>
    <rPh sb="0" eb="2">
      <t>ナイブ</t>
    </rPh>
    <rPh sb="2" eb="4">
      <t>アシバ</t>
    </rPh>
    <phoneticPr fontId="2"/>
  </si>
  <si>
    <t>7</t>
  </si>
  <si>
    <t>a</t>
  </si>
  <si>
    <t>本体鉄骨</t>
  </si>
  <si>
    <t>b</t>
  </si>
  <si>
    <t>重文展示室天井架台鉄骨</t>
  </si>
  <si>
    <t>c</t>
  </si>
  <si>
    <t>2F天井架台鉄骨</t>
  </si>
  <si>
    <t>d</t>
  </si>
  <si>
    <t>目隠しﾙｰﾊﾞｰ下地鉄骨</t>
  </si>
  <si>
    <t>e</t>
  </si>
  <si>
    <t>ﾄﾙｼｱ形高力ﾎﾞﾙﾄ</t>
  </si>
  <si>
    <t>S10T M22</t>
  </si>
  <si>
    <t>ｔ</t>
  </si>
  <si>
    <t>中ﾎﾞﾙﾄ</t>
  </si>
  <si>
    <t>M12 L=35</t>
  </si>
  <si>
    <t>M16 L=135</t>
  </si>
  <si>
    <t>ｱﾝｶｰﾎﾞﾙﾄ</t>
  </si>
  <si>
    <t>SS400 M16 L=400 D,N</t>
  </si>
  <si>
    <t>SS400 M20 L=500 D,N</t>
  </si>
  <si>
    <t>工場加工組立</t>
  </si>
  <si>
    <t>母屋数量除く</t>
  </si>
  <si>
    <t>t</t>
  </si>
  <si>
    <t>工場溶接費</t>
  </si>
  <si>
    <t>隅肉6mm換算長</t>
  </si>
  <si>
    <t>錆止め塗装</t>
  </si>
  <si>
    <t>JIS K5674 工程B種  工場2回塗り</t>
  </si>
  <si>
    <t>素地ごしらえ共</t>
  </si>
  <si>
    <t>母屋数量含む</t>
  </si>
  <si>
    <t>鉄骨建方費</t>
  </si>
  <si>
    <t>軽量鉄骨加工組立</t>
  </si>
  <si>
    <t>高力ﾎﾞﾙﾄ本締め</t>
  </si>
  <si>
    <t>S10T</t>
  </si>
  <si>
    <t>JIS型 ﾀｰﾝﾊﾞｯｸﾙ付き</t>
  </si>
  <si>
    <t>既製ﾌﾞﾚｰｽ</t>
  </si>
  <si>
    <t>M16×L2800程度 現場取付け共</t>
  </si>
  <si>
    <t>M20×L2900程度 現場取付け共</t>
  </si>
  <si>
    <t>M20×L3000程度 現場取付け共</t>
  </si>
  <si>
    <t>M20×L3100程度 現場取付け共</t>
  </si>
  <si>
    <t>M20×L3600程度 現場取付け共</t>
  </si>
  <si>
    <t>M20×L3800程度 現場取付け共</t>
  </si>
  <si>
    <t>M20×L4100程度 現場取付け共</t>
  </si>
  <si>
    <t>M30×L2700程度 現場取付け共</t>
  </si>
  <si>
    <t>M30×L2800程度 現場取付け共</t>
  </si>
  <si>
    <t>M30×L3000程度 現場取付け共</t>
  </si>
  <si>
    <t>M30×L3200程度 現場取付け共</t>
  </si>
  <si>
    <t>M30×L3300程度 現場取付け共</t>
  </si>
  <si>
    <t>M30×L3400程度 現場取付け共</t>
  </si>
  <si>
    <t>M30×L3600程度 現場取付け共</t>
  </si>
  <si>
    <t>M30×L3700程度 現場取付け共</t>
  </si>
  <si>
    <t>M30×L3800程度 現場取付け共</t>
  </si>
  <si>
    <t>M30×L3900程度 現場取付け共</t>
  </si>
  <si>
    <t>M30×L4200程度 現場取付け共</t>
  </si>
  <si>
    <t>外壁L</t>
  </si>
  <si>
    <t>胴縁</t>
  </si>
  <si>
    <t>軒天懐内.ｲﾝﾀｰﾎﾝ･通用口ﾊﾟﾈﾙ</t>
  </si>
  <si>
    <t>鉄骨下地</t>
  </si>
  <si>
    <t>@455 ﾀﾃﾖｺ 材工共</t>
  </si>
  <si>
    <t>M16 L=400</t>
  </si>
  <si>
    <t>M20 L=500</t>
  </si>
  <si>
    <t>A種 130×170 厚30</t>
  </si>
  <si>
    <t>A種 150×250 厚30</t>
  </si>
  <si>
    <t>A種 155×170 厚30</t>
  </si>
  <si>
    <t>A種 200×200 厚30</t>
  </si>
  <si>
    <t>A種 200×275 厚30</t>
  </si>
  <si>
    <t>A種 350×350 厚30</t>
  </si>
  <si>
    <t>A種 400×400 厚30</t>
  </si>
  <si>
    <t>超音波探傷試験</t>
  </si>
  <si>
    <t>工場 第三者</t>
  </si>
  <si>
    <t>鉄骨足場</t>
  </si>
  <si>
    <t>吊り棚足場</t>
  </si>
  <si>
    <t>水平養生</t>
  </si>
  <si>
    <t>H形鋼</t>
  </si>
  <si>
    <t>SS400 H-100×100×6×8</t>
  </si>
  <si>
    <t>SS400 H-148×100×6×9</t>
  </si>
  <si>
    <t>SS400 H-150×150×7×10</t>
  </si>
  <si>
    <t>溝形鋼</t>
  </si>
  <si>
    <t>SS400 C-100×50×5×7.5</t>
  </si>
  <si>
    <t>SS400 C-150×75×6.5×10</t>
  </si>
  <si>
    <t>山形鋼</t>
  </si>
  <si>
    <t>SS400 L-65×65×6</t>
  </si>
  <si>
    <t>SS400 L-125×75×7</t>
  </si>
  <si>
    <t>軽量ﾘｯﾌﾟ溝形鋼</t>
  </si>
  <si>
    <t>SSC400 C-100×50×20×2.3</t>
  </si>
  <si>
    <t>切板</t>
  </si>
  <si>
    <t>SS400 PL-6</t>
  </si>
  <si>
    <t>SS400 PL-9</t>
  </si>
  <si>
    <t>SS400 PL-12</t>
  </si>
  <si>
    <t>SS400 PL-16</t>
  </si>
  <si>
    <t>一般構造用 角形鋼管</t>
  </si>
  <si>
    <t>STKR400 □-100×100×2.3</t>
  </si>
  <si>
    <t>STKR400 □-100×100×3.2</t>
  </si>
  <si>
    <t>STKR400 □-100×100×6</t>
  </si>
  <si>
    <t>鉄骨ｽｸﾗｯﾌﾟ控除</t>
  </si>
  <si>
    <t>S10T M16</t>
  </si>
  <si>
    <t>S10T M20</t>
  </si>
  <si>
    <t>M12 L=130</t>
  </si>
  <si>
    <t>SS400 M12 L=300 D,N</t>
  </si>
  <si>
    <t>M16×L2000程度 現場取付け共</t>
  </si>
  <si>
    <t>M16×L2100程度 現場取付け共</t>
  </si>
  <si>
    <t>M16×L2200程度 現場取付け共</t>
  </si>
  <si>
    <t>M16×L2300程度 現場取付け共</t>
  </si>
  <si>
    <t>M16×L2400程度 現場取付け共</t>
  </si>
  <si>
    <t>M20×L1600程度 現場取付け共</t>
  </si>
  <si>
    <t>M20×L2000程度 現場取付け共</t>
  </si>
  <si>
    <t>M12 L=300</t>
  </si>
  <si>
    <t>A種 140×180 厚30</t>
  </si>
  <si>
    <t>A種 200×250 厚30</t>
  </si>
  <si>
    <t>M16 L=40</t>
  </si>
  <si>
    <t>M16 L=190</t>
  </si>
  <si>
    <t>高力ﾎﾞﾙﾄ(亜鉛ﾒｯｷ)</t>
  </si>
  <si>
    <t>F8T M20</t>
  </si>
  <si>
    <t>中ﾎﾞﾙﾄ(亜鉛ﾒｯｷ)</t>
  </si>
  <si>
    <t>ｱﾝｶｰﾎﾞﾙﾄ(亜鉛ﾒｯｷ)</t>
  </si>
  <si>
    <t>胴縁共</t>
  </si>
  <si>
    <t>HDZT49</t>
  </si>
  <si>
    <t>溶融亜鉛ﾒｯｷ費</t>
  </si>
  <si>
    <t>製作工場～ﾒｯｷ工場間運搬費共</t>
  </si>
  <si>
    <t>HDZT77</t>
  </si>
  <si>
    <t>F8T</t>
  </si>
  <si>
    <t>A種 100×150 厚30</t>
  </si>
  <si>
    <t>耐火塗装</t>
  </si>
  <si>
    <t>FB-75×150  1時間耐火</t>
  </si>
  <si>
    <t>ｴｱﾚｽｽﾌﾟﾚｰ塗り(屋内仕様)ﾀﾞｰｸｸﾞﾚｰ色</t>
  </si>
  <si>
    <t>ｴｽｹｰ化研：SKﾀｲｶｺｰﾄ同等品</t>
  </si>
  <si>
    <t>半吹付けﾛｯｸｳｰﾙ</t>
  </si>
  <si>
    <t>柱､梁 1時間耐火 厚25</t>
  </si>
  <si>
    <t>SS400 H-125×125×6.5×9</t>
  </si>
  <si>
    <t>SS400 H-150×75×5×7</t>
  </si>
  <si>
    <t>SS400 H-200×100×5.5×8</t>
  </si>
  <si>
    <t>SS400 H-244×175×7×11</t>
  </si>
  <si>
    <t>SS400 H-294×200×8×12</t>
  </si>
  <si>
    <t>SS400 H-300×150×6.5×9</t>
  </si>
  <si>
    <t>SS400 H-390×300×10×16</t>
  </si>
  <si>
    <t>SS400 H-400×200×8×13</t>
  </si>
  <si>
    <t>SS400 H-450×200×9×14</t>
  </si>
  <si>
    <t>SS400 C-125×65×6×8</t>
  </si>
  <si>
    <t>SS400 C-250×90×9×13</t>
  </si>
  <si>
    <t>SS400 L-75×75×6</t>
  </si>
  <si>
    <t>SS400 L-100×75×7</t>
  </si>
  <si>
    <t>SSC400 C-100×50×20×3.2</t>
  </si>
  <si>
    <t>平鋼</t>
  </si>
  <si>
    <t>SS400 FB-75×150</t>
  </si>
  <si>
    <t>SS400 PL-19</t>
  </si>
  <si>
    <t>SS400 PL-22</t>
  </si>
  <si>
    <t>SN490C PL-19</t>
  </si>
  <si>
    <t>SN490C PL-22</t>
  </si>
  <si>
    <t>建築構造用 角形鋼管</t>
  </si>
  <si>
    <t>BCR295 □-150×150×12</t>
  </si>
  <si>
    <t>BCR295 □-200×200×9</t>
  </si>
  <si>
    <t>JIS K5674 工程B種　工場2回塗り</t>
  </si>
  <si>
    <t>母屋　中ﾎﾞﾙﾄ締付け共</t>
  </si>
  <si>
    <t>C-100×50×2.3 @610 材工共</t>
    <rPh sb="18" eb="20">
      <t>ザイコウ</t>
    </rPh>
    <rPh sb="20" eb="21">
      <t>トモ</t>
    </rPh>
    <phoneticPr fontId="7"/>
  </si>
  <si>
    <t xml:space="preserve">C-60×30×10×1.6 </t>
  </si>
  <si>
    <t>a</t>
    <phoneticPr fontId="2"/>
  </si>
  <si>
    <t>b</t>
    <phoneticPr fontId="2"/>
  </si>
  <si>
    <t>SS400 L-150×100×9</t>
  </si>
  <si>
    <t>SS400 L-150×150×12</t>
  </si>
  <si>
    <t>STKR400 □-150×150×4.5</t>
  </si>
  <si>
    <t>本</t>
    <rPh sb="0" eb="1">
      <t>ホン</t>
    </rPh>
    <phoneticPr fontId="7"/>
  </si>
  <si>
    <t>A種 140×180 厚30</t>
    <rPh sb="1" eb="2">
      <t>シュ</t>
    </rPh>
    <rPh sb="11" eb="12">
      <t>アツ</t>
    </rPh>
    <phoneticPr fontId="7"/>
  </si>
  <si>
    <t>か所</t>
    <rPh sb="1" eb="2">
      <t>ショ</t>
    </rPh>
    <phoneticPr fontId="7"/>
  </si>
  <si>
    <t>A種 150×250 厚30</t>
    <rPh sb="1" eb="2">
      <t>シュ</t>
    </rPh>
    <rPh sb="11" eb="12">
      <t>アツ</t>
    </rPh>
    <phoneticPr fontId="7"/>
  </si>
  <si>
    <t>A種 200×200 厚30</t>
    <rPh sb="1" eb="2">
      <t>シュ</t>
    </rPh>
    <rPh sb="11" eb="12">
      <t>アツ</t>
    </rPh>
    <phoneticPr fontId="7"/>
  </si>
  <si>
    <t>A種 200×250 厚30</t>
    <rPh sb="1" eb="2">
      <t>シュ</t>
    </rPh>
    <rPh sb="11" eb="12">
      <t>アツ</t>
    </rPh>
    <phoneticPr fontId="7"/>
  </si>
  <si>
    <t>c</t>
    <phoneticPr fontId="2"/>
  </si>
  <si>
    <t>d</t>
    <phoneticPr fontId="2"/>
  </si>
  <si>
    <t>e</t>
    <phoneticPr fontId="2"/>
  </si>
  <si>
    <t>8</t>
  </si>
  <si>
    <t>【外部】</t>
  </si>
  <si>
    <t>外壁C.G.M</t>
  </si>
  <si>
    <t>押出成形ｾﾒﾝﾄ板</t>
  </si>
  <si>
    <t>t=60 横張り ﾌﾗｯﾄﾊﾟﾈﾙ 幅600 B種</t>
  </si>
  <si>
    <t>ﾉｻﾞﾜ:ｱｽﾛｯｸNeo ﾌﾗｯﾄﾊﾟﾈﾙ</t>
  </si>
  <si>
    <t>ﾆｭｰｾﾌﾃｨｰ工法同等品</t>
  </si>
  <si>
    <t>外壁I</t>
  </si>
  <si>
    <t>t=60 横張り ﾘﾌﾞﾊﾟﾈﾙ  幅600 B種</t>
  </si>
  <si>
    <t>ﾉｻﾞﾜ:ｱｽﾛｯｸNeo ｽﾄﾗｲﾌﾟﾗｲﾝ</t>
  </si>
  <si>
    <t>ECP</t>
  </si>
  <si>
    <t>L-50×50×6通し</t>
  </si>
  <si>
    <t>L-50×50×6 L=100 ＠600</t>
  </si>
  <si>
    <t>【D0-01.02】</t>
  </si>
  <si>
    <t>取付金物ｱﾝｸﾞﾙ</t>
  </si>
  <si>
    <t>開口補強ｱﾝｸﾞﾙ</t>
  </si>
  <si>
    <t>ﾒｰｶｰ仕様による</t>
  </si>
  <si>
    <t>9</t>
  </si>
  <si>
    <t>防水B</t>
  </si>
  <si>
    <t>ｳﾚﾀﾝｺﾞﾑｱｽﾌｧﾙﾄ複合塗膜防水</t>
  </si>
  <si>
    <t>平面</t>
  </si>
  <si>
    <t>ｴﾌﾜﾝｴﾇ:</t>
  </si>
  <si>
    <t>ｱｽﾄﾞｯｸｽAXSP M-BP153同等品</t>
  </si>
  <si>
    <t>立上り面</t>
  </si>
  <si>
    <t>ｺﾞﾑｱｽﾌｧﾙﾄ系ｼｰﾘﾝｸﾞ共</t>
  </si>
  <si>
    <t>設備基礎部</t>
  </si>
  <si>
    <t>設備配管取出し口屋根</t>
  </si>
  <si>
    <t>設備配管取出し口</t>
  </si>
  <si>
    <t>防水押えｱﾝｸﾞﾙ</t>
  </si>
  <si>
    <t>ｱﾙﾐ製</t>
  </si>
  <si>
    <t>打継目地</t>
  </si>
  <si>
    <t>ｼｰﾘﾝｸﾞ</t>
  </si>
  <si>
    <t>誘発目地</t>
  </si>
  <si>
    <t>金物周囲</t>
  </si>
  <si>
    <t>MS-2 変成ｼﾘｺﾝ系 10×10</t>
  </si>
  <si>
    <t>MS-2 変成ｼﾘｺﾝ系 15×10</t>
  </si>
  <si>
    <t>MS-2 変成ｼﾘｺﾝ系 20×10</t>
  </si>
  <si>
    <t>MS-2 変成ｼﾘｺﾝ系 25×10</t>
  </si>
  <si>
    <t>（建具関連）</t>
  </si>
  <si>
    <t>建具周囲</t>
  </si>
  <si>
    <t>MS-2 変成ｼﾘｺﾝ系 20×10 二重</t>
  </si>
  <si>
    <t>【内部】</t>
  </si>
  <si>
    <t>EVﾋﾟｯﾄ床</t>
  </si>
  <si>
    <t>防水 C</t>
  </si>
  <si>
    <t>ｹｲ酸質系塗布防水 C-UI 平場</t>
  </si>
  <si>
    <t>EVﾋﾟｯﾄ立上</t>
  </si>
  <si>
    <t>ｹｲ酸質系塗布防水 C-UI 立上</t>
  </si>
  <si>
    <t>消火水槽床</t>
  </si>
  <si>
    <t>防水 E</t>
  </si>
  <si>
    <t>ﾎﾟﾘﾏｰｾﾒﾝﾄ系塗膜防水 平場</t>
  </si>
  <si>
    <t>消火水槽立上</t>
  </si>
  <si>
    <t>ﾎﾟﾘﾏｰｾﾒﾝﾄ系塗膜防水 立上</t>
  </si>
  <si>
    <t>ｱﾙﾐﾊﾟﾈﾙ廻り</t>
  </si>
  <si>
    <t>面台(MPF)廻り</t>
  </si>
  <si>
    <t>ﾗｲﾆﾝｸﾞ(SUS)廻り</t>
  </si>
  <si>
    <t>客用MWC</t>
  </si>
  <si>
    <t>汚垂ﾀｲﾙ</t>
  </si>
  <si>
    <t>2370×600</t>
  </si>
  <si>
    <t>TOTO:ﾊｲﾄﾞﾛｾﾗ・ﾌﾛｱPU(薄型)同等</t>
  </si>
  <si>
    <t>風除室 床</t>
  </si>
  <si>
    <t>床ﾀｲﾙ A</t>
  </si>
  <si>
    <t>磁器質 300×600 施釉</t>
  </si>
  <si>
    <t>客用ﾄｲﾚ 壁</t>
  </si>
  <si>
    <t>壁ﾀｲﾙ A</t>
  </si>
  <si>
    <t>ｸﾗｼｶﾙﾓﾃﾞﾙ 竪張り 接着工法</t>
  </si>
  <si>
    <t>目地無 3面状ﾐｯｸｽ</t>
  </si>
  <si>
    <t>虔山 同等</t>
  </si>
  <si>
    <t>多目的ﾎｰﾙ 壁</t>
  </si>
  <si>
    <t>既存ﾀｲﾙ</t>
  </si>
  <si>
    <t>ﾎﾞｰﾀﾞｰﾀｲﾙ 装飾ﾀｲﾙ(材支給)</t>
  </si>
  <si>
    <t>ﾎﾞｰﾀﾞｰﾀｲﾙ:335×50×12～25</t>
  </si>
  <si>
    <t>装飾ﾀｲﾙ:85×50×15</t>
  </si>
  <si>
    <t>旧美濃陶磁歴史館ｴﾝﾄﾗﾝｽﾛﾋﾞｰ壁面より移設</t>
  </si>
  <si>
    <t>軒天A</t>
  </si>
  <si>
    <t>杉羽目板張り</t>
  </si>
  <si>
    <t>客用WWC</t>
  </si>
  <si>
    <t>大型化粧鏡木下地</t>
  </si>
  <si>
    <t>W1670×H1000×D150【E-13】</t>
  </si>
  <si>
    <t>W1850×H1000×D100【E-13】</t>
  </si>
  <si>
    <t>空調床吹出口 A</t>
  </si>
  <si>
    <t>W125 ﾌﾛｰﾘﾝｸﾞC同材</t>
  </si>
  <si>
    <t>7.5×20 @12.5</t>
  </si>
  <si>
    <t>【F-23】</t>
  </si>
  <si>
    <t>木製巾木</t>
  </si>
  <si>
    <t>米栂 t=22 H=60【F-12】</t>
  </si>
  <si>
    <t>ときはくひろば天井 ②</t>
  </si>
  <si>
    <t>岐阜県産杉(準不燃木材)</t>
  </si>
  <si>
    <t>羽目板張り</t>
  </si>
  <si>
    <t>105×18・105×12【D0-04】</t>
  </si>
  <si>
    <t>相ｼﾞｬｸﾘ目透かし加工 ﾋﾞｽ跡埋木処理</t>
  </si>
  <si>
    <t>ときはくひろば天井 ③</t>
  </si>
  <si>
    <t>ｽﾉｺ張り</t>
  </si>
  <si>
    <t>105×12 @190【D0-04】</t>
  </si>
  <si>
    <t>LB-A</t>
  </si>
  <si>
    <t>照明ﾎﾞｯｸｽ 見切縁</t>
  </si>
  <si>
    <t>米栂 25×125【C-12】</t>
  </si>
  <si>
    <t>(合板類)</t>
  </si>
  <si>
    <t>床(鋼製床A)</t>
  </si>
  <si>
    <t>構造用合板</t>
  </si>
  <si>
    <t>t=15 捨張り【F-06】</t>
  </si>
  <si>
    <t>床(鋼製床B)</t>
  </si>
  <si>
    <t>t=15 捨張り【F-25】</t>
  </si>
  <si>
    <t>掲示板A壁</t>
  </si>
  <si>
    <t>ﾗﾜﾝ合板</t>
  </si>
  <si>
    <t>t=12【W-25】</t>
  </si>
  <si>
    <t>LB-C</t>
  </si>
  <si>
    <t>合板張り</t>
  </si>
  <si>
    <t>t=5.5【C-13】</t>
  </si>
  <si>
    <t>化粧鏡下</t>
  </si>
  <si>
    <t>耐水合板</t>
  </si>
  <si>
    <t>t=18【E-13】</t>
  </si>
  <si>
    <t>ﾗｲﾆﾝｸﾞ壁</t>
  </si>
  <si>
    <t>t=12+12【E-07】</t>
  </si>
  <si>
    <t>ときはくひろば天井 ②・③</t>
  </si>
  <si>
    <t>t=12 羽目板･ｽﾉｺ下地</t>
  </si>
  <si>
    <t>【D0-04】</t>
  </si>
  <si>
    <t>補助手摺 A</t>
  </si>
  <si>
    <t>補助手摺下地補強合板</t>
  </si>
  <si>
    <t>耐水合板 t=12</t>
  </si>
  <si>
    <t>1000×1000 D300 L形(0.51㎡)</t>
  </si>
  <si>
    <t>【E-01】</t>
  </si>
  <si>
    <t>補助手摺 B</t>
  </si>
  <si>
    <t>900×460(0.41㎡)</t>
  </si>
  <si>
    <t>【E-02】</t>
  </si>
  <si>
    <t>壁掛洗面器下地補強合板</t>
  </si>
  <si>
    <t>耐水合板 t=12+12【E-14】</t>
  </si>
  <si>
    <t>姿見鏡下地合板</t>
  </si>
  <si>
    <t>500×1500(0.75㎡)</t>
  </si>
  <si>
    <t>【E-05】</t>
  </si>
  <si>
    <t>木額縁</t>
  </si>
  <si>
    <t>25×254程度 米栂</t>
  </si>
  <si>
    <t>WD01用</t>
  </si>
  <si>
    <t>木製建具枠</t>
  </si>
  <si>
    <t>W3035×H2100 木製</t>
  </si>
  <si>
    <t>ﾒﾗﾐﾝ化粧合板張り仕上げ</t>
  </si>
  <si>
    <t>屋根A</t>
  </si>
  <si>
    <t>勾配屋根</t>
  </si>
  <si>
    <t>瓦葺き</t>
  </si>
  <si>
    <t>いぶし瓦 雪止め瓦1段 千鳥葺き</t>
  </si>
  <si>
    <t>栄四郎瓦:和型 銀いぶし瓦同等品</t>
  </si>
  <si>
    <t>瓦下葺き外断熱材</t>
  </si>
  <si>
    <t>接着剤 直結注入工法</t>
  </si>
  <si>
    <t>ﾎｰﾑ建材:ﾔﾈﾌｷ名人 和型53A同等品</t>
  </si>
  <si>
    <t>棟瓦</t>
  </si>
  <si>
    <t>三角冠 棟木 ｽﾃﾝﾚｽねじ</t>
  </si>
  <si>
    <t>南蛮又はﾓﾙﾀﾙ 棟金具</t>
  </si>
  <si>
    <t>防水ｼｰﾄ共 【D0-29】</t>
  </si>
  <si>
    <t>軒瓦</t>
  </si>
  <si>
    <t>一文字軒瓦</t>
  </si>
  <si>
    <t>栄四郎瓦:軒瓦 洲浜軒瓦同等品</t>
  </si>
  <si>
    <t>ｹﾗﾊﾞ袖瓦</t>
  </si>
  <si>
    <t>雨押え金物</t>
  </si>
  <si>
    <t>流れ方向  屋根同材 平板加工</t>
  </si>
  <si>
    <t>ｽﾃ板:屋根同材 平板加工</t>
  </si>
  <si>
    <t>軒先面戸板金</t>
  </si>
  <si>
    <t>屋根B</t>
  </si>
  <si>
    <t>栄四郎瓦「和型 銀いぶし瓦」</t>
  </si>
  <si>
    <t>硬質木毛ｾﾒﾝﾄ板</t>
  </si>
  <si>
    <t>t=25</t>
  </si>
  <si>
    <t>斜め加工共</t>
  </si>
  <si>
    <t>屋根B外壁取合い</t>
  </si>
  <si>
    <t>雨押え板金</t>
  </si>
  <si>
    <t>桁行方向</t>
  </si>
  <si>
    <t>雨押え木 割りのし瓦 2段</t>
  </si>
  <si>
    <t>南蛮又はﾓﾙﾀﾙ</t>
  </si>
  <si>
    <t>防水ｼｰﾄ共</t>
  </si>
  <si>
    <t>【D0-28】</t>
  </si>
  <si>
    <t>流れ方向</t>
  </si>
  <si>
    <t>捨谷板金</t>
  </si>
  <si>
    <t>【D0-27】</t>
  </si>
  <si>
    <t>屋根C</t>
  </si>
  <si>
    <t>金属屋根</t>
  </si>
  <si>
    <t>定尺横葺き(一文字S@182)</t>
  </si>
  <si>
    <t>ﾌｯ素ｶﾞﾙﾊﾞﾘｳﾑ鋼板t=0.5</t>
  </si>
  <si>
    <t>裏貼:ﾎﾟﾘｴﾁﾚﾝﾌｫｰﾑt=2.0</t>
  </si>
  <si>
    <t>三角ﾊﾞｯｸｱｯﾌﾟ材:押出法ﾎﾟﾘｽﾁﾚﾝﾌｫｰﾑ</t>
  </si>
  <si>
    <t>改質ｱｽﾌｧﾙﾄﾙｰﾌｨﾝｸﾞt=1.0</t>
  </si>
  <si>
    <t>TSAﾀﾙｷ@490:亜鉛ﾒｯｷ鋼板</t>
  </si>
  <si>
    <t>元旦ﾋﾞｭｰﾃｨ工業:</t>
  </si>
  <si>
    <t>元旦一文字S@182同等品</t>
  </si>
  <si>
    <t>【D0-18】</t>
  </si>
  <si>
    <t>硬質木片ｾﾒﾝﾄ板</t>
  </si>
  <si>
    <t>t=25 ﾀﾙｷ落し込み</t>
  </si>
  <si>
    <t>棟包み</t>
  </si>
  <si>
    <t>屋根同材 平板加工</t>
  </si>
  <si>
    <t>下地:亜鉛ﾒｯｷ鋼板t=1.0加工共</t>
  </si>
  <si>
    <t>通し吊り子:屋根同材 平板加工</t>
  </si>
  <si>
    <t>【D0-21】</t>
  </si>
  <si>
    <t>軒先唐草</t>
  </si>
  <si>
    <t>亜鉛ﾒｯｷ鋼板t=1.0 加工</t>
  </si>
  <si>
    <t>軒先水切り</t>
  </si>
  <si>
    <t>H=100 屋根同材 平板加工</t>
  </si>
  <si>
    <t>下地補強材t=2.3共</t>
  </si>
  <si>
    <t>ｹﾗﾊﾞ水切り</t>
  </si>
  <si>
    <t>屋根C外壁取合い</t>
  </si>
  <si>
    <t>【D0-23】</t>
  </si>
  <si>
    <t>桁行方向  屋根同材 平板加工</t>
  </si>
  <si>
    <t>雪止め金具(ｱﾝｸﾞﾙ)</t>
  </si>
  <si>
    <t>@980 鋼板製 ﾌｯ素焼付塗装品</t>
  </si>
  <si>
    <t>L-40×40×3は別計上</t>
  </si>
  <si>
    <t>屋根D</t>
  </si>
  <si>
    <t>【D0-25】</t>
  </si>
  <si>
    <t>ｹﾗﾊﾞ唐草</t>
  </si>
  <si>
    <t>軒樋唐草</t>
  </si>
  <si>
    <t>ｱﾙﾐ押出型材</t>
  </si>
  <si>
    <t>下地:亜鉛ﾒｯｷ鋼板t=1.0加工</t>
  </si>
  <si>
    <t>【D0-26】</t>
  </si>
  <si>
    <t>軒樋A</t>
  </si>
  <si>
    <t>ｶﾗｰｶﾞﾙﾊﾞﾘｳﾑ鋼板(既製品)</t>
  </si>
  <si>
    <t>ﾀﾆﾀﾊｳｼﾞﾝｸﾞｳｪｱ:HACO/H6号同等品</t>
  </si>
  <si>
    <t>既製品</t>
  </si>
  <si>
    <t>軒樋B</t>
  </si>
  <si>
    <t>ｶﾗｰｶﾞﾙﾊﾞﾘｳﾑ鋼板製落葉除け蓋付き</t>
  </si>
  <si>
    <t>元旦内樋L3同等品</t>
  </si>
  <si>
    <t>落し口</t>
  </si>
  <si>
    <t>Φ100</t>
  </si>
  <si>
    <t>軒樋C</t>
  </si>
  <si>
    <t>200×150 ｽﾁｰﾙ防水樋t=1.9</t>
  </si>
  <si>
    <t>(ASﾙｰﾌｨﾝｸﾞ共)</t>
  </si>
  <si>
    <t>落葉除け蓋付き</t>
  </si>
  <si>
    <t>下地補強板t=1.0</t>
  </si>
  <si>
    <t>FB-3.0×50@500以下</t>
  </si>
  <si>
    <t>元旦ﾋﾞｭｰﾃｨ工業:元旦内樋同等品</t>
  </si>
  <si>
    <t>ﾙｰﾌﾄﾞﾚﾝ</t>
  </si>
  <si>
    <t>横引きﾙｰﾌﾄﾞﾚﾝ鋳鉄製Φ100</t>
  </si>
  <si>
    <t>中継ﾄﾞﾚﾝ</t>
  </si>
  <si>
    <t>鋳鉄製Φ100</t>
  </si>
  <si>
    <t>竪樋A</t>
  </si>
  <si>
    <t>ｱﾙﾐ製既製品(ﾌﾞﾗｯｸ)Φ114</t>
  </si>
  <si>
    <t>ﾊﾞﾝﾄﾞﾚｽﾀｲﾌﾟ(樋受け金物共)</t>
  </si>
  <si>
    <t>井上商事:ｱﾙﾄｲ同等品</t>
  </si>
  <si>
    <t>鎖樋</t>
  </si>
  <si>
    <t>SUS製(ﾜｲﾔｰ仕様)60Φ程度</t>
  </si>
  <si>
    <t>瀬尾製作所:筒L同等品</t>
  </si>
  <si>
    <t>横引き配管</t>
  </si>
  <si>
    <t>VP100Φ</t>
  </si>
  <si>
    <t>(取付け金物にて押えｺﾝに固定)</t>
  </si>
  <si>
    <t>竪樋排水管ｶﾊﾞｰ</t>
  </si>
  <si>
    <t>Φ114用 ｱﾙﾐ製</t>
  </si>
  <si>
    <t>【R-05】</t>
  </si>
  <si>
    <t>竪樋保護管</t>
  </si>
  <si>
    <t>SGP150A H=1000</t>
  </si>
  <si>
    <t>軽量鉄骨天井下地</t>
  </si>
  <si>
    <t>25形(屋外) ふところ1.0ｍ未満</t>
  </si>
  <si>
    <t>@300 鉄骨面</t>
  </si>
  <si>
    <t>耐風圧型</t>
  </si>
  <si>
    <t>軒天井</t>
  </si>
  <si>
    <t>L-25×25×3 @300</t>
  </si>
  <si>
    <t>軒天</t>
  </si>
  <si>
    <t>ｱﾙﾐ水切り</t>
  </si>
  <si>
    <t>H=55 AL PL-2.0 F-BE【D0-18】</t>
  </si>
  <si>
    <t>外壁</t>
  </si>
  <si>
    <t>金属板</t>
  </si>
  <si>
    <t>AL PL-2.0【D0-32】</t>
  </si>
  <si>
    <t>ｱﾙﾐ見切り</t>
  </si>
  <si>
    <t>AL FB-5 F-BE W=240【D0-32】</t>
  </si>
  <si>
    <t>壁･軒天</t>
  </si>
  <si>
    <t>AL FB-5 F-BE W=100</t>
  </si>
  <si>
    <t>ｱﾙﾐ笠木</t>
  </si>
  <si>
    <t>既製品 W250 押出型材ﾌﾗｯﾄﾀｲﾌﾟ</t>
  </si>
  <si>
    <t>指定色焼付塗装</t>
  </si>
  <si>
    <t>ｴｰﾋﾞｰｼｰ商会:ｱｰｷﾌﾞﾚｲﾄﾞ同等品</t>
  </si>
  <si>
    <t>【D0-03】</t>
  </si>
  <si>
    <t>ｱﾙﾐ笠木出隅ｺｰﾅｰ</t>
  </si>
  <si>
    <t>外壁仕上げ切替え部</t>
  </si>
  <si>
    <t>AL FB-5 F-BE W=240</t>
  </si>
  <si>
    <t>ｱﾙﾐｽﾊﾟﾝﾄﾞﾚﾙ取付け下地</t>
  </si>
  <si>
    <t>St L-30×30×3@600</t>
  </si>
  <si>
    <t>+L-40×30×2.3 L=70</t>
  </si>
  <si>
    <t>溶融亜鉛ﾒｯｷ処理【D0-11】</t>
  </si>
  <si>
    <t>ｱﾙﾐﾙｰﾊﾞｰB取付け下地</t>
  </si>
  <si>
    <t>L-38×50×2.3@600</t>
  </si>
  <si>
    <t>溶融亜鉛ﾒｯｷ処理</t>
  </si>
  <si>
    <t>【D0-11】</t>
  </si>
  <si>
    <t>屋根</t>
  </si>
  <si>
    <t>軒先･ｹﾗﾊﾞ金物</t>
  </si>
  <si>
    <t>ｱﾙﾐ L-100×100×4 F-BE</t>
  </si>
  <si>
    <t>屋根雪止めｱﾝｸﾞﾙ</t>
  </si>
  <si>
    <t>L-40×40×3 溶融亜鉛ﾒｯｷ</t>
  </si>
  <si>
    <t>ｲﾝﾀｰﾌｫﾝ･ｻｲﾝﾌﾟﾚｰﾄ部</t>
  </si>
  <si>
    <t>取外しﾌﾟﾚｰﾄ</t>
  </si>
  <si>
    <t>W900×H590  AL PL-2 F-BE</t>
  </si>
  <si>
    <t>枠:AL PL-3 F-BE W=60</t>
  </si>
  <si>
    <t>孔切欠加工共</t>
  </si>
  <si>
    <t>【D0-05】</t>
  </si>
  <si>
    <t>通用口ﾊﾟﾈﾙ部</t>
  </si>
  <si>
    <t>W450×H1750 AL PL-2 F-BE</t>
  </si>
  <si>
    <t>【D0-09】</t>
  </si>
  <si>
    <t>固定ﾌﾟﾚｰﾄ</t>
  </si>
  <si>
    <t>W450×H650  AL PL-2 F-BE</t>
  </si>
  <si>
    <t>ｱﾙﾐﾙｰﾊﾞｰB部内部</t>
  </si>
  <si>
    <t>ﾀﾞｸﾄ接続水切り</t>
  </si>
  <si>
    <t>W3180×H1390×D1050程度</t>
  </si>
  <si>
    <t>AL-2.0加工 F-BE</t>
  </si>
  <si>
    <t>高さ寸法は2段に変化する</t>
  </si>
  <si>
    <t>水返し:AL-2.0加工 F-BE</t>
  </si>
  <si>
    <t>ﾀﾞｸﾄ接続L-65×65×6共</t>
  </si>
  <si>
    <t>鉄骨下地:[-60×30×10×2.3</t>
  </si>
  <si>
    <t>ﾀﾗｯﾌﾟ</t>
  </si>
  <si>
    <t>SUS W400×H4800</t>
  </si>
  <si>
    <t>安全ｶｺﾞ付き H=1700程度</t>
  </si>
  <si>
    <t>【W-29】</t>
  </si>
  <si>
    <t>定礎</t>
  </si>
  <si>
    <t>SUSﾌﾟﾚｰﾄ W450×H350程度</t>
  </si>
  <si>
    <t>ﾊﾞｲﾌﾞﾚｰｼｮﾝ仕上げ</t>
  </si>
  <si>
    <t>ｴｯﾁﾝｸﾞ文字</t>
  </si>
  <si>
    <t>ｻｲﾃﾞｨﾝｸﾞ</t>
  </si>
  <si>
    <t>下部水切り</t>
  </si>
  <si>
    <t>亜鉛鉄板t1.6加工【D0-30】</t>
  </si>
  <si>
    <t>ASD-01 建具周囲</t>
  </si>
  <si>
    <t>三方枠C</t>
  </si>
  <si>
    <t>W1960×H2350×D270</t>
  </si>
  <si>
    <t>【D-04､D0-06】</t>
  </si>
  <si>
    <t>SS-101 ｼｬｯﾀｰ周囲</t>
  </si>
  <si>
    <t>三方枠</t>
  </si>
  <si>
    <t>W3900×H3840</t>
  </si>
  <si>
    <t>StPL-1.6 345×25</t>
  </si>
  <si>
    <t>【D-04】</t>
  </si>
  <si>
    <t>一方枠巾木部</t>
  </si>
  <si>
    <t>345×25×H150</t>
  </si>
  <si>
    <t>SUSPL-1.5</t>
  </si>
  <si>
    <t>ｼｬｯﾀｰ部</t>
  </si>
  <si>
    <t>床見切り</t>
  </si>
  <si>
    <t>SUS L-50×50×6打込み</t>
  </si>
  <si>
    <t>軽量鉄骨壁下地</t>
  </si>
  <si>
    <t>65形 捨張あり(@450)</t>
  </si>
  <si>
    <t>65形 捨張なし(@303)</t>
  </si>
  <si>
    <t>90形 捨張あり(@450)</t>
  </si>
  <si>
    <t>100形 捨張あり(@450)</t>
  </si>
  <si>
    <t>片壁工法用軽鉄下地</t>
  </si>
  <si>
    <t>UL工法</t>
  </si>
  <si>
    <t>軽量鉄骨壁下地開口補強</t>
  </si>
  <si>
    <t>65形</t>
  </si>
  <si>
    <t>90形</t>
  </si>
  <si>
    <t>100形</t>
  </si>
  <si>
    <t>薄型LGS</t>
  </si>
  <si>
    <t>軽量鉄骨下り壁下地</t>
  </si>
  <si>
    <t>H=500 捨張あり</t>
  </si>
  <si>
    <t>H=800 捨張あり</t>
  </si>
  <si>
    <t>H=900 捨張あり</t>
  </si>
  <si>
    <t>H=1200 捨張あり</t>
  </si>
  <si>
    <t>19形 捨張なし @225 H≦1.5</t>
  </si>
  <si>
    <t>19形 捨張なし @225 1.5&lt;H≦3.0</t>
  </si>
  <si>
    <t>19形 捨張なし @225 3.0&lt;H≦4.5</t>
  </si>
  <si>
    <t>19形 捨張あり H≦1.5</t>
  </si>
  <si>
    <t>19形 捨張なし H≦1.5</t>
  </si>
  <si>
    <t>19形 捨張あり 1.5&lt;H≦3.0</t>
  </si>
  <si>
    <t>19形 捨張なし 1.5&lt;H≦3.0</t>
  </si>
  <si>
    <t>19形 捨張あり 3.0&lt;H≦4.5</t>
  </si>
  <si>
    <t>耐震天井(野縁+取付ｸﾘｯﾌﾟ)</t>
  </si>
  <si>
    <t>桐井製作所:ｱｼﾞｬｽﾄｿｴﾙ同等</t>
  </si>
  <si>
    <t>天井ｲﾝｻｰﾄ</t>
  </si>
  <si>
    <t>ｺﾝｸﾘｰﾄ面</t>
  </si>
  <si>
    <t>鉄骨面</t>
  </si>
  <si>
    <t>軽量鉄骨天井下地開口補強</t>
  </si>
  <si>
    <t>19形</t>
  </si>
  <si>
    <t>床見切A</t>
  </si>
  <si>
    <t>階段ﾉﾝｽﾘｯﾌﾟ</t>
  </si>
  <si>
    <t>消火水槽</t>
  </si>
  <si>
    <t>ﾏﾝﾎｰﾙ蓋</t>
  </si>
  <si>
    <t>鋳鉄製 600φ 密閉型</t>
  </si>
  <si>
    <t>その他付属金物共</t>
  </si>
  <si>
    <t>配管ﾋﾟｯﾄ</t>
  </si>
  <si>
    <t>床下点検口</t>
  </si>
  <si>
    <t>ｽﾃﾝﾚｽ製 600角 気密･屋内用</t>
  </si>
  <si>
    <t>FC-A</t>
  </si>
  <si>
    <t>ﾌﾛｱｺﾝｾﾝﾄ化粧ﾎﾞｯｸｽ A</t>
  </si>
  <si>
    <t>200×200 ｺﾞﾑｼｰﾄ共</t>
  </si>
  <si>
    <t>配線取出し口ｷｬｯﾌﾟSUS304t=1.5</t>
  </si>
  <si>
    <t>企画展示室【F-25】</t>
  </si>
  <si>
    <t>FC-B</t>
  </si>
  <si>
    <t>ﾌﾛｱｺﾝｾﾝﾄ化粧ﾎﾞｯｸｽ B</t>
  </si>
  <si>
    <t>200×200 SUS受枠共</t>
  </si>
  <si>
    <t>歴史展示室</t>
  </si>
  <si>
    <t>ｶﾈｿｳ:ﾌﾛｱﾊｯﾁMSBC-FB200角同等品</t>
  </si>
  <si>
    <t>【F-26】</t>
  </si>
  <si>
    <t>FC-C</t>
  </si>
  <si>
    <t>ﾌﾛｱｺﾝｾﾝﾄ化粧ﾎﾞｯｸｽ C</t>
  </si>
  <si>
    <t>多目的ﾙｰﾑ</t>
  </si>
  <si>
    <t>区画部</t>
  </si>
  <si>
    <t>区画貫通ﾌﾟﾚｰﾄ</t>
  </si>
  <si>
    <t>H=200 PL2.3両面 RW充填共</t>
  </si>
  <si>
    <t>【F-07】</t>
  </si>
  <si>
    <t>ｽﾃﾝﾚｽ巾木</t>
  </si>
  <si>
    <t>H=60 PL1.0 HL仕上</t>
  </si>
  <si>
    <t>【F-14】</t>
  </si>
  <si>
    <t>風除室1 軒先</t>
  </si>
  <si>
    <t>ｱﾙﾐﾊﾟﾈﾙ</t>
  </si>
  <si>
    <t>ｱﾙﾐ製 t=2.0 糸100+265+100</t>
  </si>
  <si>
    <t>A-BE</t>
  </si>
  <si>
    <t>【D0-06】</t>
  </si>
  <si>
    <t>風除室1 軒先(ASD上部)</t>
  </si>
  <si>
    <t>ｱﾙﾐ製 t=2.0 糸100+265</t>
  </si>
  <si>
    <t>風除室1 壁</t>
  </si>
  <si>
    <t>ｱﾙﾐ製 t=2.0 A-BE</t>
  </si>
  <si>
    <t>掲示板A 壁</t>
  </si>
  <si>
    <t>ｽﾁｰﾙ鋼板</t>
  </si>
  <si>
    <t>t=1.0</t>
  </si>
  <si>
    <t>【W-25】【D0-07】</t>
  </si>
  <si>
    <t>客用通路･受付三方 壁</t>
  </si>
  <si>
    <t>見切縁</t>
  </si>
  <si>
    <t>ｽﾁｰﾙ製 FB-6 A-BE</t>
  </si>
  <si>
    <t>四周見切</t>
  </si>
  <si>
    <t>ｽﾁｰﾙ製 FB-6×40 A-BE</t>
  </si>
  <si>
    <t>【D0-07】</t>
  </si>
  <si>
    <t>ひろば上部壁</t>
  </si>
  <si>
    <t>(A-27図)</t>
  </si>
  <si>
    <t>下り壁見切</t>
  </si>
  <si>
    <t>ｱﾙﾐ製 L-25×25×2 A-BE</t>
  </si>
  <si>
    <t>(A-59図)</t>
  </si>
  <si>
    <t>ときはくひろば</t>
  </si>
  <si>
    <t>ﾓﾆﾀｰ用開口枠</t>
  </si>
  <si>
    <t>ｽﾁｰﾙ製 FB-4×120 782×387 A-BE</t>
  </si>
  <si>
    <t>【D0-08】</t>
  </si>
  <si>
    <t>客用WC</t>
  </si>
  <si>
    <t>一方枠(枠A)</t>
  </si>
  <si>
    <t>ｽﾁｰﾙ製 PL-1.6 125×25</t>
  </si>
  <si>
    <t>H2700</t>
  </si>
  <si>
    <t>三方枠(枠A)</t>
  </si>
  <si>
    <t>W900×H2100</t>
  </si>
  <si>
    <t>給湯室</t>
  </si>
  <si>
    <t>ｽﾁｰﾙ製 PL-1.6 135×25</t>
  </si>
  <si>
    <t>ﾛｯｶｰ室</t>
  </si>
  <si>
    <t>三方枠(枠B)</t>
  </si>
  <si>
    <t>ｽﾁｰﾙ製 PL-1.6 135×3.2</t>
  </si>
  <si>
    <t>風除室1</t>
  </si>
  <si>
    <t>一方枠(枠C)</t>
  </si>
  <si>
    <t>ｱﾙﾐｶﾞﾗﾘ</t>
  </si>
  <si>
    <t>W738×H2940</t>
  </si>
  <si>
    <t>ﾙｰﾊﾞｰ:AL-20×20×1.5 A-BE @40</t>
  </si>
  <si>
    <t>ALｴｷｽﾊﾟﾝﾄﾞﾒﾀﾙ t=0.8(黒色)</t>
  </si>
  <si>
    <t>下地:AL-30×15×1.5 A-BE</t>
  </si>
  <si>
    <t>枠:AL PL-6 W=95 A-BE</t>
  </si>
  <si>
    <t>【D0-17】</t>
  </si>
  <si>
    <t>天井廻り縁</t>
  </si>
  <si>
    <t>塩ﾋﾞ製</t>
  </si>
  <si>
    <t>天井点検口</t>
  </si>
  <si>
    <t>ｱﾙﾐ製 450□ 目地ﾀｲﾌﾟ</t>
  </si>
  <si>
    <t>ｱﾙﾐ製 600□ 目地ﾀｲﾌﾟ</t>
  </si>
  <si>
    <t>ｽﾃﾝﾚｽ製 樹脂被覆ﾀｲﾌﾟ 34φ L形</t>
  </si>
  <si>
    <t>LGS付  その他付属金物共</t>
  </si>
  <si>
    <t>ｽﾃﾝﾚｽ製 樹脂被覆ﾀｲﾌﾟ 34φ</t>
  </si>
  <si>
    <t>小便器用</t>
  </si>
  <si>
    <t>LGS付 その他付属金物共【E-02】</t>
  </si>
  <si>
    <t>補助手摺 E</t>
  </si>
  <si>
    <t>洗面ｶｳﾝﾀｰ用</t>
  </si>
  <si>
    <t>その他付属金物共【E-13】</t>
  </si>
  <si>
    <t>壁付手摺</t>
  </si>
  <si>
    <t>RC付 軟質ﾋﾞﾆﾊﾝ ﾌﾞﾗｹｯﾄ共</t>
  </si>
  <si>
    <t>ｺｰﾅ､ｴﾝﾄﾞ役物共【E-12】</t>
  </si>
  <si>
    <t>LGS付 軟質ﾋﾞﾆﾊﾝ40φ ﾌﾞﾗｹｯﾄ共</t>
  </si>
  <si>
    <t>排水目皿</t>
  </si>
  <si>
    <t>ｻｲﾝ取付用補強</t>
  </si>
  <si>
    <t>ｽﾁｰﾙ製 PL-1.6 600×600</t>
  </si>
  <si>
    <t>SK</t>
  </si>
  <si>
    <t>ﾗｲﾆﾝｸﾞ天板</t>
  </si>
  <si>
    <t>ｽﾃﾝﾚｽ製 t=1.5加工 W=150</t>
  </si>
  <si>
    <t>【E-06】</t>
  </si>
  <si>
    <t>流し台</t>
  </si>
  <si>
    <t>【E-08】</t>
  </si>
  <si>
    <t>ｺｰﾅｰｶﾞｰﾄﾞ A</t>
  </si>
  <si>
    <t>ｱﾙﾐ製 既製品【W-18】</t>
  </si>
  <si>
    <t>ｺｰﾅｰｶﾞｰﾄﾞ B</t>
  </si>
  <si>
    <t>ｱﾙﾐ製 25×25 焼付塗装【W-19】</t>
  </si>
  <si>
    <t>BLA</t>
  </si>
  <si>
    <t>ﾌﾞﾗｲﾝﾄﾞﾎﾞｯｸｽ A</t>
  </si>
  <si>
    <t>ｽﾁｰﾙ製 PL-1.6 120×160 A-BE</t>
  </si>
  <si>
    <t>吊ﾎﾞﾙﾄ @900 下地補強:FB-30×3</t>
  </si>
  <si>
    <t>【C-04】</t>
  </si>
  <si>
    <t>ｶｰﾃﾝﾎﾞｯｸｽ A</t>
  </si>
  <si>
    <t>ｽﾁｰﾙ製 PL-1.6 180×160 A-BE</t>
  </si>
  <si>
    <t>BLC</t>
  </si>
  <si>
    <t>ﾌﾞﾗｲﾝﾄﾞﾎﾞｯｸｽ C</t>
  </si>
  <si>
    <t>ｽﾁｰﾙ製 PL-1.6 150×100 A-BE</t>
  </si>
  <si>
    <t>下地補強:FB-30×3 @900</t>
  </si>
  <si>
    <t>【C-06】</t>
  </si>
  <si>
    <t>BLD</t>
  </si>
  <si>
    <t>ﾌﾞﾗｲﾝﾄﾞﾎﾞｯｸｽ D</t>
  </si>
  <si>
    <t>ｽﾁｰﾙ製 PL-2.3 150×100 A-BE</t>
  </si>
  <si>
    <t>【C-07】</t>
  </si>
  <si>
    <t>ANB</t>
  </si>
  <si>
    <t>暗幕ﾎﾞｯｸｽ B</t>
  </si>
  <si>
    <t>【C-08】</t>
  </si>
  <si>
    <t>SCA</t>
  </si>
  <si>
    <t>ｽｸﾘｰﾝﾎﾞｯｸｽ A</t>
  </si>
  <si>
    <t>ｽﾁｰﾙ製 PL-1.6 200×200 L形 A-BE</t>
  </si>
  <si>
    <t>下地補強:L-40×40×3 @900 L200</t>
  </si>
  <si>
    <t>【C-09】</t>
  </si>
  <si>
    <t>SCB</t>
  </si>
  <si>
    <t>ｽｸﾘｰﾝﾎﾞｯｸｽ B</t>
  </si>
  <si>
    <t>ｽﾁｰﾙ製 PL-1.6 200×200 ｺ形 A-BE</t>
  </si>
  <si>
    <t>【C-10】</t>
  </si>
  <si>
    <t>照明ﾎﾞｯｸｽ A</t>
  </si>
  <si>
    <t>ｽﾁｰﾙ製 PL-1.6 350×115 糸573</t>
  </si>
  <si>
    <t xml:space="preserve"> A-BE【C-11】</t>
  </si>
  <si>
    <t>LB-B</t>
  </si>
  <si>
    <t>照明ﾎﾞｯｸｽ B</t>
  </si>
  <si>
    <t>ｽﾁｰﾙ製 PL-1.6 200×225 A-BE</t>
  </si>
  <si>
    <t>【C-12】</t>
  </si>
  <si>
    <t>LB-C(自動扉部)</t>
  </si>
  <si>
    <t>照明ﾎﾞｯｸｽ C1</t>
  </si>
  <si>
    <t>ｽﾁｰﾙ製 PL-1.6 430×150 A-BE</t>
  </si>
  <si>
    <t>下地補強:L-30×30×3 ﾌﾞﾗｹｯﾄ共</t>
  </si>
  <si>
    <t>合板は別計上【C-13】</t>
  </si>
  <si>
    <t>LB-C(ｶﾞﾗｽｽｸﾘｰﾝ+ｼｬｯﾀｰ)</t>
  </si>
  <si>
    <t>照明ﾎﾞｯｸｽ C2</t>
  </si>
  <si>
    <t>ｽﾁｰﾙ製 PL-1.6 284×150 A-BE</t>
  </si>
  <si>
    <t>LB-C(ｼｬｯﾀｰ部)</t>
  </si>
  <si>
    <t>照明ﾎﾞｯｸｽ C3</t>
  </si>
  <si>
    <t>ｽﾁｰﾙ製 PL-1.6 493×150 A-BE</t>
  </si>
  <si>
    <t>照明ﾎﾞｯｸｽ C4</t>
  </si>
  <si>
    <t>ｽﾁｰﾙ製 PL-1.6 200×150 A-BE</t>
  </si>
  <si>
    <t>LB-D</t>
  </si>
  <si>
    <t>照明ﾎﾞｯｸｽ D</t>
  </si>
  <si>
    <t>ｽﾁｰﾙ製 PL-1.6 180×220 L形 A-BE</t>
  </si>
  <si>
    <t>天井見切縁共</t>
  </si>
  <si>
    <t>【C-14】</t>
  </si>
  <si>
    <t>ﾌﾟﾛｼﾞｪｸﾀｰﾎﾞｯｸｽ</t>
  </si>
  <si>
    <t>ｽﾁｰﾙ製 PL1.6 600×850 H350 A-BE</t>
  </si>
  <si>
    <t>下地補強:L-40×40×3 @900内外</t>
  </si>
  <si>
    <t>【C-17】</t>
  </si>
  <si>
    <t>LB-B部</t>
  </si>
  <si>
    <t>ｱﾙﾐ見切</t>
  </si>
  <si>
    <t>既製品 A-BE【C-13】</t>
  </si>
  <si>
    <t>2F 空調機械室1</t>
  </si>
  <si>
    <t>ｽﾃﾝﾚｽ製 400×200 H3890</t>
  </si>
  <si>
    <t>頂部ﾌｯｸ付 取付ﾌﾞﾗｹｯﾄ共</t>
  </si>
  <si>
    <t>安全ｶｺﾞ付き H=2250程度</t>
  </si>
  <si>
    <t>【W-26､29】</t>
  </si>
  <si>
    <t>点検ﾀﾗｯﾌﾟ</t>
  </si>
  <si>
    <t>ｽﾃﾝﾚｽ製 22φ 400×200打込</t>
  </si>
  <si>
    <t>【E-16】</t>
  </si>
  <si>
    <t>人通口上部</t>
  </si>
  <si>
    <t>手掛打込手摺</t>
  </si>
  <si>
    <t>ｽﾃﾝﾚｽ製 22φ W400【F-24】</t>
  </si>
  <si>
    <t>空調機械室1</t>
  </si>
  <si>
    <t>踊場</t>
  </si>
  <si>
    <t>CPL4.5 800×800 下地鉄骨共</t>
  </si>
  <si>
    <t>踊場手摺</t>
  </si>
  <si>
    <t>ｽﾁｰﾙ製 L(800+800)×H1100</t>
  </si>
  <si>
    <t>手摺:25A 支柱:25A @1000</t>
  </si>
  <si>
    <t>横桟:16φ 2φ ﾌﾞﾗｹｯﾄ共</t>
  </si>
  <si>
    <t>(A031図)</t>
  </si>
  <si>
    <t>姿見鏡枠</t>
  </si>
  <si>
    <t>ｽﾃﾝﾚｽ製 L-5×5【E-05】</t>
  </si>
  <si>
    <t>EV吊元ﾌｯｸ</t>
  </si>
  <si>
    <t>40kN【C-16】</t>
  </si>
  <si>
    <t>9.8kN【C-16】</t>
  </si>
  <si>
    <t>EVｼｬﾌﾄ</t>
  </si>
  <si>
    <t>ﾏｼﾝﾋﾞｰﾑ受用補助材</t>
  </si>
  <si>
    <t>L1500 L-100×100×10 埋込</t>
  </si>
  <si>
    <t>(A100図)</t>
  </si>
  <si>
    <t>消火器ﾎﾞｯｸｽ用耐火ﾌﾞﾗｹｯﾄ</t>
  </si>
  <si>
    <t>全埋込用【W-22】</t>
  </si>
  <si>
    <t>ﾌﾞﾗｹｯﾄ取付補強材</t>
  </si>
  <si>
    <t>C-60×30×10×2.3 2段</t>
  </si>
  <si>
    <t>【E-02～04】【E-06】</t>
  </si>
  <si>
    <t>ﾌﾞﾗｹｯﾄ取付</t>
  </si>
  <si>
    <t>PL-3.2×32 @300 L350</t>
  </si>
  <si>
    <t>【E-03・04・06】</t>
  </si>
  <si>
    <t>小便器</t>
  </si>
  <si>
    <t>PL-3.2×32 @300(W200×H400)</t>
  </si>
  <si>
    <t>手洗</t>
  </si>
  <si>
    <t>PL-3.2×32 @300(W150×H400)</t>
  </si>
  <si>
    <t>【E-07】</t>
  </si>
  <si>
    <t>重文展示室</t>
  </si>
  <si>
    <t>展示棚用下地補強</t>
  </si>
  <si>
    <t>H3000 C-65×30×10×2.3</t>
  </si>
  <si>
    <t>歴史展示</t>
  </si>
  <si>
    <t>LGS内下地補強</t>
  </si>
  <si>
    <t>H3000 C-100×50×20×2.3 @1365</t>
  </si>
  <si>
    <t>ﾓﾆﾀｰ用開口補強</t>
  </si>
  <si>
    <t>H3000 C-100×50×20×2.3</t>
  </si>
  <si>
    <t>ASD-01用</t>
  </si>
  <si>
    <t>ｴﾝｼﾞﾝ装置点検扉</t>
  </si>
  <si>
    <t>3600×450  stPL-1.6 A-BE</t>
  </si>
  <si>
    <t>SSD-01用</t>
  </si>
  <si>
    <t>2380×400×500 StPL-1.6A-BE</t>
  </si>
  <si>
    <t>L型開き式</t>
  </si>
  <si>
    <t>SSD-01 建具周囲</t>
  </si>
  <si>
    <t>三方枠B</t>
  </si>
  <si>
    <t>W1190×H2990×D240</t>
  </si>
  <si>
    <t>St1.6t【D-04】</t>
  </si>
  <si>
    <t>W1960×H2350×D230</t>
  </si>
  <si>
    <t>SS-01 ｼｬｯﾀｰ周囲</t>
  </si>
  <si>
    <t>W3700×H3890</t>
  </si>
  <si>
    <t>StPL-1.6 325×25</t>
  </si>
  <si>
    <t>ﾄﾞｱｶﾞｰﾄﾞ</t>
  </si>
  <si>
    <t>W920×H750</t>
  </si>
  <si>
    <t>笠木:SUS1.5tDP-3 10×20角出し</t>
  </si>
  <si>
    <t>巾木:SUS PL-9 DP-3</t>
  </si>
  <si>
    <t>【D-13】</t>
  </si>
  <si>
    <t>ｺﾝｸﾘｰﾄ直均し仕上げ</t>
  </si>
  <si>
    <t>金ごて 防水下地</t>
  </si>
  <si>
    <t>設備基礎</t>
  </si>
  <si>
    <t>木ごて 金属屋根下地   厚15程度</t>
  </si>
  <si>
    <t>防水入隅処理</t>
  </si>
  <si>
    <t>ﾓﾙﾀﾙ</t>
  </si>
  <si>
    <t>外壁F</t>
  </si>
  <si>
    <t>複層仕上塗材</t>
  </si>
  <si>
    <t>ｺﾝｸﾘｰﾄ面 上塗材ﾌｯ素系</t>
  </si>
  <si>
    <t>ｴｽｹｰ化研:ﾚﾅｷｬｽﾄ同等品</t>
  </si>
  <si>
    <t>天井</t>
  </si>
  <si>
    <t>撥水剤</t>
  </si>
  <si>
    <t>ｸﾘｱ工法</t>
  </si>
  <si>
    <t>ｴｽｹｰ化研:ｾﾗﾐｸﾘｰﾄF工法同等</t>
  </si>
  <si>
    <t>外壁B.D.K</t>
  </si>
  <si>
    <t>外装薄塗材E</t>
  </si>
  <si>
    <t>ｺﾝｸﾘｰﾄ面 吹付仕上 ｼﾞｭﾗｸ調</t>
  </si>
  <si>
    <t>ｱｲｶ工業:</t>
  </si>
  <si>
    <t>ｼﾞｮﾘﾊﾟｯﾄJP-100ｼﾞｭﾗｸ同等品</t>
  </si>
  <si>
    <t>ｺﾝｸﾘｰﾄ面  吹付仕上 ｼﾞｭﾗｸ調</t>
  </si>
  <si>
    <t>壁 塗装E</t>
  </si>
  <si>
    <t>ｻﾝﾄﾞｾﾗﾐｯｸ調装飾仕上塗材</t>
  </si>
  <si>
    <t>ｺﾝｸﾘｰﾄ面 2色仕上</t>
  </si>
  <si>
    <t>ｴｽｹｰ化研:</t>
  </si>
  <si>
    <t>ｻﾝﾄﾞｴﾚｶﾞﾝﾃ ﾌﾗﾜｰﾄﾗﾊﾞｰﾁﾝ2色同等品</t>
  </si>
  <si>
    <t>建具周囲防水ﾓﾙﾀﾙ充填</t>
  </si>
  <si>
    <t>外部建具</t>
  </si>
  <si>
    <t>配管ﾋﾟｯﾄ床</t>
  </si>
  <si>
    <t>機械室基礎天端</t>
  </si>
  <si>
    <t>EVﾋﾟｯﾄ・消火水槽床</t>
  </si>
  <si>
    <t>床</t>
  </si>
  <si>
    <t>張物下地</t>
  </si>
  <si>
    <t>踊場床</t>
  </si>
  <si>
    <t>踏面ケ込</t>
  </si>
  <si>
    <t>張物下地(FS-A)</t>
  </si>
  <si>
    <t>多目的ﾎｰﾙ床</t>
  </si>
  <si>
    <t>ﾌﾛｰﾘﾝｸﾞB下地</t>
  </si>
  <si>
    <t>300×600ﾀｲﾙ下地</t>
  </si>
  <si>
    <t>汚垂ﾀｲﾙ下地</t>
  </si>
  <si>
    <t>靴拭ﾏｯﾄ下</t>
  </si>
  <si>
    <t>防水ﾓﾙﾀﾙ</t>
  </si>
  <si>
    <t>SAD01廻り</t>
  </si>
  <si>
    <t>収蔵庫扉据付ﾓﾙﾀﾙ</t>
  </si>
  <si>
    <t>無収縮ﾓﾙﾀﾙ充填</t>
  </si>
  <si>
    <t>ﾄﾗｯｸﾔｰﾄﾞ壁</t>
  </si>
  <si>
    <t>打放し面 下地調整共</t>
  </si>
  <si>
    <t>超耐久､低汚染水性ﾌｯ素樹脂ｸﾘｱ工法</t>
  </si>
  <si>
    <t>ｴｽｹｰ化研:ｾﾗﾐｸﾘｰﾄF工法ｸﾘﾔｰ仕上</t>
  </si>
  <si>
    <t>ときはくひろば上部壁</t>
  </si>
  <si>
    <t>土壁 A</t>
  </si>
  <si>
    <t>左官荒土壁 t=20 ﾜﾗｽｻ引摺</t>
  </si>
  <si>
    <t>蒼築舎同等</t>
  </si>
  <si>
    <t>客用通路･受付 壁</t>
  </si>
  <si>
    <t>塗装 F</t>
  </si>
  <si>
    <t>ﾎﾞｰﾄﾞ面</t>
  </si>
  <si>
    <t>不燃 ﾛｰﾗｰ</t>
  </si>
  <si>
    <t>ｱｲｶ工業:ｼﾞｮﾘﾊﾟｯﾄ 不燃JQ-200 ﾛｰﾗﾊﾟﾀｰﾝ</t>
  </si>
  <si>
    <t>建具周囲ﾓﾙﾀﾙ充填</t>
  </si>
  <si>
    <t>内部建具</t>
  </si>
  <si>
    <t>ｱﾙﾐ製建具</t>
  </si>
  <si>
    <t>鋼製建具</t>
  </si>
  <si>
    <t>軽量鋼製建具</t>
  </si>
  <si>
    <t>ｼｬｯﾀｰ</t>
  </si>
  <si>
    <t>ｶﾞﾗｽｽｸﾘｰﾝ</t>
  </si>
  <si>
    <t>ｶｰﾃﾝｳｵｰﾙ</t>
  </si>
  <si>
    <t>ｽﾗｲﾃﾞｨﾝｸﾞｳｵｰﾙ</t>
  </si>
  <si>
    <t>ﾄｲﾚﾌﾞｰｽ</t>
  </si>
  <si>
    <t>ｴﾝｼﾞﾝ装置</t>
  </si>
  <si>
    <t>※特記なき限り､仕上:BB-2種</t>
  </si>
  <si>
    <t xml:space="preserve">  耐風圧性:S-4､気密性:A-3</t>
  </si>
  <si>
    <t xml:space="preserve">  水密性:W-4､結露受け､</t>
  </si>
  <si>
    <t xml:space="preserve">  付属金物一式､運搬取付調整費</t>
  </si>
  <si>
    <t xml:space="preserve">  共とする。</t>
  </si>
  <si>
    <t>AW-01</t>
  </si>
  <si>
    <t>ｱﾙﾐ製片引き､FIX窓</t>
  </si>
  <si>
    <t>W 1800×H  440</t>
  </si>
  <si>
    <t>外額縁(AL型板)D0-15 A-043図</t>
  </si>
  <si>
    <t>水切り(AL型板)､ﾌﾟﾘｰﾂ網戸共</t>
  </si>
  <si>
    <t>外額縁､水切り取合いｼｰﾘﾝｸﾞ共</t>
  </si>
  <si>
    <t>AW-02</t>
  </si>
  <si>
    <t>W 3670×H  440</t>
  </si>
  <si>
    <t>AW-03</t>
  </si>
  <si>
    <t>ｱﾙﾐ製FIX窓</t>
  </si>
  <si>
    <t>AW-04</t>
  </si>
  <si>
    <t>W 1800×H  600</t>
  </si>
  <si>
    <t>水切り取合いｼｰﾘﾝｸﾞ共</t>
  </si>
  <si>
    <t>AW-05</t>
  </si>
  <si>
    <t>AD-01</t>
  </si>
  <si>
    <t>ｱﾙﾐ製引違い扉</t>
  </si>
  <si>
    <t>W 2112×H 2700</t>
  </si>
  <si>
    <t>AD-02</t>
  </si>
  <si>
    <t>ｱﾙﾐ製両引き分け扉</t>
  </si>
  <si>
    <t>W 8885×H 2700</t>
  </si>
  <si>
    <t>AG-01</t>
  </si>
  <si>
    <t>ｱﾙﾐ製ｶﾞﾗﾘ</t>
  </si>
  <si>
    <t>W 3270×H  550</t>
  </si>
  <si>
    <t>AL水切り､防鳥網SUS共</t>
  </si>
  <si>
    <t>ﾀﾞｸﾄ接続用L-65×65×6共</t>
  </si>
  <si>
    <t>AG-02</t>
  </si>
  <si>
    <t>W 1205×H 2300</t>
  </si>
  <si>
    <t>AG-03</t>
  </si>
  <si>
    <t>W 2900×H  980</t>
  </si>
  <si>
    <t>AG-04</t>
  </si>
  <si>
    <t>W 4700×H  510</t>
  </si>
  <si>
    <t>※特記なき限り､付属金物一式､</t>
  </si>
  <si>
    <t xml:space="preserve">  運搬取付調整費共とする。</t>
  </si>
  <si>
    <t>SW-01</t>
  </si>
  <si>
    <t>鋼製FIX防火窓</t>
  </si>
  <si>
    <t>W  750×H  500</t>
  </si>
  <si>
    <t>枠見込み165</t>
  </si>
  <si>
    <t>SD-01</t>
  </si>
  <si>
    <t>鋼製両開き点検扉(片面ﾌﾗｯｼｭ)</t>
  </si>
  <si>
    <t>W 3700×H 2100</t>
  </si>
  <si>
    <t>SD-02</t>
  </si>
  <si>
    <t>鋼製親子開き防火扉</t>
  </si>
  <si>
    <t>W 1200×H 2500</t>
  </si>
  <si>
    <t>枠見込み170</t>
  </si>
  <si>
    <t>特定防火設備､電気錠共</t>
  </si>
  <si>
    <t>SD-03</t>
  </si>
  <si>
    <t>W 2500×H 2500</t>
  </si>
  <si>
    <t>SD-04</t>
  </si>
  <si>
    <t>鋼製親子開き扉</t>
  </si>
  <si>
    <t>SD-05</t>
  </si>
  <si>
    <t>鋼製片開き扉</t>
  </si>
  <si>
    <t>W  800×H 2100</t>
  </si>
  <si>
    <t>枠見込み135</t>
  </si>
  <si>
    <t>SD-06</t>
  </si>
  <si>
    <t>鋼製片開き防火扉</t>
  </si>
  <si>
    <t>枠見込み340</t>
  </si>
  <si>
    <t>SD-07</t>
  </si>
  <si>
    <t>鋼製両開き防火扉(片面ﾌﾗｯｼｭ)</t>
  </si>
  <si>
    <t>W 1540×H 2100</t>
  </si>
  <si>
    <t>SD-08</t>
  </si>
  <si>
    <t>鋼製両開き防火扉</t>
  </si>
  <si>
    <t>W 1545×H 2100</t>
  </si>
  <si>
    <t>SD-09</t>
  </si>
  <si>
    <t>W 1625×H 2100</t>
  </si>
  <si>
    <t>枠見込み110</t>
  </si>
  <si>
    <t>SD-10</t>
  </si>
  <si>
    <t>枠見込み145</t>
  </si>
  <si>
    <t>SD-11</t>
  </si>
  <si>
    <t>W  850×H 2100</t>
  </si>
  <si>
    <t>枠見込み280</t>
  </si>
  <si>
    <t>特定防火設備</t>
  </si>
  <si>
    <t>SD-12</t>
  </si>
  <si>
    <t>W 1757×H 2100</t>
  </si>
  <si>
    <t>SD-13</t>
  </si>
  <si>
    <t>W 1200×H 2100</t>
  </si>
  <si>
    <t>SD-14</t>
  </si>
  <si>
    <t>W 1512×H 2100</t>
  </si>
  <si>
    <t>SD-15</t>
  </si>
  <si>
    <t>電気錠共</t>
  </si>
  <si>
    <t>SD-16</t>
  </si>
  <si>
    <t>W  600×H 2100</t>
  </si>
  <si>
    <t>枠見込み120</t>
  </si>
  <si>
    <t>SD-17</t>
  </si>
  <si>
    <t>SD-18</t>
  </si>
  <si>
    <t>SD-19</t>
  </si>
  <si>
    <t>W 1350×H 2100</t>
  </si>
  <si>
    <t>SD-20</t>
  </si>
  <si>
    <t>SD-21</t>
  </si>
  <si>
    <t>A-BE仕上げ</t>
  </si>
  <si>
    <t>SD-22</t>
  </si>
  <si>
    <t>枠見込み400</t>
  </si>
  <si>
    <t>SD-23</t>
  </si>
  <si>
    <t>鋼製常時開放式片開き防火扉</t>
  </si>
  <si>
    <t>W 1200×H 3500</t>
  </si>
  <si>
    <t>枠見込み100､曲げ潰し枠</t>
  </si>
  <si>
    <t>SD-24</t>
  </si>
  <si>
    <t>鋼製両開き扉</t>
  </si>
  <si>
    <t>W 1800×H 2100</t>
  </si>
  <si>
    <t>枠見込み140､曲げ潰し枠</t>
  </si>
  <si>
    <t>SD-25</t>
  </si>
  <si>
    <t>W 1200×H 2700</t>
  </si>
  <si>
    <t>SD-26</t>
  </si>
  <si>
    <t>鋼製常時開放式両開き扉</t>
  </si>
  <si>
    <t>W 1750×H 2960</t>
  </si>
  <si>
    <t>枠見込み100</t>
  </si>
  <si>
    <t>SD-27</t>
  </si>
  <si>
    <t>W  700×H 2100</t>
  </si>
  <si>
    <t>枠見込み130､曲げ潰し枠</t>
  </si>
  <si>
    <t>SD-28</t>
  </si>
  <si>
    <t>W 1340×H 3000</t>
  </si>
  <si>
    <t>SD-29</t>
  </si>
  <si>
    <t>特定防火設備､遮音T2</t>
  </si>
  <si>
    <t>SD-30</t>
  </si>
  <si>
    <t>SD-31</t>
  </si>
  <si>
    <t>枠見込み160</t>
  </si>
  <si>
    <t>SD-32</t>
  </si>
  <si>
    <t>枠見込み210</t>
  </si>
  <si>
    <t>SD-33</t>
  </si>
  <si>
    <t>W  600×H 1500</t>
  </si>
  <si>
    <t>SD-34</t>
  </si>
  <si>
    <t>鋼製片開き扉(片面ﾌﾗｯｼｭ)</t>
  </si>
  <si>
    <t>W  750×H 2100</t>
  </si>
  <si>
    <t>枠見込み250</t>
  </si>
  <si>
    <t>SD-35</t>
  </si>
  <si>
    <t>SD-36</t>
  </si>
  <si>
    <t>SD-001</t>
  </si>
  <si>
    <t>鋼製点検扉</t>
  </si>
  <si>
    <t>W  300×H  300</t>
  </si>
  <si>
    <t>SD-002</t>
  </si>
  <si>
    <t>曲げ潰し枠</t>
  </si>
  <si>
    <t>SD-003</t>
  </si>
  <si>
    <t>W  450×H  450</t>
  </si>
  <si>
    <t>SD-004</t>
  </si>
  <si>
    <t>SD-100</t>
  </si>
  <si>
    <t>鋼製2連両開き防火扉</t>
  </si>
  <si>
    <t>W 2580×H 2100</t>
  </si>
  <si>
    <t>SD-101</t>
  </si>
  <si>
    <t>W  900×H 2100</t>
  </si>
  <si>
    <t>枠見込み450</t>
  </si>
  <si>
    <t>特定防火設備､耐熱強化ｶﾞﾗｽ共</t>
  </si>
  <si>
    <t>SD-102</t>
  </si>
  <si>
    <t>枠見込み200</t>
  </si>
  <si>
    <t>SD-103</t>
  </si>
  <si>
    <t>W 1800×H 2500</t>
  </si>
  <si>
    <t>枠見込み270 AT</t>
  </si>
  <si>
    <t>SD-104</t>
  </si>
  <si>
    <t>枠見込み350 AT</t>
  </si>
  <si>
    <t>SD-105</t>
  </si>
  <si>
    <t>W  600×H  600</t>
  </si>
  <si>
    <t>SD-106</t>
  </si>
  <si>
    <t>枠見込み300 電気錠共</t>
  </si>
  <si>
    <t>SG-01</t>
  </si>
  <si>
    <t>鋼製ｶﾞﾗﾘ</t>
  </si>
  <si>
    <t>W 1000×H 2000</t>
  </si>
  <si>
    <t>枠見込み70</t>
  </si>
  <si>
    <t>ASD-01</t>
  </si>
  <si>
    <t>ｽﾁｰﾙ製引き分け自動扉</t>
  </si>
  <si>
    <t>W 1800×H 2350</t>
  </si>
  <si>
    <t>F-BE仕上げ</t>
  </si>
  <si>
    <t>扉:目地W30(両面共)ﾘﾝ酸処理仕上</t>
  </si>
  <si>
    <t>ｴﾝｼﾞﾝ装置は別計上</t>
  </si>
  <si>
    <t>SSD-01</t>
  </si>
  <si>
    <t>ｽﾁｰﾙ製片引き自動扉</t>
  </si>
  <si>
    <t>W 1190×H 2990</t>
  </si>
  <si>
    <t>ｴﾝｼﾞﾝ装置別計上</t>
  </si>
  <si>
    <t>SSD-02</t>
  </si>
  <si>
    <t>ｽﾃﾝﾚｽ製片引き自動扉</t>
  </si>
  <si>
    <t>W 1110×H 2500</t>
  </si>
  <si>
    <t>SAD-01</t>
  </si>
  <si>
    <t>鋼製両開き収蔵庫扉</t>
  </si>
  <si>
    <t>W 1800×H 2440</t>
  </si>
  <si>
    <t>気密仕様､断熱仕様､1時間耐火仕様</t>
  </si>
  <si>
    <t>(日ｾﾌ連)､自閉装置付き</t>
  </si>
  <si>
    <t>SAD-02</t>
  </si>
  <si>
    <t>機密仕様､断熱仕様(JIS A-4相当)</t>
  </si>
  <si>
    <t>下枠ﾌﾗｯﾄ仕様､ｽﾄｯﾊﾟｰ付き</t>
  </si>
  <si>
    <t>SAD-03</t>
  </si>
  <si>
    <t>鋼製両引き分け収蔵庫扉</t>
  </si>
  <si>
    <t>ｱｸﾘﾙﾊﾟﾈﾙt5共</t>
  </si>
  <si>
    <t>HLD-01</t>
  </si>
  <si>
    <t>上吊式鋼製軽量引き戸</t>
  </si>
  <si>
    <t>壁面収納型 枠見込み185</t>
  </si>
  <si>
    <t>特殊押棒</t>
  </si>
  <si>
    <t>HLD-02</t>
  </si>
  <si>
    <t>壁面収納型 枠見込み135</t>
  </si>
  <si>
    <t>LD-01</t>
  </si>
  <si>
    <t>鋼製軽量片開き扉</t>
  </si>
  <si>
    <t>SS-01</t>
  </si>
  <si>
    <t>鋼製電動式防火ｼｬｯﾀｰ</t>
  </si>
  <si>
    <t>W 3700×H 3890</t>
  </si>
  <si>
    <t>露出ﾚｰﾙのｶﾊﾞｰﾌﾟﾚｰﾄ共</t>
  </si>
  <si>
    <t>SS-02</t>
  </si>
  <si>
    <t>W 2600×H 3490</t>
  </si>
  <si>
    <t>特定防火設備 ﾚｰﾙ:FB6×60</t>
  </si>
  <si>
    <t>ﾚｰﾙ取付け材L-145×20×1.6共</t>
  </si>
  <si>
    <t>【D-09】ﾘﾓｺﾝ付き</t>
  </si>
  <si>
    <t>SS-03</t>
  </si>
  <si>
    <t>W 4930×H 3450</t>
  </si>
  <si>
    <t>SS-04</t>
  </si>
  <si>
    <t>W 2985×H 3000</t>
  </si>
  <si>
    <t>SS-05</t>
  </si>
  <si>
    <t>W 2980×H 3000</t>
  </si>
  <si>
    <t>SS-06</t>
  </si>
  <si>
    <t>W 8735×H 2700</t>
  </si>
  <si>
    <t>SS-101</t>
  </si>
  <si>
    <t>W 3900×H 3990</t>
  </si>
  <si>
    <t>SS-01とｲﾝﾀｰﾛｯｸ仕様</t>
  </si>
  <si>
    <t>GS-01</t>
  </si>
  <si>
    <t>ｶﾞﾗｽｽｸﾘｰﾝ枠</t>
  </si>
  <si>
    <t>W 2070×H 2350</t>
  </si>
  <si>
    <t>枠:SUS PL-1.5 A-BE仕上げ</t>
  </si>
  <si>
    <t>GS-02</t>
  </si>
  <si>
    <t>W 4950×H 3000</t>
  </si>
  <si>
    <t>GS-03</t>
  </si>
  <si>
    <t>GS-04</t>
  </si>
  <si>
    <t>W24680×H 1400･3000</t>
  </si>
  <si>
    <t>端部SUSｴｯｼﾞｶﾊﾞｰ共</t>
  </si>
  <si>
    <t>GS-05</t>
  </si>
  <si>
    <t>W11810×H 1400･3000</t>
  </si>
  <si>
    <t>GS-06</t>
  </si>
  <si>
    <t>ｶﾞﾗｽｽｸﾘｰﾝ扉はｶﾞﾗｽ工事にて計上</t>
  </si>
  <si>
    <t xml:space="preserve">  耐風圧性:S-4､気密性:A-4</t>
  </si>
  <si>
    <t xml:space="preserve">  水密性:W-5､付属金物一式</t>
  </si>
  <si>
    <t>ACW-100</t>
  </si>
  <si>
    <t>ｱﾙﾐ製ｶｰﾃﾝｳｫｰﾙ</t>
  </si>
  <si>
    <t>W25875×H 2680</t>
  </si>
  <si>
    <t>SLW-01</t>
  </si>
  <si>
    <t>移動間仕切</t>
  </si>
  <si>
    <t>W 5750×H 3000</t>
  </si>
  <si>
    <t>化粧鋼板仕上げ</t>
  </si>
  <si>
    <t>天井内ﾚｰﾙ受け材共</t>
  </si>
  <si>
    <t>L-50×50×4@900､L-30×30×3@900</t>
  </si>
  <si>
    <t>C-100×50×20×2.3【E-15】</t>
  </si>
  <si>
    <t>SLW-02</t>
  </si>
  <si>
    <t>W 7445×H 2700</t>
  </si>
  <si>
    <t>化粧鋼板仕上げ(ﾎﾜｲﾄﾎﾞｰﾄﾞ仕様)</t>
  </si>
  <si>
    <t>SLW-04</t>
  </si>
  <si>
    <t>W 4030×H 3500</t>
  </si>
  <si>
    <t>TB-01</t>
  </si>
  <si>
    <t>W 1650×H 2100</t>
  </si>
  <si>
    <t>ﾒﾗﾐﾝ化粧合板張り</t>
  </si>
  <si>
    <t>片開き扉1か所</t>
  </si>
  <si>
    <t>TB-02</t>
  </si>
  <si>
    <t>W 1660×H 2100</t>
  </si>
  <si>
    <t>TB-03</t>
  </si>
  <si>
    <t>W  660×H 2100</t>
  </si>
  <si>
    <t>TB-04</t>
  </si>
  <si>
    <t>W 1100×H 2700</t>
  </si>
  <si>
    <t>TB-05</t>
  </si>
  <si>
    <t>ΣL2140+1540×H 2700</t>
  </si>
  <si>
    <t>片開き扉2か所</t>
  </si>
  <si>
    <t>TB-06</t>
  </si>
  <si>
    <t>ΣL2335+1540×H 2700</t>
  </si>
  <si>
    <t>開口W 1800×H 2350</t>
  </si>
  <si>
    <t>ﾊﾟﾆｯｸｵｰﾌﾟﾝ仕様</t>
  </si>
  <si>
    <t>｢NATURS+eW」無目内蔵型同等品</t>
  </si>
  <si>
    <t>開口W 1190×H 2990</t>
  </si>
  <si>
    <t>ｾﾝｻｰ</t>
  </si>
  <si>
    <t>SSD-02用</t>
  </si>
  <si>
    <t>開口W 1110×H 2500</t>
  </si>
  <si>
    <t>f</t>
    <phoneticPr fontId="2"/>
  </si>
  <si>
    <t>g</t>
    <phoneticPr fontId="2"/>
  </si>
  <si>
    <t>h</t>
    <phoneticPr fontId="2"/>
  </si>
  <si>
    <t>i</t>
    <phoneticPr fontId="2"/>
  </si>
  <si>
    <t>WD-01</t>
  </si>
  <si>
    <t>木製3本引き戸</t>
  </si>
  <si>
    <t>W 3035×H 2100</t>
  </si>
  <si>
    <t>ﾒﾗﾐﾝ化粧板張り</t>
  </si>
  <si>
    <t>SUSﾚｰﾙほか建具金物共</t>
  </si>
  <si>
    <t>ﾌﾛｰﾄｶﾞﾗｽ</t>
  </si>
  <si>
    <t>t12.0 4.45㎡以下</t>
  </si>
  <si>
    <t>t19.0 4.45㎡以下</t>
  </si>
  <si>
    <t>t19.0 6.81㎡以下</t>
  </si>
  <si>
    <t>型板ｶﾞﾗｽ</t>
  </si>
  <si>
    <t>t4.0 80×80</t>
  </si>
  <si>
    <t>枚</t>
  </si>
  <si>
    <t>網入り磨き板ｶﾞﾗｽ</t>
  </si>
  <si>
    <t>t6.8 2.18㎡以下</t>
  </si>
  <si>
    <t>網入り型板ｶﾞﾗｽ</t>
  </si>
  <si>
    <t>t6.8 80×80</t>
  </si>
  <si>
    <t>強化ｶﾞﾗｽ</t>
  </si>
  <si>
    <t>t6.0 4.0㎡以下</t>
  </si>
  <si>
    <t>t8.0 4.0㎡以下</t>
  </si>
  <si>
    <t>t12.0 4.0㎡以下</t>
  </si>
  <si>
    <t>t15.0 4.0㎡以下</t>
  </si>
  <si>
    <t>T19.0 8.0㎡以下</t>
  </si>
  <si>
    <t>合わせｶﾞﾗｽ</t>
  </si>
  <si>
    <t>ﾌﾛｰﾄt12+12 2.0㎡以下</t>
  </si>
  <si>
    <t>中間膜:PVB膜</t>
  </si>
  <si>
    <t>ﾌﾛｰﾄt12+12 8.0㎡以下</t>
  </si>
  <si>
    <t>複層ｶﾞﾗｽ</t>
  </si>
  <si>
    <t>P5+A12+Low-E5 2.0㎡以下</t>
  </si>
  <si>
    <t>P6+A12+Low-E6 4.0㎡以下</t>
  </si>
  <si>
    <t>P8+A12+P8 8.0㎡以下</t>
  </si>
  <si>
    <t>ｶﾞﾗｽｽｸﾘｰﾝ片開き扉</t>
  </si>
  <si>
    <t>強化ｶﾞﾗｽ15.0 W1000×H3000</t>
  </si>
  <si>
    <t>上下框付き</t>
  </si>
  <si>
    <t>付属金物共､ｼﾘﾝﾀﾞｰ錠(上下2か所)</t>
  </si>
  <si>
    <t>飛散防止ﾌｨﾙﾑ貼り</t>
  </si>
  <si>
    <t>低反射ﾌｨﾙﾑ貼り</t>
  </si>
  <si>
    <t>ｶﾞﾗｽ清掃</t>
  </si>
  <si>
    <t>ｶﾞﾗｽとめｼｰﾘﾝｸﾞ</t>
  </si>
  <si>
    <t>片面一対数量</t>
  </si>
  <si>
    <t>ｶﾞﾗｽ突合せｼｰﾘﾝｸﾞ</t>
  </si>
  <si>
    <t>水平 19+19 小口磨き共</t>
  </si>
  <si>
    <t>水平 24+24 小口磨き共</t>
  </si>
  <si>
    <t>水平 12+12 難燃防火戸用ｼｰﾙ</t>
  </si>
  <si>
    <t>小口磨き共</t>
  </si>
  <si>
    <t>水平 19+19 難燃防火戸用ｼｰﾙ</t>
  </si>
  <si>
    <t>水平 24+24 難燃防火戸用ｼｰﾙ</t>
  </si>
  <si>
    <t>直角 12+12 難燃防火戸用ｼｰﾙ</t>
  </si>
  <si>
    <t>直角 19+12 難燃防火戸用ｼｰﾙ</t>
  </si>
  <si>
    <t>直角 19+19 難燃防火戸用ｼｰﾙ</t>
  </si>
  <si>
    <t>直角 19+24 難燃防火戸用ｼｰﾙ</t>
  </si>
  <si>
    <t>EP塗り</t>
  </si>
  <si>
    <t>ｹｲｶﾙ面(継目)     工程B種(見上)</t>
  </si>
  <si>
    <t>素地A種</t>
  </si>
  <si>
    <t>DP塗り</t>
  </si>
  <si>
    <t>押出成形ｾﾒﾝﾄ板面 工程B種(一般)</t>
  </si>
  <si>
    <t>素地B種</t>
  </si>
  <si>
    <t>上塗材:ﾌｯ素樹脂系ｸﾘﾔｰ</t>
  </si>
  <si>
    <t>特殊ﾛｰﾗｰ･ｽﾎﾟﾝｼﾞによる多色仕上</t>
  </si>
  <si>
    <t>ﾊﾟﾈﾙ毎に色幅を持たせること</t>
  </si>
  <si>
    <t>ｴｽｹｰ化研:ﾌｧｲﾝFR工法EX同等品</t>
  </si>
  <si>
    <t>ｱﾙﾐPL面          工程B種(一般)</t>
  </si>
  <si>
    <t>DP-1塗り</t>
  </si>
  <si>
    <t>鉄部亜鉛ﾒｯｷ面 細幅 糸300以下</t>
  </si>
  <si>
    <t>錆止工程A塗料B</t>
  </si>
  <si>
    <t>WP塗り</t>
  </si>
  <si>
    <t>鋼製建具面</t>
  </si>
  <si>
    <t>SOP塗り</t>
  </si>
  <si>
    <t>鉄部面 錆止め共</t>
  </si>
  <si>
    <t>鉄部細巾面 錆止め共</t>
  </si>
  <si>
    <t>ﾎﾞｰﾄﾞ面 素地ごしらえ共</t>
  </si>
  <si>
    <t>ﾍﾟﾝ下ｸﾛｽ面 素地ごしらえ共</t>
  </si>
  <si>
    <t>DR面 見上 素地ごしらえ共</t>
  </si>
  <si>
    <t>EP-G塗り</t>
  </si>
  <si>
    <t>FK面 見上 素地ごしらえ共</t>
  </si>
  <si>
    <t>打放し面 素地ごしらえ共</t>
  </si>
  <si>
    <t>打放し面 見上 素地ごしらえ共</t>
  </si>
  <si>
    <t>FK面 素地ごしらえ共</t>
  </si>
  <si>
    <t>OSCL塗り</t>
  </si>
  <si>
    <t>木部細巾面 素地ごしらえ共</t>
  </si>
  <si>
    <t>UC塗り</t>
  </si>
  <si>
    <t>木部面 素地ごしらえ共</t>
  </si>
  <si>
    <t>DP-3塗り</t>
  </si>
  <si>
    <t>不燃木塗装</t>
  </si>
  <si>
    <t>木部面 見上 素地ごしらえ共</t>
  </si>
  <si>
    <t>準不燃億剤専用塗料 白華抑制仕様</t>
  </si>
  <si>
    <t>大阪ｶﾞｽｹﾐｶﾙ:ｷｼﾗﾃﾞｺｰﾙUA同等品</t>
  </si>
  <si>
    <t>塗装 A</t>
  </si>
  <si>
    <t>ﾎﾞｰﾄﾞ面 水性ｱｸﾘﾙｴﾏﾙｼｮﾝﾍﾟｲﾝﾄ</t>
  </si>
  <si>
    <t>不燃認定品</t>
  </si>
  <si>
    <t>特殊樹脂+顔料によりｽｴｰﾄﾞ調の</t>
  </si>
  <si>
    <t>ﾃｸｽﾁｬを表現すること</t>
  </si>
  <si>
    <t>COLORWORKS:ｽｴｰﾄﾞﾍﾟｲﾝﾄVALRENNA</t>
  </si>
  <si>
    <t>塗装 C</t>
  </si>
  <si>
    <t>ﾎﾞｰﾄﾞ面 特殊ﾌｧﾝﾃﾞｰｼｮﾝﾛｰﾗｰ</t>
  </si>
  <si>
    <t>塗装工法 不燃認定品</t>
  </si>
  <si>
    <t>特殊ｽﾎﾟﾝｼﾞによりﾓﾙﾀﾙ調のﾃｸｽﾁｬ</t>
  </si>
  <si>
    <t>を表現すること</t>
  </si>
  <si>
    <t>ｴｽｹｰ化研:ﾌｧｲﾝFRﾌｧﾝﾃﾞｰｼｮﾝIN工法</t>
  </si>
  <si>
    <t>塗装 E</t>
  </si>
  <si>
    <t>ﾎﾞｰﾄﾞ面 ｻﾝﾄﾞｾﾗﾐｯｸ調装飾塗材</t>
  </si>
  <si>
    <t>自然石･天然鉱石仕様原料</t>
  </si>
  <si>
    <t>木部 細幅</t>
  </si>
  <si>
    <t>SLW面</t>
  </si>
  <si>
    <t>ｸﾛｽ面</t>
  </si>
  <si>
    <t>ｶﾞﾗｽｽｸﾘｰﾝ部</t>
  </si>
  <si>
    <t>塗装A</t>
  </si>
  <si>
    <t>鋼建面 水性ｱｸﾘﾙｴﾏﾙｼｮﾝﾍﾟｲﾝﾄ</t>
  </si>
  <si>
    <t>塗装B</t>
  </si>
  <si>
    <t>鋼製建具面 ﾓﾙﾀﾙ調のﾃｸｽﾁｬを表現</t>
  </si>
  <si>
    <t>BEAL社:｢ﾓｰﾙﾃｯｸｽ」同等品</t>
  </si>
  <si>
    <t>軒天懐内壁</t>
  </si>
  <si>
    <t>けい酸ｶﾙｼｳﾑ板</t>
  </si>
  <si>
    <t>t=8 突付け</t>
  </si>
  <si>
    <t>t=6 目透し</t>
  </si>
  <si>
    <t>t=8 目透し</t>
  </si>
  <si>
    <t>窯業系ｻｲﾃﾞｨﾝｸﾞ</t>
  </si>
  <si>
    <t>t=14 ﾌﾗｯﾄ 無塗装品(ｼｰﾗｰ品)</t>
  </si>
  <si>
    <t>防水紙共</t>
  </si>
  <si>
    <t>ﾆﾁﾊ:ﾓｴﾝｻｲﾃﾞｨﾝｸﾞM14同等品</t>
  </si>
  <si>
    <t>【D0-30】</t>
  </si>
  <si>
    <t>軒天懐内･通用口廻り</t>
  </si>
  <si>
    <t>耐火被覆B</t>
  </si>
  <si>
    <t>ﾛｯｸｳｰﾙ吹付t=50</t>
  </si>
  <si>
    <t>軒天懐内鉄骨梁～母屋隙間</t>
  </si>
  <si>
    <t>RW充填</t>
  </si>
  <si>
    <t>ﾄﾗｯｸﾔｰﾄﾞ床</t>
  </si>
  <si>
    <t>塗床 A</t>
  </si>
  <si>
    <t>浸透形ｺﾝｸﾘｰﾄ表面強化剤 平場</t>
  </si>
  <si>
    <t>水性ﾊｲｿﾘｯﾄﾞ型</t>
  </si>
  <si>
    <t>ｴｽｹｰ化研:ｱｰｷﾀｲﾄｴｺ同等</t>
  </si>
  <si>
    <t>ｴｽｹｰ化研:ｱｰｷﾀｲﾄｴｺ同等品</t>
  </si>
  <si>
    <t>ケ込</t>
  </si>
  <si>
    <t>浸透形ｺﾝｸﾘｰﾄ表面強化剤 立上</t>
  </si>
  <si>
    <t>機械室・ﾎﾞﾝﾍﾞ庫床</t>
  </si>
  <si>
    <t>塗床 B</t>
  </si>
  <si>
    <t>薄膜形塗床材 平場 平滑仕上</t>
  </si>
  <si>
    <t>水性反応硬化型</t>
  </si>
  <si>
    <t>ｴｽｹｰ化研:ｱｰｷﾌﾛｱAWG同等品</t>
  </si>
  <si>
    <t>機械室 ｽﾛｰﾌﾟ床</t>
  </si>
  <si>
    <t>機械室・ﾎﾞﾝﾍﾞ庫立上</t>
  </si>
  <si>
    <t>薄膜形塗床材 立上 H=200</t>
  </si>
  <si>
    <t>PS・EPS床</t>
  </si>
  <si>
    <t>防塵塗床</t>
  </si>
  <si>
    <t>浸透型ｺﾝｸﾘｰﾄ表面強化剤 平場</t>
  </si>
  <si>
    <t>ｴｽｹｰ化研:SKﾊﾞﾘﾔｰｺｰﾄ同等品</t>
  </si>
  <si>
    <t>ﾎﾟﾝﾌﾟ床</t>
  </si>
  <si>
    <t>ﾎﾟﾝﾌﾟ室立上</t>
  </si>
  <si>
    <t>浸透型ｺﾝｸﾘｰﾄ表面強化剤</t>
  </si>
  <si>
    <t>立上 H200</t>
  </si>
  <si>
    <t>防塵塗料</t>
  </si>
  <si>
    <t>鋼製床下地</t>
  </si>
  <si>
    <t>ﾋﾞﾆﾙ床ﾀｲﾙ</t>
  </si>
  <si>
    <t>KT-A t=2.0 300角 一般</t>
  </si>
  <si>
    <t>ｻﾝｹﾞﾂ:ｺﾝﾎﾟｼﾞｼｮﾝ同等品</t>
  </si>
  <si>
    <t>置敷ﾋﾞﾆﾙ床ﾀｲﾙ</t>
  </si>
  <si>
    <t>FOA-A t=5.0 鋼製床面</t>
  </si>
  <si>
    <t>ｻﾝｹﾞﾂ:ﾉﾜｰﾙ同等品</t>
  </si>
  <si>
    <t>FOA-A t=5.0 ﾓﾙﾀﾙ調(黒)</t>
  </si>
  <si>
    <t>FOA-B t=4.0 FAﾌﾛｱ面</t>
  </si>
  <si>
    <t>ｻﾝｹﾞﾂ:ｳｼﾞｪｰﾇ同等品</t>
  </si>
  <si>
    <t>歴史展示室 床</t>
  </si>
  <si>
    <t>複層ﾋﾞﾆﾙ床ﾀｲﾙ</t>
  </si>
  <si>
    <t>FT-A t=3.0</t>
  </si>
  <si>
    <t>田島ﾙｰﾌｨﾝｸﾞ:ﾏﾃｨﾙW ｸﾗﾌﾄﾓﾙﾀﾙ</t>
  </si>
  <si>
    <t>MBW-543同等品</t>
  </si>
  <si>
    <t>ﾋﾞﾆﾙ床ｼｰﾄ</t>
  </si>
  <si>
    <t>FS-A t=2.5 一般 ﾏｰﾌﾞﾙ</t>
  </si>
  <si>
    <t>発泡層なし ﾉﾝﾜｯｸｽﾀｲﾌﾟ</t>
  </si>
  <si>
    <t>ｻﾝｹﾞﾂ:ｴｽﾘｭｰﾑﾏｰﾌﾞﾙ同等品</t>
  </si>
  <si>
    <t>FS-A t=2.5 防湿 ﾏｰﾌﾞﾙ</t>
  </si>
  <si>
    <t>FS-B t=2.0 一般 ﾌﾟﾚｰﾝ</t>
  </si>
  <si>
    <t>発泡層なし 耐薬品･抗菌性･重歩行用</t>
  </si>
  <si>
    <t>ﾛﾝｼｰﾙ工業:ﾛﾝﾘｳﾑﾌﾟﾚｰﾝ同等品</t>
  </si>
  <si>
    <t>TS-A t=2.0 一般 ﾏｰﾌﾞﾙ</t>
  </si>
  <si>
    <t>発泡層なし ﾉﾝﾜｯｸｽﾀｲﾌﾟ･防滑(ﾌﾗｯﾄ)･耐薬品性</t>
  </si>
  <si>
    <t>ｻﾝｹﾞﾂ:ｵﾃﾞｵﾝPUR同等品</t>
  </si>
  <si>
    <t>TS-B t=2.0 一般 ﾏｰﾌﾞﾙ</t>
  </si>
  <si>
    <t>ﾄｲﾚ床</t>
  </si>
  <si>
    <t>TS-B t=2.0 防湿 ﾏｰﾌﾞﾙ</t>
  </si>
  <si>
    <t>ﾀｲﾙｶｰﾍﾟｯﾄ A</t>
  </si>
  <si>
    <t>ﾙｰﾌﾟﾊﾟｲﾙ t=6.5 500角</t>
  </si>
  <si>
    <t>ｻﾝｹﾞﾂ:NTH-820 F-eco同等品</t>
  </si>
  <si>
    <t>ﾌﾛｰﾘﾝｸﾞ B</t>
  </si>
  <si>
    <t>天然木化粧複合ﾌﾛｰﾘﾝｸﾞ t=15</t>
  </si>
  <si>
    <t>岐阜県産桧 UV塗装品 接着工法</t>
  </si>
  <si>
    <t>ﾌﾘｰｱｸｾｽﾌﾛｱ</t>
  </si>
  <si>
    <t>H=30 置敷式 所定荷重:3000N</t>
  </si>
  <si>
    <t>耐震性能:1.0G 600角</t>
  </si>
  <si>
    <t>置敷ﾋﾞﾆﾙ床ﾀｲﾙ(FOA-B)面</t>
  </si>
  <si>
    <t>鋼製床A</t>
  </si>
  <si>
    <t>H=200 床滲出空調用OAﾌﾛｱｰ</t>
  </si>
  <si>
    <t>ｾﾝｸｼｱ:KSB500CAR同等品</t>
  </si>
  <si>
    <t>置敷ﾋﾞﾆﾙ床ﾀｲﾙ仕上げ共(ｻﾝｹﾞﾂ:ﾉｱｰﾙ同等品)</t>
  </si>
  <si>
    <t>同上 壁際ﾎﾞｰﾀﾞｰ</t>
  </si>
  <si>
    <t>鋼製床 B</t>
  </si>
  <si>
    <t>H=200 下地ﾊﾟﾈﾙ共</t>
  </si>
  <si>
    <t>置敷ﾋﾞﾆﾙ床ﾀｲﾙ(FOA-A)面､壁際ﾎﾞｰﾀﾞｰ処理含む</t>
  </si>
  <si>
    <t>桐井製作所:GTｸｲｰﾝ同等品</t>
  </si>
  <si>
    <t>企画展示室 床</t>
  </si>
  <si>
    <t>ﾌﾛｰﾘﾝｸﾞC面､壁際ﾎﾞｰﾀﾞｰ処理含む</t>
  </si>
  <si>
    <t>鋼製床下</t>
  </si>
  <si>
    <t>遮熱ｼｰﾄ</t>
  </si>
  <si>
    <t>ﾋﾞﾆﾙ巾木</t>
  </si>
  <si>
    <t>H=60</t>
  </si>
  <si>
    <t>段巾木</t>
  </si>
  <si>
    <t>H=330</t>
  </si>
  <si>
    <t>立上</t>
  </si>
  <si>
    <t>ﾋﾞﾆﾙ床ｼｰﾄ 立上</t>
  </si>
  <si>
    <t>TS-B t=2.0 H=60</t>
  </si>
  <si>
    <t>立上り見切</t>
  </si>
  <si>
    <t>ｱﾙﾐｼﾞｮｲﾅｰ</t>
  </si>
  <si>
    <t>織物ｸﾛｽ</t>
  </si>
  <si>
    <t>繊維系 不燃 ﾎﾞｰﾄﾞ面 Dｸﾗｽ</t>
  </si>
  <si>
    <t>素地・張り手間共</t>
  </si>
  <si>
    <t>塗装下地ｸﾛｽ</t>
  </si>
  <si>
    <t>塩化ﾋﾞﾆﾙ系 不燃 ﾎﾞｰﾄﾞ面 ABｸﾗｽ</t>
  </si>
  <si>
    <t>ｻﾝｹﾞﾂ:ｻﾝｳｫｰﾙﾍﾙｽ HS-15同等品</t>
  </si>
  <si>
    <t>化粧塩ﾋﾞｼｰﾄ張り</t>
  </si>
  <si>
    <t>PL面</t>
  </si>
  <si>
    <t>ｻﾝｹﾞﾂ:ﾘｱﾃｯｸYC-3647(ｴｲｼﾞﾄﾞﾓﾙﾀﾙ)</t>
  </si>
  <si>
    <t>風除室1 天端</t>
  </si>
  <si>
    <t>石膏ﾎﾞｰﾄﾞ張り</t>
  </si>
  <si>
    <t>t=9.5 継目処理</t>
  </si>
  <si>
    <t>給湯室 壁</t>
  </si>
  <si>
    <t>t=12.5 継目処理</t>
  </si>
  <si>
    <t>t=12.5 突付</t>
  </si>
  <si>
    <t>t=12.5+9.5 突付</t>
  </si>
  <si>
    <t>t=12.5+9.5 継目処理</t>
  </si>
  <si>
    <t>下り壁</t>
  </si>
  <si>
    <t>t=12.5+12.5 突付</t>
  </si>
  <si>
    <t>天井裏</t>
  </si>
  <si>
    <t>t=12.5+12.5 継目処理</t>
  </si>
  <si>
    <t>ｼｰｼﾞﾝｸﾞ石膏ﾎﾞｰﾄﾞ張り</t>
  </si>
  <si>
    <t>t=12.5 FKD下地</t>
  </si>
  <si>
    <t>耐火壁C</t>
  </si>
  <si>
    <t>強化石膏ﾎﾞｰﾄﾞ張り</t>
  </si>
  <si>
    <t>石膏ﾗｽﾎﾞｰﾄﾞ張り</t>
  </si>
  <si>
    <t>t=7.0</t>
  </si>
  <si>
    <t>下地:石膏ﾎﾞｰﾄﾞ t=12.5共</t>
  </si>
  <si>
    <t>ﾒﾗﾐﾝ化粧板</t>
  </si>
  <si>
    <t>客用通路壁</t>
  </si>
  <si>
    <t>t=3.0</t>
  </si>
  <si>
    <t>ｲﾋﾞｹﾝ:ｲﾋﾞﾎﾞｰﾄﾞVBEX-3647TX7</t>
  </si>
  <si>
    <t>(ｴｲｼﾞﾄﾞﾓﾙﾀﾙ ﾕｰｽﾞﾄﾞﾀﾞｰｸ)同等品</t>
  </si>
  <si>
    <t>WC壁</t>
  </si>
  <si>
    <t>化粧ｹｲ酸ｶﾙｼｳﾑ板張り</t>
  </si>
  <si>
    <t>t=6.0 UVｺｰﾄ･ｳﾚﾀﾝ樹脂塗装品</t>
  </si>
  <si>
    <t>下地:ｼｰｼﾞﾝｸﾞ石膏ﾎﾞｰﾄﾞ t=12.5共</t>
  </si>
  <si>
    <t>ﾆﾁｱｽ:ｱｽﾗｯｸｽ200同等品</t>
  </si>
  <si>
    <t>FKD部</t>
  </si>
  <si>
    <t>出隅ｺｰﾅｰ</t>
  </si>
  <si>
    <t>PL1.2 10×10 塩ﾋﾞｼｰﾄ張り</t>
  </si>
  <si>
    <t>ｹｲ酸ｶﾙｼｳﾑ板張り</t>
  </si>
  <si>
    <t>t=6.0</t>
  </si>
  <si>
    <t>t=6.0+6.0</t>
  </si>
  <si>
    <t>ｸﾞﾗｽｳｰﾙ吸音ﾎﾞｰﾄﾞ</t>
  </si>
  <si>
    <t>t=50 32K品 ｶﾞﾗｽｸﾛｽ押え【W-13】</t>
  </si>
  <si>
    <t>梁</t>
  </si>
  <si>
    <t>同上 下端見切縁</t>
  </si>
  <si>
    <t>硬質塩ﾋﾞ製【W-13】</t>
  </si>
  <si>
    <t>遮音壁</t>
  </si>
  <si>
    <t>ｸﾞﾗｽｳｰﾙ充填</t>
  </si>
  <si>
    <t>t=50 24K品【W-12】</t>
  </si>
  <si>
    <t>遮音壁 石膏ﾎﾞｰﾄﾞ</t>
  </si>
  <si>
    <t>継目処理</t>
  </si>
  <si>
    <t>耐火壁A100a頂部</t>
  </si>
  <si>
    <t>ﾛｯｸｳｰﾙ敷込み</t>
  </si>
  <si>
    <t>200×850</t>
  </si>
  <si>
    <t>耐火A100a</t>
  </si>
  <si>
    <t>耐火壁 A</t>
  </si>
  <si>
    <t>LGS100(@303) GBF12.5+12.5両面</t>
  </si>
  <si>
    <t>JIS外 5.0&lt;H≦5.4【W-09】</t>
  </si>
  <si>
    <t>吉野石膏:S12同等品</t>
  </si>
  <si>
    <t>耐火A100b</t>
  </si>
  <si>
    <t>JIS 4.5&lt;H≦5.0【W-09】</t>
  </si>
  <si>
    <t>耐火A90</t>
  </si>
  <si>
    <t>LGS90(@450) GBF12.5+12.5両面</t>
  </si>
  <si>
    <t>4.0&lt;H≦4.5【W-09】</t>
  </si>
  <si>
    <t>耐火A65</t>
  </si>
  <si>
    <t>LGS65(@450) GBF12.5+12.5両面</t>
  </si>
  <si>
    <t>H≦4.0【W-09】</t>
  </si>
  <si>
    <t>耐火壁A</t>
  </si>
  <si>
    <t>四周処理</t>
  </si>
  <si>
    <t>耐火B100</t>
  </si>
  <si>
    <t>耐火壁 B</t>
  </si>
  <si>
    <t>LGS100(@303) GBF21+21片面</t>
  </si>
  <si>
    <t>JIS外 5.0&lt;H≦5.4【W-10】</t>
  </si>
  <si>
    <t>吉野石膏:ﾀｲｶﾞｰSｳｫｰﾙ同等品</t>
  </si>
  <si>
    <t>耐火B65</t>
  </si>
  <si>
    <t>LGS65(@303) GBF21+21片面</t>
  </si>
  <si>
    <t>H≦4.0【W-10】</t>
  </si>
  <si>
    <t>耐火壁B</t>
  </si>
  <si>
    <t>耐火C100</t>
  </si>
  <si>
    <t>耐火壁 C</t>
  </si>
  <si>
    <t>角形LGS45×100(@303) 5.0&lt;H≦5.4</t>
  </si>
  <si>
    <t>GB-F12.5+12.5 両面(ﾎﾞｰﾄﾞは別計上)</t>
  </si>
  <si>
    <t>【W-11】</t>
  </si>
  <si>
    <t>桐井製作所:So-PowerBar45100(1,2)</t>
  </si>
  <si>
    <t>角形LGS45×100</t>
  </si>
  <si>
    <t>外壁廻り</t>
  </si>
  <si>
    <t>断熱材 D</t>
  </si>
  <si>
    <t>現場発泡ｳﾚﾀﾝﾌｫｰﾑ A種1 t=40</t>
  </si>
  <si>
    <t>不燃積層石膏ﾎﾞｰﾄﾞ張り</t>
  </si>
  <si>
    <t>t=9.5 ﾄﾗﾊﾞｰﾁﾝ模様</t>
  </si>
  <si>
    <t>ﾛｯｸｳｰﾙ化粧吸音板張り</t>
  </si>
  <si>
    <t>t=12 ﾌﾗｯﾄﾀｲﾌﾟ</t>
  </si>
  <si>
    <t>下地:石膏ﾎﾞｰﾄﾞ t=9.5共</t>
  </si>
  <si>
    <t>多目的ﾙｰﾑ 天井</t>
  </si>
  <si>
    <t>t=12.0 ﾌﾗｯﾄﾀｲﾌﾟ ｸﾞﾚｰ</t>
  </si>
  <si>
    <t>ときはくひろば 天井</t>
  </si>
  <si>
    <t>t=12.0 ﾌﾗｯﾄﾀｲﾌﾟ</t>
  </si>
  <si>
    <t>下地:合板 t=12共</t>
  </si>
  <si>
    <t>t=50 32K品 ｶﾞﾗｽｸﾛｽ押え</t>
  </si>
  <si>
    <t>ｸﾞﾗｽｳｰﾙ敷込</t>
  </si>
  <si>
    <t>t=50</t>
  </si>
  <si>
    <t>断熱材 A</t>
  </si>
  <si>
    <t>押出法ﾎﾟﾘｽﾁﾚﾝﾌｫｰﾑ 3種bA t=50</t>
  </si>
  <si>
    <t>配管ﾋﾟｯﾄ･消火水槽ｽﾗﾌﾞ立下</t>
  </si>
  <si>
    <t>収蔵庫ｽﾗﾌﾞ下</t>
  </si>
  <si>
    <t>断熱材 G</t>
  </si>
  <si>
    <t>現場発泡ｳﾚﾀﾝﾌｫｰﾑ A種1 t=15</t>
  </si>
  <si>
    <t>収蔵庫梁立下</t>
  </si>
  <si>
    <t>ｽﾗﾌﾞ下</t>
  </si>
  <si>
    <t>断熱材 I</t>
  </si>
  <si>
    <t>現場発泡ｳﾚﾀﾝﾌｫｰﾑ A種1 t=50</t>
  </si>
  <si>
    <t>ｼｬｯﾀｰ操作ﾎﾞｯｸｽ面</t>
  </si>
  <si>
    <t>塗装ｸﾛｽ張り</t>
  </si>
  <si>
    <t>収蔵庫扉周囲</t>
  </si>
  <si>
    <t>耐火材充填</t>
  </si>
  <si>
    <t>ｱﾙﾐﾙｰﾊﾞｰA</t>
  </si>
  <si>
    <t>ｱﾙﾐ製押出型材 @120</t>
  </si>
  <si>
    <t>特注色焼付塗装品</t>
  </si>
  <si>
    <t>ｴｰﾋﾞｰｼｰ商会:ﾌﾞﾘﾝｶｰｽﾞBLA-100同等</t>
  </si>
  <si>
    <t>ｱﾙﾐﾙ-ﾊﾞ-B</t>
  </si>
  <si>
    <t>ｱﾙﾐ製(W30×H30 @60)F-BE</t>
  </si>
  <si>
    <t>SUS防鳥網共</t>
  </si>
  <si>
    <t>ｱﾙﾐｽﾊﾟﾝﾄﾞﾚﾙ</t>
  </si>
  <si>
    <t>ｱﾙﾐ製 t1.2 H=23 押出製法</t>
  </si>
  <si>
    <t>C種(ﾌｯ素樹脂系塗装)</t>
  </si>
  <si>
    <t>理研軽金属工業:RA-25-4同等品</t>
  </si>
  <si>
    <t>ｵｰﾊﾞｰﾌﾛｰ管</t>
  </si>
  <si>
    <t>既製品 ｽﾃﾝﾚｽ製Φ60.5 L=400程度</t>
  </si>
  <si>
    <t>ｷｬｯﾌﾟ:ｽﾃﾝﾚｽ製ﾈｼﾞ式Φ60.5用</t>
  </si>
  <si>
    <t>防水押え:ｽﾃﾝﾚｽ製Φ60.5用</t>
  </si>
  <si>
    <t>通用口</t>
  </si>
  <si>
    <t>郵便ﾎﾟｽﾄ</t>
  </si>
  <si>
    <t>LIXIL:ｴｸｽﾎﾟｽﾄﾌﾗｯﾄ横型ﾎﾟｽﾄ</t>
  </si>
  <si>
    <t>8KKA10BK同等品</t>
  </si>
  <si>
    <t>室外機置場2</t>
  </si>
  <si>
    <t>U字溝</t>
  </si>
  <si>
    <t>U150 L600</t>
  </si>
  <si>
    <t>ﾋﾟｯﾄ</t>
  </si>
  <si>
    <t>人通口</t>
  </si>
  <si>
    <t>600φ L400</t>
  </si>
  <si>
    <t>通気管</t>
  </si>
  <si>
    <t>VP100φ L400</t>
  </si>
  <si>
    <t>通水管</t>
  </si>
  <si>
    <t>VP100φ半割 L400</t>
  </si>
  <si>
    <t>会計ｶｳﾝﾀｰ部</t>
  </si>
  <si>
    <t>AEDﾎﾞｯｸｽ</t>
  </si>
  <si>
    <t>ｽﾁｰﾙ製焼付塗装品</t>
  </si>
  <si>
    <t>扉･表示･警報ﾍﾞﾙ付</t>
  </si>
  <si>
    <t>ﾕﾆｵﾝ:UAB-104ZB同等</t>
  </si>
  <si>
    <t>消火器ﾎﾞｯｸｽ</t>
  </si>
  <si>
    <t>ｽﾁｰﾙ焼付仕上 288×693</t>
  </si>
  <si>
    <t>全埋込蓋付</t>
  </si>
  <si>
    <t>ﾕﾆｵﾝ:UFB-1F-2720-PWH同等品</t>
  </si>
  <si>
    <t>【W-22・W-23】</t>
  </si>
  <si>
    <t>靴拭ﾏｯﾄ</t>
  </si>
  <si>
    <t>t=22 1960×3220 縁金物共</t>
  </si>
  <si>
    <t>ｱﾙﾐ+繊維ﾏｯﾄ(ﾆｰﾄﾞﾙﾊﾟﾝﾁ)</t>
  </si>
  <si>
    <t>その他付属金物共【E-18】</t>
  </si>
  <si>
    <t>排水ﾊﾟｲﾌﾟ</t>
  </si>
  <si>
    <t>VP75φ</t>
  </si>
  <si>
    <t>ﾒﾝﾃﾅﾝｽ歩廊</t>
  </si>
  <si>
    <t>足場板</t>
  </si>
  <si>
    <t>(A021図)</t>
  </si>
  <si>
    <t>ﾄﾗｯｸﾔｰﾄﾞ</t>
  </si>
  <si>
    <t>ｶｰｽﾄｯﾊﾟｰ</t>
  </si>
  <si>
    <t>ｸｯｼｮﾝｺﾞﾑ 100×100</t>
  </si>
  <si>
    <t>その他付属金物共 【E-17】</t>
  </si>
  <si>
    <t>ｺｰﾅｰｶﾞｰﾄﾞ C</t>
  </si>
  <si>
    <t>合成ｺﾞﾑ製 90×90 H2.1 既製品</t>
  </si>
  <si>
    <t>ｴﾝﾄﾞｷｬｯﾌﾟ付</t>
  </si>
  <si>
    <t>【W-20】</t>
  </si>
  <si>
    <t>ﾗｲﾆﾝｸﾞ</t>
  </si>
  <si>
    <t>ﾒﾗﾐﾝ化粧板ﾎﾟｽﾄﾌｫｰﾑ W=150</t>
  </si>
  <si>
    <t>【E-02～E-04】</t>
  </si>
  <si>
    <t>BLB</t>
  </si>
  <si>
    <t>ﾌﾞﾗｲﾝﾄﾞﾎﾞｯｸｽ B</t>
  </si>
  <si>
    <t>米栂 W150×H165(120)</t>
  </si>
  <si>
    <t>【C-05】</t>
  </si>
  <si>
    <t>ｶｰﾃﾝﾚｰﾙ</t>
  </si>
  <si>
    <t>ｱﾙﾐ製 ｼﾝｸﾞﾙ 暗幕用</t>
  </si>
  <si>
    <t>更衣室</t>
  </si>
  <si>
    <t>天井付ｶｰﾃﾝﾚｰﾙ</t>
  </si>
  <si>
    <t>ｱﾙﾐ製 910+1050 曲面1箇所</t>
  </si>
  <si>
    <t>【C-15】</t>
  </si>
  <si>
    <t>PRA</t>
  </si>
  <si>
    <t>ﾋﾟｸﾁｬｰﾚｰﾙ A</t>
  </si>
  <si>
    <t>天井付 ｱﾙﾐ製 既製品</t>
  </si>
  <si>
    <t>【W-27】</t>
  </si>
  <si>
    <t>PRB</t>
  </si>
  <si>
    <t>ﾋﾟｸﾁｬｰﾚｰﾙ B</t>
  </si>
  <si>
    <t>壁付 ｱﾙﾐ製 既製品</t>
  </si>
  <si>
    <t>【W-28】</t>
  </si>
  <si>
    <t>ﾐﾆｷｯﾁﾝ</t>
  </si>
  <si>
    <t>L1200×D500 H1900 幕板H800</t>
  </si>
  <si>
    <t>IHｺﾝﾛ(100V) 電気温水器 照明 換気扇</t>
  </si>
  <si>
    <t>その他付属金物共【E-10】</t>
  </si>
  <si>
    <t>収納庫棟 資料整理室</t>
  </si>
  <si>
    <t>SUS流し台</t>
  </si>
  <si>
    <t>L2460×D715×H880</t>
  </si>
  <si>
    <t>本体･ｹﾝﾄﾞﾝ式扉:ﾒﾗﾐﾝ化粧板t20</t>
  </si>
  <si>
    <t>木口:ABS樹脂t2.00/0.45</t>
  </si>
  <si>
    <t>天板:SUS304 t1.0</t>
  </si>
  <si>
    <t>裏板:ﾎﾟﾘ合板</t>
  </si>
  <si>
    <t>排水目皿(水溜め可)､ﾄﾗｯﾌﾟ共</t>
  </si>
  <si>
    <t>その他付属金物共【D0-13】</t>
  </si>
  <si>
    <t>赤ちゃん休憩室</t>
  </si>
  <si>
    <t>W900 ｳｵｰﾙｷｬﾋﾞﾈｯﾄ･ﾚﾝｼﾞﾌｰﾄﾞ無し</t>
  </si>
  <si>
    <t>のｵｰﾀﾞｰ品とする</t>
  </si>
  <si>
    <t>亀井製作所:ｺﾝﾊﾟｸﾄｷｯﾁﾝｼﾘｰｽﾞ同等品</t>
  </si>
  <si>
    <t>BFWC</t>
  </si>
  <si>
    <t>ﾌｯｸ</t>
  </si>
  <si>
    <t>既製品 TOTO:YKF22同等</t>
  </si>
  <si>
    <t>ﾀｵﾙ掛け</t>
  </si>
  <si>
    <t>SUS 2段式 L600 既製品【E-06】</t>
  </si>
  <si>
    <t>ﾓｯﾌﾟ掛け</t>
  </si>
  <si>
    <t>SUS 既製品 3個/1SK【E-06】</t>
  </si>
  <si>
    <t>ﾍﾞﾋﾞｰﾁｪｱｰ</t>
  </si>
  <si>
    <t>平面設置ﾀｲﾌﾟ 既製品</t>
  </si>
  <si>
    <t>TOTO:YKA15S同等</t>
  </si>
  <si>
    <t>ｺｰﾅｰ設置ﾀｲﾌﾟ 既製品</t>
  </si>
  <si>
    <t>TOTO:YKA16S同等</t>
  </si>
  <si>
    <t>多目的ｼｰﾄ</t>
  </si>
  <si>
    <t>収納式 既製品</t>
  </si>
  <si>
    <t>TOTO:EMC520ARS同等</t>
  </si>
  <si>
    <t>洗面ｶｳﾝﾀｰ ﾌﾛﾝﾄﾊﾟﾈﾙ</t>
  </si>
  <si>
    <t>ﾒﾗﾐﾝ化粧 t=20 L1670×H750</t>
  </si>
  <si>
    <t>ｹﾝﾄﾞﾝ式 木下地共</t>
  </si>
  <si>
    <t>洗面ｶｳﾝﾀｰは機械設備工事</t>
  </si>
  <si>
    <t>【E-13】</t>
  </si>
  <si>
    <t>ﾒﾗﾐﾝ化粧 t=20 L1850×H750</t>
  </si>
  <si>
    <t>大型化粧鏡</t>
  </si>
  <si>
    <t>1670×1000 四周SUS枠共</t>
  </si>
  <si>
    <t>下地合板・木下地は別計上</t>
  </si>
  <si>
    <t>1850×1000 四周SUS枠共</t>
  </si>
  <si>
    <t>職員WC</t>
  </si>
  <si>
    <t>化粧鏡</t>
  </si>
  <si>
    <t>450×1000【E-14】</t>
  </si>
  <si>
    <t>更衣室・BFWC・客用WC前室</t>
  </si>
  <si>
    <t>姿見鏡</t>
  </si>
  <si>
    <t>耐食ｶｶﾞﾐ8 500×1500</t>
  </si>
  <si>
    <t>下地合板・四周枠は別計上</t>
  </si>
  <si>
    <t>SK1</t>
  </si>
  <si>
    <t>SK棚</t>
  </si>
  <si>
    <t>ﾒﾗﾐﾝ化粧合板ﾌﾗｯｼｭ t=20</t>
  </si>
  <si>
    <t>855×300 L形支持金物(1箇所)共</t>
  </si>
  <si>
    <t>SK2</t>
  </si>
  <si>
    <t>1095×300 L形支持金物(1箇所)共</t>
  </si>
  <si>
    <t>ときはくひろばｶｳﾝﾀｰ</t>
  </si>
  <si>
    <t>5072.5×500×1050</t>
  </si>
  <si>
    <t>天板:ﾅﾗ集成材 t=30 UC塗装</t>
  </si>
  <si>
    <t>先端ﾃｰﾊﾟｰ加工</t>
  </si>
  <si>
    <t>通し材:ST □-60×30×1.6</t>
  </si>
  <si>
    <t>ﾒﾗﾐﾝ焼付塗装</t>
  </si>
  <si>
    <t>脚:ST □-60×30×1.6</t>
  </si>
  <si>
    <t>【D0-31】</t>
  </si>
  <si>
    <t>(ﾎﾜｲﾄﾎﾞｰﾄﾞ)</t>
  </si>
  <si>
    <t>ﾎﾞﾗﾝﾃｨｱ室</t>
  </si>
  <si>
    <t>ﾎﾜｲﾄﾎﾞｰﾄﾞ</t>
  </si>
  <si>
    <t>1800×900</t>
  </si>
  <si>
    <t>事務室</t>
  </si>
  <si>
    <t>(ｶｰﾃﾝ)</t>
  </si>
  <si>
    <t>ｶｰﾃﾝ</t>
  </si>
  <si>
    <t>(910+1050)×2700</t>
  </si>
  <si>
    <t>ﾒﾃﾞｨｶﾙﾒｯｼｭ付</t>
  </si>
  <si>
    <t>(ﾌﾞﾗｲﾝﾄﾞ)</t>
  </si>
  <si>
    <t>※特記なき限りﾀﾁｶﾜﾌﾞﾗｲﾝﾄﾞ:ｼﾙｷｰRDS同等</t>
  </si>
  <si>
    <t>BL-1</t>
  </si>
  <si>
    <t>横形ﾌﾞﾗｲﾝﾄﾞ</t>
  </si>
  <si>
    <t>ｷﾞﾔ式 ｱﾙﾐﾆｳﾑ合金製 ｽﾗｯﾄ25</t>
  </si>
  <si>
    <t>BL-2</t>
  </si>
  <si>
    <t>700×750</t>
  </si>
  <si>
    <t>BL-3</t>
  </si>
  <si>
    <t>800×2100</t>
  </si>
  <si>
    <t>(暗幕)</t>
  </si>
  <si>
    <t>※特記なき限りｻﾝｹﾞﾂ:ﾐｭﾝﾍﾝⅡ同等</t>
  </si>
  <si>
    <t>AN-1</t>
  </si>
  <si>
    <t>暗幕</t>
  </si>
  <si>
    <t>2000×600</t>
  </si>
  <si>
    <t>ｼﾝｸﾞﾙ 片引 手引き 箱ひだ</t>
  </si>
  <si>
    <t>(調査検品室)</t>
  </si>
  <si>
    <t>AN-2</t>
  </si>
  <si>
    <t>10970×2700</t>
  </si>
  <si>
    <t>(多目的ﾙｰﾑ)</t>
  </si>
  <si>
    <t>（電動ﾛｰﾙｽｸﾘｰﾝ）</t>
  </si>
  <si>
    <t>※特記なき限りﾀﾁｶﾜﾌﾞﾗｲﾝﾄﾞ:ﾗﾙｸ電動大型同等</t>
  </si>
  <si>
    <t>SC-1</t>
  </si>
  <si>
    <t>電動ﾛｰﾙｽｸﾘｰﾝ</t>
  </si>
  <si>
    <t>2610×2860</t>
  </si>
  <si>
    <t>ﾎﾟﾘｴｽﾃﾙ</t>
  </si>
  <si>
    <t>(ときはくひろば･多目的ﾙｰﾑ)</t>
  </si>
  <si>
    <t>SC-2</t>
  </si>
  <si>
    <t>2640×2860</t>
  </si>
  <si>
    <t>SC-3</t>
  </si>
  <si>
    <t>1930×2860</t>
  </si>
  <si>
    <t>SC-4</t>
  </si>
  <si>
    <t>2180×2860</t>
  </si>
  <si>
    <t>SC-5</t>
  </si>
  <si>
    <t>2170×2860</t>
  </si>
  <si>
    <t>SC-6</t>
  </si>
  <si>
    <t>2990×3630</t>
  </si>
  <si>
    <t>(企画展示室)</t>
  </si>
  <si>
    <t>SC-7</t>
  </si>
  <si>
    <t>2150×3630</t>
  </si>
  <si>
    <t>（手動ﾛｰﾙｽｸﾘｰﾝ）</t>
  </si>
  <si>
    <t>※特記なき限りﾀﾁｶﾜﾌﾞﾗｲﾝﾄﾞ:ﾗﾙｸｼｰﾙﾄﾞ同等</t>
  </si>
  <si>
    <t>手動ﾛｰﾙｽｸﾘｰﾝ</t>
  </si>
  <si>
    <t>ﾁｪｰﾝ式</t>
  </si>
  <si>
    <t>(ときはくひろば)</t>
  </si>
  <si>
    <t>S-A</t>
  </si>
  <si>
    <t>室名切文字ｻｲﾝ</t>
  </si>
  <si>
    <t>H=30 本体:CAPP･ｼｰﾄﾚﾀｰ</t>
  </si>
  <si>
    <t>S-B</t>
  </si>
  <si>
    <t>自動扉切文字ｻｲﾝ</t>
  </si>
  <si>
    <t>50×50 本体:CAPP･ｼｰﾄﾚﾀｰ</t>
  </si>
  <si>
    <t>S-C-1</t>
  </si>
  <si>
    <t>ｶﾞﾗｽ衝突防止ﾏｰｸ</t>
  </si>
  <si>
    <t>屋外側 ｶｯﾃｨﾝｸﾞｼｰﾄ貼 @300</t>
  </si>
  <si>
    <t>ときはくひろば側</t>
  </si>
  <si>
    <t>陶器材支給､接着張り</t>
  </si>
  <si>
    <t>S-C-2</t>
  </si>
  <si>
    <t>卓上ｶｳﾝﾀｰ</t>
  </si>
  <si>
    <t>事務室に設置 ﾒﾓﾘｰｶｰﾄﾞによる</t>
  </si>
  <si>
    <t>ﾃﾞｰﾀ出力対応品</t>
  </si>
  <si>
    <t>竹中ｴﾝｼﾞﾆｱﾘﾝｸﾞ:CNT-8S同等品</t>
  </si>
  <si>
    <t>赤外線ｾﾝｻｰ</t>
  </si>
  <si>
    <t>2ｾｯﾄ(風除室1･2に設置)</t>
  </si>
  <si>
    <t>竹中ｴﾝｼﾞﾆｱﾘﾝｸﾞ:PLC-6SR同等品</t>
  </si>
  <si>
    <t>かぎ箱</t>
  </si>
  <si>
    <t>60個用</t>
  </si>
  <si>
    <t>ｴﾚﾍﾞｰﾀｰ</t>
  </si>
  <si>
    <t>荷物用 45m/min 停止2箇所</t>
  </si>
  <si>
    <t>基</t>
  </si>
  <si>
    <t>交流ｲﾝﾊﾞｰﾀｰ制御方式</t>
  </si>
  <si>
    <t>3枚戸片開き(電動式)</t>
  </si>
  <si>
    <t>東芝ｴﾚﾍﾞｰﾀｰ同等品</t>
  </si>
  <si>
    <t>【2F 収蔵庫前室】</t>
  </si>
  <si>
    <t>ﾌﾛｰﾘﾝｸﾞ A</t>
  </si>
  <si>
    <t>t=15 無塗装研磨仕上</t>
  </si>
  <si>
    <t>木質系不透湿板t=15</t>
  </si>
  <si>
    <t>両面ｱﾙﾐﾌｨﾙﾑ張り</t>
  </si>
  <si>
    <t>鋼製床 C H=200</t>
  </si>
  <si>
    <t>杉 70×12</t>
  </si>
  <si>
    <t>無機質系中性調湿板</t>
  </si>
  <si>
    <t>t=8.0</t>
  </si>
  <si>
    <t>無機質系不透湿板t=12.5両面ｱﾙﾐﾌｨﾙﾑ貼り</t>
  </si>
  <si>
    <t>竪見切(75×8) 横見切(50×6)共</t>
  </si>
  <si>
    <t>ﾛｯｸｳｰﾙ化粧吸音板</t>
  </si>
  <si>
    <t>t=9.0</t>
  </si>
  <si>
    <t>両面ｱﾙﾐﾌｨﾙﾑ貼り</t>
  </si>
  <si>
    <t>廻り縁</t>
  </si>
  <si>
    <t>杉 35×17</t>
  </si>
  <si>
    <t>壁気密点検口</t>
  </si>
  <si>
    <t>450×600</t>
  </si>
  <si>
    <t>【2F 特別収蔵庫】</t>
  </si>
  <si>
    <t>【2F 陶磁収蔵庫】</t>
  </si>
  <si>
    <t>無機質系調湿板</t>
  </si>
  <si>
    <t>t=9 ﾌﾗｯﾄﾀｲﾌﾟ</t>
  </si>
  <si>
    <t>A-2</t>
  </si>
  <si>
    <t>駐車場上屋工事</t>
  </si>
  <si>
    <t>（直接仮設）</t>
  </si>
  <si>
    <t>（鉄骨工事）</t>
  </si>
  <si>
    <t>SSC400 C-75×45×15×2.3</t>
  </si>
  <si>
    <t>SN490C PL-16</t>
  </si>
  <si>
    <t>母屋･胴縁数量除く</t>
  </si>
  <si>
    <t>母屋･胴縁数量含む</t>
  </si>
  <si>
    <t>母屋･胴縁  中ﾎﾞﾙﾄ締付け共</t>
  </si>
  <si>
    <t>M16×L1600程度 現場取付け共</t>
  </si>
  <si>
    <t>M16×L2550程度 現場取付け共</t>
  </si>
  <si>
    <t>M16×L2700程度 現場取付け共</t>
  </si>
  <si>
    <t>M16×L2900程度 現場取付け共</t>
  </si>
  <si>
    <t>M20×L700程度 現場取付け共</t>
  </si>
  <si>
    <t>M20×L950程度 現場取付け共</t>
  </si>
  <si>
    <t>A種 260×260 厚30</t>
  </si>
  <si>
    <t>（防水工事）</t>
  </si>
  <si>
    <t>FK～金物取合</t>
  </si>
  <si>
    <t>（屋根及び樋工事）</t>
  </si>
  <si>
    <t>屋根PA</t>
  </si>
  <si>
    <t>嵌合式平滑噴 W=400</t>
  </si>
  <si>
    <t>(ﾎﾟﾘｴﾁﾚﾝﾌｫｰﾑ裏貼り)</t>
  </si>
  <si>
    <t>ﾊﾞｯｸﾊﾟｯﾌﾟ材:発砲ﾎﾟﾘｽﾁﾚﾝ板2b t=25</t>
  </si>
  <si>
    <t>ﾄﾞﾚｲﾝｶﾞｲﾄﾞ@400</t>
  </si>
  <si>
    <t>吊子(H25):ｱﾙﾐ押出型材</t>
  </si>
  <si>
    <t>元旦ﾋﾞｭｰﾃｨ:ﾏｯﾀｰﾗｰﾙｰﾌ9型同等品</t>
  </si>
  <si>
    <t>t=18【PA-01】</t>
  </si>
  <si>
    <t>軒先納め</t>
  </si>
  <si>
    <t>片棟包み:屋根同材 平板加工</t>
  </si>
  <si>
    <t>幕板3段:屋根同材 平板加工</t>
  </si>
  <si>
    <t>幕板補強材:硬質木片ｾﾒﾝﾄ板t=18</t>
  </si>
  <si>
    <t>軒天補強材:亜鉛ﾒｯｷ鋼板t=0.8加工</t>
  </si>
  <si>
    <t>下地L-30×30×3共</t>
  </si>
  <si>
    <t>50角ﾊﾟｲﾌﾟ共</t>
  </si>
  <si>
    <t>ｹﾗﾊﾞ納め</t>
  </si>
  <si>
    <t>内樋取合い納め</t>
  </si>
  <si>
    <t>軒先水切り:屋根同材 平板加工</t>
  </si>
  <si>
    <t>軒先ｶﾊﾞｰ:屋根同材</t>
  </si>
  <si>
    <t>軒先ﾌﾚｰﾑ:亜鉛ﾒｯｷ鋼板t=1.0</t>
  </si>
  <si>
    <t>内樋</t>
  </si>
  <si>
    <t>300×100 塩ﾋﾞｼｰﾄ積層鋼板t=1.9</t>
  </si>
  <si>
    <t>(ｼﾞｮｲﾝﾄ部下地)FB@455</t>
  </si>
  <si>
    <t>【PA-03】</t>
  </si>
  <si>
    <t>軒樋PA</t>
  </si>
  <si>
    <t>Φ60</t>
  </si>
  <si>
    <t>ｱﾙﾐ製既製品(ﾌﾞﾗｯｸ)Φ60</t>
  </si>
  <si>
    <t>竪樋A'</t>
  </si>
  <si>
    <t>ｱﾙﾐ製既製品(ﾌﾞﾗｯｸ)Φ100</t>
  </si>
  <si>
    <t>（金属工事）</t>
  </si>
  <si>
    <t xml:space="preserve"> 65形 直張り用 @300</t>
  </si>
  <si>
    <t>ｻｲﾃﾞｨﾝｸﾞ下部</t>
  </si>
  <si>
    <t>水切り</t>
  </si>
  <si>
    <t>ｶﾗｰｶﾞﾙﾊﾞﾘｳﾑt=1.6加工</t>
  </si>
  <si>
    <t>【PA-5】</t>
  </si>
  <si>
    <t>（左官工事）</t>
  </si>
  <si>
    <t>（塗装工事）</t>
  </si>
  <si>
    <t>ｻｲﾃﾞｨﾝｸﾞ面</t>
  </si>
  <si>
    <t>（外装工事）</t>
  </si>
  <si>
    <t>外壁PA</t>
  </si>
  <si>
    <t>透湿防水ｼｰﾄ共</t>
  </si>
  <si>
    <t>同部材間ｼｰﾘﾝｸﾞ共</t>
  </si>
  <si>
    <t>（ﾕﾆｯﾄおよびその他工事）</t>
  </si>
  <si>
    <t>450×1000 盤面:St t=3.2</t>
  </si>
  <si>
    <t>【PA-06】</t>
  </si>
  <si>
    <t>PS-2 ﾎﾟﾘｳﾚﾀﾝ系 20×10</t>
    <phoneticPr fontId="2"/>
  </si>
  <si>
    <t>【W-03】</t>
    <phoneticPr fontId="2"/>
  </si>
  <si>
    <t>【W-04】</t>
    <phoneticPr fontId="2"/>
  </si>
  <si>
    <t xml:space="preserve">PS-2 ﾎﾟﾘｳﾚﾀﾝ系 20×10 </t>
    <phoneticPr fontId="2"/>
  </si>
  <si>
    <t>t=12+耐水合板t=12 岐阜県産材</t>
    <phoneticPr fontId="2"/>
  </si>
  <si>
    <t>ｽﾃﾝﾚｽ製 6×12【F-09】</t>
    <phoneticPr fontId="2"/>
  </si>
  <si>
    <t>ｽﾃﾝﾚｽ製 W35 ﾀｲﾔ入【F-16】</t>
    <phoneticPr fontId="2"/>
  </si>
  <si>
    <t>黄銅製ｸﾛﾑﾒｯｷ 80φ【E-18】</t>
    <phoneticPr fontId="2"/>
  </si>
  <si>
    <t>50×25【F-09】</t>
    <phoneticPr fontId="2"/>
  </si>
  <si>
    <t>金ごて 防水下地</t>
    <phoneticPr fontId="2"/>
  </si>
  <si>
    <t>金ごて 塗床･防塵下地</t>
    <phoneticPr fontId="2"/>
  </si>
  <si>
    <t>金ごて 張物下地</t>
    <phoneticPr fontId="2"/>
  </si>
  <si>
    <t>金ごて 張物下地(ﾀｲﾙｶｰﾍﾟｯﾄ)</t>
    <phoneticPr fontId="2"/>
  </si>
  <si>
    <t>金ごて FAﾌﾛｱｰ・鋼製床下地</t>
    <phoneticPr fontId="2"/>
  </si>
  <si>
    <t>ｴｽｹｰ化研:ﾌｧｲﾝFR工法EX同等品</t>
    <phoneticPr fontId="2"/>
  </si>
  <si>
    <t>高意匠･耐候性塗装</t>
    <rPh sb="0" eb="1">
      <t>コウ</t>
    </rPh>
    <rPh sb="1" eb="3">
      <t>イショウ</t>
    </rPh>
    <rPh sb="4" eb="7">
      <t>タイコウセイ</t>
    </rPh>
    <rPh sb="7" eb="9">
      <t>トソウ</t>
    </rPh>
    <phoneticPr fontId="2"/>
  </si>
  <si>
    <t>ｹｲｶﾙ面(継目) 工程B種 素地A種</t>
    <phoneticPr fontId="2"/>
  </si>
  <si>
    <t>ｹｲｶﾙ面(継目) 黒 工程B種 素地A種</t>
    <phoneticPr fontId="2"/>
  </si>
  <si>
    <t>ｻｲﾃﾞｨﾝｸﾞ面 工程B種 素地B種</t>
    <phoneticPr fontId="2"/>
  </si>
  <si>
    <t>天井</t>
    <rPh sb="0" eb="2">
      <t>テンジョウ</t>
    </rPh>
    <phoneticPr fontId="2"/>
  </si>
  <si>
    <t>木部 工程B種 素地B種</t>
    <phoneticPr fontId="2"/>
  </si>
  <si>
    <t>DR面 見上 素地ごしらえ共 黒色</t>
    <phoneticPr fontId="2"/>
  </si>
  <si>
    <t>FK面 見上 素地ごしらえ共 黒色</t>
    <phoneticPr fontId="2"/>
  </si>
  <si>
    <t>配管ﾋﾟｯﾄ･消火水槽天井</t>
    <phoneticPr fontId="2"/>
  </si>
  <si>
    <t>石膏ﾎﾞｰﾄﾞ張り</t>
    <phoneticPr fontId="2"/>
  </si>
  <si>
    <t xml:space="preserve"> (ｻｲﾝ)</t>
    <phoneticPr fontId="2"/>
  </si>
  <si>
    <t>1880×630</t>
  </si>
  <si>
    <t>1880×630</t>
    <phoneticPr fontId="2"/>
  </si>
  <si>
    <t>1880×780</t>
  </si>
  <si>
    <t>【PA-03】</t>
    <phoneticPr fontId="2"/>
  </si>
  <si>
    <t>【PA-04】</t>
    <phoneticPr fontId="2"/>
  </si>
  <si>
    <t>(家具)</t>
  </si>
  <si>
    <t>会計ｶｳﾝﾀｰ</t>
  </si>
  <si>
    <t>腰ﾊﾟﾈﾙ(通路):ﾗﾜﾝ合板(ﾀｲﾙ張りは別計上)</t>
  </si>
  <si>
    <t>腰ﾊﾟﾈﾙ(ｽﾀｯﾌ):単色ﾎﾟﾘｴｽﾃﾙ化粧板</t>
  </si>
  <si>
    <t>L(2300+3450)×D700×H1000</t>
    <phoneticPr fontId="2"/>
  </si>
  <si>
    <t>上下天板:国産杉50%圧縮板目上小節無垢材</t>
    <rPh sb="0" eb="2">
      <t>ジョウゲ</t>
    </rPh>
    <rPh sb="2" eb="4">
      <t>テンイタ</t>
    </rPh>
    <rPh sb="5" eb="7">
      <t>コクサン</t>
    </rPh>
    <rPh sb="7" eb="8">
      <t>スギ</t>
    </rPh>
    <rPh sb="14" eb="15">
      <t>メ</t>
    </rPh>
    <rPh sb="15" eb="16">
      <t>ウエ</t>
    </rPh>
    <rPh sb="16" eb="17">
      <t>ショウ</t>
    </rPh>
    <rPh sb="17" eb="18">
      <t>フシ</t>
    </rPh>
    <rPh sb="18" eb="20">
      <t>ムク</t>
    </rPh>
    <rPh sb="20" eb="21">
      <t>ザイ</t>
    </rPh>
    <phoneticPr fontId="2"/>
  </si>
  <si>
    <t>ｽｳｨﾝｸﾞﾄﾞｱ､跳ね上げ天板共</t>
    <rPh sb="10" eb="11">
      <t>ハ</t>
    </rPh>
    <rPh sb="12" eb="13">
      <t>ア</t>
    </rPh>
    <rPh sb="14" eb="16">
      <t>テンイタ</t>
    </rPh>
    <rPh sb="16" eb="17">
      <t>トモ</t>
    </rPh>
    <phoneticPr fontId="2"/>
  </si>
  <si>
    <t>K-01</t>
    <phoneticPr fontId="2"/>
  </si>
  <si>
    <t>ｼｮｯﾌﾟ什器</t>
  </si>
  <si>
    <t>本体:ﾋﾉｷ構造用合板BC t=12×2枚</t>
  </si>
  <si>
    <t>塗装:ﾎﾟﾘｳﾚﾀﾝ塗装</t>
  </si>
  <si>
    <t>ｼｮｯﾌﾟ棚(A展開):1850×600 H1475 1台</t>
  </si>
  <si>
    <t>ｼｮｯﾌﾟ棚(D展開):1800×800 H750 ｷｬｽﾀｰ付</t>
  </si>
  <si>
    <t>棚固定金物・ﾁｬﾝﾈﾙｻﾎﾟｰﾄ</t>
  </si>
  <si>
    <t>ｳｯﾄﾞﾌﾞﾗｹｯﾄ・ﾊﾝｶﾞｰﾌﾞﾗｹｯﾄ</t>
  </si>
  <si>
    <t>Hﾊﾞｰｽﾁｰﾙ 25φ</t>
  </si>
  <si>
    <t>K-02</t>
    <phoneticPr fontId="2"/>
  </si>
  <si>
    <t>国産杉50%圧縮板目上小節無垢材</t>
    <phoneticPr fontId="2"/>
  </si>
  <si>
    <t>天板:</t>
    <phoneticPr fontId="2"/>
  </si>
  <si>
    <t>ｼｮｯﾌﾟ棚(B+C展開):(3624+3052.5)×600 H750 1台</t>
    <phoneticPr fontId="2"/>
  </si>
  <si>
    <t>陳列棚(B展開上部):1600×300 2段 ﾊﾝｶﾞｰﾊﾟｲﾌﾟ</t>
    <phoneticPr fontId="2"/>
  </si>
  <si>
    <t>陳列棚(C展開上部):2752.5×300 2段</t>
    <phoneticPr fontId="2"/>
  </si>
  <si>
    <t>K-03</t>
    <phoneticPr fontId="2"/>
  </si>
  <si>
    <t>ﾊﾟﾝﾌﾚｯﾄ収納</t>
    <rPh sb="7" eb="9">
      <t>シュウノウ</t>
    </rPh>
    <phoneticPr fontId="2"/>
  </si>
  <si>
    <t>W4155×D35×H300 2段</t>
    <rPh sb="16" eb="17">
      <t>ダン</t>
    </rPh>
    <phoneticPr fontId="2"/>
  </si>
  <si>
    <t>ﾍﾞｰｽ:ﾋﾟｰﾁ</t>
    <phoneticPr fontId="2"/>
  </si>
  <si>
    <t>塗装:ﾎﾟﾘｳﾚﾀﾝ(黒)</t>
    <rPh sb="0" eb="2">
      <t>トソウ</t>
    </rPh>
    <rPh sb="11" eb="12">
      <t>クロ</t>
    </rPh>
    <phoneticPr fontId="2"/>
  </si>
  <si>
    <t>ｱｸﾘﾙ:透明t5四方磨き</t>
    <rPh sb="5" eb="7">
      <t>トウメイ</t>
    </rPh>
    <rPh sb="9" eb="11">
      <t>シホウ</t>
    </rPh>
    <rPh sb="11" eb="12">
      <t>ミガ</t>
    </rPh>
    <phoneticPr fontId="2"/>
  </si>
  <si>
    <t>ﾊﾟﾈﾙﾎﾟｽﾄ:PA-SS 20-35ｸﾛｰﾑ(ｼﾛｸﾏ)</t>
    <phoneticPr fontId="2"/>
  </si>
  <si>
    <t>　　　　 MC-S20Φｸﾛｰﾑ(ｼﾛｸﾏ)</t>
    <phoneticPr fontId="2"/>
  </si>
  <si>
    <t>t=9.5</t>
  </si>
  <si>
    <t>石膏ﾎﾞｰﾄﾞt12.5</t>
  </si>
  <si>
    <t>ｺﾝｸﾘｰﾄ面 工程B種 素地B種</t>
    <phoneticPr fontId="2"/>
  </si>
  <si>
    <t>地上部</t>
  </si>
  <si>
    <t>ｼｰﾄﾊﾟｲﾙ Ⅳ型　圧入工法</t>
  </si>
  <si>
    <t>瓦取合い立上り納め</t>
  </si>
  <si>
    <t>ﾌｯ素ｶﾞﾙﾊﾞﾘｳﾑ鋼板 t0.5</t>
  </si>
  <si>
    <t>瓦取合い捨て谷納め</t>
  </si>
  <si>
    <t>棟納め</t>
  </si>
  <si>
    <t>鋼製床 C H=200+ﾗﾜﾝ合板t12+15</t>
    <rPh sb="15" eb="17">
      <t>ゴウハン</t>
    </rPh>
    <phoneticPr fontId="3"/>
  </si>
  <si>
    <t>床下気密点検口</t>
    <rPh sb="0" eb="2">
      <t>ユカシタ</t>
    </rPh>
    <rPh sb="2" eb="4">
      <t>キミツ</t>
    </rPh>
    <rPh sb="4" eb="7">
      <t>テンケンコウ</t>
    </rPh>
    <phoneticPr fontId="2"/>
  </si>
  <si>
    <t>460×460</t>
    <phoneticPr fontId="2"/>
  </si>
  <si>
    <t>天井気密点検口</t>
    <rPh sb="0" eb="2">
      <t>テンジョウ</t>
    </rPh>
    <rPh sb="2" eb="4">
      <t>キミツ</t>
    </rPh>
    <rPh sb="4" eb="7">
      <t>テンケンコウ</t>
    </rPh>
    <phoneticPr fontId="2"/>
  </si>
  <si>
    <t>450×450</t>
    <phoneticPr fontId="2"/>
  </si>
  <si>
    <t>1色仕上</t>
    <phoneticPr fontId="2"/>
  </si>
  <si>
    <t>ｴｽｹｰ化研:ｻﾝﾄﾞｴﾚｶﾞﾝﾃIN ﾄﾗﾊﾞｰﾁﾝ仕上げ</t>
    <rPh sb="27" eb="29">
      <t>シア</t>
    </rPh>
    <phoneticPr fontId="2"/>
  </si>
  <si>
    <t>Φ60用 ｱﾙﾐ製</t>
    <phoneticPr fontId="2"/>
  </si>
  <si>
    <t>下地調整共</t>
    <rPh sb="0" eb="2">
      <t>シタジ</t>
    </rPh>
    <rPh sb="2" eb="4">
      <t>チョウセイ</t>
    </rPh>
    <rPh sb="4" eb="5">
      <t>トモ</t>
    </rPh>
    <phoneticPr fontId="2"/>
  </si>
  <si>
    <t>ｶﾗｰｸﾘｱ工法　下地調整共</t>
    <rPh sb="9" eb="11">
      <t>シタジ</t>
    </rPh>
    <rPh sb="11" eb="13">
      <t>チョウセイ</t>
    </rPh>
    <rPh sb="13" eb="14">
      <t>トモ</t>
    </rPh>
    <phoneticPr fontId="2"/>
  </si>
  <si>
    <t>ｸﾘｱ工法　下地調整共</t>
    <rPh sb="6" eb="8">
      <t>シタジ</t>
    </rPh>
    <rPh sb="8" eb="10">
      <t>チョウセイ</t>
    </rPh>
    <rPh sb="10" eb="11">
      <t>トモ</t>
    </rPh>
    <phoneticPr fontId="2"/>
  </si>
  <si>
    <t>ｱｲｶ工業:ｼﾞｮﾘﾊﾟｯﾄJP-100ｼﾞｭﾗｸ同等品</t>
    <phoneticPr fontId="2"/>
  </si>
  <si>
    <t>上塗材:超低汚染ｸﾘﾔｰ 下地調整共</t>
    <rPh sb="13" eb="15">
      <t>シタジ</t>
    </rPh>
    <rPh sb="15" eb="17">
      <t>チョウセイ</t>
    </rPh>
    <rPh sb="17" eb="18">
      <t>トモ</t>
    </rPh>
    <phoneticPr fontId="2"/>
  </si>
  <si>
    <t>下地補強:L-30×30×3 @450内外</t>
    <rPh sb="19" eb="21">
      <t>ナイガイ</t>
    </rPh>
    <phoneticPr fontId="2"/>
  </si>
  <si>
    <t xml:space="preserve">        :L-40×40×3 @900内外 L200</t>
    <rPh sb="23" eb="25">
      <t>ナイガイ</t>
    </rPh>
    <phoneticPr fontId="2"/>
  </si>
  <si>
    <t>LB-E</t>
  </si>
  <si>
    <t>照明ﾎﾞｯｸｽ E</t>
  </si>
  <si>
    <t>ｽﾁｰﾙ製 PL1.6 300×310 A-BE</t>
  </si>
  <si>
    <t>　　　　 L-30×30×3 @450内外</t>
  </si>
  <si>
    <t>【C-18】</t>
  </si>
  <si>
    <t>2</t>
  </si>
  <si>
    <t>土工事</t>
    <rPh sb="0" eb="3">
      <t>ドコウジ</t>
    </rPh>
    <phoneticPr fontId="2"/>
  </si>
  <si>
    <t>根切り</t>
  </si>
  <si>
    <t>つぼ､布掘り</t>
  </si>
  <si>
    <t/>
  </si>
  <si>
    <t>床付け</t>
  </si>
  <si>
    <t>埋戻し</t>
  </si>
  <si>
    <t>根切良質土</t>
  </si>
  <si>
    <t>建設発生土運搬</t>
    <rPh sb="0" eb="2">
      <t>ケンセツ</t>
    </rPh>
    <rPh sb="2" eb="4">
      <t>ハッセイ</t>
    </rPh>
    <rPh sb="4" eb="5">
      <t>ド</t>
    </rPh>
    <rPh sb="5" eb="6">
      <t>ウン</t>
    </rPh>
    <rPh sb="6" eb="7">
      <t>ハン</t>
    </rPh>
    <phoneticPr fontId="2"/>
  </si>
  <si>
    <t>建設発生土処分</t>
    <rPh sb="0" eb="2">
      <t>ケンセツ</t>
    </rPh>
    <rPh sb="2" eb="4">
      <t>ハッセイ</t>
    </rPh>
    <rPh sb="4" eb="5">
      <t>ド</t>
    </rPh>
    <rPh sb="5" eb="7">
      <t>ショブン</t>
    </rPh>
    <phoneticPr fontId="2"/>
  </si>
  <si>
    <t>土工機械運搬</t>
    <rPh sb="0" eb="2">
      <t>ドコウ</t>
    </rPh>
    <rPh sb="2" eb="4">
      <t>キカイ</t>
    </rPh>
    <rPh sb="4" eb="6">
      <t>ウンパン</t>
    </rPh>
    <phoneticPr fontId="2"/>
  </si>
  <si>
    <t>根切り･埋戻し 各1往復</t>
    <rPh sb="0" eb="2">
      <t>ネギ</t>
    </rPh>
    <rPh sb="4" eb="6">
      <t>ウメモド</t>
    </rPh>
    <phoneticPr fontId="2"/>
  </si>
  <si>
    <t>往復</t>
  </si>
  <si>
    <t>計</t>
    <rPh sb="0" eb="1">
      <t>ケイ</t>
    </rPh>
    <phoneticPr fontId="2"/>
  </si>
  <si>
    <t>地業工事</t>
    <rPh sb="0" eb="2">
      <t>ジギョウ</t>
    </rPh>
    <rPh sb="2" eb="4">
      <t>コウジ</t>
    </rPh>
    <phoneticPr fontId="2"/>
  </si>
  <si>
    <t>捨ｺﾝｸﾘｰﾄ</t>
  </si>
  <si>
    <t xml:space="preserve">Fc-18N/mm2 S-15 </t>
  </si>
  <si>
    <t>捨てｺﾝｸﾘｰﾄ打設手間</t>
  </si>
  <si>
    <t>基礎下　ﾎﾟﾝﾌﾟ打設</t>
  </si>
  <si>
    <t>ﾎﾟﾝﾌﾟ圧送基本料金</t>
  </si>
  <si>
    <t>30～50m3未満</t>
    <rPh sb="7" eb="9">
      <t>ミマン</t>
    </rPh>
    <phoneticPr fontId="2"/>
  </si>
  <si>
    <t>回</t>
  </si>
  <si>
    <t>基礎下 再生砕石</t>
  </si>
  <si>
    <t>土間下 再生砕石</t>
  </si>
  <si>
    <t>床下防湿</t>
  </si>
  <si>
    <t>ﾎﾟﾘｴﾁﾚﾝﾌｨﾙﾑ 厚0.15</t>
  </si>
  <si>
    <t>床下断熱</t>
  </si>
  <si>
    <t>ﾎﾟﾘｽﾁﾚﾝﾌｫｰﾑ3種bA t=50</t>
  </si>
  <si>
    <t>地盤改良</t>
    <rPh sb="0" eb="4">
      <t>ジバンカイリョウ</t>
    </rPh>
    <phoneticPr fontId="2"/>
  </si>
  <si>
    <t>柱状改良Φ1000 401本(駐車場含む)</t>
    <rPh sb="15" eb="18">
      <t>チュウシャジョウ</t>
    </rPh>
    <rPh sb="18" eb="19">
      <t>フク</t>
    </rPh>
    <phoneticPr fontId="2"/>
  </si>
  <si>
    <t>深層混合処理工法</t>
  </si>
  <si>
    <t>試験改良4か所共</t>
  </si>
  <si>
    <t>地盤改良残土運搬</t>
  </si>
  <si>
    <t>地盤改良残土処分</t>
  </si>
  <si>
    <t>産廃土</t>
  </si>
  <si>
    <t>SD295 D10</t>
  </si>
  <si>
    <t>SD295 D13</t>
  </si>
  <si>
    <t>SD295 D16</t>
  </si>
  <si>
    <t>SD345 D19</t>
  </si>
  <si>
    <t>SD345 D22</t>
  </si>
  <si>
    <t>SD345 D25</t>
  </si>
  <si>
    <t>SD390 D29</t>
  </si>
  <si>
    <t>SD390 D32</t>
  </si>
  <si>
    <t>ｽｸﾗｯﾌﾟ控除</t>
    <rPh sb="6" eb="8">
      <t>コウジョ</t>
    </rPh>
    <phoneticPr fontId="2"/>
  </si>
  <si>
    <t>H2程度</t>
    <rPh sb="2" eb="4">
      <t>テイド</t>
    </rPh>
    <phoneticPr fontId="2"/>
  </si>
  <si>
    <t>角型</t>
  </si>
  <si>
    <t>溶接閉鎖型鉄筋</t>
  </si>
  <si>
    <t>SD295A D13 運搬費共</t>
  </si>
  <si>
    <t>高強度せん断補強筋</t>
    <rPh sb="0" eb="3">
      <t>コウキョウド</t>
    </rPh>
    <rPh sb="5" eb="6">
      <t>ダン</t>
    </rPh>
    <rPh sb="6" eb="9">
      <t>ホキョウキン</t>
    </rPh>
    <phoneticPr fontId="2"/>
  </si>
  <si>
    <t>KSS785 S13 運搬費共</t>
  </si>
  <si>
    <t>鉄筋加工組立</t>
    <rPh sb="0" eb="2">
      <t>テッキン</t>
    </rPh>
    <rPh sb="2" eb="4">
      <t>カコウ</t>
    </rPh>
    <rPh sb="4" eb="6">
      <t>クミタテ</t>
    </rPh>
    <phoneticPr fontId="2"/>
  </si>
  <si>
    <t>溶接閉鎖型鉄筋等</t>
    <rPh sb="7" eb="8">
      <t>トウ</t>
    </rPh>
    <phoneticPr fontId="2"/>
  </si>
  <si>
    <t>人通孔補強Φ600</t>
  </si>
  <si>
    <t>鉄筋運搬費</t>
    <rPh sb="0" eb="2">
      <t>テッキン</t>
    </rPh>
    <rPh sb="2" eb="4">
      <t>ウンパン</t>
    </rPh>
    <rPh sb="4" eb="5">
      <t>ヒ</t>
    </rPh>
    <phoneticPr fontId="2"/>
  </si>
  <si>
    <t>ｽﾘｰﾌﾞ補強</t>
    <rPh sb="5" eb="7">
      <t>ホキョウ</t>
    </rPh>
    <phoneticPr fontId="2"/>
  </si>
  <si>
    <t>既製品 Φ150用 Ⅴ型</t>
    <rPh sb="0" eb="3">
      <t>キセイヒン</t>
    </rPh>
    <rPh sb="8" eb="9">
      <t>ヨウ</t>
    </rPh>
    <rPh sb="11" eb="12">
      <t>カタ</t>
    </rPh>
    <phoneticPr fontId="2"/>
  </si>
  <si>
    <t>既製品 Φ150用 Ⅳ型</t>
    <rPh sb="0" eb="3">
      <t>キセイヒン</t>
    </rPh>
    <rPh sb="8" eb="9">
      <t>ヨウ</t>
    </rPh>
    <rPh sb="11" eb="12">
      <t>カタ</t>
    </rPh>
    <phoneticPr fontId="2"/>
  </si>
  <si>
    <t>既製品 Φ100用</t>
    <rPh sb="0" eb="3">
      <t>キセイヒン</t>
    </rPh>
    <rPh sb="8" eb="9">
      <t>ヨウ</t>
    </rPh>
    <phoneticPr fontId="2"/>
  </si>
  <si>
    <t>D22+D22</t>
  </si>
  <si>
    <t>D25+D25</t>
  </si>
  <si>
    <t>D29+D29</t>
  </si>
  <si>
    <t>D29+D32</t>
  </si>
  <si>
    <t>D32+D32</t>
  </si>
  <si>
    <t>壁開口補強部</t>
  </si>
  <si>
    <t>6φ-100×100 ｶｷﾞ型600×600</t>
  </si>
  <si>
    <t>PC緊張工事</t>
  </si>
  <si>
    <t>PGY1,PGY1A 計10梁</t>
  </si>
  <si>
    <t>SWPR7BL 8-Φ15.2､9-Φ15.2</t>
  </si>
  <si>
    <t>定着端部無収縮ﾓﾙﾀﾙ充填共</t>
  </si>
  <si>
    <t>ｺﾝｸﾘｰﾄ工事</t>
    <rPh sb="6" eb="8">
      <t>コウジ</t>
    </rPh>
    <phoneticPr fontId="2"/>
  </si>
  <si>
    <t>Fc-24N/mm2 S-18</t>
  </si>
  <si>
    <t>Fc-30N/mm2 S-15</t>
  </si>
  <si>
    <t>Fc-30N/mm2 S-18</t>
  </si>
  <si>
    <t>礎版(土間ｺﾝ含む) ﾎﾟﾝﾌﾟ打設</t>
    <rPh sb="3" eb="5">
      <t>ドマ</t>
    </rPh>
    <rPh sb="7" eb="8">
      <t>フク</t>
    </rPh>
    <phoneticPr fontId="2"/>
  </si>
  <si>
    <t>基礎部 ﾎﾟﾝﾌﾟ打設</t>
    <rPh sb="0" eb="2">
      <t>キソ</t>
    </rPh>
    <rPh sb="2" eb="3">
      <t>ブ</t>
    </rPh>
    <phoneticPr fontId="2"/>
  </si>
  <si>
    <t>土付き床版 ﾎﾟﾝﾌﾟ打設</t>
    <rPh sb="0" eb="1">
      <t>ツチ</t>
    </rPh>
    <rPh sb="1" eb="2">
      <t>ツ</t>
    </rPh>
    <rPh sb="3" eb="5">
      <t>Ｓ</t>
    </rPh>
    <phoneticPr fontId="2"/>
  </si>
  <si>
    <t>RF ﾎﾟﾝﾌﾟ打設</t>
  </si>
  <si>
    <t>RF(後打ちｺﾝｸﾘｰﾄ) 人力打設</t>
    <rPh sb="3" eb="4">
      <t>ゴ</t>
    </rPh>
    <rPh sb="4" eb="5">
      <t>ウ</t>
    </rPh>
    <rPh sb="14" eb="16">
      <t>ジンリキ</t>
    </rPh>
    <rPh sb="16" eb="18">
      <t>ダセツ</t>
    </rPh>
    <phoneticPr fontId="2"/>
  </si>
  <si>
    <t>100m3以上</t>
    <rPh sb="5" eb="7">
      <t>イジョウ</t>
    </rPh>
    <phoneticPr fontId="2"/>
  </si>
  <si>
    <t>構造体強度補正</t>
  </si>
  <si>
    <t>+3N(27N-24N S-18)</t>
  </si>
  <si>
    <t>+6N(30N-24N S-18)</t>
  </si>
  <si>
    <t>+3N(33N-30N S-15)</t>
  </si>
  <si>
    <t>+3N(33N-30N S-18)</t>
  </si>
  <si>
    <t>普通ｺﾝｸﾘｰﾄ</t>
    <phoneticPr fontId="2"/>
  </si>
  <si>
    <t>高性能AE減水材</t>
    <rPh sb="0" eb="3">
      <t>コウセイノウ</t>
    </rPh>
    <rPh sb="5" eb="7">
      <t>ゲンスイ</t>
    </rPh>
    <rPh sb="7" eb="8">
      <t>ザイ</t>
    </rPh>
    <phoneticPr fontId="2"/>
  </si>
  <si>
    <t>ｺﾝｸﾘｰﾄ打設手間</t>
    <rPh sb="6" eb="8">
      <t>ダセツ</t>
    </rPh>
    <rPh sb="8" eb="10">
      <t>デマ</t>
    </rPh>
    <phoneticPr fontId="2"/>
  </si>
  <si>
    <t>ｺﾝｸﾘｰﾄﾎﾟﾝﾌﾟ圧送</t>
    <rPh sb="11" eb="13">
      <t>アッソウ</t>
    </rPh>
    <phoneticPr fontId="2"/>
  </si>
  <si>
    <t>ﾎﾟﾝﾌﾟ圧送基本料金</t>
    <rPh sb="5" eb="7">
      <t>アッソウ</t>
    </rPh>
    <rPh sb="7" eb="9">
      <t>キホン</t>
    </rPh>
    <rPh sb="9" eb="11">
      <t>リョウキン</t>
    </rPh>
    <phoneticPr fontId="2"/>
  </si>
  <si>
    <t>1F ﾎﾟﾝﾌﾟ打設</t>
    <phoneticPr fontId="2"/>
  </si>
  <si>
    <t>1F(立上り壁）人力･ｼｭｰﾄ打設</t>
    <rPh sb="3" eb="5">
      <t>タチアガ</t>
    </rPh>
    <rPh sb="6" eb="7">
      <t>カベ</t>
    </rPh>
    <phoneticPr fontId="2"/>
  </si>
  <si>
    <t>1F(設備基礎) 人力･ｼｭｰﾄ打設</t>
    <rPh sb="3" eb="5">
      <t>セツビ</t>
    </rPh>
    <rPh sb="5" eb="7">
      <t>キソ</t>
    </rPh>
    <phoneticPr fontId="2"/>
  </si>
  <si>
    <t>2F ﾎﾟﾝﾌﾟ打設</t>
    <phoneticPr fontId="2"/>
  </si>
  <si>
    <t>2F(設備基礎) ﾎﾟﾝﾌﾟ打設</t>
    <rPh sb="3" eb="7">
      <t>セツビキソ</t>
    </rPh>
    <phoneticPr fontId="2"/>
  </si>
  <si>
    <t>2F(ﾊﾄｺﾞﾔ) 人力打設</t>
    <phoneticPr fontId="2"/>
  </si>
  <si>
    <t>型枠工事</t>
    <rPh sb="0" eb="2">
      <t>カタワク</t>
    </rPh>
    <rPh sb="2" eb="4">
      <t>コウジ</t>
    </rPh>
    <phoneticPr fontId="2"/>
  </si>
  <si>
    <t>普通型枠</t>
    <rPh sb="0" eb="1">
      <t>アマネ</t>
    </rPh>
    <rPh sb="1" eb="2">
      <t>ツウ</t>
    </rPh>
    <rPh sb="2" eb="3">
      <t>カタ</t>
    </rPh>
    <rPh sb="3" eb="4">
      <t>ワク</t>
    </rPh>
    <phoneticPr fontId="2"/>
  </si>
  <si>
    <t>基礎部</t>
  </si>
  <si>
    <t>地上部　A種　</t>
  </si>
  <si>
    <t>地上部　B種　</t>
  </si>
  <si>
    <t>基礎部　C種　</t>
  </si>
  <si>
    <t>型枠運搬</t>
  </si>
  <si>
    <t>ﾘﾌﾞ付き型枠打込み</t>
  </si>
  <si>
    <t>ｺﾝｸﾘｰﾄ用特殊樹脂化粧型枠</t>
  </si>
  <si>
    <t>ﾘﾌﾞ形状50×40程度</t>
  </si>
  <si>
    <t>住理工商事:ﾓｰﾙﾄﾞｽﾀｰTSS14同等品</t>
  </si>
  <si>
    <t>ﾘﾌﾞ形状25×20程度</t>
  </si>
  <si>
    <t>住理工商事:ﾓｰﾙﾄﾞｽﾀｰTSS147同等品</t>
  </si>
  <si>
    <t>20x20程度</t>
    <rPh sb="5" eb="7">
      <t>テイド</t>
    </rPh>
    <phoneticPr fontId="2"/>
  </si>
  <si>
    <t>止水板</t>
  </si>
  <si>
    <t>非加硫ﾌﾞﾁﾙｺﾞﾑ系差込み式6×200</t>
  </si>
  <si>
    <t>(鉄芯入り）</t>
  </si>
  <si>
    <t>早川ｺﾞﾑ：ｽﾊﾟﾝｼｰﾙW-0620-PP同等品</t>
    <rPh sb="0" eb="2">
      <t>ハヤカワ</t>
    </rPh>
    <rPh sb="22" eb="25">
      <t>ドウトウヒン</t>
    </rPh>
    <phoneticPr fontId="2"/>
  </si>
  <si>
    <t>打放し面補修</t>
    <rPh sb="0" eb="1">
      <t>ダ</t>
    </rPh>
    <rPh sb="1" eb="2">
      <t>ホウ</t>
    </rPh>
    <rPh sb="3" eb="4">
      <t>メン</t>
    </rPh>
    <rPh sb="4" eb="5">
      <t>タスク</t>
    </rPh>
    <rPh sb="5" eb="6">
      <t>オサム</t>
    </rPh>
    <phoneticPr fontId="2"/>
  </si>
  <si>
    <t>B種 ｺｰﾝ処理有</t>
    <rPh sb="1" eb="2">
      <t>シュ</t>
    </rPh>
    <rPh sb="6" eb="8">
      <t>ショリ</t>
    </rPh>
    <rPh sb="8" eb="9">
      <t>ア</t>
    </rPh>
    <phoneticPr fontId="2"/>
  </si>
  <si>
    <t>B種 ｺｰﾝ処理無</t>
    <rPh sb="1" eb="2">
      <t>シュ</t>
    </rPh>
    <rPh sb="6" eb="8">
      <t>ショリ</t>
    </rPh>
    <rPh sb="8" eb="9">
      <t>ナ</t>
    </rPh>
    <phoneticPr fontId="2"/>
  </si>
  <si>
    <t>C種</t>
    <rPh sb="1" eb="2">
      <t>シュ</t>
    </rPh>
    <phoneticPr fontId="2"/>
  </si>
  <si>
    <t>(土工事)</t>
  </si>
  <si>
    <t>本体にて計上</t>
    <rPh sb="0" eb="2">
      <t>ホンタイ</t>
    </rPh>
    <rPh sb="4" eb="6">
      <t>ケイジョウ</t>
    </rPh>
    <phoneticPr fontId="2"/>
  </si>
  <si>
    <t>(地業工事)</t>
  </si>
  <si>
    <t>基礎下　再生砕石</t>
    <rPh sb="0" eb="3">
      <t>キソシタ</t>
    </rPh>
    <phoneticPr fontId="2"/>
  </si>
  <si>
    <t>Fc-18N/mm2 S-15</t>
  </si>
  <si>
    <t>捨てｺﾝｸﾘ-ﾄ打設手間</t>
  </si>
  <si>
    <t>(鉄筋工事)</t>
  </si>
  <si>
    <t>D19+D19</t>
  </si>
  <si>
    <t>(ｺﾝｸﾘｰﾄ工事)</t>
  </si>
  <si>
    <t>基礎部　ﾎﾟﾝﾌﾟ打設</t>
    <rPh sb="0" eb="3">
      <t>キソブ</t>
    </rPh>
    <phoneticPr fontId="2"/>
  </si>
  <si>
    <t>地上部　人力打設</t>
    <rPh sb="0" eb="3">
      <t>チジョウブ</t>
    </rPh>
    <rPh sb="4" eb="6">
      <t>ジンリキ</t>
    </rPh>
    <phoneticPr fontId="2"/>
  </si>
  <si>
    <t>(型枠工事)</t>
  </si>
  <si>
    <t>打放型枠</t>
    <rPh sb="0" eb="1">
      <t>ウ</t>
    </rPh>
    <rPh sb="1" eb="2">
      <t>ハナ</t>
    </rPh>
    <rPh sb="2" eb="3">
      <t>カタ</t>
    </rPh>
    <rPh sb="3" eb="4">
      <t>ワク</t>
    </rPh>
    <phoneticPr fontId="2"/>
  </si>
  <si>
    <t>地上部　A種</t>
  </si>
  <si>
    <t>型枠運搬</t>
    <rPh sb="0" eb="1">
      <t>カタ</t>
    </rPh>
    <rPh sb="1" eb="2">
      <t>ワク</t>
    </rPh>
    <rPh sb="2" eb="3">
      <t>ウン</t>
    </rPh>
    <rPh sb="3" eb="4">
      <t>ハコ</t>
    </rPh>
    <phoneticPr fontId="2"/>
  </si>
  <si>
    <t>㎡</t>
    <phoneticPr fontId="2"/>
  </si>
  <si>
    <t>構外搬出適切処理</t>
    <rPh sb="0" eb="2">
      <t>コウガイ</t>
    </rPh>
    <rPh sb="2" eb="4">
      <t>ハンシュツ</t>
    </rPh>
    <rPh sb="4" eb="6">
      <t>テキセツ</t>
    </rPh>
    <rPh sb="6" eb="8">
      <t>ショリ</t>
    </rPh>
    <phoneticPr fontId="2"/>
  </si>
  <si>
    <t>捨てｺﾝｸﾘｰﾄ</t>
    <phoneticPr fontId="2"/>
  </si>
  <si>
    <t>ｶﾞｽ圧接</t>
  </si>
  <si>
    <t>ｶﾞｽ圧接</t>
    <phoneticPr fontId="2"/>
  </si>
  <si>
    <t>10t車</t>
    <rPh sb="3" eb="4">
      <t>クルマ</t>
    </rPh>
    <phoneticPr fontId="2"/>
  </si>
  <si>
    <t>ﾌﾗｯﾄﾚｰﾙ､ﾌﾟﾘｰﾂ網戸共</t>
    <phoneticPr fontId="2"/>
  </si>
  <si>
    <t>軒先唐草+水切り</t>
    <rPh sb="5" eb="7">
      <t>ミズキ</t>
    </rPh>
    <phoneticPr fontId="2"/>
  </si>
  <si>
    <t>無機質系不透湿板t=12</t>
    <rPh sb="0" eb="3">
      <t>ムキシツ</t>
    </rPh>
    <phoneticPr fontId="3"/>
  </si>
  <si>
    <t>A-3</t>
    <phoneticPr fontId="2"/>
  </si>
  <si>
    <t>収蔵庫棟工事</t>
    <rPh sb="0" eb="3">
      <t>シュウゾウコ</t>
    </rPh>
    <rPh sb="3" eb="4">
      <t>トウ</t>
    </rPh>
    <rPh sb="4" eb="6">
      <t>コウジ</t>
    </rPh>
    <phoneticPr fontId="2"/>
  </si>
  <si>
    <t>収蔵庫棟</t>
    <rPh sb="0" eb="3">
      <t>シュウゾウコ</t>
    </rPh>
    <rPh sb="3" eb="4">
      <t>トウ</t>
    </rPh>
    <phoneticPr fontId="2"/>
  </si>
  <si>
    <t>基礎､鉄骨躯体､外装､内装共</t>
    <rPh sb="0" eb="2">
      <t>キソ</t>
    </rPh>
    <rPh sb="3" eb="5">
      <t>テッコツ</t>
    </rPh>
    <rPh sb="5" eb="7">
      <t>クタイ</t>
    </rPh>
    <rPh sb="8" eb="10">
      <t>ガイソウ</t>
    </rPh>
    <rPh sb="11" eb="13">
      <t>ナイソウ</t>
    </rPh>
    <rPh sb="13" eb="14">
      <t>トモ</t>
    </rPh>
    <phoneticPr fontId="2"/>
  </si>
  <si>
    <t>S造平屋 ﾌﾟﾚﾌｧﾌﾞ造 479.2㎡</t>
    <rPh sb="1" eb="2">
      <t>ゾウ</t>
    </rPh>
    <rPh sb="2" eb="4">
      <t>ヒラヤ</t>
    </rPh>
    <rPh sb="12" eb="13">
      <t>ゾウ</t>
    </rPh>
    <phoneticPr fontId="2"/>
  </si>
  <si>
    <t>AL PL5×310 H2350</t>
    <phoneticPr fontId="2"/>
  </si>
  <si>
    <t>F-BE仕上げ</t>
    <rPh sb="4" eb="6">
      <t>シア</t>
    </rPh>
    <phoneticPr fontId="2"/>
  </si>
  <si>
    <t>【D-04】</t>
    <phoneticPr fontId="2"/>
  </si>
  <si>
    <t>AL PL-2 A-BE</t>
    <phoneticPr fontId="2"/>
  </si>
  <si>
    <t>桐井製作所:GTｸｲｰﾝ同等品</t>
    <phoneticPr fontId="2"/>
  </si>
  <si>
    <t>会計ｶｳﾝﾀｰ腰壁</t>
    <rPh sb="0" eb="2">
      <t>カイケイ</t>
    </rPh>
    <rPh sb="7" eb="9">
      <t>コシカベ</t>
    </rPh>
    <phoneticPr fontId="2"/>
  </si>
  <si>
    <t>ﾀｲﾙ B</t>
    <phoneticPr fontId="2"/>
  </si>
  <si>
    <t>Ichimatu nagashikaku同等品</t>
    <rPh sb="20" eb="23">
      <t>ドウトウヒン</t>
    </rPh>
    <phoneticPr fontId="2"/>
  </si>
  <si>
    <t>東ﾘ:ﾙｰｽﾚｲ50NW-EX同等品</t>
    <rPh sb="0" eb="1">
      <t>トウ</t>
    </rPh>
    <rPh sb="15" eb="18">
      <t>ドウトウヒン</t>
    </rPh>
    <phoneticPr fontId="2"/>
  </si>
  <si>
    <t>FT-B t=5.0</t>
    <phoneticPr fontId="2"/>
  </si>
  <si>
    <t>75×68×t12 接着工法</t>
    <rPh sb="10" eb="12">
      <t>セッチャク</t>
    </rPh>
    <rPh sb="12" eb="14">
      <t>コウホウ</t>
    </rPh>
    <phoneticPr fontId="2"/>
  </si>
  <si>
    <t>土間下砂敷き</t>
  </si>
  <si>
    <t>舗装　小計</t>
    <rPh sb="0" eb="2">
      <t>ホソウ</t>
    </rPh>
    <rPh sb="3" eb="5">
      <t>ショウケイ</t>
    </rPh>
    <phoneticPr fontId="2"/>
  </si>
  <si>
    <t>排水 小計</t>
    <rPh sb="0" eb="2">
      <t>ハイスイ</t>
    </rPh>
    <rPh sb="3" eb="5">
      <t>ショウケイ</t>
    </rPh>
    <phoneticPr fontId="2"/>
  </si>
  <si>
    <t>植栽 小計</t>
    <rPh sb="0" eb="2">
      <t>ショクサイ</t>
    </rPh>
    <rPh sb="3" eb="5">
      <t>ショウケイ</t>
    </rPh>
    <phoneticPr fontId="2"/>
  </si>
  <si>
    <t>雑工作物 小計</t>
    <rPh sb="0" eb="1">
      <t>ザツ</t>
    </rPh>
    <rPh sb="1" eb="4">
      <t>コウサクブツ</t>
    </rPh>
    <rPh sb="5" eb="7">
      <t>ショウケイ</t>
    </rPh>
    <phoneticPr fontId="2"/>
  </si>
  <si>
    <t>【収蔵庫扉】</t>
    <phoneticPr fontId="2"/>
  </si>
  <si>
    <t>c</t>
    <phoneticPr fontId="2"/>
  </si>
  <si>
    <t>d</t>
    <phoneticPr fontId="2"/>
  </si>
  <si>
    <t>e</t>
    <phoneticPr fontId="2"/>
  </si>
  <si>
    <t>f</t>
    <phoneticPr fontId="2"/>
  </si>
  <si>
    <t>g</t>
    <phoneticPr fontId="2"/>
  </si>
  <si>
    <t>h</t>
    <phoneticPr fontId="2"/>
  </si>
  <si>
    <t>i</t>
    <phoneticPr fontId="2"/>
  </si>
  <si>
    <t>式</t>
    <rPh sb="0" eb="1">
      <t>シキ</t>
    </rPh>
    <phoneticPr fontId="2"/>
  </si>
  <si>
    <t>AL PL-5 F-BE</t>
    <phoneticPr fontId="2"/>
  </si>
  <si>
    <t>t=1.2【E-07】</t>
    <phoneticPr fontId="2"/>
  </si>
  <si>
    <t>SLW-03+SLW-04</t>
    <phoneticPr fontId="2"/>
  </si>
  <si>
    <t>SLW-03</t>
    <phoneticPr fontId="2"/>
  </si>
  <si>
    <t>有価物</t>
    <rPh sb="0" eb="3">
      <t>ユウカブツ</t>
    </rPh>
    <phoneticPr fontId="2"/>
  </si>
  <si>
    <t>ECP</t>
    <phoneticPr fontId="2"/>
  </si>
  <si>
    <t>亜鉛鉄板t1.6加工【D0-01.02】</t>
    <phoneticPr fontId="2"/>
  </si>
  <si>
    <t>下部定規ｱﾝｸﾞﾙ</t>
    <phoneticPr fontId="2"/>
  </si>
  <si>
    <t>ｿｲﾙﾐｯｸｽ舗装土</t>
  </si>
  <si>
    <t>か月</t>
    <rPh sb="1" eb="2">
      <t>ゲツ</t>
    </rPh>
    <phoneticPr fontId="2"/>
  </si>
  <si>
    <t>工事情報共有ｼｽﾃﾑ使用料</t>
    <phoneticPr fontId="2"/>
  </si>
  <si>
    <t>展示パネル+移動間仕切</t>
    <rPh sb="0" eb="2">
      <t>テンジ</t>
    </rPh>
    <phoneticPr fontId="2"/>
  </si>
  <si>
    <t>SD-37</t>
    <phoneticPr fontId="2"/>
  </si>
  <si>
    <t>鋼製片開き防火扉</t>
    <phoneticPr fontId="2"/>
  </si>
  <si>
    <t>目隠しﾌｪﾝｽ-1</t>
    <phoneticPr fontId="2"/>
  </si>
  <si>
    <t>囲障 小計</t>
  </si>
  <si>
    <t>目隠しﾌｪﾝｽ-2</t>
    <phoneticPr fontId="2"/>
  </si>
  <si>
    <t>W 1200×H 3500×D 108×9枚</t>
    <phoneticPr fontId="2"/>
  </si>
  <si>
    <t>枠見込み100</t>
    <phoneticPr fontId="2"/>
  </si>
  <si>
    <t>W 1630×H 2660</t>
    <phoneticPr fontId="2"/>
  </si>
  <si>
    <t>ﾄﾗｯｸﾔｰﾄﾞ</t>
    <phoneticPr fontId="2"/>
  </si>
  <si>
    <t>ﾄﾗﾌｨｯｸﾍﾟｲﾝﾄ</t>
    <phoneticPr fontId="2"/>
  </si>
  <si>
    <t>ｍ</t>
    <phoneticPr fontId="2"/>
  </si>
  <si>
    <t>t=1.5 W=150 溶融式 白色</t>
    <phoneticPr fontId="2"/>
  </si>
  <si>
    <t>t=12.5+12.5 継目処理</t>
    <phoneticPr fontId="2"/>
  </si>
  <si>
    <t>防火設備</t>
    <rPh sb="0" eb="2">
      <t>ボウカ</t>
    </rPh>
    <rPh sb="2" eb="4">
      <t>セツビ</t>
    </rPh>
    <phoneticPr fontId="2"/>
  </si>
  <si>
    <t>防火設備 SS-101とｲﾝﾀｰﾛｯｸ仕様</t>
    <rPh sb="0" eb="1">
      <t>ボウカ</t>
    </rPh>
    <rPh sb="1" eb="3">
      <t>セツビ</t>
    </rPh>
    <phoneticPr fontId="2"/>
  </si>
  <si>
    <t>硬質木毛ｾﾒﾝﾄ板</t>
    <rPh sb="3" eb="4">
      <t>ケ</t>
    </rPh>
    <phoneticPr fontId="2"/>
  </si>
  <si>
    <t>2F天井架台鉄骨</t>
    <phoneticPr fontId="2"/>
  </si>
  <si>
    <t>鋼製防火ｼｬｯﾀｰ</t>
    <phoneticPr fontId="2"/>
  </si>
  <si>
    <t>防火設備 ﾚｰﾙ:FB6×60</t>
    <phoneticPr fontId="2"/>
  </si>
  <si>
    <t>展示台固定用床開口220×220 30か所共</t>
    <rPh sb="0" eb="2">
      <t>テンジ</t>
    </rPh>
    <rPh sb="2" eb="3">
      <t>ダイ</t>
    </rPh>
    <rPh sb="3" eb="5">
      <t>コテイ</t>
    </rPh>
    <rPh sb="5" eb="6">
      <t>ヨウ</t>
    </rPh>
    <rPh sb="6" eb="7">
      <t>ユカ</t>
    </rPh>
    <rPh sb="7" eb="9">
      <t>カイコウ</t>
    </rPh>
    <rPh sb="20" eb="21">
      <t>ショ</t>
    </rPh>
    <rPh sb="21" eb="22">
      <t>トモ</t>
    </rPh>
    <phoneticPr fontId="2"/>
  </si>
  <si>
    <t>参 考 内 訳 書</t>
    <rPh sb="0" eb="1">
      <t>マイ</t>
    </rPh>
    <rPh sb="2" eb="3">
      <t>コウ</t>
    </rPh>
    <rPh sb="4" eb="5">
      <t>ウチ</t>
    </rPh>
    <rPh sb="6" eb="7">
      <t>ワケ</t>
    </rPh>
    <rPh sb="8" eb="9">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</si>
</sst>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Red]\-#,##0.0"/>
    <numFmt numFmtId="178" formatCode="#,##0.000;[Red]\-#,##0.000"/>
    <numFmt numFmtId="179" formatCode="_ * #,##0_ ;_ * &quot;▲&quot;#,##0_ "/>
    <numFmt numFmtId="180" formatCode="#,##0.0;[Red]General"/>
    <numFmt numFmtId="181" formatCode="#,###"/>
    <numFmt numFmtId="182" formatCode="&quot;A-&quot;0"/>
  </numFmts>
  <fonts count="15">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明朝"/>
      <family val="1"/>
      <charset val="128"/>
    </font>
    <font>
      <sz val="11"/>
      <name val="ＭＳ 明朝"/>
      <family val="1"/>
      <charset val="128"/>
    </font>
    <font>
      <sz val="10"/>
      <name val="明朝"/>
      <family val="1"/>
      <charset val="128"/>
    </font>
    <font>
      <sz val="9"/>
      <color indexed="55"/>
      <name val="ＭＳ 明朝"/>
      <family val="1"/>
      <charset val="128"/>
    </font>
    <font>
      <sz val="10"/>
      <color indexed="8"/>
      <name val="ＭＳ 明朝"/>
      <family val="1"/>
      <charset val="128"/>
    </font>
    <font>
      <sz val="10"/>
      <color theme="0"/>
      <name val="ＭＳ 明朝"/>
      <family val="1"/>
      <charset val="128"/>
    </font>
    <font>
      <sz val="9"/>
      <name val="ＭＳ ゴシック"/>
      <family val="3"/>
      <charset val="128"/>
    </font>
    <font>
      <u/>
      <sz val="22"/>
      <name val="ＭＳ 明朝"/>
      <family val="1"/>
      <charset val="128"/>
    </font>
    <font>
      <sz val="6"/>
      <name val="ＭＳ 明朝"/>
      <family val="1"/>
      <charset val="128"/>
    </font>
    <font>
      <sz val="12"/>
      <name val="ＭＳ 明朝"/>
      <family val="1"/>
      <charset val="128"/>
    </font>
    <font>
      <sz val="10"/>
      <color rgb="FFFF0000"/>
      <name val="ＭＳ 明朝"/>
      <family val="1"/>
      <charset val="128"/>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6" fillId="0" borderId="0"/>
    <xf numFmtId="0" fontId="4" fillId="0" borderId="0"/>
    <xf numFmtId="0" fontId="10" fillId="0" borderId="0"/>
    <xf numFmtId="0" fontId="5" fillId="0" borderId="0"/>
    <xf numFmtId="38"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alignment vertical="center"/>
    </xf>
    <xf numFmtId="0" fontId="13" fillId="0" borderId="0"/>
  </cellStyleXfs>
  <cellXfs count="115">
    <xf numFmtId="0" fontId="0" fillId="0" borderId="0" xfId="0"/>
    <xf numFmtId="0" fontId="4" fillId="0" borderId="0" xfId="4" applyAlignment="1">
      <alignment vertical="center"/>
    </xf>
    <xf numFmtId="49" fontId="4" fillId="0" borderId="0" xfId="0" applyNumberFormat="1"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179" fontId="8" fillId="0" borderId="9" xfId="2"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lignment vertical="center"/>
    </xf>
    <xf numFmtId="49" fontId="4" fillId="0" borderId="3"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vertical="center"/>
      <protection locked="0"/>
    </xf>
    <xf numFmtId="0" fontId="4" fillId="0" borderId="5" xfId="0" applyFont="1" applyBorder="1" applyAlignment="1" applyProtection="1">
      <alignment horizontal="center" vertical="center"/>
      <protection locked="0"/>
    </xf>
    <xf numFmtId="176" fontId="8" fillId="0" borderId="8" xfId="2" applyNumberFormat="1" applyFont="1" applyFill="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9" xfId="0" quotePrefix="1"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179" fontId="4" fillId="0" borderId="0" xfId="0" applyNumberFormat="1" applyFont="1" applyAlignment="1">
      <alignment vertical="center"/>
    </xf>
    <xf numFmtId="40" fontId="4" fillId="0" borderId="5" xfId="2" applyNumberFormat="1" applyFont="1" applyFill="1" applyBorder="1" applyAlignment="1" applyProtection="1">
      <alignment horizontal="right" vertical="center"/>
      <protection locked="0"/>
    </xf>
    <xf numFmtId="0" fontId="4" fillId="0" borderId="0" xfId="4" quotePrefix="1" applyAlignment="1">
      <alignment horizontal="left" vertical="center"/>
    </xf>
    <xf numFmtId="0" fontId="4" fillId="0" borderId="5" xfId="0" quotePrefix="1" applyFont="1" applyBorder="1" applyAlignment="1" applyProtection="1">
      <alignment horizontal="left" vertical="center"/>
      <protection locked="0"/>
    </xf>
    <xf numFmtId="0" fontId="4" fillId="0" borderId="5" xfId="0" quotePrefix="1" applyFont="1" applyBorder="1" applyAlignment="1" applyProtection="1">
      <alignment vertical="center"/>
      <protection locked="0"/>
    </xf>
    <xf numFmtId="178" fontId="4" fillId="0" borderId="5" xfId="2" applyNumberFormat="1" applyFont="1" applyFill="1" applyBorder="1" applyAlignment="1" applyProtection="1">
      <alignment horizontal="right" vertical="center"/>
      <protection locked="0"/>
    </xf>
    <xf numFmtId="0" fontId="5" fillId="0" borderId="0" xfId="6"/>
    <xf numFmtId="0" fontId="4" fillId="0" borderId="9" xfId="3" applyFont="1" applyBorder="1" applyAlignment="1">
      <alignment horizontal="center"/>
    </xf>
    <xf numFmtId="0" fontId="4" fillId="0" borderId="0" xfId="3" applyFont="1" applyAlignment="1" applyProtection="1">
      <alignment shrinkToFit="1"/>
      <protection locked="0"/>
    </xf>
    <xf numFmtId="0" fontId="4" fillId="0" borderId="0" xfId="3" applyFont="1" applyAlignment="1">
      <alignment shrinkToFit="1"/>
    </xf>
    <xf numFmtId="177" fontId="4" fillId="0" borderId="0" xfId="7" applyNumberFormat="1" applyFont="1" applyBorder="1" applyAlignment="1"/>
    <xf numFmtId="0" fontId="4" fillId="0" borderId="0" xfId="3" applyFont="1" applyAlignment="1">
      <alignment horizontal="center"/>
    </xf>
    <xf numFmtId="38" fontId="8" fillId="0" borderId="0" xfId="7" applyFont="1" applyBorder="1" applyAlignment="1" applyProtection="1">
      <protection locked="0"/>
    </xf>
    <xf numFmtId="38" fontId="4" fillId="0" borderId="0" xfId="7" applyFont="1" applyBorder="1" applyAlignment="1">
      <alignment horizontal="center"/>
    </xf>
    <xf numFmtId="177" fontId="4" fillId="0" borderId="0" xfId="7" applyNumberFormat="1" applyFont="1" applyBorder="1" applyAlignment="1" applyProtection="1">
      <protection locked="0"/>
    </xf>
    <xf numFmtId="38" fontId="4" fillId="0" borderId="10" xfId="7" applyFont="1" applyBorder="1" applyAlignment="1" applyProtection="1">
      <protection hidden="1"/>
    </xf>
    <xf numFmtId="181" fontId="4" fillId="0" borderId="0" xfId="3" applyNumberFormat="1" applyFont="1" applyAlignment="1">
      <alignment horizontal="center"/>
    </xf>
    <xf numFmtId="38" fontId="4" fillId="0" borderId="0" xfId="7" applyFont="1" applyBorder="1" applyAlignment="1"/>
    <xf numFmtId="38" fontId="4" fillId="0" borderId="10" xfId="7" applyFont="1" applyBorder="1" applyAlignment="1"/>
    <xf numFmtId="38" fontId="9" fillId="0" borderId="0" xfId="7" applyFont="1" applyBorder="1" applyAlignment="1"/>
    <xf numFmtId="10" fontId="4" fillId="0" borderId="0" xfId="8" applyNumberFormat="1" applyFont="1" applyFill="1" applyBorder="1" applyAlignment="1">
      <alignment horizontal="center" vertical="center"/>
    </xf>
    <xf numFmtId="10" fontId="4" fillId="0" borderId="0" xfId="8" applyNumberFormat="1" applyFont="1" applyBorder="1" applyAlignment="1">
      <alignment horizontal="center"/>
    </xf>
    <xf numFmtId="9" fontId="4" fillId="0" borderId="0" xfId="9" applyFont="1" applyBorder="1" applyAlignment="1" applyProtection="1">
      <alignment shrinkToFit="1"/>
      <protection locked="0"/>
    </xf>
    <xf numFmtId="0" fontId="4" fillId="0" borderId="0" xfId="3" applyFont="1" applyAlignment="1" applyProtection="1">
      <alignment horizontal="center" shrinkToFit="1"/>
      <protection locked="0"/>
    </xf>
    <xf numFmtId="0" fontId="4" fillId="0" borderId="5" xfId="3" applyFont="1" applyBorder="1" applyAlignment="1">
      <alignment horizontal="center"/>
    </xf>
    <xf numFmtId="0" fontId="4" fillId="0" borderId="3" xfId="3" applyFont="1" applyBorder="1" applyAlignment="1" applyProtection="1">
      <alignment shrinkToFit="1"/>
      <protection locked="0"/>
    </xf>
    <xf numFmtId="177" fontId="4" fillId="0" borderId="3" xfId="7" applyNumberFormat="1" applyFont="1" applyBorder="1" applyAlignment="1"/>
    <xf numFmtId="0" fontId="4" fillId="0" borderId="3" xfId="3" applyFont="1" applyBorder="1" applyAlignment="1">
      <alignment horizontal="center"/>
    </xf>
    <xf numFmtId="38" fontId="8" fillId="0" borderId="3" xfId="7" applyFont="1" applyBorder="1" applyAlignment="1" applyProtection="1">
      <protection locked="0"/>
    </xf>
    <xf numFmtId="38" fontId="4" fillId="0" borderId="3" xfId="7" applyFont="1" applyBorder="1" applyAlignment="1">
      <alignment horizontal="center"/>
    </xf>
    <xf numFmtId="38" fontId="4" fillId="0" borderId="4" xfId="7" applyFont="1" applyBorder="1" applyAlignment="1"/>
    <xf numFmtId="181" fontId="4" fillId="0" borderId="0" xfId="3" applyNumberFormat="1" applyFont="1" applyAlignment="1">
      <alignment horizontal="right"/>
    </xf>
    <xf numFmtId="0" fontId="4" fillId="0" borderId="0" xfId="6" applyFont="1" applyAlignment="1">
      <alignment horizontal="left"/>
    </xf>
    <xf numFmtId="0" fontId="5" fillId="0" borderId="0" xfId="3" applyFont="1" applyAlignment="1">
      <alignment shrinkToFit="1"/>
    </xf>
    <xf numFmtId="0" fontId="5" fillId="0" borderId="0" xfId="3" applyFont="1"/>
    <xf numFmtId="0" fontId="5" fillId="0" borderId="0" xfId="3" applyFont="1" applyAlignment="1">
      <alignment horizontal="center"/>
    </xf>
    <xf numFmtId="0" fontId="4" fillId="0" borderId="0" xfId="3" quotePrefix="1" applyFont="1" applyAlignment="1">
      <alignment horizontal="right"/>
    </xf>
    <xf numFmtId="38" fontId="4" fillId="0" borderId="0" xfId="7" applyFont="1" applyAlignment="1">
      <alignment horizontal="center"/>
    </xf>
    <xf numFmtId="181" fontId="4" fillId="0" borderId="0" xfId="3" quotePrefix="1" applyNumberFormat="1" applyFont="1" applyAlignment="1">
      <alignment horizontal="left"/>
    </xf>
    <xf numFmtId="182" fontId="4" fillId="0" borderId="0" xfId="3" applyNumberFormat="1" applyFont="1" applyAlignment="1">
      <alignment horizontal="left"/>
    </xf>
    <xf numFmtId="0" fontId="13" fillId="0" borderId="0" xfId="10" applyAlignment="1">
      <alignment horizontal="center"/>
    </xf>
    <xf numFmtId="0" fontId="13" fillId="0" borderId="0" xfId="10" applyAlignment="1">
      <alignment shrinkToFit="1"/>
    </xf>
    <xf numFmtId="180" fontId="13" fillId="0" borderId="0" xfId="7" applyNumberFormat="1" applyFont="1" applyAlignment="1">
      <alignment horizontal="center"/>
    </xf>
    <xf numFmtId="38" fontId="4" fillId="0" borderId="0" xfId="2" applyFont="1" applyFill="1" applyAlignment="1">
      <alignment vertical="center"/>
    </xf>
    <xf numFmtId="38" fontId="4" fillId="0" borderId="0" xfId="2" applyFont="1" applyFill="1" applyAlignment="1">
      <alignment vertical="center" shrinkToFit="1"/>
    </xf>
    <xf numFmtId="38" fontId="4" fillId="0" borderId="0" xfId="2" quotePrefix="1" applyFont="1" applyFill="1" applyAlignment="1">
      <alignment horizontal="left" vertical="center"/>
    </xf>
    <xf numFmtId="177" fontId="4" fillId="0" borderId="9" xfId="2" applyNumberFormat="1" applyFont="1" applyFill="1" applyBorder="1" applyAlignment="1" applyProtection="1">
      <alignment horizontal="right" vertical="center"/>
      <protection locked="0"/>
    </xf>
    <xf numFmtId="179" fontId="4" fillId="0" borderId="9" xfId="2" applyNumberFormat="1" applyFont="1" applyFill="1" applyBorder="1" applyAlignment="1">
      <alignment vertical="center"/>
    </xf>
    <xf numFmtId="38" fontId="4" fillId="0" borderId="0" xfId="2" applyFont="1" applyFill="1" applyAlignment="1" applyProtection="1">
      <alignment vertical="center"/>
      <protection locked="0"/>
    </xf>
    <xf numFmtId="177" fontId="4" fillId="0" borderId="5" xfId="2" applyNumberFormat="1" applyFont="1" applyFill="1" applyBorder="1" applyAlignment="1" applyProtection="1">
      <alignment horizontal="right" vertical="center"/>
      <protection locked="0"/>
    </xf>
    <xf numFmtId="179" fontId="4" fillId="0" borderId="5" xfId="2" applyNumberFormat="1" applyFont="1" applyFill="1" applyBorder="1" applyAlignment="1">
      <alignment vertical="center"/>
    </xf>
    <xf numFmtId="38" fontId="4" fillId="0" borderId="3" xfId="2" applyFont="1" applyFill="1" applyBorder="1" applyAlignment="1" applyProtection="1">
      <alignment vertical="center"/>
      <protection locked="0"/>
    </xf>
    <xf numFmtId="38" fontId="4" fillId="0" borderId="3" xfId="2" applyFont="1" applyFill="1" applyBorder="1" applyAlignment="1" applyProtection="1">
      <alignment vertical="center" shrinkToFit="1"/>
      <protection locked="0"/>
    </xf>
    <xf numFmtId="38" fontId="4" fillId="0" borderId="1" xfId="2" applyFont="1" applyFill="1" applyBorder="1" applyAlignment="1" applyProtection="1">
      <alignment vertical="center"/>
      <protection locked="0"/>
    </xf>
    <xf numFmtId="177" fontId="4" fillId="0" borderId="0" xfId="2" applyNumberFormat="1" applyFont="1" applyFill="1" applyAlignment="1">
      <alignment horizontal="right" vertical="center"/>
    </xf>
    <xf numFmtId="10" fontId="4" fillId="0" borderId="5" xfId="1" applyNumberFormat="1" applyFont="1" applyFill="1" applyBorder="1" applyAlignment="1" applyProtection="1">
      <alignment vertical="center"/>
      <protection locked="0"/>
    </xf>
    <xf numFmtId="9" fontId="4" fillId="0" borderId="5" xfId="1" applyFont="1" applyFill="1" applyBorder="1" applyAlignment="1" applyProtection="1">
      <alignment vertical="center"/>
      <protection locked="0"/>
    </xf>
    <xf numFmtId="38" fontId="4" fillId="0" borderId="5" xfId="2" applyFont="1" applyFill="1" applyBorder="1" applyAlignment="1" applyProtection="1">
      <alignment vertical="center"/>
      <protection locked="0"/>
    </xf>
    <xf numFmtId="49" fontId="4" fillId="0" borderId="4"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8" xfId="0" applyNumberFormat="1" applyFont="1" applyBorder="1" applyAlignment="1" applyProtection="1">
      <alignment vertical="center"/>
      <protection locked="0"/>
    </xf>
    <xf numFmtId="0" fontId="14" fillId="0" borderId="0" xfId="0" applyFont="1" applyAlignment="1">
      <alignment horizontal="right" vertical="center"/>
    </xf>
    <xf numFmtId="177" fontId="14" fillId="0" borderId="9" xfId="2" applyNumberFormat="1" applyFont="1" applyFill="1" applyBorder="1" applyAlignment="1" applyProtection="1">
      <alignment horizontal="right" vertical="center"/>
      <protection locked="0"/>
    </xf>
    <xf numFmtId="0" fontId="14" fillId="0" borderId="9" xfId="0" applyFont="1" applyBorder="1" applyAlignment="1" applyProtection="1">
      <alignment horizontal="center" vertical="center"/>
      <protection locked="0"/>
    </xf>
    <xf numFmtId="179" fontId="14" fillId="0" borderId="9" xfId="2" applyNumberFormat="1" applyFont="1" applyFill="1" applyBorder="1" applyAlignment="1">
      <alignment vertical="center"/>
    </xf>
    <xf numFmtId="179" fontId="9" fillId="0" borderId="9" xfId="2" applyNumberFormat="1" applyFont="1" applyFill="1" applyBorder="1" applyAlignment="1" applyProtection="1">
      <alignment vertical="center"/>
      <protection locked="0"/>
    </xf>
    <xf numFmtId="0" fontId="14" fillId="0" borderId="9" xfId="0" applyFont="1" applyBorder="1" applyAlignment="1" applyProtection="1">
      <alignment horizontal="left" vertical="center"/>
      <protection locked="0"/>
    </xf>
    <xf numFmtId="38" fontId="5" fillId="0" borderId="1" xfId="7" applyFont="1" applyBorder="1" applyAlignment="1">
      <alignment horizontal="center" vertical="center"/>
    </xf>
    <xf numFmtId="0" fontId="5" fillId="0" borderId="0" xfId="6" applyAlignment="1">
      <alignment horizontal="center" vertical="center"/>
    </xf>
    <xf numFmtId="177" fontId="5" fillId="0" borderId="1" xfId="7" applyNumberFormat="1" applyFont="1" applyBorder="1" applyAlignment="1" applyProtection="1">
      <alignment horizontal="center" vertical="center"/>
      <protection locked="0"/>
    </xf>
    <xf numFmtId="0" fontId="5" fillId="0" borderId="2" xfId="6" applyBorder="1" applyAlignment="1">
      <alignment horizontal="center" vertical="center"/>
    </xf>
    <xf numFmtId="0" fontId="5" fillId="0" borderId="10" xfId="6" applyBorder="1" applyAlignment="1">
      <alignment horizontal="center" vertical="center"/>
    </xf>
    <xf numFmtId="0" fontId="11" fillId="0" borderId="9" xfId="3" applyFont="1" applyBorder="1" applyAlignment="1">
      <alignment horizontal="center" shrinkToFit="1"/>
    </xf>
    <xf numFmtId="0" fontId="11" fillId="0" borderId="0" xfId="3" applyFont="1" applyAlignment="1">
      <alignment horizontal="center" shrinkToFit="1"/>
    </xf>
    <xf numFmtId="0" fontId="11" fillId="0" borderId="10" xfId="3" applyFont="1" applyBorder="1" applyAlignment="1">
      <alignment horizontal="center" shrinkToFit="1"/>
    </xf>
    <xf numFmtId="0" fontId="13" fillId="0" borderId="9" xfId="3" applyFont="1" applyBorder="1" applyAlignment="1">
      <alignment horizontal="center"/>
    </xf>
    <xf numFmtId="0" fontId="13" fillId="0" borderId="0" xfId="3" applyFont="1" applyAlignment="1">
      <alignment horizontal="center"/>
    </xf>
    <xf numFmtId="0" fontId="13" fillId="0" borderId="10" xfId="3" applyFont="1" applyBorder="1" applyAlignment="1">
      <alignment horizontal="center"/>
    </xf>
    <xf numFmtId="0" fontId="5" fillId="0" borderId="6" xfId="6" applyBorder="1" applyAlignment="1" applyProtection="1">
      <alignment horizontal="center" vertical="center"/>
      <protection locked="0"/>
    </xf>
    <xf numFmtId="0" fontId="5" fillId="0" borderId="9" xfId="6" applyBorder="1" applyAlignment="1">
      <alignment horizontal="center" vertical="center"/>
    </xf>
    <xf numFmtId="0" fontId="5" fillId="0" borderId="1" xfId="6" applyBorder="1" applyAlignment="1">
      <alignment horizontal="center" vertical="center" shrinkToFit="1"/>
    </xf>
    <xf numFmtId="0" fontId="5" fillId="0" borderId="0" xfId="6" applyAlignment="1">
      <alignment horizontal="center" vertical="center" shrinkToFit="1"/>
    </xf>
    <xf numFmtId="180" fontId="5" fillId="0" borderId="1" xfId="7" applyNumberFormat="1" applyFont="1" applyBorder="1" applyAlignment="1">
      <alignment horizontal="center" vertical="center"/>
    </xf>
    <xf numFmtId="0" fontId="5" fillId="0" borderId="1" xfId="6" applyBorder="1" applyAlignment="1">
      <alignment horizontal="center" vertical="center"/>
    </xf>
    <xf numFmtId="179" fontId="4" fillId="0" borderId="7" xfId="4" applyNumberFormat="1" applyBorder="1" applyAlignment="1">
      <alignment horizontal="center" vertical="center"/>
    </xf>
    <xf numFmtId="0" fontId="0" fillId="0" borderId="8" xfId="0"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horizontal="center" vertical="center"/>
    </xf>
    <xf numFmtId="0" fontId="0" fillId="0" borderId="5" xfId="0" applyBorder="1" applyAlignment="1">
      <alignment horizontal="center" vertical="center"/>
    </xf>
    <xf numFmtId="49" fontId="4" fillId="0" borderId="2" xfId="4" applyNumberFormat="1" applyBorder="1" applyAlignment="1">
      <alignment horizontal="center" vertical="center"/>
    </xf>
    <xf numFmtId="0" fontId="0" fillId="0" borderId="4" xfId="0" applyBorder="1" applyAlignment="1">
      <alignment horizontal="center" vertical="center"/>
    </xf>
    <xf numFmtId="0" fontId="4" fillId="0" borderId="7" xfId="4" applyBorder="1" applyAlignment="1">
      <alignment horizontal="center" vertical="center"/>
    </xf>
    <xf numFmtId="177" fontId="4" fillId="0" borderId="7" xfId="2" applyNumberFormat="1" applyFont="1" applyFill="1" applyBorder="1" applyAlignment="1">
      <alignment horizontal="center" vertical="center"/>
    </xf>
    <xf numFmtId="177" fontId="0" fillId="0" borderId="8" xfId="0" applyNumberFormat="1" applyBorder="1" applyAlignment="1">
      <alignment horizontal="center" vertical="center"/>
    </xf>
    <xf numFmtId="0" fontId="1" fillId="0" borderId="8" xfId="0" applyFont="1" applyBorder="1" applyAlignment="1">
      <alignment horizontal="center" vertical="center"/>
    </xf>
  </cellXfs>
  <cellStyles count="11">
    <cellStyle name="パーセント" xfId="1" builtinId="5"/>
    <cellStyle name="パーセント 2" xfId="9" xr:uid="{405527E7-B2F1-4359-879D-0552CAC3F4F5}"/>
    <cellStyle name="パーセント 2 2" xfId="8" xr:uid="{3E6D1C4F-A137-42CB-AEBF-A46B70C26A38}"/>
    <cellStyle name="桁区切り" xfId="2" builtinId="6"/>
    <cellStyle name="桁区切り 2" xfId="7" xr:uid="{C9A9BF09-E2E7-4DC0-8337-F880E39FBC70}"/>
    <cellStyle name="標準" xfId="0" builtinId="0"/>
    <cellStyle name="標準 2" xfId="6" xr:uid="{8B163C28-E5BF-4867-BCA5-6870A1B9DE1F}"/>
    <cellStyle name="標準 2 2" xfId="5" xr:uid="{74CF8B6A-A7EE-4C29-8736-225D23B6C021}"/>
    <cellStyle name="標準_公団内訳1枚" xfId="3" xr:uid="{00000000-0005-0000-0000-000004000000}"/>
    <cellStyle name="標準_新内訳根拠有(ROUND)" xfId="10" xr:uid="{B996EBF5-D182-4164-8395-30F0F47285D1}"/>
    <cellStyle name="標準_総括表" xfId="4" xr:uid="{00000000-0005-0000-0000-000006000000}"/>
  </cellStyles>
  <dxfs count="46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01F0-1A1C-49CF-B676-6C723F231AE2}">
  <sheetPr codeName="Sheet53"/>
  <dimension ref="A1:I47"/>
  <sheetViews>
    <sheetView tabSelected="1" view="pageBreakPreview" zoomScaleNormal="100" zoomScaleSheetLayoutView="100" workbookViewId="0">
      <selection activeCell="D31" sqref="D31"/>
    </sheetView>
  </sheetViews>
  <sheetFormatPr defaultRowHeight="13.7" customHeight="1"/>
  <cols>
    <col min="1" max="1" width="5.625" style="60" customWidth="1"/>
    <col min="2" max="3" width="26.625" style="61" customWidth="1"/>
    <col min="4" max="4" width="12.875" style="62" customWidth="1"/>
    <col min="5" max="5" width="5.875" style="62" customWidth="1"/>
    <col min="6" max="6" width="14.625" style="62" customWidth="1"/>
    <col min="7" max="7" width="20.625" style="62" customWidth="1"/>
    <col min="8" max="8" width="16.625" style="62" customWidth="1"/>
    <col min="9" max="9" width="10.625" style="62" customWidth="1"/>
    <col min="10" max="16384" width="9" style="26"/>
  </cols>
  <sheetData>
    <row r="1" spans="1:9" ht="13.7" customHeight="1">
      <c r="A1" s="98"/>
      <c r="B1" s="100"/>
      <c r="C1" s="100"/>
      <c r="D1" s="102"/>
      <c r="E1" s="103"/>
      <c r="F1" s="87"/>
      <c r="G1" s="87"/>
      <c r="H1" s="89"/>
      <c r="I1" s="90"/>
    </row>
    <row r="2" spans="1:9" ht="13.7" customHeight="1">
      <c r="A2" s="99"/>
      <c r="B2" s="101"/>
      <c r="C2" s="101"/>
      <c r="D2" s="88"/>
      <c r="E2" s="88"/>
      <c r="F2" s="88"/>
      <c r="G2" s="88"/>
      <c r="H2" s="88"/>
      <c r="I2" s="91"/>
    </row>
    <row r="3" spans="1:9" ht="13.7" customHeight="1">
      <c r="A3" s="27"/>
      <c r="B3" s="28"/>
      <c r="C3" s="29"/>
      <c r="D3" s="30"/>
      <c r="E3" s="31"/>
      <c r="F3" s="32"/>
      <c r="G3" s="33"/>
      <c r="H3" s="34"/>
      <c r="I3" s="35"/>
    </row>
    <row r="4" spans="1:9" ht="13.7" customHeight="1">
      <c r="A4" s="27"/>
      <c r="B4" s="28"/>
      <c r="C4" s="28"/>
      <c r="D4" s="30"/>
      <c r="E4" s="36"/>
      <c r="F4" s="32"/>
      <c r="G4" s="37"/>
      <c r="H4" s="30"/>
      <c r="I4" s="38"/>
    </row>
    <row r="5" spans="1:9" ht="13.7" customHeight="1">
      <c r="A5" s="27"/>
      <c r="B5" s="28"/>
      <c r="C5" s="29"/>
      <c r="D5" s="30"/>
      <c r="E5" s="31"/>
      <c r="F5" s="32"/>
      <c r="G5" s="37"/>
      <c r="H5" s="34"/>
      <c r="I5" s="35"/>
    </row>
    <row r="6" spans="1:9" ht="13.7" customHeight="1">
      <c r="A6" s="27"/>
      <c r="B6" s="28"/>
      <c r="C6" s="28"/>
      <c r="D6" s="30"/>
      <c r="E6" s="36"/>
      <c r="F6" s="32"/>
      <c r="G6" s="37"/>
      <c r="H6" s="30"/>
      <c r="I6" s="38"/>
    </row>
    <row r="7" spans="1:9" ht="13.7" customHeight="1">
      <c r="A7" s="27"/>
      <c r="B7" s="29"/>
      <c r="C7" s="29"/>
      <c r="D7" s="30"/>
      <c r="E7" s="31"/>
      <c r="F7" s="32"/>
      <c r="G7" s="37"/>
      <c r="H7" s="34"/>
      <c r="I7" s="35"/>
    </row>
    <row r="8" spans="1:9" ht="13.7" customHeight="1">
      <c r="A8" s="27"/>
      <c r="B8" s="29"/>
      <c r="C8" s="28"/>
      <c r="D8" s="30"/>
      <c r="E8" s="36"/>
      <c r="F8" s="32"/>
      <c r="G8" s="37"/>
      <c r="H8" s="30"/>
      <c r="I8" s="38"/>
    </row>
    <row r="9" spans="1:9" ht="13.7" customHeight="1">
      <c r="A9" s="27"/>
      <c r="B9" s="28"/>
      <c r="C9" s="29"/>
      <c r="D9" s="30"/>
      <c r="E9" s="31"/>
      <c r="F9" s="32"/>
      <c r="G9" s="37"/>
      <c r="H9" s="34"/>
      <c r="I9" s="35"/>
    </row>
    <row r="10" spans="1:9" ht="13.7" customHeight="1">
      <c r="A10" s="92" t="s">
        <v>36</v>
      </c>
      <c r="B10" s="93"/>
      <c r="C10" s="93"/>
      <c r="D10" s="93"/>
      <c r="E10" s="93"/>
      <c r="F10" s="93"/>
      <c r="G10" s="93"/>
      <c r="H10" s="93"/>
      <c r="I10" s="94"/>
    </row>
    <row r="11" spans="1:9" ht="13.7" customHeight="1">
      <c r="A11" s="92"/>
      <c r="B11" s="93"/>
      <c r="C11" s="93"/>
      <c r="D11" s="93"/>
      <c r="E11" s="93"/>
      <c r="F11" s="93"/>
      <c r="G11" s="93"/>
      <c r="H11" s="93"/>
      <c r="I11" s="94"/>
    </row>
    <row r="12" spans="1:9" ht="13.7" customHeight="1">
      <c r="A12" s="27"/>
      <c r="B12" s="28"/>
      <c r="C12" s="28"/>
      <c r="D12" s="30"/>
      <c r="E12" s="36"/>
      <c r="F12" s="32"/>
      <c r="G12" s="37"/>
      <c r="H12" s="30"/>
      <c r="I12" s="38"/>
    </row>
    <row r="13" spans="1:9" ht="13.7" customHeight="1">
      <c r="A13" s="27"/>
      <c r="B13" s="28"/>
      <c r="C13" s="29"/>
      <c r="D13" s="30"/>
      <c r="E13" s="31"/>
      <c r="F13" s="32"/>
      <c r="G13" s="39"/>
      <c r="H13" s="34"/>
      <c r="I13" s="35"/>
    </row>
    <row r="14" spans="1:9" ht="13.7" customHeight="1">
      <c r="A14" s="27"/>
      <c r="B14" s="29"/>
      <c r="C14" s="28"/>
      <c r="D14" s="30"/>
      <c r="E14" s="36"/>
      <c r="F14" s="32"/>
      <c r="G14" s="37"/>
      <c r="H14" s="30"/>
      <c r="I14" s="38"/>
    </row>
    <row r="15" spans="1:9" ht="13.7" customHeight="1">
      <c r="A15" s="27"/>
      <c r="B15" s="28"/>
      <c r="C15" s="29"/>
      <c r="D15" s="30"/>
      <c r="E15" s="31"/>
      <c r="F15" s="32"/>
      <c r="G15" s="37"/>
      <c r="H15" s="34"/>
      <c r="I15" s="35"/>
    </row>
    <row r="16" spans="1:9" ht="13.7" customHeight="1">
      <c r="A16" s="92" t="s">
        <v>2915</v>
      </c>
      <c r="B16" s="93"/>
      <c r="C16" s="93"/>
      <c r="D16" s="93"/>
      <c r="E16" s="93"/>
      <c r="F16" s="93"/>
      <c r="G16" s="93"/>
      <c r="H16" s="93"/>
      <c r="I16" s="94"/>
    </row>
    <row r="17" spans="1:9" ht="13.7" customHeight="1">
      <c r="A17" s="92"/>
      <c r="B17" s="93"/>
      <c r="C17" s="93"/>
      <c r="D17" s="93"/>
      <c r="E17" s="93"/>
      <c r="F17" s="93"/>
      <c r="G17" s="93"/>
      <c r="H17" s="93"/>
      <c r="I17" s="94"/>
    </row>
    <row r="18" spans="1:9" ht="13.7" customHeight="1">
      <c r="A18" s="95"/>
      <c r="B18" s="96"/>
      <c r="C18" s="96"/>
      <c r="D18" s="96"/>
      <c r="E18" s="96"/>
      <c r="F18" s="96"/>
      <c r="G18" s="96"/>
      <c r="H18" s="96"/>
      <c r="I18" s="97"/>
    </row>
    <row r="19" spans="1:9" ht="13.7" customHeight="1">
      <c r="A19" s="95"/>
      <c r="B19" s="96"/>
      <c r="C19" s="96"/>
      <c r="D19" s="96"/>
      <c r="E19" s="96"/>
      <c r="F19" s="96"/>
      <c r="G19" s="96"/>
      <c r="H19" s="96"/>
      <c r="I19" s="97"/>
    </row>
    <row r="20" spans="1:9" ht="13.7" customHeight="1">
      <c r="A20" s="27"/>
      <c r="B20" s="28"/>
      <c r="C20" s="28"/>
      <c r="D20" s="30"/>
      <c r="E20" s="31"/>
      <c r="F20" s="32"/>
      <c r="G20" s="37"/>
      <c r="H20" s="30"/>
      <c r="I20" s="38"/>
    </row>
    <row r="21" spans="1:9" ht="13.7" customHeight="1">
      <c r="A21" s="27"/>
      <c r="B21" s="28"/>
      <c r="C21" s="29"/>
      <c r="D21" s="30"/>
      <c r="E21" s="31"/>
      <c r="F21" s="32"/>
      <c r="G21" s="37"/>
      <c r="H21" s="34"/>
      <c r="I21" s="35"/>
    </row>
    <row r="22" spans="1:9" ht="13.7" customHeight="1">
      <c r="A22" s="27"/>
      <c r="B22" s="28"/>
      <c r="C22" s="28"/>
      <c r="D22" s="30"/>
      <c r="E22" s="31"/>
      <c r="F22" s="32"/>
      <c r="G22" s="37"/>
      <c r="H22" s="40"/>
      <c r="I22" s="38"/>
    </row>
    <row r="23" spans="1:9" ht="13.7" customHeight="1">
      <c r="A23" s="27"/>
      <c r="B23" s="28"/>
      <c r="C23" s="29"/>
      <c r="D23" s="30"/>
      <c r="E23" s="31"/>
      <c r="F23" s="32"/>
      <c r="G23" s="37"/>
      <c r="H23" s="34"/>
      <c r="I23" s="35"/>
    </row>
    <row r="24" spans="1:9" ht="13.7" customHeight="1">
      <c r="A24" s="27"/>
      <c r="B24" s="28"/>
      <c r="C24" s="28"/>
      <c r="D24" s="30"/>
      <c r="E24" s="31"/>
      <c r="F24" s="32"/>
      <c r="G24" s="37"/>
      <c r="H24" s="30"/>
      <c r="I24" s="38"/>
    </row>
    <row r="25" spans="1:9" ht="13.7" customHeight="1">
      <c r="A25" s="27"/>
      <c r="B25" s="28"/>
      <c r="C25" s="29"/>
      <c r="D25" s="30"/>
      <c r="E25" s="31"/>
      <c r="F25" s="32"/>
      <c r="G25" s="37"/>
      <c r="H25" s="34"/>
      <c r="I25" s="35"/>
    </row>
    <row r="26" spans="1:9" ht="13.7" customHeight="1">
      <c r="A26" s="27"/>
      <c r="B26" s="28"/>
      <c r="C26" s="28"/>
      <c r="D26" s="30"/>
      <c r="E26" s="36"/>
      <c r="F26" s="32"/>
      <c r="G26" s="37"/>
      <c r="H26" s="41"/>
      <c r="I26" s="38"/>
    </row>
    <row r="27" spans="1:9" ht="13.7" customHeight="1">
      <c r="A27" s="27"/>
      <c r="B27" s="28"/>
      <c r="C27" s="29"/>
      <c r="D27" s="30"/>
      <c r="E27" s="31"/>
      <c r="F27" s="32"/>
      <c r="G27" s="37"/>
      <c r="H27" s="34"/>
      <c r="I27" s="35"/>
    </row>
    <row r="28" spans="1:9" ht="13.7" customHeight="1">
      <c r="A28" s="27"/>
      <c r="B28" s="28"/>
      <c r="C28" s="28"/>
      <c r="D28" s="30"/>
      <c r="E28" s="36"/>
      <c r="F28" s="32"/>
      <c r="G28" s="37"/>
      <c r="H28" s="30"/>
      <c r="I28" s="38"/>
    </row>
    <row r="29" spans="1:9" ht="13.7" customHeight="1">
      <c r="A29" s="27"/>
      <c r="B29" s="28"/>
      <c r="C29" s="29"/>
      <c r="D29" s="30"/>
      <c r="E29" s="31"/>
      <c r="F29" s="32"/>
      <c r="G29" s="37"/>
      <c r="H29" s="34"/>
      <c r="I29" s="35"/>
    </row>
    <row r="30" spans="1:9" ht="13.7" customHeight="1">
      <c r="A30" s="27"/>
      <c r="B30" s="28"/>
      <c r="C30" s="42"/>
      <c r="D30" s="30"/>
      <c r="E30" s="31"/>
      <c r="F30" s="32"/>
      <c r="G30" s="37"/>
      <c r="H30" s="30"/>
      <c r="I30" s="38"/>
    </row>
    <row r="31" spans="1:9" ht="13.7" customHeight="1">
      <c r="A31" s="27"/>
      <c r="B31" s="28"/>
      <c r="C31" s="29"/>
      <c r="D31" s="30"/>
      <c r="E31" s="31"/>
      <c r="F31" s="32"/>
      <c r="G31" s="37"/>
      <c r="H31" s="34"/>
      <c r="I31" s="35"/>
    </row>
    <row r="32" spans="1:9" ht="13.7" customHeight="1">
      <c r="A32" s="27"/>
      <c r="B32" s="28"/>
      <c r="C32" s="28"/>
      <c r="D32" s="30"/>
      <c r="E32" s="31"/>
      <c r="F32" s="32"/>
      <c r="G32" s="37"/>
      <c r="H32" s="30"/>
      <c r="I32" s="38"/>
    </row>
    <row r="33" spans="1:9" ht="13.7" customHeight="1">
      <c r="A33" s="27"/>
      <c r="B33" s="28"/>
      <c r="C33" s="29"/>
      <c r="D33" s="30"/>
      <c r="E33" s="31"/>
      <c r="F33" s="32"/>
      <c r="G33" s="37"/>
      <c r="H33" s="34"/>
      <c r="I33" s="35"/>
    </row>
    <row r="34" spans="1:9" ht="13.7" customHeight="1">
      <c r="A34" s="27"/>
      <c r="B34" s="43"/>
      <c r="C34" s="28"/>
      <c r="D34" s="30"/>
      <c r="E34" s="31"/>
      <c r="F34" s="32"/>
      <c r="G34" s="37"/>
      <c r="H34" s="30"/>
      <c r="I34" s="38"/>
    </row>
    <row r="35" spans="1:9" ht="13.7" customHeight="1">
      <c r="A35" s="27"/>
      <c r="B35" s="28"/>
      <c r="C35" s="29"/>
      <c r="D35" s="30"/>
      <c r="E35" s="31"/>
      <c r="F35" s="32"/>
      <c r="G35" s="33"/>
      <c r="H35" s="34"/>
      <c r="I35" s="35"/>
    </row>
    <row r="36" spans="1:9" ht="13.7" customHeight="1">
      <c r="A36" s="44"/>
      <c r="B36" s="45"/>
      <c r="C36" s="45"/>
      <c r="D36" s="46"/>
      <c r="E36" s="47"/>
      <c r="F36" s="48"/>
      <c r="G36" s="49"/>
      <c r="H36" s="46"/>
      <c r="I36" s="50"/>
    </row>
    <row r="37" spans="1:9" ht="13.7" customHeight="1">
      <c r="A37" s="51"/>
      <c r="B37" s="52"/>
      <c r="C37" s="53"/>
      <c r="D37" s="54"/>
      <c r="E37" s="55"/>
      <c r="F37" s="56"/>
      <c r="G37" s="57"/>
      <c r="H37" s="58" t="s">
        <v>35</v>
      </c>
      <c r="I37" s="59"/>
    </row>
    <row r="38" spans="1:9" ht="13.7" customHeight="1">
      <c r="D38" s="60"/>
      <c r="E38" s="60"/>
      <c r="F38" s="60"/>
      <c r="G38" s="60"/>
      <c r="H38" s="60"/>
      <c r="I38" s="60"/>
    </row>
    <row r="39" spans="1:9" ht="13.7" customHeight="1">
      <c r="D39" s="60"/>
      <c r="E39" s="60"/>
      <c r="F39" s="60"/>
      <c r="G39" s="60"/>
      <c r="H39" s="60"/>
      <c r="I39" s="60"/>
    </row>
    <row r="40" spans="1:9" ht="13.7" customHeight="1">
      <c r="D40" s="60"/>
      <c r="E40" s="60"/>
      <c r="F40" s="60"/>
      <c r="G40" s="60"/>
      <c r="H40" s="60"/>
      <c r="I40" s="60"/>
    </row>
    <row r="41" spans="1:9" ht="13.7" customHeight="1">
      <c r="D41" s="60"/>
      <c r="E41" s="60"/>
      <c r="F41" s="60"/>
      <c r="G41" s="60"/>
      <c r="H41" s="60"/>
      <c r="I41" s="60"/>
    </row>
    <row r="42" spans="1:9" ht="13.7" customHeight="1">
      <c r="D42" s="60"/>
      <c r="E42" s="60"/>
      <c r="F42" s="60"/>
      <c r="G42" s="60"/>
      <c r="H42" s="60"/>
      <c r="I42" s="60"/>
    </row>
    <row r="43" spans="1:9" ht="13.7" customHeight="1">
      <c r="D43" s="60"/>
      <c r="E43" s="60"/>
      <c r="F43" s="60"/>
      <c r="G43" s="60"/>
      <c r="H43" s="60"/>
      <c r="I43" s="60"/>
    </row>
    <row r="44" spans="1:9" ht="13.7" customHeight="1">
      <c r="D44" s="60"/>
      <c r="E44" s="60"/>
      <c r="F44" s="60"/>
      <c r="G44" s="60"/>
      <c r="H44" s="60"/>
      <c r="I44" s="60"/>
    </row>
    <row r="45" spans="1:9" ht="13.7" customHeight="1">
      <c r="D45" s="60"/>
      <c r="E45" s="60"/>
      <c r="F45" s="60"/>
      <c r="G45" s="60"/>
      <c r="H45" s="60"/>
      <c r="I45" s="60"/>
    </row>
    <row r="46" spans="1:9" ht="13.7" customHeight="1">
      <c r="D46" s="60"/>
      <c r="E46" s="60"/>
      <c r="F46" s="60"/>
      <c r="G46" s="60"/>
      <c r="H46" s="60"/>
      <c r="I46" s="60"/>
    </row>
    <row r="47" spans="1:9" ht="13.7" customHeight="1">
      <c r="D47" s="60"/>
      <c r="E47" s="60"/>
      <c r="F47" s="60"/>
      <c r="G47" s="60"/>
      <c r="H47" s="60"/>
      <c r="I47" s="60"/>
    </row>
  </sheetData>
  <mergeCells count="11">
    <mergeCell ref="G1:G2"/>
    <mergeCell ref="H1:I2"/>
    <mergeCell ref="A10:I11"/>
    <mergeCell ref="A16:I17"/>
    <mergeCell ref="A18:I19"/>
    <mergeCell ref="A1:A2"/>
    <mergeCell ref="B1:B2"/>
    <mergeCell ref="C1:C2"/>
    <mergeCell ref="D1:D2"/>
    <mergeCell ref="E1:E2"/>
    <mergeCell ref="F1:F2"/>
  </mergeCells>
  <phoneticPr fontId="2"/>
  <conditionalFormatting sqref="F3:F9 F12:F15 F20:F36">
    <cfRule type="expression" dxfId="462" priority="1" stopIfTrue="1">
      <formula>#REF!="式"</formula>
    </cfRule>
  </conditionalFormatting>
  <printOptions horizontalCentered="1" verticalCentered="1"/>
  <pageMargins left="0.39370078740157483" right="0.39370078740157483" top="1.3779527559055118" bottom="0.3937007874015748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3FC2F-F64A-49D2-9B0E-975009F0139C}">
  <sheetPr>
    <tabColor rgb="FFFFFF00"/>
  </sheetPr>
  <dimension ref="A1:K74"/>
  <sheetViews>
    <sheetView showGridLines="0" showZeros="0" view="pageBreakPreview" zoomScaleNormal="100" zoomScaleSheetLayoutView="100" workbookViewId="0">
      <pane xSplit="5" ySplit="2" topLeftCell="F57"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844</v>
      </c>
      <c r="B4" s="10" t="s">
        <v>2807</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2808</v>
      </c>
      <c r="C8" s="11" t="s">
        <v>2809</v>
      </c>
      <c r="D8" s="69">
        <v>2300</v>
      </c>
      <c r="E8" s="12" t="s">
        <v>33</v>
      </c>
      <c r="F8" s="13"/>
      <c r="G8" s="70">
        <f>IF(B8&lt;&gt;"計",ROUNDDOWN(D8*F8,0),SUM(G$1:G7))</f>
        <v>0</v>
      </c>
      <c r="H8" s="11"/>
      <c r="I8" s="14"/>
      <c r="J8" s="71"/>
      <c r="K8" s="8">
        <v>3</v>
      </c>
    </row>
    <row r="9" spans="1:11" ht="12.95" customHeight="1">
      <c r="A9" s="2"/>
      <c r="B9" s="3"/>
      <c r="C9" s="4"/>
      <c r="D9" s="66" t="s">
        <v>2716</v>
      </c>
      <c r="E9" s="5" t="s">
        <v>2716</v>
      </c>
      <c r="F9" s="6"/>
      <c r="G9" s="67"/>
      <c r="H9" s="4"/>
      <c r="I9" s="7"/>
      <c r="J9" s="68"/>
    </row>
    <row r="10" spans="1:11" ht="12.95" customHeight="1">
      <c r="A10" s="9"/>
      <c r="B10" s="10" t="s">
        <v>2808</v>
      </c>
      <c r="C10" s="11" t="s">
        <v>2686</v>
      </c>
      <c r="D10" s="69">
        <v>5990</v>
      </c>
      <c r="E10" s="12" t="s">
        <v>33</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815</v>
      </c>
      <c r="C14" s="11" t="s">
        <v>2810</v>
      </c>
      <c r="D14" s="69">
        <v>422</v>
      </c>
      <c r="E14" s="12" t="s">
        <v>33</v>
      </c>
      <c r="F14" s="13"/>
      <c r="G14" s="70">
        <f>IF(B14&lt;&gt;"計",ROUNDDOWN(D14*F14,0),SUM(G$1:G13))</f>
        <v>0</v>
      </c>
      <c r="H14" s="11"/>
      <c r="I14" s="14"/>
      <c r="J14" s="71"/>
      <c r="K14" s="8">
        <v>6</v>
      </c>
    </row>
    <row r="15" spans="1:11" ht="12.95" customHeight="1">
      <c r="A15" s="2"/>
      <c r="B15" s="3"/>
      <c r="C15" s="4"/>
      <c r="D15" s="66"/>
      <c r="E15" s="5" t="s">
        <v>2716</v>
      </c>
      <c r="F15" s="6"/>
      <c r="G15" s="67"/>
      <c r="H15" s="4"/>
      <c r="I15" s="7"/>
      <c r="J15" s="68"/>
    </row>
    <row r="16" spans="1:11" ht="12.95" customHeight="1">
      <c r="A16" s="9"/>
      <c r="B16" s="10" t="s">
        <v>815</v>
      </c>
      <c r="C16" s="11" t="s">
        <v>2811</v>
      </c>
      <c r="D16" s="69">
        <v>1215</v>
      </c>
      <c r="E16" s="12" t="s">
        <v>33</v>
      </c>
      <c r="F16" s="13"/>
      <c r="G16" s="70">
        <f>IF(B16&lt;&gt;"計",ROUNDDOWN(D16*F16,0),SUM(G$1:G15))</f>
        <v>0</v>
      </c>
      <c r="H16" s="11"/>
      <c r="I16" s="14"/>
      <c r="J16" s="71"/>
      <c r="K16" s="8">
        <v>7</v>
      </c>
    </row>
    <row r="17" spans="1:11" ht="12.95" customHeight="1">
      <c r="A17" s="2"/>
      <c r="B17" s="3"/>
      <c r="C17" s="4"/>
      <c r="D17" s="66" t="s">
        <v>2716</v>
      </c>
      <c r="E17" s="5" t="s">
        <v>2716</v>
      </c>
      <c r="F17" s="6"/>
      <c r="G17" s="67"/>
      <c r="H17" s="4"/>
      <c r="I17" s="7"/>
      <c r="J17" s="68"/>
    </row>
    <row r="18" spans="1:11" ht="12.95" customHeight="1">
      <c r="A18" s="9"/>
      <c r="B18" s="10" t="s">
        <v>815</v>
      </c>
      <c r="C18" s="11" t="s">
        <v>2812</v>
      </c>
      <c r="D18" s="69">
        <v>35.700000000000003</v>
      </c>
      <c r="E18" s="12" t="s">
        <v>33</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t="s">
        <v>2813</v>
      </c>
      <c r="C22" s="11" t="s">
        <v>2849</v>
      </c>
      <c r="D22" s="69">
        <v>9963</v>
      </c>
      <c r="E22" s="12" t="s">
        <v>33</v>
      </c>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2814</v>
      </c>
      <c r="C30" s="11" t="s">
        <v>2815</v>
      </c>
      <c r="D30" s="69">
        <v>157</v>
      </c>
      <c r="E30" s="12" t="s">
        <v>33</v>
      </c>
      <c r="F30" s="13"/>
      <c r="G30" s="70">
        <f>IF(B30&lt;&gt;"計",ROUNDDOWN(D30*F30,0),SUM(G$1:G29))</f>
        <v>0</v>
      </c>
      <c r="H30" s="11"/>
      <c r="I30" s="14"/>
      <c r="J30" s="71"/>
      <c r="K30" s="8">
        <v>14</v>
      </c>
    </row>
    <row r="31" spans="1:11" ht="12.95" customHeight="1">
      <c r="A31" s="2"/>
      <c r="B31" s="3"/>
      <c r="C31" s="4" t="s">
        <v>2816</v>
      </c>
      <c r="D31" s="66" t="s">
        <v>2716</v>
      </c>
      <c r="E31" s="5"/>
      <c r="F31" s="6"/>
      <c r="G31" s="67"/>
      <c r="H31" s="4"/>
      <c r="I31" s="7"/>
      <c r="J31" s="68"/>
    </row>
    <row r="32" spans="1:11" ht="12.95" customHeight="1">
      <c r="A32" s="9"/>
      <c r="B32" s="10"/>
      <c r="C32" s="11" t="s">
        <v>2817</v>
      </c>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t="s">
        <v>2814</v>
      </c>
      <c r="C34" s="11" t="s">
        <v>2815</v>
      </c>
      <c r="D34" s="69">
        <v>46.7</v>
      </c>
      <c r="E34" s="12" t="s">
        <v>33</v>
      </c>
      <c r="F34" s="13"/>
      <c r="G34" s="70">
        <f>IF(B34&lt;&gt;"計",ROUNDDOWN(D34*F34,0),SUM(G$1:G33))</f>
        <v>0</v>
      </c>
      <c r="H34" s="11"/>
      <c r="I34" s="14"/>
      <c r="J34" s="71"/>
      <c r="K34" s="8">
        <v>16</v>
      </c>
    </row>
    <row r="35" spans="1:11" ht="12.95" customHeight="1">
      <c r="A35" s="2"/>
      <c r="B35" s="3"/>
      <c r="C35" s="4" t="s">
        <v>2818</v>
      </c>
      <c r="D35" s="66"/>
      <c r="E35" s="5"/>
      <c r="F35" s="6"/>
      <c r="G35" s="67"/>
      <c r="H35" s="4"/>
      <c r="I35" s="7"/>
      <c r="J35" s="68"/>
    </row>
    <row r="36" spans="1:11" ht="12.95" customHeight="1">
      <c r="A36" s="9"/>
      <c r="B36" s="10"/>
      <c r="C36" s="11" t="s">
        <v>2819</v>
      </c>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1088</v>
      </c>
      <c r="C40" s="11" t="s">
        <v>2820</v>
      </c>
      <c r="D40" s="69">
        <v>257</v>
      </c>
      <c r="E40" s="12" t="s">
        <v>109</v>
      </c>
      <c r="F40" s="13"/>
      <c r="G40" s="70">
        <f>IF(B40&lt;&gt;"計",ROUNDDOWN(D40*F40,0),SUM(G$1:G39))</f>
        <v>0</v>
      </c>
      <c r="H40" s="11"/>
      <c r="I40" s="14"/>
      <c r="J40" s="71"/>
      <c r="K40" s="8">
        <v>1</v>
      </c>
    </row>
    <row r="41" spans="1:11" ht="12.95" customHeight="1">
      <c r="A41" s="2"/>
      <c r="B41" s="3"/>
      <c r="C41" s="4"/>
      <c r="D41" s="66" t="s">
        <v>2716</v>
      </c>
      <c r="E41" s="5"/>
      <c r="F41" s="6"/>
      <c r="G41" s="67"/>
      <c r="H41" s="4"/>
      <c r="I41" s="7"/>
      <c r="J41" s="68"/>
    </row>
    <row r="42" spans="1:11" ht="12.95" customHeight="1">
      <c r="A42" s="9"/>
      <c r="B42" s="10" t="s">
        <v>1090</v>
      </c>
      <c r="C42" s="11" t="s">
        <v>2820</v>
      </c>
      <c r="D42" s="69">
        <v>301</v>
      </c>
      <c r="E42" s="12" t="s">
        <v>109</v>
      </c>
      <c r="F42" s="13"/>
      <c r="G42" s="70">
        <f>IF(B42&lt;&gt;"計",ROUNDDOWN(D42*F42,0),SUM(G$1:G41))</f>
        <v>0</v>
      </c>
      <c r="H42" s="11"/>
      <c r="I42" s="14"/>
      <c r="J42" s="71"/>
      <c r="K42" s="8">
        <v>2</v>
      </c>
    </row>
    <row r="43" spans="1:11" ht="12.95" customHeight="1">
      <c r="A43" s="2"/>
      <c r="B43" s="3"/>
      <c r="C43" s="4"/>
      <c r="D43" s="66"/>
      <c r="E43" s="5"/>
      <c r="F43" s="6"/>
      <c r="G43" s="67"/>
      <c r="H43" s="4"/>
      <c r="I43" s="7"/>
      <c r="J43" s="68"/>
    </row>
    <row r="44" spans="1:11" ht="12.95" customHeight="1">
      <c r="A44" s="9"/>
      <c r="B44" s="10" t="s">
        <v>2821</v>
      </c>
      <c r="C44" s="11" t="s">
        <v>2822</v>
      </c>
      <c r="D44" s="69">
        <v>87.7</v>
      </c>
      <c r="E44" s="12" t="s">
        <v>109</v>
      </c>
      <c r="F44" s="13"/>
      <c r="G44" s="70">
        <f>IF(B44&lt;&gt;"計",ROUNDDOWN(D44*F44,0),SUM(G$1:G43))</f>
        <v>0</v>
      </c>
      <c r="H44" s="11"/>
      <c r="I44" s="14"/>
      <c r="J44" s="71"/>
      <c r="K44" s="8">
        <v>3</v>
      </c>
    </row>
    <row r="45" spans="1:11" ht="12.95" customHeight="1">
      <c r="A45" s="2"/>
      <c r="B45" s="3"/>
      <c r="C45" s="4" t="s">
        <v>2823</v>
      </c>
      <c r="D45" s="66"/>
      <c r="E45" s="5"/>
      <c r="F45" s="6"/>
      <c r="G45" s="67"/>
      <c r="H45" s="4"/>
      <c r="I45" s="7"/>
      <c r="J45" s="68"/>
    </row>
    <row r="46" spans="1:11" ht="12.95" customHeight="1">
      <c r="A46" s="9"/>
      <c r="B46" s="10"/>
      <c r="C46" s="11" t="s">
        <v>2824</v>
      </c>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c r="C48" s="11"/>
      <c r="D48" s="69"/>
      <c r="E48" s="12"/>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t="s">
        <v>2825</v>
      </c>
      <c r="C50" s="11" t="s">
        <v>816</v>
      </c>
      <c r="D50" s="69">
        <v>345</v>
      </c>
      <c r="E50" s="12" t="s">
        <v>33</v>
      </c>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t="s">
        <v>2825</v>
      </c>
      <c r="C52" s="11" t="s">
        <v>2826</v>
      </c>
      <c r="D52" s="69">
        <v>1209</v>
      </c>
      <c r="E52" s="12" t="s">
        <v>33</v>
      </c>
      <c r="F52" s="13"/>
      <c r="G52" s="70">
        <f>IF(B52&lt;&gt;"計",ROUNDDOWN(D52*F52,0),SUM(G$1:G51))</f>
        <v>0</v>
      </c>
      <c r="H52" s="11"/>
      <c r="I52" s="14"/>
      <c r="J52" s="71"/>
      <c r="K52" s="8">
        <v>7</v>
      </c>
    </row>
    <row r="53" spans="1:11" ht="12.95" customHeight="1">
      <c r="A53" s="2"/>
      <c r="B53" s="3"/>
      <c r="C53" s="4"/>
      <c r="D53" s="66" t="s">
        <v>2716</v>
      </c>
      <c r="E53" s="5"/>
      <c r="F53" s="6"/>
      <c r="G53" s="67"/>
      <c r="H53" s="4"/>
      <c r="I53" s="7"/>
      <c r="J53" s="68"/>
    </row>
    <row r="54" spans="1:11" ht="12.95" customHeight="1">
      <c r="A54" s="9"/>
      <c r="B54" s="10" t="s">
        <v>2825</v>
      </c>
      <c r="C54" s="11" t="s">
        <v>2827</v>
      </c>
      <c r="D54" s="69">
        <v>5.5</v>
      </c>
      <c r="E54" s="12" t="s">
        <v>33</v>
      </c>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t="s">
        <v>2825</v>
      </c>
      <c r="C56" s="11" t="s">
        <v>2828</v>
      </c>
      <c r="D56" s="69">
        <v>35.700000000000003</v>
      </c>
      <c r="E56" s="12" t="s">
        <v>33</v>
      </c>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c r="C58" s="11"/>
      <c r="D58" s="69"/>
      <c r="E58" s="12"/>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t="s">
        <v>2725</v>
      </c>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SUBTOTAL(9,G39:G74)-G72</f>
        <v>0</v>
      </c>
      <c r="K74"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435" priority="12" stopIfTrue="1">
      <formula>AND(D4=1,E4="か所")</formula>
    </cfRule>
  </conditionalFormatting>
  <conditionalFormatting sqref="F44 F4 F6 F8 F10 F12 F14 F16 F18 F20 F22 F24 F26 F28 F30 F32 F34 F36 F38 F40 F42 F46 F48 F50 F52 F54 F56 F58 F60 F62 F64 F66 F68 F70 F72 F74">
    <cfRule type="expression" dxfId="434" priority="11" stopIfTrue="1">
      <formula>AND(D4=1,E4="式")</formula>
    </cfRule>
  </conditionalFormatting>
  <conditionalFormatting sqref="F44">
    <cfRule type="expression" dxfId="433" priority="10" stopIfTrue="1">
      <formula>AND(D44=1,LEN(E44)&lt;&gt;LENB(E44))</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66CD-E877-4255-BC21-B63249F10C30}">
  <sheetPr>
    <tabColor rgb="FFFFFF00"/>
  </sheetPr>
  <dimension ref="A1:K542"/>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891</v>
      </c>
      <c r="B4" s="10" t="s">
        <v>4</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t="s">
        <v>892</v>
      </c>
      <c r="B8" s="10" t="s">
        <v>893</v>
      </c>
      <c r="C8" s="11"/>
      <c r="D8" s="69">
        <v>1</v>
      </c>
      <c r="E8" s="12" t="s">
        <v>21</v>
      </c>
      <c r="F8" s="13"/>
      <c r="G8" s="70">
        <f>VLOOKUP(A8,C:G,5,0)</f>
        <v>0</v>
      </c>
      <c r="H8" s="11"/>
      <c r="I8" s="14"/>
      <c r="J8" s="71"/>
      <c r="K8" s="8">
        <v>3</v>
      </c>
    </row>
    <row r="9" spans="1:11" ht="12.95" customHeight="1">
      <c r="A9" s="2"/>
      <c r="B9" s="3"/>
      <c r="C9" s="4"/>
      <c r="D9" s="66"/>
      <c r="E9" s="5"/>
      <c r="F9" s="6"/>
      <c r="G9" s="67"/>
      <c r="H9" s="4"/>
      <c r="I9" s="7"/>
      <c r="J9" s="68"/>
    </row>
    <row r="10" spans="1:11" ht="12.95" customHeight="1">
      <c r="A10" s="9" t="s">
        <v>894</v>
      </c>
      <c r="B10" s="10" t="s">
        <v>895</v>
      </c>
      <c r="C10" s="11"/>
      <c r="D10" s="69">
        <v>1</v>
      </c>
      <c r="E10" s="12" t="s">
        <v>21</v>
      </c>
      <c r="F10" s="13"/>
      <c r="G10" s="70">
        <f>VLOOKUP(A10,C:G,5,0)</f>
        <v>0</v>
      </c>
      <c r="H10" s="11"/>
      <c r="I10" s="14"/>
      <c r="J10" s="71"/>
      <c r="K10" s="8">
        <v>4</v>
      </c>
    </row>
    <row r="11" spans="1:11" ht="12.95" customHeight="1">
      <c r="A11" s="2"/>
      <c r="B11" s="3"/>
      <c r="C11" s="4"/>
      <c r="D11" s="66"/>
      <c r="E11" s="5"/>
      <c r="F11" s="6"/>
      <c r="G11" s="67"/>
      <c r="H11" s="4"/>
      <c r="I11" s="7"/>
      <c r="J11" s="68"/>
    </row>
    <row r="12" spans="1:11" ht="12.95" customHeight="1">
      <c r="A12" s="9" t="s">
        <v>896</v>
      </c>
      <c r="B12" s="10" t="s">
        <v>2911</v>
      </c>
      <c r="C12" s="11"/>
      <c r="D12" s="69">
        <v>1</v>
      </c>
      <c r="E12" s="12" t="s">
        <v>21</v>
      </c>
      <c r="F12" s="13"/>
      <c r="G12" s="70">
        <f>VLOOKUP(A12,C:G,5,0)</f>
        <v>0</v>
      </c>
      <c r="H12" s="11"/>
      <c r="I12" s="14"/>
      <c r="J12" s="71"/>
      <c r="K12" s="8">
        <v>5</v>
      </c>
    </row>
    <row r="13" spans="1:11" ht="12.95" customHeight="1">
      <c r="A13" s="2"/>
      <c r="B13" s="3"/>
      <c r="C13" s="4"/>
      <c r="D13" s="66"/>
      <c r="E13" s="5"/>
      <c r="F13" s="6"/>
      <c r="G13" s="67"/>
      <c r="H13" s="4"/>
      <c r="I13" s="7"/>
      <c r="J13" s="68"/>
    </row>
    <row r="14" spans="1:11" ht="12.95" customHeight="1">
      <c r="A14" s="9" t="s">
        <v>898</v>
      </c>
      <c r="B14" s="10" t="s">
        <v>899</v>
      </c>
      <c r="C14" s="11"/>
      <c r="D14" s="69">
        <v>1</v>
      </c>
      <c r="E14" s="12" t="s">
        <v>21</v>
      </c>
      <c r="F14" s="13"/>
      <c r="G14" s="70">
        <f>VLOOKUP(A14,C:G,5,0)</f>
        <v>0</v>
      </c>
      <c r="H14" s="11"/>
      <c r="I14" s="14"/>
      <c r="J14" s="71"/>
      <c r="K14" s="8">
        <v>6</v>
      </c>
    </row>
    <row r="15" spans="1:11" ht="12.95" customHeight="1">
      <c r="A15" s="2"/>
      <c r="B15" s="3"/>
      <c r="C15" s="4"/>
      <c r="D15" s="66"/>
      <c r="E15" s="5"/>
      <c r="F15" s="6"/>
      <c r="G15" s="67"/>
      <c r="H15" s="4"/>
      <c r="I15" s="7"/>
      <c r="J15" s="68"/>
    </row>
    <row r="16" spans="1:11" ht="12.95" customHeight="1">
      <c r="A16" s="9" t="s">
        <v>900</v>
      </c>
      <c r="B16" s="10" t="s">
        <v>12</v>
      </c>
      <c r="C16" s="11"/>
      <c r="D16" s="69">
        <v>1</v>
      </c>
      <c r="E16" s="12" t="s">
        <v>21</v>
      </c>
      <c r="F16" s="13"/>
      <c r="G16" s="70">
        <f>VLOOKUP(A16,C:G,5,0)</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row r="39" spans="1:11" ht="12.95" customHeight="1">
      <c r="A39" s="2"/>
      <c r="B39" s="15"/>
      <c r="C39" s="4"/>
      <c r="D39" s="66"/>
      <c r="E39" s="5"/>
      <c r="F39" s="6"/>
      <c r="G39" s="67"/>
      <c r="H39" s="4"/>
      <c r="I39" s="16"/>
      <c r="J39" s="73"/>
    </row>
    <row r="40" spans="1:11" ht="12.95" customHeight="1">
      <c r="A40" s="9" t="s">
        <v>892</v>
      </c>
      <c r="B40" s="10" t="s">
        <v>893</v>
      </c>
      <c r="C40" s="11"/>
      <c r="D40" s="69"/>
      <c r="E40" s="12"/>
      <c r="F40" s="13"/>
      <c r="G40" s="70">
        <f>IF(B40&lt;&gt;"計",ROUNDDOWN(D40*F40,0),SUM(G$1:G39))</f>
        <v>0</v>
      </c>
      <c r="H40" s="11"/>
      <c r="I40" s="14"/>
      <c r="J40" s="71"/>
      <c r="K40" s="8">
        <v>1</v>
      </c>
    </row>
    <row r="41" spans="1:11" ht="12.95" customHeight="1">
      <c r="A41" s="2"/>
      <c r="B41" s="3"/>
      <c r="C41" s="4"/>
      <c r="D41" s="66"/>
      <c r="E41" s="5"/>
      <c r="F41" s="6"/>
      <c r="G41" s="67"/>
      <c r="H41" s="4"/>
      <c r="I41" s="7"/>
      <c r="J41" s="68"/>
    </row>
    <row r="42" spans="1:11" ht="12.95" customHeight="1">
      <c r="A42" s="9"/>
      <c r="B42" s="10"/>
      <c r="C42" s="11"/>
      <c r="D42" s="69"/>
      <c r="E42" s="12"/>
      <c r="F42" s="13"/>
      <c r="G42" s="70">
        <f>IF(B42&lt;&gt;"計",ROUNDDOWN(D42*F42,0),SUM(G$1:G41))</f>
        <v>0</v>
      </c>
      <c r="H42" s="11"/>
      <c r="I42" s="14"/>
      <c r="J42" s="71"/>
      <c r="K42" s="8">
        <v>2</v>
      </c>
    </row>
    <row r="43" spans="1:11" ht="12.95" customHeight="1">
      <c r="A43" s="2"/>
      <c r="B43" s="3"/>
      <c r="C43" s="4"/>
      <c r="D43" s="66"/>
      <c r="E43" s="5"/>
      <c r="F43" s="6"/>
      <c r="G43" s="67"/>
      <c r="H43" s="4"/>
      <c r="I43" s="7"/>
      <c r="J43" s="68"/>
    </row>
    <row r="44" spans="1:11" ht="12.95" customHeight="1">
      <c r="A44" s="9"/>
      <c r="B44" s="10" t="s">
        <v>962</v>
      </c>
      <c r="C44" s="11" t="s">
        <v>963</v>
      </c>
      <c r="D44" s="69">
        <v>1.6</v>
      </c>
      <c r="E44" s="12" t="s">
        <v>903</v>
      </c>
      <c r="F44" s="13"/>
      <c r="G44" s="70">
        <f>IF(B44&lt;&gt;"計",ROUNDDOWN(D44*F44,0),SUM(G$1:G43))</f>
        <v>0</v>
      </c>
      <c r="H44" s="11"/>
      <c r="I44" s="14"/>
      <c r="J44" s="71"/>
      <c r="K44" s="8">
        <v>3</v>
      </c>
    </row>
    <row r="45" spans="1:11" ht="12.95" customHeight="1">
      <c r="A45" s="2"/>
      <c r="B45" s="3"/>
      <c r="C45" s="4"/>
      <c r="D45" s="66"/>
      <c r="E45" s="5"/>
      <c r="F45" s="6"/>
      <c r="G45" s="67"/>
      <c r="H45" s="4"/>
      <c r="I45" s="7"/>
      <c r="J45" s="68"/>
    </row>
    <row r="46" spans="1:11" ht="12.95" customHeight="1">
      <c r="A46" s="9"/>
      <c r="B46" s="10" t="s">
        <v>962</v>
      </c>
      <c r="C46" s="11" t="s">
        <v>1017</v>
      </c>
      <c r="D46" s="69">
        <v>2</v>
      </c>
      <c r="E46" s="12" t="s">
        <v>903</v>
      </c>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t="s">
        <v>962</v>
      </c>
      <c r="C48" s="11" t="s">
        <v>964</v>
      </c>
      <c r="D48" s="69">
        <v>2.1</v>
      </c>
      <c r="E48" s="12" t="s">
        <v>903</v>
      </c>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t="s">
        <v>962</v>
      </c>
      <c r="C50" s="11" t="s">
        <v>1018</v>
      </c>
      <c r="D50" s="69">
        <v>0.3</v>
      </c>
      <c r="E50" s="12" t="s">
        <v>903</v>
      </c>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t="s">
        <v>962</v>
      </c>
      <c r="C52" s="11" t="s">
        <v>965</v>
      </c>
      <c r="D52" s="69">
        <v>3.8</v>
      </c>
      <c r="E52" s="12" t="s">
        <v>903</v>
      </c>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t="s">
        <v>962</v>
      </c>
      <c r="C54" s="11" t="s">
        <v>1019</v>
      </c>
      <c r="D54" s="69">
        <v>3.8</v>
      </c>
      <c r="E54" s="12" t="s">
        <v>903</v>
      </c>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t="s">
        <v>962</v>
      </c>
      <c r="C56" s="11" t="s">
        <v>1020</v>
      </c>
      <c r="D56" s="69">
        <v>0.6</v>
      </c>
      <c r="E56" s="12" t="s">
        <v>903</v>
      </c>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t="s">
        <v>962</v>
      </c>
      <c r="C58" s="11" t="s">
        <v>1021</v>
      </c>
      <c r="D58" s="69">
        <v>5.4</v>
      </c>
      <c r="E58" s="12" t="s">
        <v>903</v>
      </c>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t="s">
        <v>962</v>
      </c>
      <c r="C60" s="11" t="s">
        <v>1022</v>
      </c>
      <c r="D60" s="69">
        <v>0.1</v>
      </c>
      <c r="E60" s="12" t="s">
        <v>903</v>
      </c>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t="s">
        <v>962</v>
      </c>
      <c r="C62" s="11" t="s">
        <v>1023</v>
      </c>
      <c r="D62" s="69">
        <v>1.7</v>
      </c>
      <c r="E62" s="12" t="s">
        <v>903</v>
      </c>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t="s">
        <v>962</v>
      </c>
      <c r="C64" s="11" t="s">
        <v>1024</v>
      </c>
      <c r="D64" s="69">
        <v>6.5</v>
      </c>
      <c r="E64" s="12" t="s">
        <v>903</v>
      </c>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t="s">
        <v>962</v>
      </c>
      <c r="C66" s="11" t="s">
        <v>1025</v>
      </c>
      <c r="D66" s="69">
        <v>8.9</v>
      </c>
      <c r="E66" s="12" t="s">
        <v>903</v>
      </c>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t="s">
        <v>966</v>
      </c>
      <c r="C68" s="11" t="s">
        <v>1026</v>
      </c>
      <c r="D68" s="21">
        <v>0.05</v>
      </c>
      <c r="E68" s="12" t="s">
        <v>903</v>
      </c>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t="s">
        <v>966</v>
      </c>
      <c r="C70" s="11" t="s">
        <v>968</v>
      </c>
      <c r="D70" s="69">
        <v>0.4</v>
      </c>
      <c r="E70" s="12" t="s">
        <v>903</v>
      </c>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t="s">
        <v>966</v>
      </c>
      <c r="C72" s="11" t="s">
        <v>1027</v>
      </c>
      <c r="D72" s="69">
        <v>1.7</v>
      </c>
      <c r="E72" s="12" t="s">
        <v>903</v>
      </c>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t="s">
        <v>969</v>
      </c>
      <c r="C74" s="11" t="s">
        <v>970</v>
      </c>
      <c r="D74" s="69">
        <v>3.2</v>
      </c>
      <c r="E74" s="12" t="s">
        <v>903</v>
      </c>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969</v>
      </c>
      <c r="C76" s="11" t="s">
        <v>1028</v>
      </c>
      <c r="D76" s="69">
        <v>0.1</v>
      </c>
      <c r="E76" s="12" t="s">
        <v>903</v>
      </c>
      <c r="F76" s="13"/>
      <c r="G76" s="70">
        <f>IF(B76&lt;&gt;"計",ROUNDDOWN(D76*F76,0),SUM(G$1:G75))</f>
        <v>0</v>
      </c>
      <c r="H76" s="11"/>
      <c r="I76" s="14"/>
      <c r="J76" s="71"/>
      <c r="K76" s="8">
        <v>1</v>
      </c>
    </row>
    <row r="77" spans="1:11" ht="12.95" customHeight="1">
      <c r="A77" s="2"/>
      <c r="B77" s="3"/>
      <c r="C77" s="4"/>
      <c r="D77" s="66"/>
      <c r="E77" s="5"/>
      <c r="F77" s="6"/>
      <c r="G77" s="67"/>
      <c r="H77" s="4"/>
      <c r="I77" s="7"/>
      <c r="J77" s="68"/>
    </row>
    <row r="78" spans="1:11" ht="12.95" customHeight="1">
      <c r="A78" s="9"/>
      <c r="B78" s="10" t="s">
        <v>969</v>
      </c>
      <c r="C78" s="11" t="s">
        <v>1029</v>
      </c>
      <c r="D78" s="69">
        <v>0.1</v>
      </c>
      <c r="E78" s="12" t="s">
        <v>903</v>
      </c>
      <c r="F78" s="13"/>
      <c r="G78" s="70">
        <f>IF(B78&lt;&gt;"計",ROUNDDOWN(D78*F78,0),SUM(G$1:G77))</f>
        <v>0</v>
      </c>
      <c r="H78" s="11"/>
      <c r="I78" s="14"/>
      <c r="J78" s="71"/>
      <c r="K78" s="8">
        <v>2</v>
      </c>
    </row>
    <row r="79" spans="1:11" ht="12.95" customHeight="1">
      <c r="A79" s="2"/>
      <c r="B79" s="3"/>
      <c r="C79" s="4"/>
      <c r="D79" s="66"/>
      <c r="E79" s="5"/>
      <c r="F79" s="6"/>
      <c r="G79" s="67"/>
      <c r="H79" s="4"/>
      <c r="I79" s="7"/>
      <c r="J79" s="68"/>
    </row>
    <row r="80" spans="1:11" ht="12.95" customHeight="1">
      <c r="A80" s="9"/>
      <c r="B80" s="10" t="s">
        <v>972</v>
      </c>
      <c r="C80" s="11" t="s">
        <v>973</v>
      </c>
      <c r="D80" s="69">
        <v>6.7</v>
      </c>
      <c r="E80" s="12" t="s">
        <v>903</v>
      </c>
      <c r="F80" s="13"/>
      <c r="G80" s="70">
        <f>IF(B80&lt;&gt;"計",ROUNDDOWN(D80*F80,0),SUM(G$1:G79))</f>
        <v>0</v>
      </c>
      <c r="H80" s="11"/>
      <c r="I80" s="14"/>
      <c r="J80" s="71"/>
      <c r="K80" s="8">
        <v>3</v>
      </c>
    </row>
    <row r="81" spans="1:11" ht="12.95" customHeight="1">
      <c r="A81" s="2"/>
      <c r="B81" s="3"/>
      <c r="C81" s="4"/>
      <c r="D81" s="66"/>
      <c r="E81" s="5"/>
      <c r="F81" s="6"/>
      <c r="G81" s="67"/>
      <c r="H81" s="4"/>
      <c r="I81" s="7"/>
      <c r="J81" s="68"/>
    </row>
    <row r="82" spans="1:11" ht="12.95" customHeight="1">
      <c r="A82" s="9"/>
      <c r="B82" s="10" t="s">
        <v>972</v>
      </c>
      <c r="C82" s="11" t="s">
        <v>1030</v>
      </c>
      <c r="D82" s="69">
        <v>1.6</v>
      </c>
      <c r="E82" s="12" t="s">
        <v>903</v>
      </c>
      <c r="F82" s="13"/>
      <c r="G82" s="70">
        <f>IF(B82&lt;&gt;"計",ROUNDDOWN(D82*F82,0),SUM(G$1:G81))</f>
        <v>0</v>
      </c>
      <c r="H82" s="11"/>
      <c r="I82" s="14"/>
      <c r="J82" s="71"/>
      <c r="K82" s="8">
        <v>4</v>
      </c>
    </row>
    <row r="83" spans="1:11" ht="12.95" customHeight="1">
      <c r="A83" s="2"/>
      <c r="B83" s="3"/>
      <c r="C83" s="4"/>
      <c r="D83" s="66"/>
      <c r="E83" s="5"/>
      <c r="F83" s="6"/>
      <c r="G83" s="67"/>
      <c r="H83" s="4"/>
      <c r="I83" s="7"/>
      <c r="J83" s="68"/>
    </row>
    <row r="84" spans="1:11" ht="12.95" customHeight="1">
      <c r="A84" s="9"/>
      <c r="B84" s="10" t="s">
        <v>1031</v>
      </c>
      <c r="C84" s="11" t="s">
        <v>1032</v>
      </c>
      <c r="D84" s="69">
        <v>3.3</v>
      </c>
      <c r="E84" s="12" t="s">
        <v>903</v>
      </c>
      <c r="F84" s="13"/>
      <c r="G84" s="70">
        <f>IF(B84&lt;&gt;"計",ROUNDDOWN(D84*F84,0),SUM(G$1:G83))</f>
        <v>0</v>
      </c>
      <c r="H84" s="11"/>
      <c r="I84" s="14"/>
      <c r="J84" s="71"/>
      <c r="K84" s="8">
        <v>5</v>
      </c>
    </row>
    <row r="85" spans="1:11" ht="12.95" customHeight="1">
      <c r="A85" s="2"/>
      <c r="B85" s="3"/>
      <c r="C85" s="4"/>
      <c r="D85" s="66"/>
      <c r="E85" s="5"/>
      <c r="F85" s="6"/>
      <c r="G85" s="67"/>
      <c r="H85" s="4"/>
      <c r="I85" s="7"/>
      <c r="J85" s="68"/>
    </row>
    <row r="86" spans="1:11" ht="12.95" customHeight="1">
      <c r="A86" s="9"/>
      <c r="B86" s="10" t="s">
        <v>974</v>
      </c>
      <c r="C86" s="11" t="s">
        <v>975</v>
      </c>
      <c r="D86" s="69">
        <v>0.9</v>
      </c>
      <c r="E86" s="12" t="s">
        <v>903</v>
      </c>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t="s">
        <v>974</v>
      </c>
      <c r="C88" s="11" t="s">
        <v>976</v>
      </c>
      <c r="D88" s="69">
        <v>4.3</v>
      </c>
      <c r="E88" s="12" t="s">
        <v>903</v>
      </c>
      <c r="F88" s="13"/>
      <c r="G88" s="70">
        <f>IF(B88&lt;&gt;"計",ROUNDDOWN(D88*F88,0),SUM(G$1:G87))</f>
        <v>0</v>
      </c>
      <c r="H88" s="11"/>
      <c r="I88" s="14"/>
      <c r="J88" s="71"/>
      <c r="K88" s="8">
        <v>7</v>
      </c>
    </row>
    <row r="89" spans="1:11" ht="12.95" customHeight="1">
      <c r="A89" s="2"/>
      <c r="B89" s="3"/>
      <c r="C89" s="4"/>
      <c r="D89" s="66"/>
      <c r="E89" s="5"/>
      <c r="F89" s="6"/>
      <c r="G89" s="67"/>
      <c r="H89" s="4"/>
      <c r="I89" s="7"/>
      <c r="J89" s="68"/>
    </row>
    <row r="90" spans="1:11" ht="12.95" customHeight="1">
      <c r="A90" s="9"/>
      <c r="B90" s="10" t="s">
        <v>974</v>
      </c>
      <c r="C90" s="11" t="s">
        <v>977</v>
      </c>
      <c r="D90" s="69">
        <v>2</v>
      </c>
      <c r="E90" s="12" t="s">
        <v>903</v>
      </c>
      <c r="F90" s="13"/>
      <c r="G90" s="70">
        <f>IF(B90&lt;&gt;"計",ROUNDDOWN(D90*F90,0),SUM(G$1:G89))</f>
        <v>0</v>
      </c>
      <c r="H90" s="11"/>
      <c r="I90" s="14"/>
      <c r="J90" s="71"/>
      <c r="K90" s="8">
        <v>8</v>
      </c>
    </row>
    <row r="91" spans="1:11" ht="12.95" customHeight="1">
      <c r="A91" s="2"/>
      <c r="B91" s="3"/>
      <c r="C91" s="4"/>
      <c r="D91" s="66"/>
      <c r="E91" s="5"/>
      <c r="F91" s="6"/>
      <c r="G91" s="67"/>
      <c r="H91" s="4"/>
      <c r="I91" s="7"/>
      <c r="J91" s="68"/>
    </row>
    <row r="92" spans="1:11" ht="12.95" customHeight="1">
      <c r="A92" s="9"/>
      <c r="B92" s="10" t="s">
        <v>974</v>
      </c>
      <c r="C92" s="11" t="s">
        <v>978</v>
      </c>
      <c r="D92" s="69">
        <v>3</v>
      </c>
      <c r="E92" s="12" t="s">
        <v>903</v>
      </c>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t="s">
        <v>974</v>
      </c>
      <c r="C94" s="11" t="s">
        <v>1033</v>
      </c>
      <c r="D94" s="69">
        <v>0.4</v>
      </c>
      <c r="E94" s="12" t="s">
        <v>903</v>
      </c>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t="s">
        <v>974</v>
      </c>
      <c r="C96" s="11" t="s">
        <v>1034</v>
      </c>
      <c r="D96" s="21">
        <v>0.03</v>
      </c>
      <c r="E96" s="12" t="s">
        <v>903</v>
      </c>
      <c r="F96" s="13"/>
      <c r="G96" s="70">
        <f>IF(B96&lt;&gt;"計",ROUNDDOWN(D96*F96,0),SUM(G$1:G95))</f>
        <v>0</v>
      </c>
      <c r="H96" s="11"/>
      <c r="I96" s="14"/>
      <c r="J96" s="71"/>
      <c r="K96" s="8">
        <v>11</v>
      </c>
    </row>
    <row r="97" spans="1:11" ht="12.95" customHeight="1">
      <c r="A97" s="2"/>
      <c r="B97" s="3"/>
      <c r="C97" s="4"/>
      <c r="D97" s="66"/>
      <c r="E97" s="5"/>
      <c r="F97" s="6"/>
      <c r="G97" s="67"/>
      <c r="H97" s="4"/>
      <c r="I97" s="7"/>
      <c r="J97" s="68"/>
    </row>
    <row r="98" spans="1:11" ht="12.95" customHeight="1">
      <c r="A98" s="9"/>
      <c r="B98" s="10" t="s">
        <v>974</v>
      </c>
      <c r="C98" s="11" t="s">
        <v>1035</v>
      </c>
      <c r="D98" s="69">
        <v>0.1</v>
      </c>
      <c r="E98" s="12" t="s">
        <v>903</v>
      </c>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t="s">
        <v>974</v>
      </c>
      <c r="C100" s="11" t="s">
        <v>1036</v>
      </c>
      <c r="D100" s="69">
        <v>1</v>
      </c>
      <c r="E100" s="12" t="s">
        <v>903</v>
      </c>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t="s">
        <v>979</v>
      </c>
      <c r="C102" s="11" t="s">
        <v>981</v>
      </c>
      <c r="D102" s="69">
        <v>3.7</v>
      </c>
      <c r="E102" s="12" t="s">
        <v>903</v>
      </c>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t="s">
        <v>1037</v>
      </c>
      <c r="C104" s="11" t="s">
        <v>1038</v>
      </c>
      <c r="D104" s="69">
        <v>0.6</v>
      </c>
      <c r="E104" s="12" t="s">
        <v>903</v>
      </c>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t="s">
        <v>1037</v>
      </c>
      <c r="C106" s="11" t="s">
        <v>1039</v>
      </c>
      <c r="D106" s="69">
        <v>2.7</v>
      </c>
      <c r="E106" s="12" t="s">
        <v>903</v>
      </c>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t="s">
        <v>983</v>
      </c>
      <c r="C108" s="11" t="s">
        <v>808</v>
      </c>
      <c r="D108" s="69">
        <v>-2.2999999999999998</v>
      </c>
      <c r="E108" s="12" t="s">
        <v>912</v>
      </c>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c r="D111" s="66"/>
      <c r="E111" s="5"/>
      <c r="F111" s="6"/>
      <c r="G111" s="67"/>
      <c r="H111" s="4"/>
      <c r="I111" s="16"/>
      <c r="J111" s="73"/>
    </row>
    <row r="112" spans="1:11" ht="12.95" customHeight="1">
      <c r="A112" s="9"/>
      <c r="B112" s="10" t="s">
        <v>901</v>
      </c>
      <c r="C112" s="11" t="s">
        <v>984</v>
      </c>
      <c r="D112" s="69">
        <v>0.3</v>
      </c>
      <c r="E112" s="12" t="s">
        <v>903</v>
      </c>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t="s">
        <v>901</v>
      </c>
      <c r="C114" s="11" t="s">
        <v>985</v>
      </c>
      <c r="D114" s="69">
        <v>0.5</v>
      </c>
      <c r="E114" s="12" t="s">
        <v>903</v>
      </c>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t="s">
        <v>901</v>
      </c>
      <c r="C116" s="11" t="s">
        <v>902</v>
      </c>
      <c r="D116" s="69">
        <v>0.4</v>
      </c>
      <c r="E116" s="12" t="s">
        <v>903</v>
      </c>
      <c r="F116" s="13"/>
      <c r="G116" s="70">
        <f>IF(B116&lt;&gt;"計",ROUNDDOWN(D116*F116,0),SUM(G$1:G115))</f>
        <v>0</v>
      </c>
      <c r="H116" s="11"/>
      <c r="I116" s="14"/>
      <c r="J116" s="71"/>
      <c r="K116" s="8">
        <v>3</v>
      </c>
    </row>
    <row r="117" spans="1:11" ht="12.95" customHeight="1">
      <c r="A117" s="2"/>
      <c r="B117" s="3"/>
      <c r="C117" s="4"/>
      <c r="D117" s="66"/>
      <c r="E117" s="5"/>
      <c r="F117" s="6"/>
      <c r="G117" s="67"/>
      <c r="H117" s="4"/>
      <c r="I117" s="7"/>
      <c r="J117" s="68"/>
    </row>
    <row r="118" spans="1:11" ht="12.95" customHeight="1">
      <c r="A118" s="9"/>
      <c r="B118" s="10" t="s">
        <v>904</v>
      </c>
      <c r="C118" s="11" t="s">
        <v>905</v>
      </c>
      <c r="D118" s="69">
        <v>2056</v>
      </c>
      <c r="E118" s="12" t="s">
        <v>333</v>
      </c>
      <c r="F118" s="13"/>
      <c r="G118" s="70">
        <f>IF(B118&lt;&gt;"計",ROUNDDOWN(D118*F118,0),SUM(G$1:G117))</f>
        <v>0</v>
      </c>
      <c r="H118" s="11"/>
      <c r="I118" s="14"/>
      <c r="J118" s="71"/>
      <c r="K118" s="8">
        <v>4</v>
      </c>
    </row>
    <row r="119" spans="1:11" ht="12.95" customHeight="1">
      <c r="A119" s="2"/>
      <c r="B119" s="3"/>
      <c r="C119" s="4"/>
      <c r="D119" s="66"/>
      <c r="E119" s="5"/>
      <c r="F119" s="6"/>
      <c r="G119" s="67"/>
      <c r="H119" s="4"/>
      <c r="I119" s="7"/>
      <c r="J119" s="68"/>
    </row>
    <row r="120" spans="1:11" ht="12.95" customHeight="1">
      <c r="A120" s="9"/>
      <c r="B120" s="10" t="s">
        <v>904</v>
      </c>
      <c r="C120" s="11" t="s">
        <v>906</v>
      </c>
      <c r="D120" s="69">
        <v>316</v>
      </c>
      <c r="E120" s="12" t="s">
        <v>333</v>
      </c>
      <c r="F120" s="13"/>
      <c r="G120" s="70">
        <f>IF(B120&lt;&gt;"計",ROUNDDOWN(D120*F120,0),SUM(G$1:G119))</f>
        <v>0</v>
      </c>
      <c r="H120" s="11"/>
      <c r="I120" s="14"/>
      <c r="J120" s="71"/>
      <c r="K120" s="8">
        <v>5</v>
      </c>
    </row>
    <row r="121" spans="1:11" ht="12.95" customHeight="1">
      <c r="A121" s="2"/>
      <c r="B121" s="3"/>
      <c r="C121" s="4"/>
      <c r="D121" s="66"/>
      <c r="E121" s="5"/>
      <c r="F121" s="6"/>
      <c r="G121" s="67"/>
      <c r="H121" s="4"/>
      <c r="I121" s="7"/>
      <c r="J121" s="68"/>
    </row>
    <row r="122" spans="1:11" ht="12.95" customHeight="1">
      <c r="A122" s="9"/>
      <c r="B122" s="10" t="s">
        <v>907</v>
      </c>
      <c r="C122" s="11" t="s">
        <v>908</v>
      </c>
      <c r="D122" s="69">
        <v>60</v>
      </c>
      <c r="E122" s="12" t="s">
        <v>333</v>
      </c>
      <c r="F122" s="13"/>
      <c r="G122" s="70">
        <f>IF(B122&lt;&gt;"計",ROUNDDOWN(D122*F122,0),SUM(G$1:G121))</f>
        <v>0</v>
      </c>
      <c r="H122" s="11"/>
      <c r="I122" s="14"/>
      <c r="J122" s="71"/>
      <c r="K122" s="8">
        <v>6</v>
      </c>
    </row>
    <row r="123" spans="1:11" ht="12.95" customHeight="1">
      <c r="A123" s="2"/>
      <c r="B123" s="3"/>
      <c r="C123" s="4"/>
      <c r="D123" s="66"/>
      <c r="E123" s="5"/>
      <c r="F123" s="6"/>
      <c r="G123" s="67"/>
      <c r="H123" s="4"/>
      <c r="I123" s="7"/>
      <c r="J123" s="68"/>
    </row>
    <row r="124" spans="1:11" ht="12.95" customHeight="1">
      <c r="A124" s="9"/>
      <c r="B124" s="10" t="s">
        <v>907</v>
      </c>
      <c r="C124" s="11" t="s">
        <v>909</v>
      </c>
      <c r="D124" s="69">
        <v>172</v>
      </c>
      <c r="E124" s="12" t="s">
        <v>333</v>
      </c>
      <c r="F124" s="13"/>
      <c r="G124" s="70">
        <f>IF(B124&lt;&gt;"計",ROUNDDOWN(D124*F124,0),SUM(G$1:G123))</f>
        <v>0</v>
      </c>
      <c r="H124" s="11"/>
      <c r="I124" s="14"/>
      <c r="J124" s="71"/>
      <c r="K124" s="8">
        <v>7</v>
      </c>
    </row>
    <row r="125" spans="1:11" ht="12.95" customHeight="1">
      <c r="A125" s="2"/>
      <c r="B125" s="3"/>
      <c r="C125" s="4"/>
      <c r="D125" s="66"/>
      <c r="E125" s="5"/>
      <c r="F125" s="6"/>
      <c r="G125" s="67"/>
      <c r="H125" s="4"/>
      <c r="I125" s="7"/>
      <c r="J125" s="68"/>
    </row>
    <row r="126" spans="1:11" ht="12.95" customHeight="1">
      <c r="A126" s="9"/>
      <c r="B126" s="10" t="s">
        <v>910</v>
      </c>
      <c r="C126" s="11" t="s">
        <v>911</v>
      </c>
      <c r="D126" s="69">
        <v>61.4</v>
      </c>
      <c r="E126" s="12" t="s">
        <v>912</v>
      </c>
      <c r="F126" s="13"/>
      <c r="G126" s="70">
        <f>IF(B126&lt;&gt;"計",ROUNDDOWN(D126*F126,0),SUM(G$1:G125))</f>
        <v>0</v>
      </c>
      <c r="H126" s="11"/>
      <c r="I126" s="14"/>
      <c r="J126" s="71"/>
      <c r="K126" s="8">
        <v>8</v>
      </c>
    </row>
    <row r="127" spans="1:11" ht="12.95" customHeight="1">
      <c r="A127" s="2"/>
      <c r="B127" s="3"/>
      <c r="C127" s="4"/>
      <c r="D127" s="66"/>
      <c r="E127" s="5"/>
      <c r="F127" s="6"/>
      <c r="G127" s="67"/>
      <c r="H127" s="4"/>
      <c r="I127" s="7"/>
      <c r="J127" s="68"/>
    </row>
    <row r="128" spans="1:11" ht="12.95" customHeight="1">
      <c r="A128" s="9"/>
      <c r="B128" s="10" t="s">
        <v>913</v>
      </c>
      <c r="C128" s="11" t="s">
        <v>914</v>
      </c>
      <c r="D128" s="69">
        <v>2408</v>
      </c>
      <c r="E128" s="12" t="s">
        <v>109</v>
      </c>
      <c r="F128" s="13"/>
      <c r="G128" s="70">
        <f>IF(B128&lt;&gt;"計",ROUNDDOWN(D128*F128,0),SUM(G$1:G127))</f>
        <v>0</v>
      </c>
      <c r="H128" s="11"/>
      <c r="I128" s="14"/>
      <c r="J128" s="71"/>
      <c r="K128" s="8">
        <v>9</v>
      </c>
    </row>
    <row r="129" spans="1:11" ht="12.95" customHeight="1">
      <c r="A129" s="2"/>
      <c r="B129" s="3"/>
      <c r="C129" s="4"/>
      <c r="D129" s="66"/>
      <c r="E129" s="5"/>
      <c r="F129" s="6"/>
      <c r="G129" s="67"/>
      <c r="H129" s="4"/>
      <c r="I129" s="7"/>
      <c r="J129" s="68"/>
    </row>
    <row r="130" spans="1:11" ht="12.95" customHeight="1">
      <c r="A130" s="9"/>
      <c r="B130" s="10" t="s">
        <v>915</v>
      </c>
      <c r="C130" s="11" t="s">
        <v>1040</v>
      </c>
      <c r="D130" s="69">
        <v>1637</v>
      </c>
      <c r="E130" s="12" t="s">
        <v>33</v>
      </c>
      <c r="F130" s="13"/>
      <c r="G130" s="70">
        <f>IF(B130&lt;&gt;"計",ROUNDDOWN(D130*F130,0),SUM(G$1:G129))</f>
        <v>0</v>
      </c>
      <c r="H130" s="11"/>
      <c r="I130" s="14"/>
      <c r="J130" s="71"/>
      <c r="K130" s="8">
        <v>10</v>
      </c>
    </row>
    <row r="131" spans="1:11" ht="12.95" customHeight="1">
      <c r="A131" s="2"/>
      <c r="B131" s="3"/>
      <c r="C131" s="4" t="s">
        <v>917</v>
      </c>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t="s">
        <v>11</v>
      </c>
      <c r="C134" s="11" t="s">
        <v>918</v>
      </c>
      <c r="D134" s="69">
        <v>69.3</v>
      </c>
      <c r="E134" s="12" t="s">
        <v>912</v>
      </c>
      <c r="F134" s="13"/>
      <c r="G134" s="70">
        <f>IF(B134&lt;&gt;"計",ROUNDDOWN(D134*F134,0),SUM(G$1:G133))</f>
        <v>0</v>
      </c>
      <c r="H134" s="11"/>
      <c r="I134" s="14"/>
      <c r="J134" s="71"/>
      <c r="K134" s="8">
        <v>12</v>
      </c>
    </row>
    <row r="135" spans="1:11" ht="12.95" customHeight="1">
      <c r="A135" s="2"/>
      <c r="B135" s="3"/>
      <c r="C135" s="4"/>
      <c r="D135" s="66"/>
      <c r="E135" s="5"/>
      <c r="F135" s="6"/>
      <c r="G135" s="67"/>
      <c r="H135" s="4"/>
      <c r="I135" s="7"/>
      <c r="J135" s="68"/>
    </row>
    <row r="136" spans="1:11" ht="12.95" customHeight="1">
      <c r="A136" s="9"/>
      <c r="B136" s="10" t="s">
        <v>919</v>
      </c>
      <c r="C136" s="11" t="s">
        <v>911</v>
      </c>
      <c r="D136" s="69">
        <v>61.4</v>
      </c>
      <c r="E136" s="12" t="s">
        <v>912</v>
      </c>
      <c r="F136" s="13"/>
      <c r="G136" s="70">
        <f>IF(B136&lt;&gt;"計",ROUNDDOWN(D136*F136,0),SUM(G$1:G135))</f>
        <v>0</v>
      </c>
      <c r="H136" s="11"/>
      <c r="I136" s="14"/>
      <c r="J136" s="71"/>
      <c r="K136" s="8">
        <v>13</v>
      </c>
    </row>
    <row r="137" spans="1:11" ht="12.95" customHeight="1">
      <c r="A137" s="2"/>
      <c r="B137" s="3"/>
      <c r="C137" s="4"/>
      <c r="D137" s="66"/>
      <c r="E137" s="5"/>
      <c r="F137" s="6"/>
      <c r="G137" s="67"/>
      <c r="H137" s="4"/>
      <c r="I137" s="7"/>
      <c r="J137" s="68"/>
    </row>
    <row r="138" spans="1:11" ht="12.95" customHeight="1">
      <c r="A138" s="9"/>
      <c r="B138" s="10" t="s">
        <v>920</v>
      </c>
      <c r="C138" s="11" t="s">
        <v>1041</v>
      </c>
      <c r="D138" s="69">
        <v>7.9</v>
      </c>
      <c r="E138" s="12" t="s">
        <v>912</v>
      </c>
      <c r="F138" s="13"/>
      <c r="G138" s="70">
        <f>IF(B138&lt;&gt;"計",ROUNDDOWN(D138*F138,0),SUM(G$1:G137))</f>
        <v>0</v>
      </c>
      <c r="H138" s="11"/>
      <c r="I138" s="14"/>
      <c r="J138" s="71"/>
      <c r="K138" s="8">
        <v>14</v>
      </c>
    </row>
    <row r="139" spans="1:11" ht="12.95" customHeight="1">
      <c r="A139" s="2"/>
      <c r="B139" s="3"/>
      <c r="C139" s="4"/>
      <c r="D139" s="66"/>
      <c r="E139" s="5"/>
      <c r="F139" s="6"/>
      <c r="G139" s="67"/>
      <c r="H139" s="4"/>
      <c r="I139" s="7"/>
      <c r="J139" s="68"/>
    </row>
    <row r="140" spans="1:11" ht="12.95" customHeight="1">
      <c r="A140" s="9"/>
      <c r="B140" s="10" t="s">
        <v>921</v>
      </c>
      <c r="C140" s="11" t="s">
        <v>922</v>
      </c>
      <c r="D140" s="69">
        <v>3761</v>
      </c>
      <c r="E140" s="12" t="s">
        <v>333</v>
      </c>
      <c r="F140" s="13"/>
      <c r="G140" s="70">
        <f>IF(B140&lt;&gt;"計",ROUNDDOWN(D140*F140,0),SUM(G$1:G139))</f>
        <v>0</v>
      </c>
      <c r="H140" s="11"/>
      <c r="I140" s="14"/>
      <c r="J140" s="71"/>
      <c r="K140" s="8">
        <v>15</v>
      </c>
    </row>
    <row r="141" spans="1:11" ht="12.95" customHeight="1">
      <c r="A141" s="2"/>
      <c r="B141" s="3"/>
      <c r="C141" s="4" t="s">
        <v>923</v>
      </c>
      <c r="D141" s="66"/>
      <c r="E141" s="5"/>
      <c r="F141" s="6"/>
      <c r="G141" s="67"/>
      <c r="H141" s="4"/>
      <c r="I141" s="7"/>
      <c r="J141" s="68"/>
    </row>
    <row r="142" spans="1:11" ht="12.95" customHeight="1">
      <c r="A142" s="9"/>
      <c r="B142" s="10" t="s">
        <v>924</v>
      </c>
      <c r="C142" s="11" t="s">
        <v>925</v>
      </c>
      <c r="D142" s="69">
        <v>4</v>
      </c>
      <c r="E142" s="12" t="s">
        <v>333</v>
      </c>
      <c r="F142" s="13"/>
      <c r="G142" s="70">
        <f>IF(B142&lt;&gt;"計",ROUNDDOWN(D142*F142,0),SUM(G$1:G141))</f>
        <v>0</v>
      </c>
      <c r="H142" s="11"/>
      <c r="I142" s="14"/>
      <c r="J142" s="71"/>
      <c r="K142" s="8">
        <v>16</v>
      </c>
    </row>
    <row r="143" spans="1:11" ht="12.95" customHeight="1">
      <c r="A143" s="2"/>
      <c r="B143" s="3"/>
      <c r="C143" s="4" t="s">
        <v>923</v>
      </c>
      <c r="D143" s="66"/>
      <c r="E143" s="5"/>
      <c r="F143" s="6"/>
      <c r="G143" s="67"/>
      <c r="H143" s="4"/>
      <c r="I143" s="7"/>
      <c r="J143" s="68"/>
    </row>
    <row r="144" spans="1:11" ht="12.95" customHeight="1">
      <c r="A144" s="9"/>
      <c r="B144" s="10" t="s">
        <v>924</v>
      </c>
      <c r="C144" s="11" t="s">
        <v>926</v>
      </c>
      <c r="D144" s="69">
        <v>2</v>
      </c>
      <c r="E144" s="12" t="s">
        <v>333</v>
      </c>
      <c r="F144" s="13"/>
      <c r="G144" s="70">
        <f>IF(B144&lt;&gt;"計",ROUNDDOWN(D144*F144,0),SUM(G$1:G143))</f>
        <v>0</v>
      </c>
      <c r="H144" s="11"/>
      <c r="I144" s="14"/>
      <c r="J144" s="71"/>
      <c r="K144" s="8">
        <v>17</v>
      </c>
    </row>
    <row r="145" spans="1:11" ht="12.95" customHeight="1">
      <c r="A145" s="2"/>
      <c r="B145" s="3"/>
      <c r="C145" s="4" t="s">
        <v>923</v>
      </c>
      <c r="D145" s="66"/>
      <c r="E145" s="5"/>
      <c r="F145" s="6"/>
      <c r="G145" s="67"/>
      <c r="H145" s="4"/>
      <c r="I145" s="7"/>
      <c r="J145" s="68"/>
    </row>
    <row r="146" spans="1:11" ht="12.95" customHeight="1">
      <c r="A146" s="9"/>
      <c r="B146" s="10" t="s">
        <v>924</v>
      </c>
      <c r="C146" s="11" t="s">
        <v>927</v>
      </c>
      <c r="D146" s="69">
        <v>12</v>
      </c>
      <c r="E146" s="12" t="s">
        <v>333</v>
      </c>
      <c r="F146" s="13"/>
      <c r="G146" s="70">
        <f>IF(B146&lt;&gt;"計",ROUNDDOWN(D146*F146,0),SUM(G$1:G145))</f>
        <v>0</v>
      </c>
      <c r="H146" s="11"/>
      <c r="I146" s="14"/>
      <c r="J146" s="72">
        <f>SUBTOTAL(9,G111:G146)</f>
        <v>0</v>
      </c>
      <c r="K146" s="8">
        <v>18</v>
      </c>
    </row>
    <row r="147" spans="1:11" ht="12.95" customHeight="1">
      <c r="A147" s="2"/>
      <c r="B147" s="15"/>
      <c r="C147" s="4" t="s">
        <v>923</v>
      </c>
      <c r="D147" s="66"/>
      <c r="E147" s="5"/>
      <c r="F147" s="6"/>
      <c r="G147" s="67"/>
      <c r="H147" s="4"/>
      <c r="I147" s="16"/>
      <c r="J147" s="73"/>
    </row>
    <row r="148" spans="1:11" ht="12.95" customHeight="1">
      <c r="A148" s="9"/>
      <c r="B148" s="10" t="s">
        <v>924</v>
      </c>
      <c r="C148" s="11" t="s">
        <v>928</v>
      </c>
      <c r="D148" s="69">
        <v>10</v>
      </c>
      <c r="E148" s="12" t="s">
        <v>333</v>
      </c>
      <c r="F148" s="13"/>
      <c r="G148" s="70">
        <f>IF(B148&lt;&gt;"計",ROUNDDOWN(D148*F148,0),SUM(G$1:G147))</f>
        <v>0</v>
      </c>
      <c r="H148" s="11"/>
      <c r="I148" s="14"/>
      <c r="J148" s="71"/>
      <c r="K148" s="8">
        <v>1</v>
      </c>
    </row>
    <row r="149" spans="1:11" ht="12.95" customHeight="1">
      <c r="A149" s="2"/>
      <c r="B149" s="3"/>
      <c r="C149" s="4" t="s">
        <v>923</v>
      </c>
      <c r="D149" s="66"/>
      <c r="E149" s="5"/>
      <c r="F149" s="6"/>
      <c r="G149" s="67"/>
      <c r="H149" s="4"/>
      <c r="I149" s="7"/>
      <c r="J149" s="68"/>
    </row>
    <row r="150" spans="1:11" ht="12.95" customHeight="1">
      <c r="A150" s="9"/>
      <c r="B150" s="10" t="s">
        <v>924</v>
      </c>
      <c r="C150" s="11" t="s">
        <v>929</v>
      </c>
      <c r="D150" s="69">
        <v>8</v>
      </c>
      <c r="E150" s="12" t="s">
        <v>333</v>
      </c>
      <c r="F150" s="13"/>
      <c r="G150" s="70">
        <f>IF(B150&lt;&gt;"計",ROUNDDOWN(D150*F150,0),SUM(G$1:G149))</f>
        <v>0</v>
      </c>
      <c r="H150" s="11"/>
      <c r="I150" s="14"/>
      <c r="J150" s="71"/>
      <c r="K150" s="8">
        <v>2</v>
      </c>
    </row>
    <row r="151" spans="1:11" ht="12.95" customHeight="1">
      <c r="A151" s="2"/>
      <c r="B151" s="3"/>
      <c r="C151" s="4" t="s">
        <v>923</v>
      </c>
      <c r="D151" s="66"/>
      <c r="E151" s="5"/>
      <c r="F151" s="6"/>
      <c r="G151" s="67"/>
      <c r="H151" s="4"/>
      <c r="I151" s="7"/>
      <c r="J151" s="68"/>
    </row>
    <row r="152" spans="1:11" ht="12.95" customHeight="1">
      <c r="A152" s="9"/>
      <c r="B152" s="10" t="s">
        <v>924</v>
      </c>
      <c r="C152" s="11" t="s">
        <v>930</v>
      </c>
      <c r="D152" s="69">
        <v>12</v>
      </c>
      <c r="E152" s="12" t="s">
        <v>333</v>
      </c>
      <c r="F152" s="13"/>
      <c r="G152" s="70">
        <f>IF(B152&lt;&gt;"計",ROUNDDOWN(D152*F152,0),SUM(G$1:G151))</f>
        <v>0</v>
      </c>
      <c r="H152" s="11"/>
      <c r="I152" s="14"/>
      <c r="J152" s="71"/>
      <c r="K152" s="8">
        <v>3</v>
      </c>
    </row>
    <row r="153" spans="1:11" ht="12.95" customHeight="1">
      <c r="A153" s="2"/>
      <c r="B153" s="3"/>
      <c r="C153" s="4" t="s">
        <v>923</v>
      </c>
      <c r="D153" s="66"/>
      <c r="E153" s="5"/>
      <c r="F153" s="6"/>
      <c r="G153" s="67"/>
      <c r="H153" s="4"/>
      <c r="I153" s="7"/>
      <c r="J153" s="68"/>
    </row>
    <row r="154" spans="1:11" ht="12.95" customHeight="1">
      <c r="A154" s="9"/>
      <c r="B154" s="10" t="s">
        <v>924</v>
      </c>
      <c r="C154" s="11" t="s">
        <v>931</v>
      </c>
      <c r="D154" s="69">
        <v>18</v>
      </c>
      <c r="E154" s="12" t="s">
        <v>333</v>
      </c>
      <c r="F154" s="13"/>
      <c r="G154" s="70">
        <f>IF(B154&lt;&gt;"計",ROUNDDOWN(D154*F154,0),SUM(G$1:G153))</f>
        <v>0</v>
      </c>
      <c r="H154" s="11"/>
      <c r="I154" s="14"/>
      <c r="J154" s="71"/>
      <c r="K154" s="8">
        <v>4</v>
      </c>
    </row>
    <row r="155" spans="1:11" ht="12.95" customHeight="1">
      <c r="A155" s="2"/>
      <c r="B155" s="3"/>
      <c r="C155" s="4" t="s">
        <v>923</v>
      </c>
      <c r="D155" s="66"/>
      <c r="E155" s="5"/>
      <c r="F155" s="6"/>
      <c r="G155" s="67"/>
      <c r="H155" s="4"/>
      <c r="I155" s="7"/>
      <c r="J155" s="68"/>
    </row>
    <row r="156" spans="1:11" ht="12.95" customHeight="1">
      <c r="A156" s="9"/>
      <c r="B156" s="10" t="s">
        <v>924</v>
      </c>
      <c r="C156" s="11" t="s">
        <v>932</v>
      </c>
      <c r="D156" s="69">
        <v>2</v>
      </c>
      <c r="E156" s="12" t="s">
        <v>333</v>
      </c>
      <c r="F156" s="13"/>
      <c r="G156" s="70">
        <f>IF(B156&lt;&gt;"計",ROUNDDOWN(D156*F156,0),SUM(G$1:G155))</f>
        <v>0</v>
      </c>
      <c r="H156" s="11"/>
      <c r="I156" s="14"/>
      <c r="J156" s="71"/>
      <c r="K156" s="8">
        <v>5</v>
      </c>
    </row>
    <row r="157" spans="1:11" ht="12.95" customHeight="1">
      <c r="A157" s="2"/>
      <c r="B157" s="3"/>
      <c r="C157" s="4" t="s">
        <v>923</v>
      </c>
      <c r="D157" s="66"/>
      <c r="E157" s="5"/>
      <c r="F157" s="6"/>
      <c r="G157" s="67"/>
      <c r="H157" s="4"/>
      <c r="I157" s="7"/>
      <c r="J157" s="68"/>
    </row>
    <row r="158" spans="1:11" ht="12.95" customHeight="1">
      <c r="A158" s="9"/>
      <c r="B158" s="10" t="s">
        <v>924</v>
      </c>
      <c r="C158" s="11" t="s">
        <v>933</v>
      </c>
      <c r="D158" s="69">
        <v>8</v>
      </c>
      <c r="E158" s="12" t="s">
        <v>333</v>
      </c>
      <c r="F158" s="13"/>
      <c r="G158" s="70">
        <f>IF(B158&lt;&gt;"計",ROUNDDOWN(D158*F158,0),SUM(G$1:G157))</f>
        <v>0</v>
      </c>
      <c r="H158" s="11"/>
      <c r="I158" s="14"/>
      <c r="J158" s="71"/>
      <c r="K158" s="8">
        <v>6</v>
      </c>
    </row>
    <row r="159" spans="1:11" ht="12.95" customHeight="1">
      <c r="A159" s="2"/>
      <c r="B159" s="3"/>
      <c r="C159" s="4" t="s">
        <v>923</v>
      </c>
      <c r="D159" s="66"/>
      <c r="E159" s="5"/>
      <c r="F159" s="6"/>
      <c r="G159" s="67"/>
      <c r="H159" s="4"/>
      <c r="I159" s="7"/>
      <c r="J159" s="68"/>
    </row>
    <row r="160" spans="1:11" ht="12.95" customHeight="1">
      <c r="A160" s="9"/>
      <c r="B160" s="10" t="s">
        <v>924</v>
      </c>
      <c r="C160" s="11" t="s">
        <v>934</v>
      </c>
      <c r="D160" s="69">
        <v>2</v>
      </c>
      <c r="E160" s="12" t="s">
        <v>333</v>
      </c>
      <c r="F160" s="13"/>
      <c r="G160" s="70">
        <f>IF(B160&lt;&gt;"計",ROUNDDOWN(D160*F160,0),SUM(G$1:G159))</f>
        <v>0</v>
      </c>
      <c r="H160" s="11"/>
      <c r="I160" s="14"/>
      <c r="J160" s="71"/>
      <c r="K160" s="8">
        <v>7</v>
      </c>
    </row>
    <row r="161" spans="1:11" ht="12.95" customHeight="1">
      <c r="A161" s="2"/>
      <c r="B161" s="3"/>
      <c r="C161" s="4" t="s">
        <v>923</v>
      </c>
      <c r="D161" s="66"/>
      <c r="E161" s="5"/>
      <c r="F161" s="6"/>
      <c r="G161" s="67"/>
      <c r="H161" s="4"/>
      <c r="I161" s="7"/>
      <c r="J161" s="68"/>
    </row>
    <row r="162" spans="1:11" ht="12.95" customHeight="1">
      <c r="A162" s="9"/>
      <c r="B162" s="10" t="s">
        <v>924</v>
      </c>
      <c r="C162" s="11" t="s">
        <v>935</v>
      </c>
      <c r="D162" s="69">
        <v>8</v>
      </c>
      <c r="E162" s="12" t="s">
        <v>333</v>
      </c>
      <c r="F162" s="13"/>
      <c r="G162" s="70">
        <f>IF(B162&lt;&gt;"計",ROUNDDOWN(D162*F162,0),SUM(G$1:G161))</f>
        <v>0</v>
      </c>
      <c r="H162" s="11"/>
      <c r="I162" s="14"/>
      <c r="J162" s="71"/>
      <c r="K162" s="8">
        <v>8</v>
      </c>
    </row>
    <row r="163" spans="1:11" ht="12.95" customHeight="1">
      <c r="A163" s="2"/>
      <c r="B163" s="3"/>
      <c r="C163" s="4" t="s">
        <v>923</v>
      </c>
      <c r="D163" s="66"/>
      <c r="E163" s="5"/>
      <c r="F163" s="6"/>
      <c r="G163" s="67"/>
      <c r="H163" s="4"/>
      <c r="I163" s="7"/>
      <c r="J163" s="68"/>
    </row>
    <row r="164" spans="1:11" ht="12.95" customHeight="1">
      <c r="A164" s="9"/>
      <c r="B164" s="10" t="s">
        <v>924</v>
      </c>
      <c r="C164" s="11" t="s">
        <v>936</v>
      </c>
      <c r="D164" s="69">
        <v>4</v>
      </c>
      <c r="E164" s="12" t="s">
        <v>333</v>
      </c>
      <c r="F164" s="13"/>
      <c r="G164" s="70">
        <f>IF(B164&lt;&gt;"計",ROUNDDOWN(D164*F164,0),SUM(G$1:G163))</f>
        <v>0</v>
      </c>
      <c r="H164" s="11"/>
      <c r="I164" s="14"/>
      <c r="J164" s="71"/>
      <c r="K164" s="8">
        <v>9</v>
      </c>
    </row>
    <row r="165" spans="1:11" ht="12.95" customHeight="1">
      <c r="A165" s="2"/>
      <c r="B165" s="3"/>
      <c r="C165" s="4" t="s">
        <v>923</v>
      </c>
      <c r="D165" s="66"/>
      <c r="E165" s="5"/>
      <c r="F165" s="6"/>
      <c r="G165" s="67"/>
      <c r="H165" s="4"/>
      <c r="I165" s="7"/>
      <c r="J165" s="68"/>
    </row>
    <row r="166" spans="1:11" ht="12.95" customHeight="1">
      <c r="A166" s="9"/>
      <c r="B166" s="10" t="s">
        <v>924</v>
      </c>
      <c r="C166" s="11" t="s">
        <v>937</v>
      </c>
      <c r="D166" s="69">
        <v>16</v>
      </c>
      <c r="E166" s="12" t="s">
        <v>333</v>
      </c>
      <c r="F166" s="13"/>
      <c r="G166" s="70">
        <f>IF(B166&lt;&gt;"計",ROUNDDOWN(D166*F166,0),SUM(G$1:G165))</f>
        <v>0</v>
      </c>
      <c r="H166" s="11"/>
      <c r="I166" s="14"/>
      <c r="J166" s="71"/>
      <c r="K166" s="8">
        <v>10</v>
      </c>
    </row>
    <row r="167" spans="1:11" ht="12.95" customHeight="1">
      <c r="A167" s="2"/>
      <c r="B167" s="3"/>
      <c r="C167" s="4" t="s">
        <v>923</v>
      </c>
      <c r="D167" s="66"/>
      <c r="E167" s="5"/>
      <c r="F167" s="6"/>
      <c r="G167" s="67"/>
      <c r="H167" s="4"/>
      <c r="I167" s="7"/>
      <c r="J167" s="68"/>
    </row>
    <row r="168" spans="1:11" ht="12.95" customHeight="1">
      <c r="A168" s="9"/>
      <c r="B168" s="10" t="s">
        <v>924</v>
      </c>
      <c r="C168" s="11" t="s">
        <v>938</v>
      </c>
      <c r="D168" s="69">
        <v>24</v>
      </c>
      <c r="E168" s="12" t="s">
        <v>333</v>
      </c>
      <c r="F168" s="13"/>
      <c r="G168" s="70">
        <f>IF(B168&lt;&gt;"計",ROUNDDOWN(D168*F168,0),SUM(G$1:G167))</f>
        <v>0</v>
      </c>
      <c r="H168" s="11"/>
      <c r="I168" s="14"/>
      <c r="J168" s="71"/>
      <c r="K168" s="8">
        <v>11</v>
      </c>
    </row>
    <row r="169" spans="1:11" ht="12.95" customHeight="1">
      <c r="A169" s="2"/>
      <c r="B169" s="3"/>
      <c r="C169" s="4" t="s">
        <v>923</v>
      </c>
      <c r="D169" s="66"/>
      <c r="E169" s="5"/>
      <c r="F169" s="6"/>
      <c r="G169" s="67"/>
      <c r="H169" s="4"/>
      <c r="I169" s="7"/>
      <c r="J169" s="68"/>
    </row>
    <row r="170" spans="1:11" ht="12.95" customHeight="1">
      <c r="A170" s="9"/>
      <c r="B170" s="10" t="s">
        <v>924</v>
      </c>
      <c r="C170" s="11" t="s">
        <v>939</v>
      </c>
      <c r="D170" s="69">
        <v>4</v>
      </c>
      <c r="E170" s="12" t="s">
        <v>333</v>
      </c>
      <c r="F170" s="13"/>
      <c r="G170" s="70">
        <f>IF(B170&lt;&gt;"計",ROUNDDOWN(D170*F170,0),SUM(G$1:G169))</f>
        <v>0</v>
      </c>
      <c r="H170" s="11"/>
      <c r="I170" s="14"/>
      <c r="J170" s="71"/>
      <c r="K170" s="8">
        <v>12</v>
      </c>
    </row>
    <row r="171" spans="1:11" ht="12.95" customHeight="1">
      <c r="A171" s="2"/>
      <c r="B171" s="3"/>
      <c r="C171" s="4" t="s">
        <v>923</v>
      </c>
      <c r="D171" s="66"/>
      <c r="E171" s="5"/>
      <c r="F171" s="6"/>
      <c r="G171" s="67"/>
      <c r="H171" s="4"/>
      <c r="I171" s="7"/>
      <c r="J171" s="68"/>
    </row>
    <row r="172" spans="1:11" ht="12.95" customHeight="1">
      <c r="A172" s="9"/>
      <c r="B172" s="10" t="s">
        <v>924</v>
      </c>
      <c r="C172" s="11" t="s">
        <v>940</v>
      </c>
      <c r="D172" s="69">
        <v>8</v>
      </c>
      <c r="E172" s="12" t="s">
        <v>333</v>
      </c>
      <c r="F172" s="13"/>
      <c r="G172" s="70">
        <f>IF(B172&lt;&gt;"計",ROUNDDOWN(D172*F172,0),SUM(G$1:G171))</f>
        <v>0</v>
      </c>
      <c r="H172" s="11"/>
      <c r="I172" s="14"/>
      <c r="J172" s="71"/>
      <c r="K172" s="8">
        <v>13</v>
      </c>
    </row>
    <row r="173" spans="1:11" ht="12.95" customHeight="1">
      <c r="A173" s="2"/>
      <c r="B173" s="3"/>
      <c r="C173" s="4" t="s">
        <v>923</v>
      </c>
      <c r="D173" s="66"/>
      <c r="E173" s="5"/>
      <c r="F173" s="6"/>
      <c r="G173" s="67"/>
      <c r="H173" s="4"/>
      <c r="I173" s="7"/>
      <c r="J173" s="68"/>
    </row>
    <row r="174" spans="1:11" ht="12.95" customHeight="1">
      <c r="A174" s="9"/>
      <c r="B174" s="10" t="s">
        <v>924</v>
      </c>
      <c r="C174" s="11" t="s">
        <v>941</v>
      </c>
      <c r="D174" s="69">
        <v>10</v>
      </c>
      <c r="E174" s="12" t="s">
        <v>333</v>
      </c>
      <c r="F174" s="13"/>
      <c r="G174" s="70">
        <f>IF(B174&lt;&gt;"計",ROUNDDOWN(D174*F174,0),SUM(G$1:G173))</f>
        <v>0</v>
      </c>
      <c r="H174" s="11"/>
      <c r="I174" s="14"/>
      <c r="J174" s="71"/>
      <c r="K174" s="8">
        <v>14</v>
      </c>
    </row>
    <row r="175" spans="1:11" ht="12.95" customHeight="1">
      <c r="A175" s="2"/>
      <c r="B175" s="3"/>
      <c r="C175" s="4" t="s">
        <v>923</v>
      </c>
      <c r="D175" s="66"/>
      <c r="E175" s="5"/>
      <c r="F175" s="6"/>
      <c r="G175" s="67"/>
      <c r="H175" s="4"/>
      <c r="I175" s="7"/>
      <c r="J175" s="68"/>
    </row>
    <row r="176" spans="1:11" ht="12.95" customHeight="1">
      <c r="A176" s="9"/>
      <c r="B176" s="10" t="s">
        <v>924</v>
      </c>
      <c r="C176" s="11" t="s">
        <v>942</v>
      </c>
      <c r="D176" s="69">
        <v>2</v>
      </c>
      <c r="E176" s="12" t="s">
        <v>333</v>
      </c>
      <c r="F176" s="13"/>
      <c r="G176" s="70">
        <f>IF(B176&lt;&gt;"計",ROUNDDOWN(D176*F176,0),SUM(G$1:G175))</f>
        <v>0</v>
      </c>
      <c r="H176" s="11"/>
      <c r="I176" s="14"/>
      <c r="J176" s="71"/>
      <c r="K176" s="8">
        <v>15</v>
      </c>
    </row>
    <row r="177" spans="1:11" ht="12.95" customHeight="1">
      <c r="A177" s="2"/>
      <c r="B177" s="3" t="s">
        <v>943</v>
      </c>
      <c r="C177" s="4"/>
      <c r="D177" s="66"/>
      <c r="E177" s="5"/>
      <c r="F177" s="6"/>
      <c r="G177" s="67"/>
      <c r="H177" s="4"/>
      <c r="I177" s="7"/>
      <c r="J177" s="68"/>
    </row>
    <row r="178" spans="1:11" ht="12.95" customHeight="1">
      <c r="A178" s="9"/>
      <c r="B178" s="10" t="s">
        <v>944</v>
      </c>
      <c r="C178" s="11" t="s">
        <v>1042</v>
      </c>
      <c r="D178" s="69">
        <v>3.9</v>
      </c>
      <c r="E178" s="12" t="s">
        <v>33</v>
      </c>
      <c r="F178" s="13"/>
      <c r="G178" s="70">
        <f>IF(B178&lt;&gt;"計",ROUNDDOWN(D178*F178,0),SUM(G$1:G177))</f>
        <v>0</v>
      </c>
      <c r="H178" s="11"/>
      <c r="I178" s="14"/>
      <c r="J178" s="71"/>
      <c r="K178" s="8">
        <v>16</v>
      </c>
    </row>
    <row r="179" spans="1:11" ht="12.95" customHeight="1">
      <c r="A179" s="2"/>
      <c r="B179" s="3" t="s">
        <v>945</v>
      </c>
      <c r="C179" s="4"/>
      <c r="D179" s="66"/>
      <c r="E179" s="5"/>
      <c r="F179" s="6"/>
      <c r="G179" s="67"/>
      <c r="H179" s="4"/>
      <c r="I179" s="7"/>
      <c r="J179" s="68"/>
    </row>
    <row r="180" spans="1:11" ht="12.95" customHeight="1">
      <c r="A180" s="9"/>
      <c r="B180" s="10" t="s">
        <v>946</v>
      </c>
      <c r="C180" s="11" t="s">
        <v>1043</v>
      </c>
      <c r="D180" s="69">
        <v>60.4</v>
      </c>
      <c r="E180" s="12" t="s">
        <v>33</v>
      </c>
      <c r="F180" s="13"/>
      <c r="G180" s="70">
        <f>IF(B180&lt;&gt;"計",ROUNDDOWN(D180*F180,0),SUM(G$1:G179))</f>
        <v>0</v>
      </c>
      <c r="H180" s="11"/>
      <c r="I180" s="14"/>
      <c r="J180" s="71"/>
      <c r="K180" s="8">
        <v>17</v>
      </c>
    </row>
    <row r="181" spans="1:11" ht="12.95" customHeight="1">
      <c r="A181" s="2"/>
      <c r="B181" s="3"/>
      <c r="C181" s="4" t="s">
        <v>947</v>
      </c>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15"/>
      <c r="C183" s="4"/>
      <c r="D183" s="66"/>
      <c r="E183" s="5"/>
      <c r="F183" s="6"/>
      <c r="G183" s="67"/>
      <c r="H183" s="4"/>
      <c r="I183" s="16"/>
      <c r="J183" s="73"/>
    </row>
    <row r="184" spans="1:11" ht="12.95" customHeight="1">
      <c r="A184" s="9"/>
      <c r="B184" s="10" t="s">
        <v>830</v>
      </c>
      <c r="C184" s="11" t="s">
        <v>948</v>
      </c>
      <c r="D184" s="69">
        <v>60</v>
      </c>
      <c r="E184" s="12" t="s">
        <v>333</v>
      </c>
      <c r="F184" s="13"/>
      <c r="G184" s="70">
        <f>IF(B184&lt;&gt;"計",ROUNDDOWN(D184*F184,0),SUM(G$1:G183))</f>
        <v>0</v>
      </c>
      <c r="H184" s="11"/>
      <c r="I184" s="14"/>
      <c r="J184" s="71"/>
      <c r="K184" s="8">
        <v>1</v>
      </c>
    </row>
    <row r="185" spans="1:11" ht="12.95" customHeight="1">
      <c r="A185" s="2"/>
      <c r="B185" s="3"/>
      <c r="C185" s="4"/>
      <c r="D185" s="66"/>
      <c r="E185" s="5"/>
      <c r="F185" s="6"/>
      <c r="G185" s="67"/>
      <c r="H185" s="4"/>
      <c r="I185" s="7"/>
      <c r="J185" s="68"/>
    </row>
    <row r="186" spans="1:11" ht="12.95" customHeight="1">
      <c r="A186" s="9"/>
      <c r="B186" s="10" t="s">
        <v>830</v>
      </c>
      <c r="C186" s="11" t="s">
        <v>949</v>
      </c>
      <c r="D186" s="69">
        <v>172</v>
      </c>
      <c r="E186" s="12" t="s">
        <v>333</v>
      </c>
      <c r="F186" s="13"/>
      <c r="G186" s="70">
        <f>IF(B186&lt;&gt;"計",ROUNDDOWN(D186*F186,0),SUM(G$1:G185))</f>
        <v>0</v>
      </c>
      <c r="H186" s="11"/>
      <c r="I186" s="14"/>
      <c r="J186" s="71"/>
      <c r="K186" s="8">
        <v>2</v>
      </c>
    </row>
    <row r="187" spans="1:11" ht="12.95" customHeight="1">
      <c r="A187" s="2"/>
      <c r="B187" s="3"/>
      <c r="C187" s="4"/>
      <c r="D187" s="66"/>
      <c r="E187" s="5"/>
      <c r="F187" s="6"/>
      <c r="G187" s="67"/>
      <c r="H187" s="4"/>
      <c r="I187" s="7"/>
      <c r="J187" s="68"/>
    </row>
    <row r="188" spans="1:11" ht="12.95" customHeight="1">
      <c r="A188" s="9"/>
      <c r="B188" s="10" t="s">
        <v>831</v>
      </c>
      <c r="C188" s="11" t="s">
        <v>950</v>
      </c>
      <c r="D188" s="69">
        <v>14</v>
      </c>
      <c r="E188" s="12" t="s">
        <v>148</v>
      </c>
      <c r="F188" s="13"/>
      <c r="G188" s="70">
        <f>IF(B188&lt;&gt;"計",ROUNDDOWN(D188*F188,0),SUM(G$1:G187))</f>
        <v>0</v>
      </c>
      <c r="H188" s="11"/>
      <c r="I188" s="14"/>
      <c r="J188" s="71"/>
      <c r="K188" s="8">
        <v>3</v>
      </c>
    </row>
    <row r="189" spans="1:11" ht="12.95" customHeight="1">
      <c r="A189" s="2"/>
      <c r="B189" s="3"/>
      <c r="C189" s="4"/>
      <c r="D189" s="66"/>
      <c r="E189" s="5"/>
      <c r="F189" s="6"/>
      <c r="G189" s="67"/>
      <c r="H189" s="4"/>
      <c r="I189" s="7"/>
      <c r="J189" s="68"/>
    </row>
    <row r="190" spans="1:11" ht="12.95" customHeight="1">
      <c r="A190" s="9"/>
      <c r="B190" s="10" t="s">
        <v>831</v>
      </c>
      <c r="C190" s="11" t="s">
        <v>951</v>
      </c>
      <c r="D190" s="69">
        <v>3</v>
      </c>
      <c r="E190" s="12" t="s">
        <v>148</v>
      </c>
      <c r="F190" s="13"/>
      <c r="G190" s="70">
        <f>IF(B190&lt;&gt;"計",ROUNDDOWN(D190*F190,0),SUM(G$1:G189))</f>
        <v>0</v>
      </c>
      <c r="H190" s="11"/>
      <c r="I190" s="14"/>
      <c r="J190" s="71"/>
      <c r="K190" s="8">
        <v>4</v>
      </c>
    </row>
    <row r="191" spans="1:11" ht="12.95" customHeight="1">
      <c r="A191" s="2"/>
      <c r="B191" s="3"/>
      <c r="C191" s="4"/>
      <c r="D191" s="66"/>
      <c r="E191" s="5"/>
      <c r="F191" s="6"/>
      <c r="G191" s="67"/>
      <c r="H191" s="4"/>
      <c r="I191" s="7"/>
      <c r="J191" s="68"/>
    </row>
    <row r="192" spans="1:11" ht="12.95" customHeight="1">
      <c r="A192" s="9"/>
      <c r="B192" s="10" t="s">
        <v>831</v>
      </c>
      <c r="C192" s="11" t="s">
        <v>952</v>
      </c>
      <c r="D192" s="69">
        <v>14</v>
      </c>
      <c r="E192" s="12" t="s">
        <v>148</v>
      </c>
      <c r="F192" s="13"/>
      <c r="G192" s="70">
        <f>IF(B192&lt;&gt;"計",ROUNDDOWN(D192*F192,0),SUM(G$1:G191))</f>
        <v>0</v>
      </c>
      <c r="H192" s="11"/>
      <c r="I192" s="14"/>
      <c r="J192" s="71"/>
      <c r="K192" s="8">
        <v>5</v>
      </c>
    </row>
    <row r="193" spans="1:11" ht="12.95" customHeight="1">
      <c r="A193" s="2"/>
      <c r="B193" s="3"/>
      <c r="C193" s="4"/>
      <c r="D193" s="66"/>
      <c r="E193" s="5"/>
      <c r="F193" s="6"/>
      <c r="G193" s="67"/>
      <c r="H193" s="4"/>
      <c r="I193" s="7"/>
      <c r="J193" s="68"/>
    </row>
    <row r="194" spans="1:11" ht="12.95" customHeight="1">
      <c r="A194" s="9"/>
      <c r="B194" s="10" t="s">
        <v>831</v>
      </c>
      <c r="C194" s="11" t="s">
        <v>953</v>
      </c>
      <c r="D194" s="69">
        <v>15</v>
      </c>
      <c r="E194" s="12" t="s">
        <v>148</v>
      </c>
      <c r="F194" s="13"/>
      <c r="G194" s="70">
        <f>IF(B194&lt;&gt;"計",ROUNDDOWN(D194*F194,0),SUM(G$1:G193))</f>
        <v>0</v>
      </c>
      <c r="H194" s="11"/>
      <c r="I194" s="14"/>
      <c r="J194" s="71"/>
      <c r="K194" s="8">
        <v>6</v>
      </c>
    </row>
    <row r="195" spans="1:11" ht="12.95" customHeight="1">
      <c r="A195" s="2"/>
      <c r="B195" s="3"/>
      <c r="C195" s="4"/>
      <c r="D195" s="66"/>
      <c r="E195" s="5"/>
      <c r="F195" s="6"/>
      <c r="G195" s="67"/>
      <c r="H195" s="4"/>
      <c r="I195" s="7"/>
      <c r="J195" s="68"/>
    </row>
    <row r="196" spans="1:11" ht="12.95" customHeight="1">
      <c r="A196" s="9"/>
      <c r="B196" s="10" t="s">
        <v>831</v>
      </c>
      <c r="C196" s="11" t="s">
        <v>954</v>
      </c>
      <c r="D196" s="69">
        <v>9</v>
      </c>
      <c r="E196" s="12" t="s">
        <v>148</v>
      </c>
      <c r="F196" s="13"/>
      <c r="G196" s="70">
        <f>IF(B196&lt;&gt;"計",ROUNDDOWN(D196*F196,0),SUM(G$1:G195))</f>
        <v>0</v>
      </c>
      <c r="H196" s="11"/>
      <c r="I196" s="14"/>
      <c r="J196" s="71"/>
      <c r="K196" s="8">
        <v>7</v>
      </c>
    </row>
    <row r="197" spans="1:11" ht="12.95" customHeight="1">
      <c r="A197" s="2"/>
      <c r="B197" s="3"/>
      <c r="C197" s="4"/>
      <c r="D197" s="66"/>
      <c r="E197" s="5"/>
      <c r="F197" s="6"/>
      <c r="G197" s="67"/>
      <c r="H197" s="4"/>
      <c r="I197" s="7"/>
      <c r="J197" s="68"/>
    </row>
    <row r="198" spans="1:11" ht="12.95" customHeight="1">
      <c r="A198" s="9"/>
      <c r="B198" s="10" t="s">
        <v>831</v>
      </c>
      <c r="C198" s="11" t="s">
        <v>955</v>
      </c>
      <c r="D198" s="69">
        <v>4</v>
      </c>
      <c r="E198" s="12" t="s">
        <v>148</v>
      </c>
      <c r="F198" s="13"/>
      <c r="G198" s="70">
        <f>IF(B198&lt;&gt;"計",ROUNDDOWN(D198*F198,0),SUM(G$1:G197))</f>
        <v>0</v>
      </c>
      <c r="H198" s="11"/>
      <c r="I198" s="14"/>
      <c r="J198" s="71"/>
      <c r="K198" s="8">
        <v>8</v>
      </c>
    </row>
    <row r="199" spans="1:11" ht="12.95" customHeight="1">
      <c r="A199" s="2"/>
      <c r="B199" s="3"/>
      <c r="C199" s="4"/>
      <c r="D199" s="66"/>
      <c r="E199" s="5"/>
      <c r="F199" s="6"/>
      <c r="G199" s="67"/>
      <c r="H199" s="4"/>
      <c r="I199" s="7"/>
      <c r="J199" s="68"/>
    </row>
    <row r="200" spans="1:11" ht="12.95" customHeight="1">
      <c r="A200" s="9"/>
      <c r="B200" s="10" t="s">
        <v>831</v>
      </c>
      <c r="C200" s="11" t="s">
        <v>956</v>
      </c>
      <c r="D200" s="69">
        <v>10</v>
      </c>
      <c r="E200" s="12" t="s">
        <v>148</v>
      </c>
      <c r="F200" s="13"/>
      <c r="G200" s="70">
        <f>IF(B200&lt;&gt;"計",ROUNDDOWN(D200*F200,0),SUM(G$1:G199))</f>
        <v>0</v>
      </c>
      <c r="H200" s="11"/>
      <c r="I200" s="14"/>
      <c r="J200" s="71"/>
      <c r="K200" s="8">
        <v>9</v>
      </c>
    </row>
    <row r="201" spans="1:11" ht="12.95" customHeight="1">
      <c r="A201" s="2"/>
      <c r="B201" s="3"/>
      <c r="C201" s="4"/>
      <c r="D201" s="66"/>
      <c r="E201" s="5"/>
      <c r="F201" s="6"/>
      <c r="G201" s="67"/>
      <c r="H201" s="4"/>
      <c r="I201" s="7"/>
      <c r="J201" s="68"/>
    </row>
    <row r="202" spans="1:11" ht="12.95" customHeight="1">
      <c r="A202" s="9"/>
      <c r="B202" s="10" t="s">
        <v>957</v>
      </c>
      <c r="C202" s="11" t="s">
        <v>958</v>
      </c>
      <c r="D202" s="69">
        <v>40</v>
      </c>
      <c r="E202" s="12" t="s">
        <v>148</v>
      </c>
      <c r="F202" s="13"/>
      <c r="G202" s="70">
        <f>IF(B202&lt;&gt;"計",ROUNDDOWN(D202*F202,0),SUM(G$1:G201))</f>
        <v>0</v>
      </c>
      <c r="H202" s="11"/>
      <c r="I202" s="14"/>
      <c r="J202" s="71"/>
      <c r="K202" s="8">
        <v>10</v>
      </c>
    </row>
    <row r="203" spans="1:11" ht="12.95" customHeight="1">
      <c r="A203" s="2"/>
      <c r="B203" s="3"/>
      <c r="C203" s="4"/>
      <c r="D203" s="66"/>
      <c r="E203" s="5"/>
      <c r="F203" s="6"/>
      <c r="G203" s="67"/>
      <c r="H203" s="4"/>
      <c r="I203" s="7"/>
      <c r="J203" s="68"/>
    </row>
    <row r="204" spans="1:11" ht="12.95" customHeight="1">
      <c r="A204" s="9"/>
      <c r="B204" s="10" t="s">
        <v>959</v>
      </c>
      <c r="C204" s="11" t="s">
        <v>960</v>
      </c>
      <c r="D204" s="69">
        <v>654</v>
      </c>
      <c r="E204" s="12" t="s">
        <v>33</v>
      </c>
      <c r="F204" s="13"/>
      <c r="G204" s="70">
        <f>IF(B204&lt;&gt;"計",ROUNDDOWN(D204*F204,0),SUM(G$1:G203))</f>
        <v>0</v>
      </c>
      <c r="H204" s="11"/>
      <c r="I204" s="14"/>
      <c r="J204" s="71"/>
      <c r="K204" s="8">
        <v>11</v>
      </c>
    </row>
    <row r="205" spans="1:11" ht="12.95" customHeight="1">
      <c r="A205" s="2"/>
      <c r="B205" s="3"/>
      <c r="C205" s="4"/>
      <c r="D205" s="66"/>
      <c r="E205" s="5"/>
      <c r="F205" s="6"/>
      <c r="G205" s="67"/>
      <c r="H205" s="4"/>
      <c r="I205" s="7"/>
      <c r="J205" s="68"/>
    </row>
    <row r="206" spans="1:11" ht="12.95" customHeight="1">
      <c r="A206" s="9"/>
      <c r="B206" s="10" t="s">
        <v>961</v>
      </c>
      <c r="C206" s="11"/>
      <c r="D206" s="69">
        <v>654</v>
      </c>
      <c r="E206" s="12" t="s">
        <v>33</v>
      </c>
      <c r="F206" s="13"/>
      <c r="G206" s="70">
        <f>IF(B206&lt;&gt;"計",ROUNDDOWN(D206*F206,0),SUM(G$1:G205))</f>
        <v>0</v>
      </c>
      <c r="H206" s="11"/>
      <c r="I206" s="14"/>
      <c r="J206" s="71"/>
      <c r="K206" s="8">
        <v>12</v>
      </c>
    </row>
    <row r="207" spans="1:11" ht="12.95" customHeight="1">
      <c r="A207" s="2"/>
      <c r="B207" s="3"/>
      <c r="C207" s="4"/>
      <c r="D207" s="66"/>
      <c r="E207" s="5"/>
      <c r="F207" s="6"/>
      <c r="G207" s="67"/>
      <c r="H207" s="4"/>
      <c r="I207" s="7"/>
      <c r="J207" s="68"/>
    </row>
    <row r="208" spans="1:11" ht="12.95" customHeight="1">
      <c r="A208" s="9"/>
      <c r="B208" s="10"/>
      <c r="C208" s="11"/>
      <c r="D208" s="69"/>
      <c r="E208" s="12"/>
      <c r="F208" s="13"/>
      <c r="G208" s="70">
        <f>IF(B208&lt;&gt;"計",ROUNDDOWN(D208*F208,0),SUM(G$1:G207))</f>
        <v>0</v>
      </c>
      <c r="H208" s="11"/>
      <c r="I208" s="14"/>
      <c r="J208" s="71"/>
      <c r="K208" s="8">
        <v>13</v>
      </c>
    </row>
    <row r="209" spans="1:11" ht="12.95" customHeight="1">
      <c r="A209" s="2"/>
      <c r="B209" s="3"/>
      <c r="C209" s="4"/>
      <c r="D209" s="66"/>
      <c r="E209" s="5"/>
      <c r="F209" s="6"/>
      <c r="G209" s="67"/>
      <c r="H209" s="4"/>
      <c r="I209" s="7"/>
      <c r="J209" s="68"/>
    </row>
    <row r="210" spans="1:11" ht="12.95" customHeight="1">
      <c r="A210" s="9"/>
      <c r="B210" s="10"/>
      <c r="C210" s="11"/>
      <c r="D210" s="69"/>
      <c r="E210" s="12"/>
      <c r="F210" s="13"/>
      <c r="G210" s="70">
        <f>IF(B210&lt;&gt;"計",ROUNDDOWN(D210*F210,0),SUM(G$1:G209))</f>
        <v>0</v>
      </c>
      <c r="H210" s="11"/>
      <c r="I210" s="14"/>
      <c r="J210" s="71"/>
      <c r="K210" s="8">
        <v>14</v>
      </c>
    </row>
    <row r="211" spans="1:11" ht="12.95" customHeight="1">
      <c r="A211" s="2"/>
      <c r="B211" s="3"/>
      <c r="C211" s="4"/>
      <c r="D211" s="66"/>
      <c r="E211" s="5"/>
      <c r="F211" s="6"/>
      <c r="G211" s="67"/>
      <c r="H211" s="4"/>
      <c r="I211" s="7"/>
      <c r="J211" s="68"/>
    </row>
    <row r="212" spans="1:11" ht="12.95" customHeight="1">
      <c r="A212" s="9"/>
      <c r="B212" s="10"/>
      <c r="C212" s="11"/>
      <c r="D212" s="69"/>
      <c r="E212" s="12"/>
      <c r="F212" s="13"/>
      <c r="G212" s="70">
        <f>IF(B212&lt;&gt;"計",ROUNDDOWN(D212*F212,0),SUM(G$1:G211))</f>
        <v>0</v>
      </c>
      <c r="H212" s="11"/>
      <c r="I212" s="14"/>
      <c r="J212" s="71"/>
      <c r="K212" s="8">
        <v>15</v>
      </c>
    </row>
    <row r="213" spans="1:11" ht="12.95" customHeight="1">
      <c r="A213" s="2"/>
      <c r="B213" s="3"/>
      <c r="C213" s="4"/>
      <c r="D213" s="66"/>
      <c r="E213" s="5"/>
      <c r="F213" s="6"/>
      <c r="G213" s="67"/>
      <c r="H213" s="4"/>
      <c r="I213" s="7"/>
      <c r="J213" s="68"/>
    </row>
    <row r="214" spans="1:11" ht="12.95" customHeight="1">
      <c r="A214" s="9"/>
      <c r="B214" s="10"/>
      <c r="C214" s="11"/>
      <c r="D214" s="69"/>
      <c r="E214" s="12"/>
      <c r="F214" s="13"/>
      <c r="G214" s="70">
        <f>IF(B214&lt;&gt;"計",ROUNDDOWN(D214*F214,0),SUM(G$1:G213))</f>
        <v>0</v>
      </c>
      <c r="H214" s="11"/>
      <c r="I214" s="14"/>
      <c r="J214" s="71"/>
      <c r="K214" s="8">
        <v>16</v>
      </c>
    </row>
    <row r="215" spans="1:11" ht="12.95" customHeight="1">
      <c r="A215" s="2"/>
      <c r="B215" s="3"/>
      <c r="C215" s="4"/>
      <c r="D215" s="66"/>
      <c r="E215" s="5"/>
      <c r="F215" s="6"/>
      <c r="G215" s="67"/>
      <c r="H215" s="4"/>
      <c r="I215" s="7"/>
      <c r="J215" s="68"/>
    </row>
    <row r="216" spans="1:11" ht="12.95" customHeight="1">
      <c r="A216" s="9"/>
      <c r="B216" s="10" t="s">
        <v>5</v>
      </c>
      <c r="C216" s="11" t="s">
        <v>1044</v>
      </c>
      <c r="D216" s="69"/>
      <c r="E216" s="12"/>
      <c r="F216" s="13"/>
      <c r="G216" s="70">
        <f>SUBTOTAL(9,G39:G214)</f>
        <v>0</v>
      </c>
      <c r="H216" s="11"/>
      <c r="I216" s="14"/>
      <c r="J216" s="71"/>
      <c r="K216" s="8">
        <v>17</v>
      </c>
    </row>
    <row r="217" spans="1:11" ht="12.95" customHeight="1">
      <c r="A217" s="2"/>
      <c r="B217" s="3"/>
      <c r="C217" s="4"/>
      <c r="D217" s="66"/>
      <c r="E217" s="5"/>
      <c r="F217" s="6"/>
      <c r="G217" s="67"/>
      <c r="H217" s="4"/>
      <c r="I217" s="7"/>
      <c r="J217" s="68"/>
    </row>
    <row r="218" spans="1:11" ht="12.95" customHeight="1">
      <c r="A218" s="9"/>
      <c r="B218" s="10"/>
      <c r="C218" s="11"/>
      <c r="D218" s="69"/>
      <c r="E218" s="12"/>
      <c r="F218" s="13"/>
      <c r="G218" s="70">
        <f>IF(B218&lt;&gt;"計",ROUNDDOWN(D218*F218,0),SUM(G$1:G217))</f>
        <v>0</v>
      </c>
      <c r="H218" s="11"/>
      <c r="I218" s="14"/>
      <c r="J218" s="72">
        <f>SUBTOTAL(9,G183:G218)</f>
        <v>0</v>
      </c>
      <c r="K218" s="8">
        <v>18</v>
      </c>
    </row>
    <row r="219" spans="1:11" ht="12.95" customHeight="1">
      <c r="A219" s="2"/>
      <c r="B219" s="15"/>
      <c r="C219" s="4"/>
      <c r="D219" s="66"/>
      <c r="E219" s="5"/>
      <c r="F219" s="6"/>
      <c r="G219" s="67"/>
      <c r="H219" s="4"/>
      <c r="I219" s="16"/>
      <c r="J219" s="73"/>
    </row>
    <row r="220" spans="1:11" ht="12.95" customHeight="1">
      <c r="A220" s="9" t="s">
        <v>894</v>
      </c>
      <c r="B220" s="10" t="s">
        <v>895</v>
      </c>
      <c r="C220" s="11"/>
      <c r="D220" s="69"/>
      <c r="E220" s="12"/>
      <c r="F220" s="13"/>
      <c r="G220" s="70">
        <f>IF(B220&lt;&gt;"計",ROUNDDOWN(D220*F220,0),SUM(G$1:G219))</f>
        <v>0</v>
      </c>
      <c r="H220" s="11"/>
      <c r="I220" s="14"/>
      <c r="J220" s="71"/>
      <c r="K220" s="8">
        <v>1</v>
      </c>
    </row>
    <row r="221" spans="1:11" ht="12.95" customHeight="1">
      <c r="A221" s="2"/>
      <c r="B221" s="3"/>
      <c r="C221" s="4"/>
      <c r="D221" s="66"/>
      <c r="E221" s="5"/>
      <c r="F221" s="6"/>
      <c r="G221" s="67"/>
      <c r="H221" s="4"/>
      <c r="I221" s="7"/>
      <c r="J221" s="68"/>
    </row>
    <row r="222" spans="1:11" ht="12.95" customHeight="1">
      <c r="A222" s="9"/>
      <c r="B222" s="10"/>
      <c r="C222" s="11"/>
      <c r="D222" s="69"/>
      <c r="E222" s="12"/>
      <c r="F222" s="13"/>
      <c r="G222" s="70">
        <f>IF(B222&lt;&gt;"計",ROUNDDOWN(D222*F222,0),SUM(G$1:G221))</f>
        <v>0</v>
      </c>
      <c r="H222" s="11"/>
      <c r="I222" s="14"/>
      <c r="J222" s="71"/>
      <c r="K222" s="8">
        <v>2</v>
      </c>
    </row>
    <row r="223" spans="1:11" ht="12.95" customHeight="1">
      <c r="A223" s="2"/>
      <c r="B223" s="3"/>
      <c r="C223" s="4"/>
      <c r="D223" s="66"/>
      <c r="E223" s="5"/>
      <c r="F223" s="6"/>
      <c r="G223" s="67"/>
      <c r="H223" s="4"/>
      <c r="I223" s="7"/>
      <c r="J223" s="68"/>
    </row>
    <row r="224" spans="1:11" ht="12.95" customHeight="1">
      <c r="A224" s="9"/>
      <c r="B224" s="10" t="s">
        <v>962</v>
      </c>
      <c r="C224" s="11" t="s">
        <v>963</v>
      </c>
      <c r="D224" s="69">
        <v>1.4</v>
      </c>
      <c r="E224" s="12" t="s">
        <v>903</v>
      </c>
      <c r="F224" s="13"/>
      <c r="G224" s="70">
        <f>IF(B224&lt;&gt;"計",ROUNDDOWN(D224*F224,0),SUM(G$1:G223))</f>
        <v>0</v>
      </c>
      <c r="H224" s="11"/>
      <c r="I224" s="14"/>
      <c r="J224" s="71"/>
      <c r="K224" s="8">
        <v>3</v>
      </c>
    </row>
    <row r="225" spans="1:11" ht="12.95" customHeight="1">
      <c r="A225" s="2"/>
      <c r="B225" s="3"/>
      <c r="C225" s="4"/>
      <c r="D225" s="66"/>
      <c r="E225" s="5"/>
      <c r="F225" s="6"/>
      <c r="G225" s="67"/>
      <c r="H225" s="4"/>
      <c r="I225" s="7"/>
      <c r="J225" s="68"/>
    </row>
    <row r="226" spans="1:11" ht="12.95" customHeight="1">
      <c r="A226" s="9"/>
      <c r="B226" s="10" t="s">
        <v>962</v>
      </c>
      <c r="C226" s="11" t="s">
        <v>964</v>
      </c>
      <c r="D226" s="69">
        <v>0.2</v>
      </c>
      <c r="E226" s="12" t="s">
        <v>903</v>
      </c>
      <c r="F226" s="13"/>
      <c r="G226" s="70">
        <f>IF(B226&lt;&gt;"計",ROUNDDOWN(D226*F226,0),SUM(G$1:G225))</f>
        <v>0</v>
      </c>
      <c r="H226" s="11"/>
      <c r="I226" s="14"/>
      <c r="J226" s="71"/>
      <c r="K226" s="8">
        <v>4</v>
      </c>
    </row>
    <row r="227" spans="1:11" ht="12.95" customHeight="1">
      <c r="A227" s="2"/>
      <c r="B227" s="3"/>
      <c r="C227" s="4"/>
      <c r="D227" s="66"/>
      <c r="E227" s="5"/>
      <c r="F227" s="6"/>
      <c r="G227" s="67"/>
      <c r="H227" s="4"/>
      <c r="I227" s="7"/>
      <c r="J227" s="68"/>
    </row>
    <row r="228" spans="1:11" ht="12.95" customHeight="1">
      <c r="A228" s="9"/>
      <c r="B228" s="10" t="s">
        <v>962</v>
      </c>
      <c r="C228" s="11" t="s">
        <v>965</v>
      </c>
      <c r="D228" s="69">
        <v>2.2000000000000002</v>
      </c>
      <c r="E228" s="12" t="s">
        <v>903</v>
      </c>
      <c r="F228" s="13"/>
      <c r="G228" s="70">
        <f>IF(B228&lt;&gt;"計",ROUNDDOWN(D228*F228,0),SUM(G$1:G227))</f>
        <v>0</v>
      </c>
      <c r="H228" s="11"/>
      <c r="I228" s="14"/>
      <c r="J228" s="71"/>
      <c r="K228" s="8">
        <v>5</v>
      </c>
    </row>
    <row r="229" spans="1:11" ht="12.95" customHeight="1">
      <c r="A229" s="2"/>
      <c r="B229" s="3"/>
      <c r="C229" s="4"/>
      <c r="D229" s="66"/>
      <c r="E229" s="5"/>
      <c r="F229" s="6"/>
      <c r="G229" s="67"/>
      <c r="H229" s="4"/>
      <c r="I229" s="7"/>
      <c r="J229" s="68"/>
    </row>
    <row r="230" spans="1:11" ht="12.95" customHeight="1">
      <c r="A230" s="9"/>
      <c r="B230" s="10" t="s">
        <v>966</v>
      </c>
      <c r="C230" s="11" t="s">
        <v>967</v>
      </c>
      <c r="D230" s="69">
        <v>2.1</v>
      </c>
      <c r="E230" s="12" t="s">
        <v>903</v>
      </c>
      <c r="F230" s="13"/>
      <c r="G230" s="70">
        <f>IF(B230&lt;&gt;"計",ROUNDDOWN(D230*F230,0),SUM(G$1:G229))</f>
        <v>0</v>
      </c>
      <c r="H230" s="11"/>
      <c r="I230" s="14"/>
      <c r="J230" s="71"/>
      <c r="K230" s="8">
        <v>6</v>
      </c>
    </row>
    <row r="231" spans="1:11" ht="12.95" customHeight="1">
      <c r="A231" s="2"/>
      <c r="B231" s="3"/>
      <c r="C231" s="4"/>
      <c r="D231" s="66"/>
      <c r="E231" s="5"/>
      <c r="F231" s="6"/>
      <c r="G231" s="67"/>
      <c r="H231" s="4"/>
      <c r="I231" s="7"/>
      <c r="J231" s="68"/>
    </row>
    <row r="232" spans="1:11" ht="12.95" customHeight="1">
      <c r="A232" s="9"/>
      <c r="B232" s="10" t="s">
        <v>966</v>
      </c>
      <c r="C232" s="11" t="s">
        <v>968</v>
      </c>
      <c r="D232" s="69">
        <v>0.1</v>
      </c>
      <c r="E232" s="12" t="s">
        <v>903</v>
      </c>
      <c r="F232" s="13"/>
      <c r="G232" s="70">
        <f>IF(B232&lt;&gt;"計",ROUNDDOWN(D232*F232,0),SUM(G$1:G231))</f>
        <v>0</v>
      </c>
      <c r="H232" s="11"/>
      <c r="I232" s="14"/>
      <c r="J232" s="71"/>
      <c r="K232" s="8">
        <v>7</v>
      </c>
    </row>
    <row r="233" spans="1:11" ht="12.95" customHeight="1">
      <c r="A233" s="2"/>
      <c r="B233" s="3"/>
      <c r="C233" s="4"/>
      <c r="D233" s="66"/>
      <c r="E233" s="5"/>
      <c r="F233" s="6"/>
      <c r="G233" s="67"/>
      <c r="H233" s="4"/>
      <c r="I233" s="7"/>
      <c r="J233" s="68"/>
    </row>
    <row r="234" spans="1:11" ht="12.95" customHeight="1">
      <c r="A234" s="9"/>
      <c r="B234" s="10" t="s">
        <v>969</v>
      </c>
      <c r="C234" s="11" t="s">
        <v>970</v>
      </c>
      <c r="D234" s="69">
        <v>2.2000000000000002</v>
      </c>
      <c r="E234" s="12" t="s">
        <v>903</v>
      </c>
      <c r="F234" s="13"/>
      <c r="G234" s="70">
        <f>IF(B234&lt;&gt;"計",ROUNDDOWN(D234*F234,0),SUM(G$1:G233))</f>
        <v>0</v>
      </c>
      <c r="H234" s="11"/>
      <c r="I234" s="14"/>
      <c r="J234" s="71"/>
      <c r="K234" s="8">
        <v>8</v>
      </c>
    </row>
    <row r="235" spans="1:11" ht="12.95" customHeight="1">
      <c r="A235" s="2"/>
      <c r="B235" s="3"/>
      <c r="C235" s="4"/>
      <c r="D235" s="66"/>
      <c r="E235" s="5"/>
      <c r="F235" s="6"/>
      <c r="G235" s="67"/>
      <c r="H235" s="4"/>
      <c r="I235" s="7"/>
      <c r="J235" s="68"/>
    </row>
    <row r="236" spans="1:11" ht="12.95" customHeight="1">
      <c r="A236" s="9"/>
      <c r="B236" s="10" t="s">
        <v>969</v>
      </c>
      <c r="C236" s="11" t="s">
        <v>971</v>
      </c>
      <c r="D236" s="69">
        <v>0.2</v>
      </c>
      <c r="E236" s="12" t="s">
        <v>903</v>
      </c>
      <c r="F236" s="13"/>
      <c r="G236" s="70">
        <f>IF(B236&lt;&gt;"計",ROUNDDOWN(D236*F236,0),SUM(G$1:G235))</f>
        <v>0</v>
      </c>
      <c r="H236" s="11"/>
      <c r="I236" s="14"/>
      <c r="J236" s="71"/>
      <c r="K236" s="8">
        <v>9</v>
      </c>
    </row>
    <row r="237" spans="1:11" ht="12.95" customHeight="1">
      <c r="A237" s="2"/>
      <c r="B237" s="3"/>
      <c r="C237" s="4"/>
      <c r="D237" s="66"/>
      <c r="E237" s="5"/>
      <c r="F237" s="6"/>
      <c r="G237" s="67"/>
      <c r="H237" s="4"/>
      <c r="I237" s="7"/>
      <c r="J237" s="68"/>
    </row>
    <row r="238" spans="1:11" ht="12.95" customHeight="1">
      <c r="A238" s="9"/>
      <c r="B238" s="10" t="s">
        <v>972</v>
      </c>
      <c r="C238" s="11" t="s">
        <v>973</v>
      </c>
      <c r="D238" s="69">
        <v>1.1000000000000001</v>
      </c>
      <c r="E238" s="12" t="s">
        <v>903</v>
      </c>
      <c r="F238" s="13"/>
      <c r="G238" s="70">
        <f>IF(B238&lt;&gt;"計",ROUNDDOWN(D238*F238,0),SUM(G$1:G237))</f>
        <v>0</v>
      </c>
      <c r="H238" s="11"/>
      <c r="I238" s="14"/>
      <c r="J238" s="71"/>
      <c r="K238" s="8">
        <v>10</v>
      </c>
    </row>
    <row r="239" spans="1:11" ht="12.95" customHeight="1">
      <c r="A239" s="2"/>
      <c r="B239" s="3"/>
      <c r="C239" s="4"/>
      <c r="D239" s="66"/>
      <c r="E239" s="5"/>
      <c r="F239" s="6"/>
      <c r="G239" s="67"/>
      <c r="H239" s="4"/>
      <c r="I239" s="7"/>
      <c r="J239" s="68"/>
    </row>
    <row r="240" spans="1:11" ht="12.95" customHeight="1">
      <c r="A240" s="9"/>
      <c r="B240" s="10" t="s">
        <v>974</v>
      </c>
      <c r="C240" s="11" t="s">
        <v>975</v>
      </c>
      <c r="D240" s="69">
        <v>0.5</v>
      </c>
      <c r="E240" s="12" t="s">
        <v>903</v>
      </c>
      <c r="F240" s="13"/>
      <c r="G240" s="70">
        <f>IF(B240&lt;&gt;"計",ROUNDDOWN(D240*F240,0),SUM(G$1:G239))</f>
        <v>0</v>
      </c>
      <c r="H240" s="11"/>
      <c r="I240" s="14"/>
      <c r="J240" s="71"/>
      <c r="K240" s="8">
        <v>11</v>
      </c>
    </row>
    <row r="241" spans="1:11" ht="12.95" customHeight="1">
      <c r="A241" s="2"/>
      <c r="B241" s="3"/>
      <c r="C241" s="4"/>
      <c r="D241" s="66"/>
      <c r="E241" s="5"/>
      <c r="F241" s="6"/>
      <c r="G241" s="67"/>
      <c r="H241" s="4"/>
      <c r="I241" s="7"/>
      <c r="J241" s="68"/>
    </row>
    <row r="242" spans="1:11" ht="12.95" customHeight="1">
      <c r="A242" s="9"/>
      <c r="B242" s="10" t="s">
        <v>974</v>
      </c>
      <c r="C242" s="11" t="s">
        <v>976</v>
      </c>
      <c r="D242" s="69">
        <v>1.7</v>
      </c>
      <c r="E242" s="12" t="s">
        <v>903</v>
      </c>
      <c r="F242" s="13"/>
      <c r="G242" s="70">
        <f>IF(B242&lt;&gt;"計",ROUNDDOWN(D242*F242,0),SUM(G$1:G241))</f>
        <v>0</v>
      </c>
      <c r="H242" s="11"/>
      <c r="I242" s="14"/>
      <c r="J242" s="71"/>
      <c r="K242" s="8">
        <v>12</v>
      </c>
    </row>
    <row r="243" spans="1:11" ht="12.95" customHeight="1">
      <c r="A243" s="2"/>
      <c r="B243" s="3"/>
      <c r="C243" s="4"/>
      <c r="D243" s="66"/>
      <c r="E243" s="5"/>
      <c r="F243" s="6"/>
      <c r="G243" s="67"/>
      <c r="H243" s="4"/>
      <c r="I243" s="7"/>
      <c r="J243" s="68"/>
    </row>
    <row r="244" spans="1:11" ht="12.95" customHeight="1">
      <c r="A244" s="9"/>
      <c r="B244" s="10" t="s">
        <v>974</v>
      </c>
      <c r="C244" s="11" t="s">
        <v>977</v>
      </c>
      <c r="D244" s="69">
        <v>0.7</v>
      </c>
      <c r="E244" s="12" t="s">
        <v>903</v>
      </c>
      <c r="F244" s="13"/>
      <c r="G244" s="70">
        <f>IF(B244&lt;&gt;"計",ROUNDDOWN(D244*F244,0),SUM(G$1:G243))</f>
        <v>0</v>
      </c>
      <c r="H244" s="11"/>
      <c r="I244" s="14"/>
      <c r="J244" s="71"/>
      <c r="K244" s="8">
        <v>13</v>
      </c>
    </row>
    <row r="245" spans="1:11" ht="12.95" customHeight="1">
      <c r="A245" s="2"/>
      <c r="B245" s="3"/>
      <c r="C245" s="4"/>
      <c r="D245" s="66"/>
      <c r="E245" s="5"/>
      <c r="F245" s="6"/>
      <c r="G245" s="67"/>
      <c r="H245" s="4"/>
      <c r="I245" s="7"/>
      <c r="J245" s="68"/>
    </row>
    <row r="246" spans="1:11" ht="12.95" customHeight="1">
      <c r="A246" s="9"/>
      <c r="B246" s="10" t="s">
        <v>974</v>
      </c>
      <c r="C246" s="11" t="s">
        <v>978</v>
      </c>
      <c r="D246" s="69">
        <v>0.1</v>
      </c>
      <c r="E246" s="12" t="s">
        <v>903</v>
      </c>
      <c r="F246" s="13"/>
      <c r="G246" s="70">
        <f>IF(B246&lt;&gt;"計",ROUNDDOWN(D246*F246,0),SUM(G$1:G245))</f>
        <v>0</v>
      </c>
      <c r="H246" s="11"/>
      <c r="I246" s="14"/>
      <c r="J246" s="71"/>
      <c r="K246" s="8">
        <v>14</v>
      </c>
    </row>
    <row r="247" spans="1:11" ht="12.95" customHeight="1">
      <c r="A247" s="2"/>
      <c r="B247" s="3"/>
      <c r="C247" s="4"/>
      <c r="D247" s="66"/>
      <c r="E247" s="5"/>
      <c r="F247" s="6"/>
      <c r="G247" s="67"/>
      <c r="H247" s="4"/>
      <c r="I247" s="7"/>
      <c r="J247" s="68"/>
    </row>
    <row r="248" spans="1:11" ht="12.95" customHeight="1">
      <c r="A248" s="9"/>
      <c r="B248" s="10" t="s">
        <v>979</v>
      </c>
      <c r="C248" s="11" t="s">
        <v>980</v>
      </c>
      <c r="D248" s="69">
        <v>0.8</v>
      </c>
      <c r="E248" s="12" t="s">
        <v>903</v>
      </c>
      <c r="F248" s="13"/>
      <c r="G248" s="70">
        <f>IF(B248&lt;&gt;"計",ROUNDDOWN(D248*F248,0),SUM(G$1:G247))</f>
        <v>0</v>
      </c>
      <c r="H248" s="11"/>
      <c r="I248" s="14"/>
      <c r="J248" s="71"/>
      <c r="K248" s="8">
        <v>15</v>
      </c>
    </row>
    <row r="249" spans="1:11" ht="12.95" customHeight="1">
      <c r="A249" s="2"/>
      <c r="B249" s="3"/>
      <c r="C249" s="4"/>
      <c r="D249" s="66"/>
      <c r="E249" s="5"/>
      <c r="F249" s="6"/>
      <c r="G249" s="67"/>
      <c r="H249" s="4"/>
      <c r="I249" s="7"/>
      <c r="J249" s="68"/>
    </row>
    <row r="250" spans="1:11" ht="12.95" customHeight="1">
      <c r="A250" s="9"/>
      <c r="B250" s="10" t="s">
        <v>979</v>
      </c>
      <c r="C250" s="11" t="s">
        <v>981</v>
      </c>
      <c r="D250" s="69">
        <v>0.4</v>
      </c>
      <c r="E250" s="12" t="s">
        <v>903</v>
      </c>
      <c r="F250" s="13"/>
      <c r="G250" s="70">
        <f>IF(B250&lt;&gt;"計",ROUNDDOWN(D250*F250,0),SUM(G$1:G249))</f>
        <v>0</v>
      </c>
      <c r="H250" s="11"/>
      <c r="I250" s="14"/>
      <c r="J250" s="71"/>
      <c r="K250" s="8">
        <v>16</v>
      </c>
    </row>
    <row r="251" spans="1:11" ht="12.95" customHeight="1">
      <c r="A251" s="2"/>
      <c r="B251" s="3"/>
      <c r="C251" s="4"/>
      <c r="D251" s="66"/>
      <c r="E251" s="5"/>
      <c r="F251" s="6"/>
      <c r="G251" s="67"/>
      <c r="H251" s="4"/>
      <c r="I251" s="7"/>
      <c r="J251" s="68"/>
    </row>
    <row r="252" spans="1:11" ht="12.95" customHeight="1">
      <c r="A252" s="9"/>
      <c r="B252" s="10" t="s">
        <v>979</v>
      </c>
      <c r="C252" s="11" t="s">
        <v>982</v>
      </c>
      <c r="D252" s="69">
        <v>1.4</v>
      </c>
      <c r="E252" s="12" t="s">
        <v>903</v>
      </c>
      <c r="F252" s="13"/>
      <c r="G252" s="70">
        <f>IF(B252&lt;&gt;"計",ROUNDDOWN(D252*F252,0),SUM(G$1:G251))</f>
        <v>0</v>
      </c>
      <c r="H252" s="11"/>
      <c r="I252" s="14"/>
      <c r="J252" s="71"/>
      <c r="K252" s="8">
        <v>17</v>
      </c>
    </row>
    <row r="253" spans="1:11" ht="12.95" customHeight="1">
      <c r="A253" s="2"/>
      <c r="B253" s="3"/>
      <c r="C253" s="4"/>
      <c r="D253" s="66"/>
      <c r="E253" s="5"/>
      <c r="F253" s="6"/>
      <c r="G253" s="67"/>
      <c r="H253" s="4"/>
      <c r="I253" s="7"/>
      <c r="J253" s="68"/>
    </row>
    <row r="254" spans="1:11" ht="12.95" customHeight="1">
      <c r="A254" s="9"/>
      <c r="B254" s="10" t="s">
        <v>983</v>
      </c>
      <c r="C254" s="11" t="s">
        <v>808</v>
      </c>
      <c r="D254" s="69">
        <v>-0.5</v>
      </c>
      <c r="E254" s="12" t="s">
        <v>912</v>
      </c>
      <c r="F254" s="13"/>
      <c r="G254" s="70">
        <f>IF(B254&lt;&gt;"計",ROUNDDOWN(D254*F254,0),SUM(G$1:G253))</f>
        <v>0</v>
      </c>
      <c r="H254" s="11"/>
      <c r="I254" s="14"/>
      <c r="J254" s="72">
        <f>SUBTOTAL(9,G219:G254)</f>
        <v>0</v>
      </c>
      <c r="K254" s="8">
        <v>18</v>
      </c>
    </row>
    <row r="255" spans="1:11" ht="12.95" customHeight="1">
      <c r="A255" s="2"/>
      <c r="B255" s="15"/>
      <c r="C255" s="4"/>
      <c r="D255" s="66"/>
      <c r="E255" s="5"/>
      <c r="F255" s="6"/>
      <c r="G255" s="67"/>
      <c r="H255" s="4"/>
      <c r="I255" s="16"/>
      <c r="J255" s="73"/>
    </row>
    <row r="256" spans="1:11" ht="12.95" customHeight="1">
      <c r="A256" s="9"/>
      <c r="B256" s="10" t="s">
        <v>901</v>
      </c>
      <c r="C256" s="11" t="s">
        <v>984</v>
      </c>
      <c r="D256" s="69">
        <v>0.3</v>
      </c>
      <c r="E256" s="12" t="s">
        <v>903</v>
      </c>
      <c r="F256" s="13"/>
      <c r="G256" s="70">
        <f>IF(B256&lt;&gt;"計",ROUNDDOWN(D256*F256,0),SUM(G$1:G255))</f>
        <v>0</v>
      </c>
      <c r="H256" s="11"/>
      <c r="I256" s="14"/>
      <c r="J256" s="71"/>
      <c r="K256" s="8">
        <v>1</v>
      </c>
    </row>
    <row r="257" spans="1:11" ht="12.95" customHeight="1">
      <c r="A257" s="2"/>
      <c r="B257" s="3"/>
      <c r="C257" s="4"/>
      <c r="D257" s="66"/>
      <c r="E257" s="5"/>
      <c r="F257" s="6"/>
      <c r="G257" s="67"/>
      <c r="H257" s="4"/>
      <c r="I257" s="7"/>
      <c r="J257" s="68"/>
    </row>
    <row r="258" spans="1:11" ht="12.95" customHeight="1">
      <c r="A258" s="9"/>
      <c r="B258" s="10" t="s">
        <v>901</v>
      </c>
      <c r="C258" s="11" t="s">
        <v>985</v>
      </c>
      <c r="D258" s="21">
        <v>0.03</v>
      </c>
      <c r="E258" s="12" t="s">
        <v>903</v>
      </c>
      <c r="F258" s="13"/>
      <c r="G258" s="70">
        <f>IF(B258&lt;&gt;"計",ROUNDDOWN(D258*F258,0),SUM(G$1:G257))</f>
        <v>0</v>
      </c>
      <c r="H258" s="11"/>
      <c r="I258" s="14"/>
      <c r="J258" s="71"/>
      <c r="K258" s="8">
        <v>2</v>
      </c>
    </row>
    <row r="259" spans="1:11" ht="12.95" customHeight="1">
      <c r="A259" s="2"/>
      <c r="B259" s="3"/>
      <c r="C259" s="4"/>
      <c r="D259" s="66"/>
      <c r="E259" s="5"/>
      <c r="F259" s="6"/>
      <c r="G259" s="67"/>
      <c r="H259" s="4"/>
      <c r="I259" s="7"/>
      <c r="J259" s="68"/>
    </row>
    <row r="260" spans="1:11" ht="12.95" customHeight="1">
      <c r="A260" s="9"/>
      <c r="B260" s="10" t="s">
        <v>904</v>
      </c>
      <c r="C260" s="11" t="s">
        <v>905</v>
      </c>
      <c r="D260" s="69">
        <v>522</v>
      </c>
      <c r="E260" s="12" t="s">
        <v>333</v>
      </c>
      <c r="F260" s="13"/>
      <c r="G260" s="70">
        <f>IF(B260&lt;&gt;"計",ROUNDDOWN(D260*F260,0),SUM(G$1:G259))</f>
        <v>0</v>
      </c>
      <c r="H260" s="11"/>
      <c r="I260" s="14"/>
      <c r="J260" s="71"/>
      <c r="K260" s="8">
        <v>3</v>
      </c>
    </row>
    <row r="261" spans="1:11" ht="12.95" customHeight="1">
      <c r="A261" s="2"/>
      <c r="B261" s="3"/>
      <c r="C261" s="4"/>
      <c r="D261" s="66"/>
      <c r="E261" s="5"/>
      <c r="F261" s="6"/>
      <c r="G261" s="67"/>
      <c r="H261" s="4"/>
      <c r="I261" s="7"/>
      <c r="J261" s="68"/>
    </row>
    <row r="262" spans="1:11" ht="12.95" customHeight="1">
      <c r="A262" s="9"/>
      <c r="B262" s="10" t="s">
        <v>904</v>
      </c>
      <c r="C262" s="11" t="s">
        <v>986</v>
      </c>
      <c r="D262" s="69">
        <v>208</v>
      </c>
      <c r="E262" s="12" t="s">
        <v>333</v>
      </c>
      <c r="F262" s="13"/>
      <c r="G262" s="70">
        <f>IF(B262&lt;&gt;"計",ROUNDDOWN(D262*F262,0),SUM(G$1:G261))</f>
        <v>0</v>
      </c>
      <c r="H262" s="11"/>
      <c r="I262" s="14"/>
      <c r="J262" s="71"/>
      <c r="K262" s="8">
        <v>4</v>
      </c>
    </row>
    <row r="263" spans="1:11" ht="12.95" customHeight="1">
      <c r="A263" s="2"/>
      <c r="B263" s="3"/>
      <c r="C263" s="4"/>
      <c r="D263" s="66"/>
      <c r="E263" s="5"/>
      <c r="F263" s="6"/>
      <c r="G263" s="67"/>
      <c r="H263" s="4"/>
      <c r="I263" s="7"/>
      <c r="J263" s="68"/>
    </row>
    <row r="264" spans="1:11" ht="12.95" customHeight="1">
      <c r="A264" s="9"/>
      <c r="B264" s="10" t="s">
        <v>907</v>
      </c>
      <c r="C264" s="11" t="s">
        <v>987</v>
      </c>
      <c r="D264" s="69">
        <v>500</v>
      </c>
      <c r="E264" s="12" t="s">
        <v>333</v>
      </c>
      <c r="F264" s="13"/>
      <c r="G264" s="70">
        <f>IF(B264&lt;&gt;"計",ROUNDDOWN(D264*F264,0),SUM(G$1:G263))</f>
        <v>0</v>
      </c>
      <c r="H264" s="11"/>
      <c r="I264" s="14"/>
      <c r="J264" s="71"/>
      <c r="K264" s="8">
        <v>5</v>
      </c>
    </row>
    <row r="265" spans="1:11" ht="12.95" customHeight="1">
      <c r="A265" s="2"/>
      <c r="B265" s="3"/>
      <c r="C265" s="4"/>
      <c r="D265" s="66"/>
      <c r="E265" s="5"/>
      <c r="F265" s="6"/>
      <c r="G265" s="67"/>
      <c r="H265" s="4"/>
      <c r="I265" s="7"/>
      <c r="J265" s="68"/>
    </row>
    <row r="266" spans="1:11" ht="12.95" customHeight="1">
      <c r="A266" s="9"/>
      <c r="B266" s="10" t="s">
        <v>907</v>
      </c>
      <c r="C266" s="11" t="s">
        <v>908</v>
      </c>
      <c r="D266" s="69">
        <v>10</v>
      </c>
      <c r="E266" s="12" t="s">
        <v>333</v>
      </c>
      <c r="F266" s="13"/>
      <c r="G266" s="70">
        <f>IF(B266&lt;&gt;"計",ROUNDDOWN(D266*F266,0),SUM(G$1:G265))</f>
        <v>0</v>
      </c>
      <c r="H266" s="11"/>
      <c r="I266" s="14"/>
      <c r="J266" s="71"/>
      <c r="K266" s="8">
        <v>6</v>
      </c>
    </row>
    <row r="267" spans="1:11" ht="12.95" customHeight="1">
      <c r="A267" s="2"/>
      <c r="B267" s="3"/>
      <c r="C267" s="4"/>
      <c r="D267" s="66"/>
      <c r="E267" s="5"/>
      <c r="F267" s="6"/>
      <c r="G267" s="67"/>
      <c r="H267" s="4"/>
      <c r="I267" s="7"/>
      <c r="J267" s="68"/>
    </row>
    <row r="268" spans="1:11" ht="12.95" customHeight="1">
      <c r="A268" s="9"/>
      <c r="B268" s="10" t="s">
        <v>907</v>
      </c>
      <c r="C268" s="11" t="s">
        <v>909</v>
      </c>
      <c r="D268" s="69">
        <v>28</v>
      </c>
      <c r="E268" s="12" t="s">
        <v>333</v>
      </c>
      <c r="F268" s="13"/>
      <c r="G268" s="70">
        <f>IF(B268&lt;&gt;"計",ROUNDDOWN(D268*F268,0),SUM(G$1:G267))</f>
        <v>0</v>
      </c>
      <c r="H268" s="11"/>
      <c r="I268" s="14"/>
      <c r="J268" s="71"/>
      <c r="K268" s="8">
        <v>7</v>
      </c>
    </row>
    <row r="269" spans="1:11" ht="12.95" customHeight="1">
      <c r="A269" s="2"/>
      <c r="B269" s="3"/>
      <c r="C269" s="4"/>
      <c r="D269" s="66"/>
      <c r="E269" s="5"/>
      <c r="F269" s="6"/>
      <c r="G269" s="67"/>
      <c r="H269" s="4"/>
      <c r="I269" s="7"/>
      <c r="J269" s="68"/>
    </row>
    <row r="270" spans="1:11" ht="12.95" customHeight="1">
      <c r="A270" s="9"/>
      <c r="B270" s="10" t="s">
        <v>910</v>
      </c>
      <c r="C270" s="11"/>
      <c r="D270" s="69">
        <v>14.6</v>
      </c>
      <c r="E270" s="12" t="s">
        <v>912</v>
      </c>
      <c r="F270" s="13"/>
      <c r="G270" s="70">
        <f>IF(B270&lt;&gt;"計",ROUNDDOWN(D270*F270,0),SUM(G$1:G269))</f>
        <v>0</v>
      </c>
      <c r="H270" s="11"/>
      <c r="I270" s="14"/>
      <c r="J270" s="71"/>
      <c r="K270" s="8">
        <v>8</v>
      </c>
    </row>
    <row r="271" spans="1:11" ht="12.95" customHeight="1">
      <c r="A271" s="2"/>
      <c r="B271" s="3"/>
      <c r="C271" s="4"/>
      <c r="D271" s="66"/>
      <c r="E271" s="5"/>
      <c r="F271" s="6"/>
      <c r="G271" s="67"/>
      <c r="H271" s="4"/>
      <c r="I271" s="7"/>
      <c r="J271" s="68"/>
    </row>
    <row r="272" spans="1:11" ht="12.95" customHeight="1">
      <c r="A272" s="9"/>
      <c r="B272" s="10" t="s">
        <v>913</v>
      </c>
      <c r="C272" s="11" t="s">
        <v>914</v>
      </c>
      <c r="D272" s="69">
        <v>394</v>
      </c>
      <c r="E272" s="12" t="s">
        <v>109</v>
      </c>
      <c r="F272" s="13"/>
      <c r="G272" s="70">
        <f>IF(B272&lt;&gt;"計",ROUNDDOWN(D272*F272,0),SUM(G$1:G271))</f>
        <v>0</v>
      </c>
      <c r="H272" s="11"/>
      <c r="I272" s="14"/>
      <c r="J272" s="71"/>
      <c r="K272" s="8">
        <v>9</v>
      </c>
    </row>
    <row r="273" spans="1:11" ht="12.95" customHeight="1">
      <c r="A273" s="2"/>
      <c r="B273" s="3"/>
      <c r="C273" s="4"/>
      <c r="D273" s="66"/>
      <c r="E273" s="5"/>
      <c r="F273" s="6"/>
      <c r="G273" s="67"/>
      <c r="H273" s="4"/>
      <c r="I273" s="7"/>
      <c r="J273" s="68"/>
    </row>
    <row r="274" spans="1:11" ht="12.95" customHeight="1">
      <c r="A274" s="9"/>
      <c r="B274" s="10" t="s">
        <v>915</v>
      </c>
      <c r="C274" s="11" t="s">
        <v>916</v>
      </c>
      <c r="D274" s="69">
        <v>600</v>
      </c>
      <c r="E274" s="12" t="s">
        <v>33</v>
      </c>
      <c r="F274" s="13"/>
      <c r="G274" s="70">
        <f>IF(B274&lt;&gt;"計",ROUNDDOWN(D274*F274,0),SUM(G$1:G273))</f>
        <v>0</v>
      </c>
      <c r="H274" s="11"/>
      <c r="I274" s="14"/>
      <c r="J274" s="71"/>
      <c r="K274" s="8">
        <v>10</v>
      </c>
    </row>
    <row r="275" spans="1:11" ht="12.95" customHeight="1">
      <c r="A275" s="2"/>
      <c r="B275" s="3"/>
      <c r="C275" s="4" t="s">
        <v>917</v>
      </c>
      <c r="D275" s="66"/>
      <c r="E275" s="5"/>
      <c r="F275" s="6"/>
      <c r="G275" s="67"/>
      <c r="H275" s="4"/>
      <c r="I275" s="7"/>
      <c r="J275" s="68"/>
    </row>
    <row r="276" spans="1:11" ht="12.95" customHeight="1">
      <c r="A276" s="9"/>
      <c r="B276" s="10"/>
      <c r="C276" s="11"/>
      <c r="D276" s="69"/>
      <c r="E276" s="12"/>
      <c r="F276" s="13"/>
      <c r="G276" s="70">
        <f>IF(B276&lt;&gt;"計",ROUNDDOWN(D276*F276,0),SUM(G$1:G275))</f>
        <v>0</v>
      </c>
      <c r="H276" s="11"/>
      <c r="I276" s="14"/>
      <c r="J276" s="71"/>
      <c r="K276" s="8">
        <v>11</v>
      </c>
    </row>
    <row r="277" spans="1:11" ht="12.95" customHeight="1">
      <c r="A277" s="2"/>
      <c r="B277" s="3"/>
      <c r="C277" s="4"/>
      <c r="D277" s="66"/>
      <c r="E277" s="5"/>
      <c r="F277" s="6"/>
      <c r="G277" s="67"/>
      <c r="H277" s="4"/>
      <c r="I277" s="7"/>
      <c r="J277" s="68"/>
    </row>
    <row r="278" spans="1:11" ht="12.95" customHeight="1">
      <c r="A278" s="9"/>
      <c r="B278" s="10" t="s">
        <v>11</v>
      </c>
      <c r="C278" s="11"/>
      <c r="D278" s="69">
        <v>14.6</v>
      </c>
      <c r="E278" s="12" t="s">
        <v>903</v>
      </c>
      <c r="F278" s="13"/>
      <c r="G278" s="70">
        <f>IF(B278&lt;&gt;"計",ROUNDDOWN(D278*F278,0),SUM(G$1:G277))</f>
        <v>0</v>
      </c>
      <c r="H278" s="11"/>
      <c r="I278" s="14"/>
      <c r="J278" s="71"/>
      <c r="K278" s="8">
        <v>12</v>
      </c>
    </row>
    <row r="279" spans="1:11" ht="12.95" customHeight="1">
      <c r="A279" s="2"/>
      <c r="B279" s="3"/>
      <c r="C279" s="4"/>
      <c r="D279" s="66"/>
      <c r="E279" s="5"/>
      <c r="F279" s="6"/>
      <c r="G279" s="67"/>
      <c r="H279" s="4"/>
      <c r="I279" s="7"/>
      <c r="J279" s="68"/>
    </row>
    <row r="280" spans="1:11" ht="12.95" customHeight="1">
      <c r="A280" s="9"/>
      <c r="B280" s="10" t="s">
        <v>919</v>
      </c>
      <c r="C280" s="11"/>
      <c r="D280" s="69">
        <v>14.6</v>
      </c>
      <c r="E280" s="12" t="s">
        <v>903</v>
      </c>
      <c r="F280" s="13"/>
      <c r="G280" s="70">
        <f>IF(B280&lt;&gt;"計",ROUNDDOWN(D280*F280,0),SUM(G$1:G279))</f>
        <v>0</v>
      </c>
      <c r="H280" s="11"/>
      <c r="I280" s="14"/>
      <c r="J280" s="71"/>
      <c r="K280" s="8">
        <v>13</v>
      </c>
    </row>
    <row r="281" spans="1:11" ht="12.95" customHeight="1">
      <c r="A281" s="2"/>
      <c r="B281" s="3"/>
      <c r="C281" s="4"/>
      <c r="D281" s="66"/>
      <c r="E281" s="5"/>
      <c r="F281" s="6"/>
      <c r="G281" s="67"/>
      <c r="H281" s="4"/>
      <c r="I281" s="7"/>
      <c r="J281" s="68"/>
    </row>
    <row r="282" spans="1:11" ht="12.95" customHeight="1">
      <c r="A282" s="9"/>
      <c r="B282" s="10" t="s">
        <v>921</v>
      </c>
      <c r="C282" s="11" t="s">
        <v>922</v>
      </c>
      <c r="D282" s="69">
        <v>1694</v>
      </c>
      <c r="E282" s="12" t="s">
        <v>333</v>
      </c>
      <c r="F282" s="13"/>
      <c r="G282" s="70">
        <f>IF(B282&lt;&gt;"計",ROUNDDOWN(D282*F282,0),SUM(G$1:G281))</f>
        <v>0</v>
      </c>
      <c r="H282" s="11"/>
      <c r="I282" s="14"/>
      <c r="J282" s="71"/>
      <c r="K282" s="8">
        <v>14</v>
      </c>
    </row>
    <row r="283" spans="1:11" ht="12.95" customHeight="1">
      <c r="A283" s="2"/>
      <c r="B283" s="3"/>
      <c r="C283" s="4" t="s">
        <v>923</v>
      </c>
      <c r="D283" s="66"/>
      <c r="E283" s="5"/>
      <c r="F283" s="6"/>
      <c r="G283" s="67"/>
      <c r="H283" s="4"/>
      <c r="I283" s="7"/>
      <c r="J283" s="68"/>
    </row>
    <row r="284" spans="1:11" ht="12.95" customHeight="1">
      <c r="A284" s="9"/>
      <c r="B284" s="10" t="s">
        <v>924</v>
      </c>
      <c r="C284" s="11" t="s">
        <v>988</v>
      </c>
      <c r="D284" s="69">
        <v>2</v>
      </c>
      <c r="E284" s="12" t="s">
        <v>333</v>
      </c>
      <c r="F284" s="13"/>
      <c r="G284" s="70">
        <f>IF(B284&lt;&gt;"計",ROUNDDOWN(D284*F284,0),SUM(G$1:G283))</f>
        <v>0</v>
      </c>
      <c r="H284" s="11"/>
      <c r="I284" s="14"/>
      <c r="J284" s="71"/>
      <c r="K284" s="8">
        <v>15</v>
      </c>
    </row>
    <row r="285" spans="1:11" ht="12.95" customHeight="1">
      <c r="A285" s="2"/>
      <c r="B285" s="3"/>
      <c r="C285" s="4" t="s">
        <v>923</v>
      </c>
      <c r="D285" s="66"/>
      <c r="E285" s="5"/>
      <c r="F285" s="6"/>
      <c r="G285" s="67"/>
      <c r="H285" s="4"/>
      <c r="I285" s="7"/>
      <c r="J285" s="68"/>
    </row>
    <row r="286" spans="1:11" ht="12.95" customHeight="1">
      <c r="A286" s="9"/>
      <c r="B286" s="10" t="s">
        <v>924</v>
      </c>
      <c r="C286" s="11" t="s">
        <v>989</v>
      </c>
      <c r="D286" s="69">
        <v>2</v>
      </c>
      <c r="E286" s="12" t="s">
        <v>333</v>
      </c>
      <c r="F286" s="13"/>
      <c r="G286" s="70">
        <f>IF(B286&lt;&gt;"計",ROUNDDOWN(D286*F286,0),SUM(G$1:G285))</f>
        <v>0</v>
      </c>
      <c r="H286" s="11"/>
      <c r="I286" s="14"/>
      <c r="J286" s="71"/>
      <c r="K286" s="8">
        <v>16</v>
      </c>
    </row>
    <row r="287" spans="1:11" ht="12.95" customHeight="1">
      <c r="A287" s="2"/>
      <c r="B287" s="3"/>
      <c r="C287" s="4" t="s">
        <v>923</v>
      </c>
      <c r="D287" s="66"/>
      <c r="E287" s="5"/>
      <c r="F287" s="6"/>
      <c r="G287" s="67"/>
      <c r="H287" s="4"/>
      <c r="I287" s="7"/>
      <c r="J287" s="68"/>
    </row>
    <row r="288" spans="1:11" ht="12.95" customHeight="1">
      <c r="A288" s="9"/>
      <c r="B288" s="10" t="s">
        <v>924</v>
      </c>
      <c r="C288" s="11" t="s">
        <v>990</v>
      </c>
      <c r="D288" s="69">
        <v>4</v>
      </c>
      <c r="E288" s="12" t="s">
        <v>333</v>
      </c>
      <c r="F288" s="13"/>
      <c r="G288" s="70">
        <f>IF(B288&lt;&gt;"計",ROUNDDOWN(D288*F288,0),SUM(G$1:G287))</f>
        <v>0</v>
      </c>
      <c r="H288" s="11"/>
      <c r="I288" s="14"/>
      <c r="J288" s="71"/>
      <c r="K288" s="8">
        <v>17</v>
      </c>
    </row>
    <row r="289" spans="1:11" ht="12.95" customHeight="1">
      <c r="A289" s="2"/>
      <c r="B289" s="3"/>
      <c r="C289" s="4" t="s">
        <v>923</v>
      </c>
      <c r="D289" s="66"/>
      <c r="E289" s="5"/>
      <c r="F289" s="6"/>
      <c r="G289" s="67"/>
      <c r="H289" s="4"/>
      <c r="I289" s="7"/>
      <c r="J289" s="68"/>
    </row>
    <row r="290" spans="1:11" ht="12.95" customHeight="1">
      <c r="A290" s="9"/>
      <c r="B290" s="10" t="s">
        <v>924</v>
      </c>
      <c r="C290" s="11" t="s">
        <v>991</v>
      </c>
      <c r="D290" s="69">
        <v>4</v>
      </c>
      <c r="E290" s="12" t="s">
        <v>333</v>
      </c>
      <c r="F290" s="13"/>
      <c r="G290" s="70">
        <f>IF(B290&lt;&gt;"計",ROUNDDOWN(D290*F290,0),SUM(G$1:G289))</f>
        <v>0</v>
      </c>
      <c r="H290" s="11"/>
      <c r="I290" s="14"/>
      <c r="J290" s="72">
        <f>SUBTOTAL(9,G255:G290)</f>
        <v>0</v>
      </c>
      <c r="K290" s="8">
        <v>18</v>
      </c>
    </row>
    <row r="291" spans="1:11" ht="12.95" customHeight="1">
      <c r="A291" s="2"/>
      <c r="B291" s="15"/>
      <c r="C291" s="4" t="s">
        <v>923</v>
      </c>
      <c r="D291" s="66"/>
      <c r="E291" s="5"/>
      <c r="F291" s="6"/>
      <c r="G291" s="67"/>
      <c r="H291" s="4"/>
      <c r="I291" s="16"/>
      <c r="J291" s="73"/>
    </row>
    <row r="292" spans="1:11" ht="12.95" customHeight="1">
      <c r="A292" s="9"/>
      <c r="B292" s="10" t="s">
        <v>924</v>
      </c>
      <c r="C292" s="11" t="s">
        <v>992</v>
      </c>
      <c r="D292" s="69">
        <v>8</v>
      </c>
      <c r="E292" s="12" t="s">
        <v>333</v>
      </c>
      <c r="F292" s="13"/>
      <c r="G292" s="70">
        <f>IF(B292&lt;&gt;"計",ROUNDDOWN(D292*F292,0),SUM(G$1:G291))</f>
        <v>0</v>
      </c>
      <c r="H292" s="11"/>
      <c r="I292" s="14"/>
      <c r="J292" s="71"/>
      <c r="K292" s="8">
        <v>1</v>
      </c>
    </row>
    <row r="293" spans="1:11" ht="12.95" customHeight="1">
      <c r="A293" s="2"/>
      <c r="B293" s="3"/>
      <c r="C293" s="4" t="s">
        <v>923</v>
      </c>
      <c r="D293" s="66"/>
      <c r="E293" s="5"/>
      <c r="F293" s="6"/>
      <c r="G293" s="67"/>
      <c r="H293" s="4"/>
      <c r="I293" s="7"/>
      <c r="J293" s="68"/>
    </row>
    <row r="294" spans="1:11" ht="12.95" customHeight="1">
      <c r="A294" s="9"/>
      <c r="B294" s="10" t="s">
        <v>924</v>
      </c>
      <c r="C294" s="11" t="s">
        <v>993</v>
      </c>
      <c r="D294" s="69">
        <v>4</v>
      </c>
      <c r="E294" s="12" t="s">
        <v>333</v>
      </c>
      <c r="F294" s="13"/>
      <c r="G294" s="70">
        <f>IF(B294&lt;&gt;"計",ROUNDDOWN(D294*F294,0),SUM(G$1:G293))</f>
        <v>0</v>
      </c>
      <c r="H294" s="11"/>
      <c r="I294" s="14"/>
      <c r="J294" s="71"/>
      <c r="K294" s="8">
        <v>2</v>
      </c>
    </row>
    <row r="295" spans="1:11" ht="12.95" customHeight="1">
      <c r="A295" s="2"/>
      <c r="B295" s="3"/>
      <c r="C295" s="4" t="s">
        <v>923</v>
      </c>
      <c r="D295" s="66"/>
      <c r="E295" s="5"/>
      <c r="F295" s="6"/>
      <c r="G295" s="67"/>
      <c r="H295" s="4"/>
      <c r="I295" s="7"/>
      <c r="J295" s="68"/>
    </row>
    <row r="296" spans="1:11" ht="12.95" customHeight="1">
      <c r="A296" s="9"/>
      <c r="B296" s="10" t="s">
        <v>924</v>
      </c>
      <c r="C296" s="11" t="s">
        <v>994</v>
      </c>
      <c r="D296" s="69">
        <v>4</v>
      </c>
      <c r="E296" s="12" t="s">
        <v>333</v>
      </c>
      <c r="F296" s="13"/>
      <c r="G296" s="70">
        <f>IF(B296&lt;&gt;"計",ROUNDDOWN(D296*F296,0),SUM(G$1:G295))</f>
        <v>0</v>
      </c>
      <c r="H296" s="11"/>
      <c r="I296" s="14"/>
      <c r="J296" s="71"/>
      <c r="K296" s="8">
        <v>3</v>
      </c>
    </row>
    <row r="297" spans="1:11" ht="12.95" customHeight="1">
      <c r="A297" s="2"/>
      <c r="B297" s="3"/>
      <c r="C297" s="4"/>
      <c r="D297" s="66"/>
      <c r="E297" s="5"/>
      <c r="F297" s="6"/>
      <c r="G297" s="67"/>
      <c r="H297" s="4"/>
      <c r="I297" s="7"/>
      <c r="J297" s="68"/>
    </row>
    <row r="298" spans="1:11" ht="12.95" customHeight="1">
      <c r="A298" s="9"/>
      <c r="B298" s="10" t="s">
        <v>830</v>
      </c>
      <c r="C298" s="11" t="s">
        <v>995</v>
      </c>
      <c r="D298" s="69">
        <v>500</v>
      </c>
      <c r="E298" s="12" t="s">
        <v>333</v>
      </c>
      <c r="F298" s="13"/>
      <c r="G298" s="70">
        <f>IF(B298&lt;&gt;"計",ROUNDDOWN(D298*F298,0),SUM(G$1:G297))</f>
        <v>0</v>
      </c>
      <c r="H298" s="11"/>
      <c r="I298" s="14"/>
      <c r="J298" s="71"/>
      <c r="K298" s="8">
        <v>4</v>
      </c>
    </row>
    <row r="299" spans="1:11" ht="12.95" customHeight="1">
      <c r="A299" s="2"/>
      <c r="B299" s="3"/>
      <c r="C299" s="4"/>
      <c r="D299" s="66"/>
      <c r="E299" s="5"/>
      <c r="F299" s="6"/>
      <c r="G299" s="67"/>
      <c r="H299" s="4"/>
      <c r="I299" s="7"/>
      <c r="J299" s="68"/>
    </row>
    <row r="300" spans="1:11" ht="12.95" customHeight="1">
      <c r="A300" s="9"/>
      <c r="B300" s="10" t="s">
        <v>830</v>
      </c>
      <c r="C300" s="11" t="s">
        <v>948</v>
      </c>
      <c r="D300" s="69">
        <v>10</v>
      </c>
      <c r="E300" s="12" t="s">
        <v>333</v>
      </c>
      <c r="F300" s="13"/>
      <c r="G300" s="70">
        <f>IF(B300&lt;&gt;"計",ROUNDDOWN(D300*F300,0),SUM(G$1:G299))</f>
        <v>0</v>
      </c>
      <c r="H300" s="11"/>
      <c r="I300" s="14"/>
      <c r="J300" s="71"/>
      <c r="K300" s="8">
        <v>5</v>
      </c>
    </row>
    <row r="301" spans="1:11" ht="12.95" customHeight="1">
      <c r="A301" s="2"/>
      <c r="B301" s="3"/>
      <c r="C301" s="4"/>
      <c r="D301" s="66"/>
      <c r="E301" s="5"/>
      <c r="F301" s="6"/>
      <c r="G301" s="67"/>
      <c r="H301" s="4"/>
      <c r="I301" s="7"/>
      <c r="J301" s="68"/>
    </row>
    <row r="302" spans="1:11" ht="12.95" customHeight="1">
      <c r="A302" s="9"/>
      <c r="B302" s="10" t="s">
        <v>830</v>
      </c>
      <c r="C302" s="11" t="s">
        <v>949</v>
      </c>
      <c r="D302" s="69">
        <v>28</v>
      </c>
      <c r="E302" s="12" t="s">
        <v>333</v>
      </c>
      <c r="F302" s="13"/>
      <c r="G302" s="70">
        <f>IF(B302&lt;&gt;"計",ROUNDDOWN(D302*F302,0),SUM(G$1:G301))</f>
        <v>0</v>
      </c>
      <c r="H302" s="11"/>
      <c r="I302" s="14"/>
      <c r="J302" s="71"/>
      <c r="K302" s="8">
        <v>6</v>
      </c>
    </row>
    <row r="303" spans="1:11" ht="12.95" customHeight="1">
      <c r="A303" s="2"/>
      <c r="B303" s="3"/>
      <c r="C303" s="4"/>
      <c r="D303" s="66"/>
      <c r="E303" s="5"/>
      <c r="F303" s="6"/>
      <c r="G303" s="67"/>
      <c r="H303" s="4"/>
      <c r="I303" s="7"/>
      <c r="J303" s="68"/>
    </row>
    <row r="304" spans="1:11" ht="12.95" customHeight="1">
      <c r="A304" s="9"/>
      <c r="B304" s="10" t="s">
        <v>831</v>
      </c>
      <c r="C304" s="11" t="s">
        <v>996</v>
      </c>
      <c r="D304" s="69">
        <v>250</v>
      </c>
      <c r="E304" s="12" t="s">
        <v>148</v>
      </c>
      <c r="F304" s="13"/>
      <c r="G304" s="70">
        <f>IF(B304&lt;&gt;"計",ROUNDDOWN(D304*F304,0),SUM(G$1:G303))</f>
        <v>0</v>
      </c>
      <c r="H304" s="11"/>
      <c r="I304" s="14"/>
      <c r="J304" s="71"/>
      <c r="K304" s="8">
        <v>7</v>
      </c>
    </row>
    <row r="305" spans="1:11" ht="12.95" customHeight="1">
      <c r="A305" s="2"/>
      <c r="B305" s="3"/>
      <c r="C305" s="4"/>
      <c r="D305" s="66"/>
      <c r="E305" s="5"/>
      <c r="F305" s="6"/>
      <c r="G305" s="67"/>
      <c r="H305" s="4"/>
      <c r="I305" s="7"/>
      <c r="J305" s="68"/>
    </row>
    <row r="306" spans="1:11" ht="12.95" customHeight="1">
      <c r="A306" s="9"/>
      <c r="B306" s="10" t="s">
        <v>831</v>
      </c>
      <c r="C306" s="11" t="s">
        <v>951</v>
      </c>
      <c r="D306" s="69">
        <v>7</v>
      </c>
      <c r="E306" s="12" t="s">
        <v>148</v>
      </c>
      <c r="F306" s="13"/>
      <c r="G306" s="70">
        <f>IF(B306&lt;&gt;"計",ROUNDDOWN(D306*F306,0),SUM(G$1:G305))</f>
        <v>0</v>
      </c>
      <c r="H306" s="11"/>
      <c r="I306" s="14"/>
      <c r="J306" s="71"/>
      <c r="K306" s="8">
        <v>8</v>
      </c>
    </row>
    <row r="307" spans="1:11" ht="12.95" customHeight="1">
      <c r="A307" s="2"/>
      <c r="B307" s="3"/>
      <c r="C307" s="4"/>
      <c r="D307" s="66"/>
      <c r="E307" s="5"/>
      <c r="F307" s="6"/>
      <c r="G307" s="67"/>
      <c r="H307" s="4"/>
      <c r="I307" s="7"/>
      <c r="J307" s="68"/>
    </row>
    <row r="308" spans="1:11" ht="12.95" customHeight="1">
      <c r="A308" s="9"/>
      <c r="B308" s="10" t="s">
        <v>831</v>
      </c>
      <c r="C308" s="11" t="s">
        <v>997</v>
      </c>
      <c r="D308" s="69">
        <v>12</v>
      </c>
      <c r="E308" s="12" t="s">
        <v>148</v>
      </c>
      <c r="F308" s="13"/>
      <c r="G308" s="70">
        <f>IF(B308&lt;&gt;"計",ROUNDDOWN(D308*F308,0),SUM(G$1:G307))</f>
        <v>0</v>
      </c>
      <c r="H308" s="11"/>
      <c r="I308" s="14"/>
      <c r="J308" s="71"/>
      <c r="K308" s="8">
        <v>9</v>
      </c>
    </row>
    <row r="309" spans="1:11" ht="12.95" customHeight="1">
      <c r="A309" s="2"/>
      <c r="B309" s="3"/>
      <c r="C309" s="4"/>
      <c r="D309" s="66"/>
      <c r="E309" s="5"/>
      <c r="F309" s="6"/>
      <c r="G309" s="67"/>
      <c r="H309" s="4"/>
      <c r="I309" s="7"/>
      <c r="J309" s="68"/>
    </row>
    <row r="310" spans="1:11" ht="12.95" customHeight="1">
      <c r="A310" s="9"/>
      <c r="B310" s="10" t="s">
        <v>957</v>
      </c>
      <c r="C310" s="11" t="s">
        <v>958</v>
      </c>
      <c r="D310" s="69">
        <v>4</v>
      </c>
      <c r="E310" s="12" t="s">
        <v>148</v>
      </c>
      <c r="F310" s="13"/>
      <c r="G310" s="70">
        <f>IF(B310&lt;&gt;"計",ROUNDDOWN(D310*F310,0),SUM(G$1:G309))</f>
        <v>0</v>
      </c>
      <c r="H310" s="11"/>
      <c r="I310" s="14"/>
      <c r="J310" s="71"/>
      <c r="K310" s="8">
        <v>10</v>
      </c>
    </row>
    <row r="311" spans="1:11" ht="12.95" customHeight="1">
      <c r="A311" s="2"/>
      <c r="B311" s="3"/>
      <c r="C311" s="4"/>
      <c r="D311" s="66"/>
      <c r="E311" s="5"/>
      <c r="F311" s="6"/>
      <c r="G311" s="67"/>
      <c r="H311" s="4"/>
      <c r="I311" s="7"/>
      <c r="J311" s="68"/>
    </row>
    <row r="312" spans="1:11" ht="12.95" customHeight="1">
      <c r="A312" s="9"/>
      <c r="B312" s="10" t="s">
        <v>959</v>
      </c>
      <c r="C312" s="11" t="s">
        <v>960</v>
      </c>
      <c r="D312" s="69">
        <v>71.900000000000006</v>
      </c>
      <c r="E312" s="12" t="s">
        <v>33</v>
      </c>
      <c r="F312" s="13"/>
      <c r="G312" s="70">
        <f>IF(B312&lt;&gt;"計",ROUNDDOWN(D312*F312,0),SUM(G$1:G311))</f>
        <v>0</v>
      </c>
      <c r="H312" s="11"/>
      <c r="I312" s="14"/>
      <c r="J312" s="71"/>
      <c r="K312" s="8">
        <v>11</v>
      </c>
    </row>
    <row r="313" spans="1:11" ht="12.95" customHeight="1">
      <c r="A313" s="2"/>
      <c r="B313" s="3"/>
      <c r="C313" s="4"/>
      <c r="D313" s="66"/>
      <c r="E313" s="5"/>
      <c r="F313" s="6"/>
      <c r="G313" s="67"/>
      <c r="H313" s="4"/>
      <c r="I313" s="7"/>
      <c r="J313" s="68"/>
    </row>
    <row r="314" spans="1:11" ht="12.95" customHeight="1">
      <c r="A314" s="9"/>
      <c r="B314" s="10" t="s">
        <v>961</v>
      </c>
      <c r="C314" s="11"/>
      <c r="D314" s="69">
        <v>71.900000000000006</v>
      </c>
      <c r="E314" s="12" t="s">
        <v>33</v>
      </c>
      <c r="F314" s="13"/>
      <c r="G314" s="70">
        <f>IF(B314&lt;&gt;"計",ROUNDDOWN(D314*F314,0),SUM(G$1:G313))</f>
        <v>0</v>
      </c>
      <c r="H314" s="11"/>
      <c r="I314" s="14"/>
      <c r="J314" s="71"/>
      <c r="K314" s="8">
        <v>12</v>
      </c>
    </row>
    <row r="315" spans="1:11" ht="12.95" customHeight="1">
      <c r="A315" s="2"/>
      <c r="B315" s="3"/>
      <c r="C315" s="4"/>
      <c r="D315" s="66"/>
      <c r="E315" s="5"/>
      <c r="F315" s="6"/>
      <c r="G315" s="67"/>
      <c r="H315" s="4"/>
      <c r="I315" s="7"/>
      <c r="J315" s="68"/>
    </row>
    <row r="316" spans="1:11" ht="12.95" customHeight="1">
      <c r="A316" s="9"/>
      <c r="B316" s="10"/>
      <c r="C316" s="11"/>
      <c r="D316" s="69"/>
      <c r="E316" s="12"/>
      <c r="F316" s="13"/>
      <c r="G316" s="70">
        <f>IF(B316&lt;&gt;"計",ROUNDDOWN(D316*F316,0),SUM(G$1:G315))</f>
        <v>0</v>
      </c>
      <c r="H316" s="11"/>
      <c r="I316" s="14"/>
      <c r="J316" s="71"/>
      <c r="K316" s="8">
        <v>13</v>
      </c>
    </row>
    <row r="317" spans="1:11" ht="12.95" customHeight="1">
      <c r="A317" s="2"/>
      <c r="B317" s="3"/>
      <c r="C317" s="4"/>
      <c r="D317" s="66"/>
      <c r="E317" s="5"/>
      <c r="F317" s="6"/>
      <c r="G317" s="67"/>
      <c r="H317" s="4"/>
      <c r="I317" s="7"/>
      <c r="J317" s="68"/>
    </row>
    <row r="318" spans="1:11" ht="12.95" customHeight="1">
      <c r="A318" s="9"/>
      <c r="B318" s="10"/>
      <c r="C318" s="11"/>
      <c r="D318" s="69"/>
      <c r="E318" s="12"/>
      <c r="F318" s="13"/>
      <c r="G318" s="70">
        <f>IF(B318&lt;&gt;"計",ROUNDDOWN(D318*F318,0),SUM(G$1:G317))</f>
        <v>0</v>
      </c>
      <c r="H318" s="11"/>
      <c r="I318" s="14"/>
      <c r="J318" s="71"/>
      <c r="K318" s="8">
        <v>14</v>
      </c>
    </row>
    <row r="319" spans="1:11" ht="12.95" customHeight="1">
      <c r="A319" s="2"/>
      <c r="B319" s="3"/>
      <c r="C319" s="4"/>
      <c r="D319" s="66"/>
      <c r="E319" s="5"/>
      <c r="F319" s="6"/>
      <c r="G319" s="67"/>
      <c r="H319" s="4"/>
      <c r="I319" s="7"/>
      <c r="J319" s="68"/>
    </row>
    <row r="320" spans="1:11" ht="12.95" customHeight="1">
      <c r="A320" s="9"/>
      <c r="B320" s="10"/>
      <c r="C320" s="11"/>
      <c r="D320" s="69"/>
      <c r="E320" s="12"/>
      <c r="F320" s="13"/>
      <c r="G320" s="70">
        <f>IF(B320&lt;&gt;"計",ROUNDDOWN(D320*F320,0),SUM(G$1:G319))</f>
        <v>0</v>
      </c>
      <c r="H320" s="11"/>
      <c r="I320" s="14"/>
      <c r="J320" s="71"/>
      <c r="K320" s="8">
        <v>15</v>
      </c>
    </row>
    <row r="321" spans="1:11" ht="12.95" customHeight="1">
      <c r="A321" s="2"/>
      <c r="B321" s="3"/>
      <c r="C321" s="4"/>
      <c r="D321" s="66"/>
      <c r="E321" s="5"/>
      <c r="F321" s="6"/>
      <c r="G321" s="67"/>
      <c r="H321" s="4"/>
      <c r="I321" s="7"/>
      <c r="J321" s="68"/>
    </row>
    <row r="322" spans="1:11" ht="12.95" customHeight="1">
      <c r="A322" s="9"/>
      <c r="B322" s="10"/>
      <c r="C322" s="11"/>
      <c r="D322" s="69"/>
      <c r="E322" s="12"/>
      <c r="F322" s="13"/>
      <c r="G322" s="70">
        <f>IF(B322&lt;&gt;"計",ROUNDDOWN(D322*F322,0),SUM(G$1:G321))</f>
        <v>0</v>
      </c>
      <c r="H322" s="11"/>
      <c r="I322" s="14"/>
      <c r="J322" s="71"/>
      <c r="K322" s="8">
        <v>16</v>
      </c>
    </row>
    <row r="323" spans="1:11" ht="12.95" customHeight="1">
      <c r="A323" s="2"/>
      <c r="B323" s="3"/>
      <c r="C323" s="4"/>
      <c r="D323" s="66"/>
      <c r="E323" s="5"/>
      <c r="F323" s="6"/>
      <c r="G323" s="67"/>
      <c r="H323" s="4"/>
      <c r="I323" s="7"/>
      <c r="J323" s="68"/>
    </row>
    <row r="324" spans="1:11" ht="12.95" customHeight="1">
      <c r="A324" s="9"/>
      <c r="B324" s="10" t="s">
        <v>45</v>
      </c>
      <c r="C324" s="11" t="s">
        <v>1045</v>
      </c>
      <c r="D324" s="69"/>
      <c r="E324" s="12"/>
      <c r="F324" s="13"/>
      <c r="G324" s="70">
        <f>SUBTOTAL(9,G219:G322)</f>
        <v>0</v>
      </c>
      <c r="H324" s="11"/>
      <c r="I324" s="14"/>
      <c r="J324" s="71"/>
      <c r="K324" s="8">
        <v>17</v>
      </c>
    </row>
    <row r="325" spans="1:11" ht="12.95" customHeight="1">
      <c r="A325" s="2"/>
      <c r="B325" s="3"/>
      <c r="C325" s="4"/>
      <c r="D325" s="66"/>
      <c r="E325" s="5"/>
      <c r="F325" s="6"/>
      <c r="G325" s="67"/>
      <c r="H325" s="4"/>
      <c r="I325" s="7"/>
      <c r="J325" s="68"/>
    </row>
    <row r="326" spans="1:11" ht="12.95" customHeight="1">
      <c r="A326" s="9"/>
      <c r="B326" s="10"/>
      <c r="C326" s="11"/>
      <c r="D326" s="69"/>
      <c r="E326" s="12"/>
      <c r="F326" s="13"/>
      <c r="G326" s="70">
        <f>IF(B326&lt;&gt;"計",ROUNDDOWN(D326*F326,0),SUM(G$1:G325))</f>
        <v>0</v>
      </c>
      <c r="H326" s="11"/>
      <c r="I326" s="14"/>
      <c r="J326" s="72">
        <f>SUBTOTAL(9,G291:G326)</f>
        <v>0</v>
      </c>
      <c r="K326" s="8">
        <v>18</v>
      </c>
    </row>
    <row r="327" spans="1:11" ht="12.95" customHeight="1">
      <c r="A327" s="2"/>
      <c r="B327" s="15"/>
      <c r="C327" s="4"/>
      <c r="D327" s="66"/>
      <c r="E327" s="5"/>
      <c r="F327" s="6"/>
      <c r="G327" s="67"/>
      <c r="H327" s="4"/>
      <c r="I327" s="16"/>
      <c r="J327" s="73"/>
    </row>
    <row r="328" spans="1:11" ht="12.95" customHeight="1">
      <c r="A328" s="9" t="s">
        <v>896</v>
      </c>
      <c r="B328" s="10" t="s">
        <v>897</v>
      </c>
      <c r="C328" s="11"/>
      <c r="D328" s="69"/>
      <c r="E328" s="12"/>
      <c r="F328" s="13"/>
      <c r="G328" s="70">
        <f>IF(B328&lt;&gt;"計",ROUNDDOWN(D328*F328,0),SUM(G$1:G327))</f>
        <v>0</v>
      </c>
      <c r="H328" s="11"/>
      <c r="I328" s="14"/>
      <c r="J328" s="71"/>
      <c r="K328" s="8">
        <v>1</v>
      </c>
    </row>
    <row r="329" spans="1:11" ht="12.95" customHeight="1">
      <c r="A329" s="2"/>
      <c r="B329" s="3"/>
      <c r="C329" s="4"/>
      <c r="D329" s="66"/>
      <c r="E329" s="5"/>
      <c r="F329" s="6"/>
      <c r="G329" s="67"/>
      <c r="H329" s="4"/>
      <c r="I329" s="7"/>
      <c r="J329" s="68"/>
    </row>
    <row r="330" spans="1:11" ht="12.95" customHeight="1">
      <c r="A330" s="9"/>
      <c r="B330" s="10"/>
      <c r="C330" s="11"/>
      <c r="D330" s="69"/>
      <c r="E330" s="12"/>
      <c r="F330" s="13"/>
      <c r="G330" s="70">
        <f>IF(B330&lt;&gt;"計",ROUNDDOWN(D330*F330,0),SUM(G$1:G329))</f>
        <v>0</v>
      </c>
      <c r="H330" s="11"/>
      <c r="I330" s="14"/>
      <c r="J330" s="71"/>
      <c r="K330" s="8">
        <v>2</v>
      </c>
    </row>
    <row r="331" spans="1:11" ht="12.95" customHeight="1">
      <c r="A331" s="2"/>
      <c r="B331" s="3"/>
      <c r="C331" s="4"/>
      <c r="D331" s="66"/>
      <c r="E331" s="5"/>
      <c r="F331" s="6"/>
      <c r="G331" s="67"/>
      <c r="H331" s="4"/>
      <c r="I331" s="7"/>
      <c r="J331" s="68"/>
    </row>
    <row r="332" spans="1:11" ht="12.95" customHeight="1">
      <c r="A332" s="9"/>
      <c r="B332" s="10" t="s">
        <v>962</v>
      </c>
      <c r="C332" s="11" t="s">
        <v>964</v>
      </c>
      <c r="D332" s="69">
        <v>1.1000000000000001</v>
      </c>
      <c r="E332" s="12" t="s">
        <v>903</v>
      </c>
      <c r="F332" s="13"/>
      <c r="G332" s="70">
        <f>IF(B332&lt;&gt;"計",ROUNDDOWN(D332*F332,0),SUM(G$1:G331))</f>
        <v>0</v>
      </c>
      <c r="H332" s="11"/>
      <c r="I332" s="14"/>
      <c r="J332" s="71"/>
      <c r="K332" s="8">
        <v>3</v>
      </c>
    </row>
    <row r="333" spans="1:11" ht="12.95" customHeight="1">
      <c r="A333" s="2"/>
      <c r="B333" s="3"/>
      <c r="C333" s="4"/>
      <c r="D333" s="66"/>
      <c r="E333" s="5"/>
      <c r="F333" s="6"/>
      <c r="G333" s="67"/>
      <c r="H333" s="4"/>
      <c r="I333" s="7"/>
      <c r="J333" s="68"/>
    </row>
    <row r="334" spans="1:11" ht="12.95" customHeight="1">
      <c r="A334" s="9"/>
      <c r="B334" s="10" t="s">
        <v>962</v>
      </c>
      <c r="C334" s="11" t="s">
        <v>965</v>
      </c>
      <c r="D334" s="69">
        <v>0.8</v>
      </c>
      <c r="E334" s="12" t="s">
        <v>903</v>
      </c>
      <c r="F334" s="13"/>
      <c r="G334" s="70">
        <f>IF(B334&lt;&gt;"計",ROUNDDOWN(D334*F334,0),SUM(G$1:G333))</f>
        <v>0</v>
      </c>
      <c r="H334" s="11"/>
      <c r="I334" s="14"/>
      <c r="J334" s="71"/>
      <c r="K334" s="8">
        <v>4</v>
      </c>
    </row>
    <row r="335" spans="1:11" ht="12.95" customHeight="1">
      <c r="A335" s="2"/>
      <c r="B335" s="3"/>
      <c r="C335" s="4"/>
      <c r="D335" s="66"/>
      <c r="E335" s="5"/>
      <c r="F335" s="6"/>
      <c r="G335" s="67"/>
      <c r="H335" s="4"/>
      <c r="I335" s="7"/>
      <c r="J335" s="68"/>
    </row>
    <row r="336" spans="1:11" ht="12.95" customHeight="1">
      <c r="A336" s="9"/>
      <c r="B336" s="10" t="s">
        <v>966</v>
      </c>
      <c r="C336" s="11" t="s">
        <v>968</v>
      </c>
      <c r="D336" s="69">
        <v>0.2</v>
      </c>
      <c r="E336" s="12" t="s">
        <v>903</v>
      </c>
      <c r="F336" s="13"/>
      <c r="G336" s="70">
        <f>IF(B336&lt;&gt;"計",ROUNDDOWN(D336*F336,0),SUM(G$1:G335))</f>
        <v>0</v>
      </c>
      <c r="H336" s="11"/>
      <c r="I336" s="14"/>
      <c r="J336" s="71"/>
      <c r="K336" s="8">
        <v>5</v>
      </c>
    </row>
    <row r="337" spans="1:11" ht="12.95" customHeight="1">
      <c r="A337" s="2"/>
      <c r="B337" s="3"/>
      <c r="C337" s="4"/>
      <c r="D337" s="66"/>
      <c r="E337" s="5"/>
      <c r="F337" s="6"/>
      <c r="G337" s="67"/>
      <c r="H337" s="4"/>
      <c r="I337" s="7"/>
      <c r="J337" s="68"/>
    </row>
    <row r="338" spans="1:11" ht="12.95" customHeight="1">
      <c r="A338" s="9"/>
      <c r="B338" s="10" t="s">
        <v>969</v>
      </c>
      <c r="C338" s="11" t="s">
        <v>970</v>
      </c>
      <c r="D338" s="69">
        <v>0.6</v>
      </c>
      <c r="E338" s="12" t="s">
        <v>903</v>
      </c>
      <c r="F338" s="13"/>
      <c r="G338" s="70">
        <f>IF(B338&lt;&gt;"計",ROUNDDOWN(D338*F338,0),SUM(G$1:G337))</f>
        <v>0</v>
      </c>
      <c r="H338" s="11"/>
      <c r="I338" s="14"/>
      <c r="J338" s="71"/>
      <c r="K338" s="8">
        <v>6</v>
      </c>
    </row>
    <row r="339" spans="1:11" ht="12.95" customHeight="1">
      <c r="A339" s="2"/>
      <c r="B339" s="3"/>
      <c r="C339" s="4"/>
      <c r="D339" s="66"/>
      <c r="E339" s="5"/>
      <c r="F339" s="6"/>
      <c r="G339" s="67"/>
      <c r="H339" s="4"/>
      <c r="I339" s="7"/>
      <c r="J339" s="68"/>
    </row>
    <row r="340" spans="1:11" ht="12.95" customHeight="1">
      <c r="A340" s="9"/>
      <c r="B340" s="10" t="s">
        <v>969</v>
      </c>
      <c r="C340" s="11" t="s">
        <v>1046</v>
      </c>
      <c r="D340" s="21">
        <v>0.02</v>
      </c>
      <c r="E340" s="12" t="s">
        <v>903</v>
      </c>
      <c r="F340" s="13"/>
      <c r="G340" s="70">
        <f>IF(B340&lt;&gt;"計",ROUNDDOWN(D340*F340,0),SUM(G$1:G339))</f>
        <v>0</v>
      </c>
      <c r="H340" s="11"/>
      <c r="I340" s="14"/>
      <c r="J340" s="71"/>
      <c r="K340" s="8">
        <v>7</v>
      </c>
    </row>
    <row r="341" spans="1:11" ht="12.95" customHeight="1">
      <c r="A341" s="2"/>
      <c r="B341" s="3"/>
      <c r="C341" s="4"/>
      <c r="D341" s="66"/>
      <c r="E341" s="5"/>
      <c r="F341" s="6"/>
      <c r="G341" s="67"/>
      <c r="H341" s="4"/>
      <c r="I341" s="7"/>
      <c r="J341" s="68"/>
    </row>
    <row r="342" spans="1:11" ht="12.95" customHeight="1">
      <c r="A342" s="9"/>
      <c r="B342" s="10" t="s">
        <v>969</v>
      </c>
      <c r="C342" s="11" t="s">
        <v>1047</v>
      </c>
      <c r="D342" s="69">
        <v>0.7</v>
      </c>
      <c r="E342" s="12" t="s">
        <v>903</v>
      </c>
      <c r="F342" s="13"/>
      <c r="G342" s="70">
        <f>IF(B342&lt;&gt;"計",ROUNDDOWN(D342*F342,0),SUM(G$1:G341))</f>
        <v>0</v>
      </c>
      <c r="H342" s="11"/>
      <c r="I342" s="14"/>
      <c r="J342" s="71"/>
      <c r="K342" s="8">
        <v>8</v>
      </c>
    </row>
    <row r="343" spans="1:11" ht="12.95" customHeight="1">
      <c r="A343" s="2"/>
      <c r="B343" s="3"/>
      <c r="C343" s="4"/>
      <c r="D343" s="66"/>
      <c r="E343" s="5"/>
      <c r="F343" s="6"/>
      <c r="G343" s="67"/>
      <c r="H343" s="4"/>
      <c r="I343" s="7"/>
      <c r="J343" s="68"/>
    </row>
    <row r="344" spans="1:11" ht="12.95" customHeight="1">
      <c r="A344" s="9"/>
      <c r="B344" s="10" t="s">
        <v>972</v>
      </c>
      <c r="C344" s="11" t="s">
        <v>1030</v>
      </c>
      <c r="D344" s="69">
        <v>0.3</v>
      </c>
      <c r="E344" s="12" t="s">
        <v>903</v>
      </c>
      <c r="F344" s="13"/>
      <c r="G344" s="70">
        <f>IF(B344&lt;&gt;"計",ROUNDDOWN(D344*F344,0),SUM(G$1:G343))</f>
        <v>0</v>
      </c>
      <c r="H344" s="11"/>
      <c r="I344" s="14"/>
      <c r="J344" s="71"/>
      <c r="K344" s="8">
        <v>9</v>
      </c>
    </row>
    <row r="345" spans="1:11" ht="12.95" customHeight="1">
      <c r="A345" s="2"/>
      <c r="B345" s="3"/>
      <c r="C345" s="4"/>
      <c r="D345" s="66"/>
      <c r="E345" s="5"/>
      <c r="F345" s="6"/>
      <c r="G345" s="67"/>
      <c r="H345" s="4"/>
      <c r="I345" s="7"/>
      <c r="J345" s="68"/>
    </row>
    <row r="346" spans="1:11" ht="12.95" customHeight="1">
      <c r="A346" s="9"/>
      <c r="B346" s="10" t="s">
        <v>974</v>
      </c>
      <c r="C346" s="11" t="s">
        <v>975</v>
      </c>
      <c r="D346" s="69">
        <v>0.1</v>
      </c>
      <c r="E346" s="12" t="s">
        <v>903</v>
      </c>
      <c r="F346" s="13"/>
      <c r="G346" s="70">
        <f>IF(B346&lt;&gt;"計",ROUNDDOWN(D346*F346,0),SUM(G$1:G345))</f>
        <v>0</v>
      </c>
      <c r="H346" s="11"/>
      <c r="I346" s="14"/>
      <c r="J346" s="71"/>
      <c r="K346" s="8">
        <v>10</v>
      </c>
    </row>
    <row r="347" spans="1:11" ht="12.95" customHeight="1">
      <c r="A347" s="2"/>
      <c r="B347" s="3"/>
      <c r="C347" s="4"/>
      <c r="D347" s="66"/>
      <c r="E347" s="5"/>
      <c r="F347" s="6"/>
      <c r="G347" s="67"/>
      <c r="H347" s="4"/>
      <c r="I347" s="7"/>
      <c r="J347" s="68"/>
    </row>
    <row r="348" spans="1:11" ht="12.95" customHeight="1">
      <c r="A348" s="9"/>
      <c r="B348" s="10" t="s">
        <v>974</v>
      </c>
      <c r="C348" s="11" t="s">
        <v>976</v>
      </c>
      <c r="D348" s="69">
        <v>0.4</v>
      </c>
      <c r="E348" s="12" t="s">
        <v>903</v>
      </c>
      <c r="F348" s="13"/>
      <c r="G348" s="70">
        <f>IF(B348&lt;&gt;"計",ROUNDDOWN(D348*F348,0),SUM(G$1:G347))</f>
        <v>0</v>
      </c>
      <c r="H348" s="11"/>
      <c r="I348" s="14"/>
      <c r="J348" s="71"/>
      <c r="K348" s="8">
        <v>11</v>
      </c>
    </row>
    <row r="349" spans="1:11" ht="12.95" customHeight="1">
      <c r="A349" s="2"/>
      <c r="B349" s="3"/>
      <c r="C349" s="4"/>
      <c r="D349" s="66"/>
      <c r="E349" s="5"/>
      <c r="F349" s="6"/>
      <c r="G349" s="67"/>
      <c r="H349" s="4"/>
      <c r="I349" s="7"/>
      <c r="J349" s="68"/>
    </row>
    <row r="350" spans="1:11" ht="12.95" customHeight="1">
      <c r="A350" s="9"/>
      <c r="B350" s="10" t="s">
        <v>974</v>
      </c>
      <c r="C350" s="11" t="s">
        <v>977</v>
      </c>
      <c r="D350" s="69">
        <v>0.1</v>
      </c>
      <c r="E350" s="12" t="s">
        <v>903</v>
      </c>
      <c r="F350" s="13"/>
      <c r="G350" s="70">
        <f>IF(B350&lt;&gt;"計",ROUNDDOWN(D350*F350,0),SUM(G$1:G349))</f>
        <v>0</v>
      </c>
      <c r="H350" s="11"/>
      <c r="I350" s="14"/>
      <c r="J350" s="71"/>
      <c r="K350" s="8">
        <v>12</v>
      </c>
    </row>
    <row r="351" spans="1:11" ht="12.95" customHeight="1">
      <c r="A351" s="2"/>
      <c r="B351" s="3"/>
      <c r="C351" s="4"/>
      <c r="D351" s="66"/>
      <c r="E351" s="5"/>
      <c r="F351" s="6"/>
      <c r="G351" s="67"/>
      <c r="H351" s="4"/>
      <c r="I351" s="7"/>
      <c r="J351" s="68"/>
    </row>
    <row r="352" spans="1:11" ht="12.95" customHeight="1">
      <c r="A352" s="9"/>
      <c r="B352" s="10" t="s">
        <v>974</v>
      </c>
      <c r="C352" s="11" t="s">
        <v>978</v>
      </c>
      <c r="D352" s="69">
        <v>0.2</v>
      </c>
      <c r="E352" s="12" t="s">
        <v>903</v>
      </c>
      <c r="F352" s="13"/>
      <c r="G352" s="70">
        <f>IF(B352&lt;&gt;"計",ROUNDDOWN(D352*F352,0),SUM(G$1:G351))</f>
        <v>0</v>
      </c>
      <c r="H352" s="11"/>
      <c r="I352" s="14"/>
      <c r="J352" s="71"/>
      <c r="K352" s="8">
        <v>13</v>
      </c>
    </row>
    <row r="353" spans="1:11" ht="12.95" customHeight="1">
      <c r="A353" s="2"/>
      <c r="B353" s="3"/>
      <c r="C353" s="4"/>
      <c r="D353" s="66"/>
      <c r="E353" s="5"/>
      <c r="F353" s="6"/>
      <c r="G353" s="67"/>
      <c r="H353" s="4"/>
      <c r="I353" s="7"/>
      <c r="J353" s="68"/>
    </row>
    <row r="354" spans="1:11" ht="12.95" customHeight="1">
      <c r="A354" s="9"/>
      <c r="B354" s="10" t="s">
        <v>979</v>
      </c>
      <c r="C354" s="11" t="s">
        <v>1048</v>
      </c>
      <c r="D354" s="69">
        <v>1.3</v>
      </c>
      <c r="E354" s="12" t="s">
        <v>903</v>
      </c>
      <c r="F354" s="13"/>
      <c r="G354" s="70">
        <f>IF(B354&lt;&gt;"計",ROUNDDOWN(D354*F354,0),SUM(G$1:G353))</f>
        <v>0</v>
      </c>
      <c r="H354" s="11"/>
      <c r="I354" s="14"/>
      <c r="J354" s="71"/>
      <c r="K354" s="8">
        <v>14</v>
      </c>
    </row>
    <row r="355" spans="1:11" ht="12.95" customHeight="1">
      <c r="A355" s="2"/>
      <c r="B355" s="3"/>
      <c r="C355" s="4"/>
      <c r="D355" s="66"/>
      <c r="E355" s="5"/>
      <c r="F355" s="6"/>
      <c r="G355" s="67"/>
      <c r="H355" s="4"/>
      <c r="I355" s="7"/>
      <c r="J355" s="68"/>
    </row>
    <row r="356" spans="1:11" ht="12.95" customHeight="1">
      <c r="A356" s="9"/>
      <c r="B356" s="10" t="s">
        <v>983</v>
      </c>
      <c r="C356" s="11" t="s">
        <v>808</v>
      </c>
      <c r="D356" s="69">
        <v>-0.2</v>
      </c>
      <c r="E356" s="12" t="s">
        <v>912</v>
      </c>
      <c r="F356" s="13"/>
      <c r="G356" s="70">
        <f>IF(B356&lt;&gt;"計",ROUNDDOWN(D356*F356,0),SUM(G$1:G355))</f>
        <v>0</v>
      </c>
      <c r="H356" s="11"/>
      <c r="I356" s="14"/>
      <c r="J356" s="71"/>
      <c r="K356" s="8">
        <v>15</v>
      </c>
    </row>
    <row r="357" spans="1:11" ht="12.95" customHeight="1">
      <c r="A357" s="2"/>
      <c r="B357" s="3"/>
      <c r="C357" s="4"/>
      <c r="D357" s="66"/>
      <c r="E357" s="5"/>
      <c r="F357" s="6"/>
      <c r="G357" s="67"/>
      <c r="H357" s="4"/>
      <c r="I357" s="7"/>
      <c r="J357" s="68"/>
    </row>
    <row r="358" spans="1:11" ht="12.95" customHeight="1">
      <c r="A358" s="9"/>
      <c r="B358" s="10" t="s">
        <v>901</v>
      </c>
      <c r="C358" s="11" t="s">
        <v>984</v>
      </c>
      <c r="D358" s="69">
        <v>0.1</v>
      </c>
      <c r="E358" s="12" t="s">
        <v>903</v>
      </c>
      <c r="F358" s="13"/>
      <c r="G358" s="70">
        <f>IF(B358&lt;&gt;"計",ROUNDDOWN(D358*F358,0),SUM(G$1:G357))</f>
        <v>0</v>
      </c>
      <c r="H358" s="11"/>
      <c r="I358" s="14"/>
      <c r="J358" s="71"/>
      <c r="K358" s="8">
        <v>16</v>
      </c>
    </row>
    <row r="359" spans="1:11" ht="12.95" customHeight="1">
      <c r="A359" s="2"/>
      <c r="B359" s="3"/>
      <c r="C359" s="4"/>
      <c r="D359" s="66"/>
      <c r="E359" s="5"/>
      <c r="F359" s="6"/>
      <c r="G359" s="67"/>
      <c r="H359" s="4"/>
      <c r="I359" s="7"/>
      <c r="J359" s="68"/>
    </row>
    <row r="360" spans="1:11" ht="12.95" customHeight="1">
      <c r="A360" s="9"/>
      <c r="B360" s="10" t="s">
        <v>901</v>
      </c>
      <c r="C360" s="11" t="s">
        <v>985</v>
      </c>
      <c r="D360" s="21">
        <v>0.01</v>
      </c>
      <c r="E360" s="12" t="s">
        <v>903</v>
      </c>
      <c r="F360" s="13"/>
      <c r="G360" s="70">
        <f>IF(B360&lt;&gt;"計",ROUNDDOWN(D360*F360,0),SUM(G$1:G359))</f>
        <v>0</v>
      </c>
      <c r="H360" s="11"/>
      <c r="I360" s="14"/>
      <c r="J360" s="71"/>
      <c r="K360" s="8">
        <v>17</v>
      </c>
    </row>
    <row r="361" spans="1:11" ht="12.95" customHeight="1">
      <c r="A361" s="2"/>
      <c r="B361" s="3"/>
      <c r="C361" s="4"/>
      <c r="D361" s="66"/>
      <c r="E361" s="5"/>
      <c r="F361" s="6"/>
      <c r="G361" s="67"/>
      <c r="H361" s="4"/>
      <c r="I361" s="7"/>
      <c r="J361" s="68"/>
    </row>
    <row r="362" spans="1:11" ht="12.95" customHeight="1">
      <c r="A362" s="9"/>
      <c r="B362" s="10" t="s">
        <v>904</v>
      </c>
      <c r="C362" s="11" t="s">
        <v>905</v>
      </c>
      <c r="D362" s="69">
        <v>67</v>
      </c>
      <c r="E362" s="12" t="s">
        <v>1049</v>
      </c>
      <c r="F362" s="13"/>
      <c r="G362" s="70">
        <f>IF(B362&lt;&gt;"計",ROUNDDOWN(D362*F362,0),SUM(G$1:G361))</f>
        <v>0</v>
      </c>
      <c r="H362" s="11"/>
      <c r="I362" s="14"/>
      <c r="J362" s="72">
        <f>SUBTOTAL(9,G327:G362)</f>
        <v>0</v>
      </c>
      <c r="K362" s="8">
        <v>18</v>
      </c>
    </row>
    <row r="363" spans="1:11" ht="12.95" customHeight="1">
      <c r="A363" s="2"/>
      <c r="B363" s="15"/>
      <c r="C363" s="4"/>
      <c r="D363" s="66"/>
      <c r="E363" s="5"/>
      <c r="F363" s="6"/>
      <c r="G363" s="67"/>
      <c r="H363" s="4"/>
      <c r="I363" s="16"/>
      <c r="J363" s="73"/>
    </row>
    <row r="364" spans="1:11" ht="12.95" customHeight="1">
      <c r="A364" s="9"/>
      <c r="B364" s="10" t="s">
        <v>904</v>
      </c>
      <c r="C364" s="11" t="s">
        <v>998</v>
      </c>
      <c r="D364" s="69">
        <v>33</v>
      </c>
      <c r="E364" s="12" t="s">
        <v>1049</v>
      </c>
      <c r="F364" s="13"/>
      <c r="G364" s="70">
        <f>IF(B364&lt;&gt;"計",ROUNDDOWN(D364*F364,0),SUM(G$1:G363))</f>
        <v>0</v>
      </c>
      <c r="H364" s="11"/>
      <c r="I364" s="14"/>
      <c r="J364" s="71"/>
      <c r="K364" s="8">
        <v>1</v>
      </c>
    </row>
    <row r="365" spans="1:11" ht="12.95" customHeight="1">
      <c r="A365" s="2"/>
      <c r="B365" s="3"/>
      <c r="C365" s="4"/>
      <c r="D365" s="66"/>
      <c r="E365" s="5"/>
      <c r="F365" s="6"/>
      <c r="G365" s="67"/>
      <c r="H365" s="4"/>
      <c r="I365" s="7"/>
      <c r="J365" s="68"/>
    </row>
    <row r="366" spans="1:11" ht="12.95" customHeight="1">
      <c r="A366" s="9"/>
      <c r="B366" s="10" t="s">
        <v>904</v>
      </c>
      <c r="C366" s="11" t="s">
        <v>999</v>
      </c>
      <c r="D366" s="69">
        <v>17</v>
      </c>
      <c r="E366" s="12" t="s">
        <v>1049</v>
      </c>
      <c r="F366" s="13"/>
      <c r="G366" s="70">
        <f>IF(B366&lt;&gt;"計",ROUNDDOWN(D366*F366,0),SUM(G$1:G365))</f>
        <v>0</v>
      </c>
      <c r="H366" s="11"/>
      <c r="I366" s="14"/>
      <c r="J366" s="71"/>
      <c r="K366" s="8">
        <v>2</v>
      </c>
    </row>
    <row r="367" spans="1:11" ht="12.95" customHeight="1">
      <c r="A367" s="2"/>
      <c r="B367" s="3"/>
      <c r="C367" s="4"/>
      <c r="D367" s="66"/>
      <c r="E367" s="5"/>
      <c r="F367" s="6"/>
      <c r="G367" s="67"/>
      <c r="H367" s="4"/>
      <c r="I367" s="7"/>
      <c r="J367" s="68"/>
    </row>
    <row r="368" spans="1:11" ht="12.95" customHeight="1">
      <c r="A368" s="9"/>
      <c r="B368" s="10" t="s">
        <v>907</v>
      </c>
      <c r="C368" s="11" t="s">
        <v>987</v>
      </c>
      <c r="D368" s="69">
        <v>96</v>
      </c>
      <c r="E368" s="12" t="s">
        <v>1049</v>
      </c>
      <c r="F368" s="13"/>
      <c r="G368" s="70">
        <f>IF(B368&lt;&gt;"計",ROUNDDOWN(D368*F368,0),SUM(G$1:G367))</f>
        <v>0</v>
      </c>
      <c r="H368" s="11"/>
      <c r="I368" s="14"/>
      <c r="J368" s="71"/>
      <c r="K368" s="8">
        <v>3</v>
      </c>
    </row>
    <row r="369" spans="1:11" ht="12.95" customHeight="1">
      <c r="A369" s="2"/>
      <c r="B369" s="3"/>
      <c r="C369" s="4"/>
      <c r="D369" s="66"/>
      <c r="E369" s="5"/>
      <c r="F369" s="6"/>
      <c r="G369" s="67"/>
      <c r="H369" s="4"/>
      <c r="I369" s="7"/>
      <c r="J369" s="68"/>
    </row>
    <row r="370" spans="1:11" ht="12.95" customHeight="1">
      <c r="A370" s="9"/>
      <c r="B370" s="10" t="s">
        <v>907</v>
      </c>
      <c r="C370" s="11" t="s">
        <v>908</v>
      </c>
      <c r="D370" s="69">
        <v>68</v>
      </c>
      <c r="E370" s="12" t="s">
        <v>1049</v>
      </c>
      <c r="F370" s="13"/>
      <c r="G370" s="70">
        <f>IF(B370&lt;&gt;"計",ROUNDDOWN(D370*F370,0),SUM(G$1:G369))</f>
        <v>0</v>
      </c>
      <c r="H370" s="11"/>
      <c r="I370" s="14"/>
      <c r="J370" s="71"/>
      <c r="K370" s="8">
        <v>4</v>
      </c>
    </row>
    <row r="371" spans="1:11" ht="12.95" customHeight="1">
      <c r="A371" s="2"/>
      <c r="B371" s="3"/>
      <c r="C371" s="4"/>
      <c r="D371" s="66"/>
      <c r="E371" s="5"/>
      <c r="F371" s="6"/>
      <c r="G371" s="67"/>
      <c r="H371" s="4"/>
      <c r="I371" s="7"/>
      <c r="J371" s="68"/>
    </row>
    <row r="372" spans="1:11" ht="12.95" customHeight="1">
      <c r="A372" s="9"/>
      <c r="B372" s="10" t="s">
        <v>907</v>
      </c>
      <c r="C372" s="11" t="s">
        <v>909</v>
      </c>
      <c r="D372" s="69">
        <v>74</v>
      </c>
      <c r="E372" s="12" t="s">
        <v>1049</v>
      </c>
      <c r="F372" s="13"/>
      <c r="G372" s="70">
        <f>IF(B372&lt;&gt;"計",ROUNDDOWN(D372*F372,0),SUM(G$1:G371))</f>
        <v>0</v>
      </c>
      <c r="H372" s="11"/>
      <c r="I372" s="14"/>
      <c r="J372" s="71"/>
      <c r="K372" s="8">
        <v>5</v>
      </c>
    </row>
    <row r="373" spans="1:11" ht="12.95" customHeight="1">
      <c r="A373" s="2"/>
      <c r="B373" s="3"/>
      <c r="C373" s="4"/>
      <c r="D373" s="66"/>
      <c r="E373" s="5"/>
      <c r="F373" s="6"/>
      <c r="G373" s="67"/>
      <c r="H373" s="4"/>
      <c r="I373" s="7"/>
      <c r="J373" s="68"/>
    </row>
    <row r="374" spans="1:11" ht="12.95" customHeight="1">
      <c r="A374" s="9"/>
      <c r="B374" s="10" t="s">
        <v>910</v>
      </c>
      <c r="C374" s="11"/>
      <c r="D374" s="69">
        <v>5.7</v>
      </c>
      <c r="E374" s="12" t="s">
        <v>912</v>
      </c>
      <c r="F374" s="13"/>
      <c r="G374" s="70">
        <f>IF(B374&lt;&gt;"計",ROUNDDOWN(D374*F374,0),SUM(G$1:G373))</f>
        <v>0</v>
      </c>
      <c r="H374" s="11"/>
      <c r="I374" s="14"/>
      <c r="J374" s="71"/>
      <c r="K374" s="8">
        <v>6</v>
      </c>
    </row>
    <row r="375" spans="1:11" ht="12.95" customHeight="1">
      <c r="A375" s="2"/>
      <c r="B375" s="3"/>
      <c r="C375" s="4"/>
      <c r="D375" s="66"/>
      <c r="E375" s="5"/>
      <c r="F375" s="6"/>
      <c r="G375" s="67"/>
      <c r="H375" s="4"/>
      <c r="I375" s="7"/>
      <c r="J375" s="68"/>
    </row>
    <row r="376" spans="1:11" ht="12.95" customHeight="1">
      <c r="A376" s="9"/>
      <c r="B376" s="10" t="s">
        <v>913</v>
      </c>
      <c r="C376" s="11" t="s">
        <v>914</v>
      </c>
      <c r="D376" s="69">
        <v>87.8</v>
      </c>
      <c r="E376" s="12" t="s">
        <v>109</v>
      </c>
      <c r="F376" s="13"/>
      <c r="G376" s="70">
        <f>IF(B376&lt;&gt;"計",ROUNDDOWN(D376*F376,0),SUM(G$1:G375))</f>
        <v>0</v>
      </c>
      <c r="H376" s="11"/>
      <c r="I376" s="14"/>
      <c r="J376" s="71"/>
      <c r="K376" s="8">
        <v>7</v>
      </c>
    </row>
    <row r="377" spans="1:11" ht="12.95" customHeight="1">
      <c r="A377" s="2"/>
      <c r="B377" s="3"/>
      <c r="C377" s="4"/>
      <c r="D377" s="66"/>
      <c r="E377" s="5"/>
      <c r="F377" s="6"/>
      <c r="G377" s="67"/>
      <c r="H377" s="4"/>
      <c r="I377" s="7"/>
      <c r="J377" s="68"/>
    </row>
    <row r="378" spans="1:11" ht="12.95" customHeight="1">
      <c r="A378" s="9"/>
      <c r="B378" s="10" t="s">
        <v>915</v>
      </c>
      <c r="C378" s="11" t="s">
        <v>1040</v>
      </c>
      <c r="D378" s="69">
        <v>130</v>
      </c>
      <c r="E378" s="12" t="s">
        <v>33</v>
      </c>
      <c r="F378" s="13"/>
      <c r="G378" s="70">
        <f>IF(B378&lt;&gt;"計",ROUNDDOWN(D378*F378,0),SUM(G$1:G377))</f>
        <v>0</v>
      </c>
      <c r="H378" s="11"/>
      <c r="I378" s="14"/>
      <c r="J378" s="71"/>
      <c r="K378" s="8">
        <v>8</v>
      </c>
    </row>
    <row r="379" spans="1:11" ht="12.95" customHeight="1">
      <c r="A379" s="2"/>
      <c r="B379" s="3"/>
      <c r="C379" s="4" t="s">
        <v>917</v>
      </c>
      <c r="D379" s="66"/>
      <c r="E379" s="5"/>
      <c r="F379" s="6"/>
      <c r="G379" s="67"/>
      <c r="H379" s="4"/>
      <c r="I379" s="7"/>
      <c r="J379" s="68"/>
    </row>
    <row r="380" spans="1:11" ht="12.95" customHeight="1">
      <c r="A380" s="9"/>
      <c r="B380" s="10"/>
      <c r="C380" s="11"/>
      <c r="D380" s="69"/>
      <c r="E380" s="12"/>
      <c r="F380" s="13"/>
      <c r="G380" s="70">
        <f>IF(B380&lt;&gt;"計",ROUNDDOWN(D380*F380,0),SUM(G$1:G379))</f>
        <v>0</v>
      </c>
      <c r="H380" s="11"/>
      <c r="I380" s="14"/>
      <c r="J380" s="71"/>
      <c r="K380" s="8">
        <v>9</v>
      </c>
    </row>
    <row r="381" spans="1:11" ht="12.95" customHeight="1">
      <c r="A381" s="2"/>
      <c r="B381" s="3"/>
      <c r="C381" s="4"/>
      <c r="D381" s="66"/>
      <c r="E381" s="5"/>
      <c r="F381" s="6"/>
      <c r="G381" s="67"/>
      <c r="H381" s="4"/>
      <c r="I381" s="7"/>
      <c r="J381" s="68"/>
    </row>
    <row r="382" spans="1:11" ht="12.95" customHeight="1">
      <c r="A382" s="9"/>
      <c r="B382" s="10" t="s">
        <v>11</v>
      </c>
      <c r="C382" s="11"/>
      <c r="D382" s="69">
        <v>5.7</v>
      </c>
      <c r="E382" s="12" t="s">
        <v>912</v>
      </c>
      <c r="F382" s="13"/>
      <c r="G382" s="70">
        <f>IF(B382&lt;&gt;"計",ROUNDDOWN(D382*F382,0),SUM(G$1:G381))</f>
        <v>0</v>
      </c>
      <c r="H382" s="11"/>
      <c r="I382" s="14"/>
      <c r="J382" s="71"/>
      <c r="K382" s="8">
        <v>10</v>
      </c>
    </row>
    <row r="383" spans="1:11" ht="12.95" customHeight="1">
      <c r="A383" s="2"/>
      <c r="B383" s="3"/>
      <c r="C383" s="4"/>
      <c r="D383" s="66"/>
      <c r="E383" s="5"/>
      <c r="F383" s="6"/>
      <c r="G383" s="67"/>
      <c r="H383" s="4"/>
      <c r="I383" s="7"/>
      <c r="J383" s="68"/>
    </row>
    <row r="384" spans="1:11" ht="12.95" customHeight="1">
      <c r="A384" s="9"/>
      <c r="B384" s="10" t="s">
        <v>919</v>
      </c>
      <c r="C384" s="11"/>
      <c r="D384" s="69">
        <v>5.7</v>
      </c>
      <c r="E384" s="12" t="s">
        <v>912</v>
      </c>
      <c r="F384" s="13"/>
      <c r="G384" s="70">
        <f>IF(B384&lt;&gt;"計",ROUNDDOWN(D384*F384,0),SUM(G$1:G383))</f>
        <v>0</v>
      </c>
      <c r="H384" s="11"/>
      <c r="I384" s="14"/>
      <c r="J384" s="71"/>
      <c r="K384" s="8">
        <v>11</v>
      </c>
    </row>
    <row r="385" spans="1:11" ht="12.95" customHeight="1">
      <c r="A385" s="2"/>
      <c r="B385" s="3"/>
      <c r="C385" s="4"/>
      <c r="D385" s="66"/>
      <c r="E385" s="5"/>
      <c r="F385" s="6"/>
      <c r="G385" s="67"/>
      <c r="H385" s="4"/>
      <c r="I385" s="7"/>
      <c r="J385" s="68"/>
    </row>
    <row r="386" spans="1:11" ht="12.95" customHeight="1">
      <c r="A386" s="9"/>
      <c r="B386" s="10" t="s">
        <v>921</v>
      </c>
      <c r="C386" s="11" t="s">
        <v>922</v>
      </c>
      <c r="D386" s="69">
        <v>453</v>
      </c>
      <c r="E386" s="12" t="s">
        <v>333</v>
      </c>
      <c r="F386" s="13"/>
      <c r="G386" s="70">
        <f>IF(B386&lt;&gt;"計",ROUNDDOWN(D386*F386,0),SUM(G$1:G385))</f>
        <v>0</v>
      </c>
      <c r="H386" s="11"/>
      <c r="I386" s="14"/>
      <c r="J386" s="71"/>
      <c r="K386" s="8">
        <v>12</v>
      </c>
    </row>
    <row r="387" spans="1:11" ht="12.95" customHeight="1">
      <c r="A387" s="2"/>
      <c r="B387" s="3"/>
      <c r="C387" s="4"/>
      <c r="D387" s="66"/>
      <c r="E387" s="5"/>
      <c r="F387" s="6"/>
      <c r="G387" s="67"/>
      <c r="H387" s="4"/>
      <c r="I387" s="7"/>
      <c r="J387" s="68"/>
    </row>
    <row r="388" spans="1:11" ht="12.95" customHeight="1">
      <c r="A388" s="9"/>
      <c r="B388" s="10" t="s">
        <v>830</v>
      </c>
      <c r="C388" s="11" t="s">
        <v>995</v>
      </c>
      <c r="D388" s="69">
        <v>96</v>
      </c>
      <c r="E388" s="12" t="s">
        <v>1049</v>
      </c>
      <c r="F388" s="13"/>
      <c r="G388" s="70">
        <f>IF(B388&lt;&gt;"計",ROUNDDOWN(D388*F388,0),SUM(G$1:G387))</f>
        <v>0</v>
      </c>
      <c r="H388" s="11"/>
      <c r="I388" s="14"/>
      <c r="J388" s="71"/>
      <c r="K388" s="8">
        <v>13</v>
      </c>
    </row>
    <row r="389" spans="1:11" ht="12.95" customHeight="1">
      <c r="A389" s="2"/>
      <c r="B389" s="3"/>
      <c r="C389" s="4"/>
      <c r="D389" s="66"/>
      <c r="E389" s="5"/>
      <c r="F389" s="6"/>
      <c r="G389" s="67"/>
      <c r="H389" s="4"/>
      <c r="I389" s="7"/>
      <c r="J389" s="68"/>
    </row>
    <row r="390" spans="1:11" ht="12.95" customHeight="1">
      <c r="A390" s="9"/>
      <c r="B390" s="10" t="s">
        <v>830</v>
      </c>
      <c r="C390" s="11" t="s">
        <v>948</v>
      </c>
      <c r="D390" s="69">
        <v>68</v>
      </c>
      <c r="E390" s="12" t="s">
        <v>1049</v>
      </c>
      <c r="F390" s="13"/>
      <c r="G390" s="70">
        <f>IF(B390&lt;&gt;"計",ROUNDDOWN(D390*F390,0),SUM(G$1:G389))</f>
        <v>0</v>
      </c>
      <c r="H390" s="11"/>
      <c r="I390" s="14"/>
      <c r="J390" s="71"/>
      <c r="K390" s="8">
        <v>14</v>
      </c>
    </row>
    <row r="391" spans="1:11" ht="12.95" customHeight="1">
      <c r="A391" s="2"/>
      <c r="B391" s="3"/>
      <c r="C391" s="4"/>
      <c r="D391" s="66"/>
      <c r="E391" s="5"/>
      <c r="F391" s="6"/>
      <c r="G391" s="67"/>
      <c r="H391" s="4"/>
      <c r="I391" s="7"/>
      <c r="J391" s="68"/>
    </row>
    <row r="392" spans="1:11" ht="12.95" customHeight="1">
      <c r="A392" s="9"/>
      <c r="B392" s="10" t="s">
        <v>830</v>
      </c>
      <c r="C392" s="11" t="s">
        <v>949</v>
      </c>
      <c r="D392" s="69">
        <v>74</v>
      </c>
      <c r="E392" s="12" t="s">
        <v>1049</v>
      </c>
      <c r="F392" s="13"/>
      <c r="G392" s="70">
        <f>IF(B392&lt;&gt;"計",ROUNDDOWN(D392*F392,0),SUM(G$1:G391))</f>
        <v>0</v>
      </c>
      <c r="H392" s="11"/>
      <c r="I392" s="14"/>
      <c r="J392" s="71"/>
      <c r="K392" s="8">
        <v>15</v>
      </c>
    </row>
    <row r="393" spans="1:11" ht="12.95" customHeight="1">
      <c r="A393" s="2"/>
      <c r="B393" s="3"/>
      <c r="C393" s="4"/>
      <c r="D393" s="66"/>
      <c r="E393" s="5"/>
      <c r="F393" s="6"/>
      <c r="G393" s="67"/>
      <c r="H393" s="4"/>
      <c r="I393" s="7"/>
      <c r="J393" s="68"/>
    </row>
    <row r="394" spans="1:11" ht="12.95" customHeight="1">
      <c r="A394" s="9"/>
      <c r="B394" s="10" t="s">
        <v>831</v>
      </c>
      <c r="C394" s="11" t="s">
        <v>1050</v>
      </c>
      <c r="D394" s="69">
        <v>28</v>
      </c>
      <c r="E394" s="12" t="s">
        <v>1051</v>
      </c>
      <c r="F394" s="13"/>
      <c r="G394" s="70">
        <f>IF(B394&lt;&gt;"計",ROUNDDOWN(D394*F394,0),SUM(G$1:G393))</f>
        <v>0</v>
      </c>
      <c r="H394" s="11"/>
      <c r="I394" s="14"/>
      <c r="J394" s="71"/>
      <c r="K394" s="8">
        <v>16</v>
      </c>
    </row>
    <row r="395" spans="1:11" ht="12.95" customHeight="1">
      <c r="A395" s="2"/>
      <c r="B395" s="3"/>
      <c r="C395" s="4"/>
      <c r="D395" s="66"/>
      <c r="E395" s="5"/>
      <c r="F395" s="6"/>
      <c r="G395" s="67"/>
      <c r="H395" s="4"/>
      <c r="I395" s="7"/>
      <c r="J395" s="68"/>
    </row>
    <row r="396" spans="1:11" ht="12.95" customHeight="1">
      <c r="A396" s="9"/>
      <c r="B396" s="10" t="s">
        <v>831</v>
      </c>
      <c r="C396" s="11" t="s">
        <v>1052</v>
      </c>
      <c r="D396" s="69">
        <v>10</v>
      </c>
      <c r="E396" s="12" t="s">
        <v>1051</v>
      </c>
      <c r="F396" s="13"/>
      <c r="G396" s="70">
        <f>IF(B396&lt;&gt;"計",ROUNDDOWN(D396*F396,0),SUM(G$1:G395))</f>
        <v>0</v>
      </c>
      <c r="H396" s="11"/>
      <c r="I396" s="14"/>
      <c r="J396" s="71"/>
      <c r="K396" s="8">
        <v>17</v>
      </c>
    </row>
    <row r="397" spans="1:11" ht="12.95" customHeight="1">
      <c r="A397" s="2"/>
      <c r="B397" s="3"/>
      <c r="C397" s="4"/>
      <c r="D397" s="66"/>
      <c r="E397" s="5"/>
      <c r="F397" s="6"/>
      <c r="G397" s="67"/>
      <c r="H397" s="4"/>
      <c r="I397" s="7"/>
      <c r="J397" s="68"/>
    </row>
    <row r="398" spans="1:11" ht="12.95" customHeight="1">
      <c r="A398" s="9"/>
      <c r="B398" s="10" t="s">
        <v>831</v>
      </c>
      <c r="C398" s="11" t="s">
        <v>1053</v>
      </c>
      <c r="D398" s="69">
        <v>10</v>
      </c>
      <c r="E398" s="12" t="s">
        <v>1051</v>
      </c>
      <c r="F398" s="13"/>
      <c r="G398" s="70">
        <f>IF(B398&lt;&gt;"計",ROUNDDOWN(D398*F398,0),SUM(G$1:G397))</f>
        <v>0</v>
      </c>
      <c r="H398" s="11"/>
      <c r="I398" s="14"/>
      <c r="J398" s="72">
        <f>SUBTOTAL(9,G363:G398)</f>
        <v>0</v>
      </c>
      <c r="K398" s="8">
        <v>18</v>
      </c>
    </row>
    <row r="399" spans="1:11" ht="12.95" customHeight="1">
      <c r="A399" s="2"/>
      <c r="B399" s="15"/>
      <c r="C399" s="4"/>
      <c r="D399" s="66"/>
      <c r="E399" s="5"/>
      <c r="F399" s="6"/>
      <c r="G399" s="67"/>
      <c r="H399" s="4"/>
      <c r="I399" s="16"/>
      <c r="J399" s="73"/>
    </row>
    <row r="400" spans="1:11" ht="12.95" customHeight="1">
      <c r="A400" s="9"/>
      <c r="B400" s="10" t="s">
        <v>831</v>
      </c>
      <c r="C400" s="11" t="s">
        <v>1054</v>
      </c>
      <c r="D400" s="69">
        <v>27</v>
      </c>
      <c r="E400" s="12" t="s">
        <v>1051</v>
      </c>
      <c r="F400" s="13"/>
      <c r="G400" s="70">
        <f>IF(B400&lt;&gt;"計",ROUNDDOWN(D400*F400,0),SUM(G$1:G399))</f>
        <v>0</v>
      </c>
      <c r="H400" s="11"/>
      <c r="I400" s="14"/>
      <c r="J400" s="71"/>
      <c r="K400" s="8">
        <v>1</v>
      </c>
    </row>
    <row r="401" spans="1:11" ht="12.95" customHeight="1">
      <c r="A401" s="2"/>
      <c r="B401" s="3"/>
      <c r="C401" s="4"/>
      <c r="D401" s="66"/>
      <c r="E401" s="5"/>
      <c r="F401" s="6"/>
      <c r="G401" s="67"/>
      <c r="H401" s="4"/>
      <c r="I401" s="7"/>
      <c r="J401" s="68"/>
    </row>
    <row r="402" spans="1:11" ht="12.95" customHeight="1">
      <c r="A402" s="9"/>
      <c r="B402" s="10" t="s">
        <v>959</v>
      </c>
      <c r="C402" s="11" t="s">
        <v>960</v>
      </c>
      <c r="D402" s="69">
        <v>120</v>
      </c>
      <c r="E402" s="12" t="s">
        <v>33</v>
      </c>
      <c r="F402" s="13"/>
      <c r="G402" s="70">
        <f>IF(B402&lt;&gt;"計",ROUNDDOWN(D402*F402,0),SUM(G$1:G401))</f>
        <v>0</v>
      </c>
      <c r="H402" s="11"/>
      <c r="I402" s="14"/>
      <c r="J402" s="71"/>
      <c r="K402" s="8">
        <v>2</v>
      </c>
    </row>
    <row r="403" spans="1:11" ht="12.95" customHeight="1">
      <c r="A403" s="2"/>
      <c r="B403" s="3"/>
      <c r="C403" s="4"/>
      <c r="D403" s="66"/>
      <c r="E403" s="5"/>
      <c r="F403" s="6"/>
      <c r="G403" s="67"/>
      <c r="H403" s="4"/>
      <c r="I403" s="7"/>
      <c r="J403" s="68"/>
    </row>
    <row r="404" spans="1:11" ht="12.95" customHeight="1">
      <c r="A404" s="9"/>
      <c r="B404" s="10" t="s">
        <v>961</v>
      </c>
      <c r="C404" s="11"/>
      <c r="D404" s="69">
        <v>120</v>
      </c>
      <c r="E404" s="12" t="s">
        <v>33</v>
      </c>
      <c r="F404" s="13"/>
      <c r="G404" s="70">
        <f>IF(B404&lt;&gt;"計",ROUNDDOWN(D404*F404,0),SUM(G$1:G403))</f>
        <v>0</v>
      </c>
      <c r="H404" s="11"/>
      <c r="I404" s="14"/>
      <c r="J404" s="71"/>
      <c r="K404" s="8">
        <v>3</v>
      </c>
    </row>
    <row r="405" spans="1:11" ht="12.95" customHeight="1">
      <c r="A405" s="2"/>
      <c r="B405" s="3"/>
      <c r="C405" s="4"/>
      <c r="D405" s="66"/>
      <c r="E405" s="5"/>
      <c r="F405" s="6"/>
      <c r="G405" s="67"/>
      <c r="H405" s="4"/>
      <c r="I405" s="7"/>
      <c r="J405" s="68"/>
    </row>
    <row r="406" spans="1:11" ht="12.95" customHeight="1">
      <c r="A406" s="9"/>
      <c r="B406" s="10"/>
      <c r="C406" s="11"/>
      <c r="D406" s="69"/>
      <c r="E406" s="12"/>
      <c r="F406" s="13"/>
      <c r="G406" s="70">
        <f>IF(B406&lt;&gt;"計",ROUNDDOWN(D406*F406,0),SUM(G$1:G405))</f>
        <v>0</v>
      </c>
      <c r="H406" s="11"/>
      <c r="I406" s="14"/>
      <c r="J406" s="71"/>
      <c r="K406" s="8">
        <v>4</v>
      </c>
    </row>
    <row r="407" spans="1:11" ht="12.95" customHeight="1">
      <c r="A407" s="2"/>
      <c r="B407" s="3"/>
      <c r="C407" s="4"/>
      <c r="D407" s="66"/>
      <c r="E407" s="5"/>
      <c r="F407" s="6"/>
      <c r="G407" s="67"/>
      <c r="H407" s="4"/>
      <c r="I407" s="7"/>
      <c r="J407" s="68"/>
    </row>
    <row r="408" spans="1:11" ht="12.95" customHeight="1">
      <c r="A408" s="9"/>
      <c r="B408" s="10"/>
      <c r="C408" s="11"/>
      <c r="D408" s="69"/>
      <c r="E408" s="12"/>
      <c r="F408" s="13"/>
      <c r="G408" s="70">
        <f>IF(B408&lt;&gt;"計",ROUNDDOWN(D408*F408,0),SUM(G$1:G407))</f>
        <v>0</v>
      </c>
      <c r="H408" s="11"/>
      <c r="I408" s="14"/>
      <c r="J408" s="71"/>
      <c r="K408" s="8">
        <v>5</v>
      </c>
    </row>
    <row r="409" spans="1:11" ht="12.95" customHeight="1">
      <c r="A409" s="2"/>
      <c r="B409" s="3"/>
      <c r="C409" s="4"/>
      <c r="D409" s="66"/>
      <c r="E409" s="5"/>
      <c r="F409" s="6"/>
      <c r="G409" s="67"/>
      <c r="H409" s="4"/>
      <c r="I409" s="7"/>
      <c r="J409" s="68"/>
    </row>
    <row r="410" spans="1:11" ht="12.95" customHeight="1">
      <c r="A410" s="9"/>
      <c r="B410" s="10"/>
      <c r="C410" s="11"/>
      <c r="D410" s="69"/>
      <c r="E410" s="12"/>
      <c r="F410" s="13"/>
      <c r="G410" s="70">
        <f>IF(B410&lt;&gt;"計",ROUNDDOWN(D410*F410,0),SUM(G$1:G409))</f>
        <v>0</v>
      </c>
      <c r="H410" s="11"/>
      <c r="I410" s="14"/>
      <c r="J410" s="71"/>
      <c r="K410" s="8">
        <v>6</v>
      </c>
    </row>
    <row r="411" spans="1:11" ht="12.95" customHeight="1">
      <c r="A411" s="2"/>
      <c r="B411" s="3"/>
      <c r="C411" s="4"/>
      <c r="D411" s="66"/>
      <c r="E411" s="5"/>
      <c r="F411" s="6"/>
      <c r="G411" s="67"/>
      <c r="H411" s="4"/>
      <c r="I411" s="7"/>
      <c r="J411" s="68"/>
    </row>
    <row r="412" spans="1:11" ht="12.95" customHeight="1">
      <c r="A412" s="9"/>
      <c r="B412" s="10"/>
      <c r="C412" s="11"/>
      <c r="D412" s="69"/>
      <c r="E412" s="12"/>
      <c r="F412" s="13"/>
      <c r="G412" s="70">
        <f>IF(B412&lt;&gt;"計",ROUNDDOWN(D412*F412,0),SUM(G$1:G411))</f>
        <v>0</v>
      </c>
      <c r="H412" s="11"/>
      <c r="I412" s="14"/>
      <c r="J412" s="71"/>
      <c r="K412" s="8">
        <v>7</v>
      </c>
    </row>
    <row r="413" spans="1:11" ht="12.95" customHeight="1">
      <c r="A413" s="2"/>
      <c r="B413" s="3"/>
      <c r="C413" s="4"/>
      <c r="D413" s="66"/>
      <c r="E413" s="5"/>
      <c r="F413" s="6"/>
      <c r="G413" s="67"/>
      <c r="H413" s="4"/>
      <c r="I413" s="7"/>
      <c r="J413" s="68"/>
    </row>
    <row r="414" spans="1:11" ht="12.95" customHeight="1">
      <c r="A414" s="9"/>
      <c r="B414" s="10"/>
      <c r="C414" s="11"/>
      <c r="D414" s="69"/>
      <c r="E414" s="12"/>
      <c r="F414" s="13"/>
      <c r="G414" s="70">
        <f>IF(B414&lt;&gt;"計",ROUNDDOWN(D414*F414,0),SUM(G$1:G413))</f>
        <v>0</v>
      </c>
      <c r="H414" s="11"/>
      <c r="I414" s="14"/>
      <c r="J414" s="71"/>
      <c r="K414" s="8">
        <v>8</v>
      </c>
    </row>
    <row r="415" spans="1:11" ht="12.95" customHeight="1">
      <c r="A415" s="2"/>
      <c r="B415" s="3"/>
      <c r="C415" s="4"/>
      <c r="D415" s="66"/>
      <c r="E415" s="5"/>
      <c r="F415" s="6"/>
      <c r="G415" s="67"/>
      <c r="H415" s="4"/>
      <c r="I415" s="7"/>
      <c r="J415" s="68"/>
    </row>
    <row r="416" spans="1:11" ht="12.95" customHeight="1">
      <c r="A416" s="9"/>
      <c r="B416" s="10"/>
      <c r="C416" s="11"/>
      <c r="D416" s="69"/>
      <c r="E416" s="12"/>
      <c r="F416" s="13"/>
      <c r="G416" s="70">
        <f>IF(B416&lt;&gt;"計",ROUNDDOWN(D416*F416,0),SUM(G$1:G415))</f>
        <v>0</v>
      </c>
      <c r="H416" s="11"/>
      <c r="I416" s="14"/>
      <c r="J416" s="71"/>
      <c r="K416" s="8">
        <v>9</v>
      </c>
    </row>
    <row r="417" spans="1:11" ht="12.95" customHeight="1">
      <c r="A417" s="2"/>
      <c r="B417" s="3"/>
      <c r="C417" s="4"/>
      <c r="D417" s="66"/>
      <c r="E417" s="5"/>
      <c r="F417" s="6"/>
      <c r="G417" s="67"/>
      <c r="H417" s="4"/>
      <c r="I417" s="7"/>
      <c r="J417" s="68"/>
    </row>
    <row r="418" spans="1:11" ht="12.95" customHeight="1">
      <c r="A418" s="9"/>
      <c r="B418" s="10"/>
      <c r="C418" s="11"/>
      <c r="D418" s="69"/>
      <c r="E418" s="12"/>
      <c r="F418" s="13"/>
      <c r="G418" s="70">
        <f>IF(B418&lt;&gt;"計",ROUNDDOWN(D418*F418,0),SUM(G$1:G417))</f>
        <v>0</v>
      </c>
      <c r="H418" s="11"/>
      <c r="I418" s="14"/>
      <c r="J418" s="71"/>
      <c r="K418" s="8">
        <v>10</v>
      </c>
    </row>
    <row r="419" spans="1:11" ht="12.95" customHeight="1">
      <c r="A419" s="2"/>
      <c r="B419" s="3"/>
      <c r="C419" s="4"/>
      <c r="D419" s="66"/>
      <c r="E419" s="5"/>
      <c r="F419" s="6"/>
      <c r="G419" s="67"/>
      <c r="H419" s="4"/>
      <c r="I419" s="7"/>
      <c r="J419" s="68"/>
    </row>
    <row r="420" spans="1:11" ht="12.95" customHeight="1">
      <c r="A420" s="9"/>
      <c r="B420" s="10"/>
      <c r="C420" s="11"/>
      <c r="D420" s="69"/>
      <c r="E420" s="12"/>
      <c r="F420" s="13"/>
      <c r="G420" s="70">
        <f>IF(B420&lt;&gt;"計",ROUNDDOWN(D420*F420,0),SUM(G$1:G419))</f>
        <v>0</v>
      </c>
      <c r="H420" s="11"/>
      <c r="I420" s="14"/>
      <c r="J420" s="71"/>
      <c r="K420" s="8">
        <v>11</v>
      </c>
    </row>
    <row r="421" spans="1:11" ht="12.95" customHeight="1">
      <c r="A421" s="2"/>
      <c r="B421" s="3"/>
      <c r="C421" s="4"/>
      <c r="D421" s="66"/>
      <c r="E421" s="5"/>
      <c r="F421" s="6"/>
      <c r="G421" s="67"/>
      <c r="H421" s="4"/>
      <c r="I421" s="7"/>
      <c r="J421" s="68"/>
    </row>
    <row r="422" spans="1:11" ht="12.95" customHeight="1">
      <c r="A422" s="9"/>
      <c r="B422" s="10"/>
      <c r="C422" s="11"/>
      <c r="D422" s="69"/>
      <c r="E422" s="12"/>
      <c r="F422" s="13"/>
      <c r="G422" s="70">
        <f>IF(B422&lt;&gt;"計",ROUNDDOWN(D422*F422,0),SUM(G$1:G421))</f>
        <v>0</v>
      </c>
      <c r="H422" s="11"/>
      <c r="I422" s="14"/>
      <c r="J422" s="71"/>
      <c r="K422" s="8">
        <v>12</v>
      </c>
    </row>
    <row r="423" spans="1:11" ht="12.95" customHeight="1">
      <c r="A423" s="2"/>
      <c r="B423" s="3"/>
      <c r="C423" s="4"/>
      <c r="D423" s="66"/>
      <c r="E423" s="5"/>
      <c r="F423" s="6"/>
      <c r="G423" s="67"/>
      <c r="H423" s="4"/>
      <c r="I423" s="7"/>
      <c r="J423" s="68"/>
    </row>
    <row r="424" spans="1:11" ht="12.95" customHeight="1">
      <c r="A424" s="9"/>
      <c r="B424" s="10"/>
      <c r="C424" s="11"/>
      <c r="D424" s="69"/>
      <c r="E424" s="12"/>
      <c r="F424" s="13"/>
      <c r="G424" s="70">
        <f>IF(B424&lt;&gt;"計",ROUNDDOWN(D424*F424,0),SUM(G$1:G423))</f>
        <v>0</v>
      </c>
      <c r="H424" s="11"/>
      <c r="I424" s="14"/>
      <c r="J424" s="71"/>
      <c r="K424" s="8">
        <v>13</v>
      </c>
    </row>
    <row r="425" spans="1:11" ht="12.95" customHeight="1">
      <c r="A425" s="2"/>
      <c r="B425" s="3"/>
      <c r="C425" s="4"/>
      <c r="D425" s="66"/>
      <c r="E425" s="5"/>
      <c r="F425" s="6"/>
      <c r="G425" s="67"/>
      <c r="H425" s="4"/>
      <c r="I425" s="7"/>
      <c r="J425" s="68"/>
    </row>
    <row r="426" spans="1:11" ht="12.95" customHeight="1">
      <c r="A426" s="9"/>
      <c r="B426" s="10"/>
      <c r="C426" s="11"/>
      <c r="D426" s="69"/>
      <c r="E426" s="12"/>
      <c r="F426" s="13"/>
      <c r="G426" s="70">
        <f>IF(B426&lt;&gt;"計",ROUNDDOWN(D426*F426,0),SUM(G$1:G425))</f>
        <v>0</v>
      </c>
      <c r="H426" s="11"/>
      <c r="I426" s="14"/>
      <c r="J426" s="71"/>
      <c r="K426" s="8">
        <v>14</v>
      </c>
    </row>
    <row r="427" spans="1:11" ht="12.95" customHeight="1">
      <c r="A427" s="2"/>
      <c r="B427" s="3"/>
      <c r="C427" s="4"/>
      <c r="D427" s="66"/>
      <c r="E427" s="5"/>
      <c r="F427" s="6"/>
      <c r="G427" s="67"/>
      <c r="H427" s="4"/>
      <c r="I427" s="7"/>
      <c r="J427" s="68"/>
    </row>
    <row r="428" spans="1:11" ht="12.95" customHeight="1">
      <c r="A428" s="9"/>
      <c r="B428" s="10"/>
      <c r="C428" s="11"/>
      <c r="D428" s="69"/>
      <c r="E428" s="12"/>
      <c r="F428" s="13"/>
      <c r="G428" s="70">
        <f>IF(B428&lt;&gt;"計",ROUNDDOWN(D428*F428,0),SUM(G$1:G427))</f>
        <v>0</v>
      </c>
      <c r="H428" s="11"/>
      <c r="I428" s="14"/>
      <c r="J428" s="71"/>
      <c r="K428" s="8">
        <v>15</v>
      </c>
    </row>
    <row r="429" spans="1:11" ht="12.95" customHeight="1">
      <c r="A429" s="2"/>
      <c r="B429" s="3"/>
      <c r="C429" s="4"/>
      <c r="D429" s="66"/>
      <c r="E429" s="5"/>
      <c r="F429" s="6"/>
      <c r="G429" s="67"/>
      <c r="H429" s="4"/>
      <c r="I429" s="7"/>
      <c r="J429" s="68"/>
    </row>
    <row r="430" spans="1:11" ht="12.95" customHeight="1">
      <c r="A430" s="9"/>
      <c r="B430" s="10"/>
      <c r="C430" s="11"/>
      <c r="D430" s="69"/>
      <c r="E430" s="12"/>
      <c r="F430" s="13"/>
      <c r="G430" s="70">
        <f>IF(B430&lt;&gt;"計",ROUNDDOWN(D430*F430,0),SUM(G$1:G429))</f>
        <v>0</v>
      </c>
      <c r="H430" s="11"/>
      <c r="I430" s="14"/>
      <c r="J430" s="71"/>
      <c r="K430" s="8">
        <v>16</v>
      </c>
    </row>
    <row r="431" spans="1:11" ht="12.95" customHeight="1">
      <c r="A431" s="2"/>
      <c r="B431" s="3"/>
      <c r="C431" s="4"/>
      <c r="D431" s="66"/>
      <c r="E431" s="5"/>
      <c r="F431" s="6"/>
      <c r="G431" s="67"/>
      <c r="H431" s="4"/>
      <c r="I431" s="7"/>
      <c r="J431" s="68"/>
    </row>
    <row r="432" spans="1:11" ht="12.95" customHeight="1">
      <c r="A432" s="9"/>
      <c r="B432" s="10" t="s">
        <v>45</v>
      </c>
      <c r="C432" s="11" t="s">
        <v>1055</v>
      </c>
      <c r="D432" s="69"/>
      <c r="E432" s="12"/>
      <c r="F432" s="13"/>
      <c r="G432" s="70">
        <f>SUBTOTAL(9,G327:G430)</f>
        <v>0</v>
      </c>
      <c r="H432" s="11"/>
      <c r="I432" s="14"/>
      <c r="J432" s="71"/>
      <c r="K432" s="8">
        <v>17</v>
      </c>
    </row>
    <row r="433" spans="1:11" ht="12.95" customHeight="1">
      <c r="A433" s="2"/>
      <c r="B433" s="3"/>
      <c r="C433" s="4"/>
      <c r="D433" s="66"/>
      <c r="E433" s="5"/>
      <c r="F433" s="6"/>
      <c r="G433" s="67"/>
      <c r="H433" s="4"/>
      <c r="I433" s="7"/>
      <c r="J433" s="68"/>
    </row>
    <row r="434" spans="1:11" ht="12.95" customHeight="1">
      <c r="A434" s="9"/>
      <c r="B434" s="10"/>
      <c r="C434" s="11"/>
      <c r="D434" s="69"/>
      <c r="E434" s="12"/>
      <c r="F434" s="13"/>
      <c r="G434" s="70">
        <f>IF(B434&lt;&gt;"計",ROUNDDOWN(D434*F434,0),SUM(G$1:G433))</f>
        <v>0</v>
      </c>
      <c r="H434" s="11"/>
      <c r="I434" s="14"/>
      <c r="J434" s="72">
        <f>SUBTOTAL(9,G399:G434)</f>
        <v>0</v>
      </c>
      <c r="K434" s="8">
        <v>18</v>
      </c>
    </row>
    <row r="435" spans="1:11" ht="12.95" customHeight="1">
      <c r="A435" s="2"/>
      <c r="B435" s="15"/>
      <c r="C435" s="4"/>
      <c r="D435" s="66"/>
      <c r="E435" s="5"/>
      <c r="F435" s="6"/>
      <c r="G435" s="67"/>
      <c r="H435" s="4"/>
      <c r="I435" s="16"/>
      <c r="J435" s="73"/>
    </row>
    <row r="436" spans="1:11" ht="12.95" customHeight="1">
      <c r="A436" s="9" t="s">
        <v>898</v>
      </c>
      <c r="B436" s="10" t="s">
        <v>899</v>
      </c>
      <c r="C436" s="11"/>
      <c r="D436" s="69"/>
      <c r="E436" s="12"/>
      <c r="F436" s="13"/>
      <c r="G436" s="70">
        <f>IF(B436&lt;&gt;"計",ROUNDDOWN(D436*F436,0),SUM(G$1:G435))</f>
        <v>0</v>
      </c>
      <c r="H436" s="11"/>
      <c r="I436" s="14"/>
      <c r="J436" s="71"/>
      <c r="K436" s="8">
        <v>1</v>
      </c>
    </row>
    <row r="437" spans="1:11" ht="12.95" customHeight="1">
      <c r="A437" s="2"/>
      <c r="B437" s="3"/>
      <c r="C437" s="4"/>
      <c r="D437" s="66"/>
      <c r="E437" s="5"/>
      <c r="F437" s="6"/>
      <c r="G437" s="67"/>
      <c r="H437" s="4"/>
      <c r="I437" s="7"/>
      <c r="J437" s="68"/>
    </row>
    <row r="438" spans="1:11" ht="12.95" customHeight="1">
      <c r="A438" s="9"/>
      <c r="B438" s="10"/>
      <c r="C438" s="11"/>
      <c r="D438" s="69"/>
      <c r="E438" s="12"/>
      <c r="F438" s="13"/>
      <c r="G438" s="70">
        <f>IF(B438&lt;&gt;"計",ROUNDDOWN(D438*F438,0),SUM(G$1:G437))</f>
        <v>0</v>
      </c>
      <c r="H438" s="11"/>
      <c r="I438" s="14"/>
      <c r="J438" s="71"/>
      <c r="K438" s="8">
        <v>2</v>
      </c>
    </row>
    <row r="439" spans="1:11" ht="12.95" customHeight="1">
      <c r="A439" s="2"/>
      <c r="B439" s="3"/>
      <c r="C439" s="4"/>
      <c r="D439" s="66"/>
      <c r="E439" s="5"/>
      <c r="F439" s="6"/>
      <c r="G439" s="67"/>
      <c r="H439" s="4"/>
      <c r="I439" s="7"/>
      <c r="J439" s="68"/>
    </row>
    <row r="440" spans="1:11" ht="12.95" customHeight="1">
      <c r="A440" s="9"/>
      <c r="B440" s="10" t="s">
        <v>962</v>
      </c>
      <c r="C440" s="11" t="s">
        <v>963</v>
      </c>
      <c r="D440" s="69">
        <v>0.7</v>
      </c>
      <c r="E440" s="12" t="s">
        <v>903</v>
      </c>
      <c r="F440" s="13"/>
      <c r="G440" s="70">
        <f>IF(B440&lt;&gt;"計",ROUNDDOWN(D440*F440,0),SUM(G$1:G439))</f>
        <v>0</v>
      </c>
      <c r="H440" s="11"/>
      <c r="I440" s="14"/>
      <c r="J440" s="71"/>
      <c r="K440" s="8">
        <v>3</v>
      </c>
    </row>
    <row r="441" spans="1:11" ht="12.95" customHeight="1">
      <c r="A441" s="2"/>
      <c r="B441" s="3"/>
      <c r="C441" s="4"/>
      <c r="D441" s="66"/>
      <c r="E441" s="5"/>
      <c r="F441" s="6"/>
      <c r="G441" s="67"/>
      <c r="H441" s="4"/>
      <c r="I441" s="7"/>
      <c r="J441" s="68"/>
    </row>
    <row r="442" spans="1:11" ht="12.95" customHeight="1">
      <c r="A442" s="9"/>
      <c r="B442" s="10" t="s">
        <v>962</v>
      </c>
      <c r="C442" s="11" t="s">
        <v>965</v>
      </c>
      <c r="D442" s="69">
        <v>0.4</v>
      </c>
      <c r="E442" s="12" t="s">
        <v>903</v>
      </c>
      <c r="F442" s="13"/>
      <c r="G442" s="70">
        <f>IF(B442&lt;&gt;"計",ROUNDDOWN(D442*F442,0),SUM(G$1:G441))</f>
        <v>0</v>
      </c>
      <c r="H442" s="11"/>
      <c r="I442" s="14"/>
      <c r="J442" s="71"/>
      <c r="K442" s="8">
        <v>4</v>
      </c>
    </row>
    <row r="443" spans="1:11" ht="12.95" customHeight="1">
      <c r="A443" s="2"/>
      <c r="B443" s="3"/>
      <c r="C443" s="4"/>
      <c r="D443" s="66"/>
      <c r="E443" s="5"/>
      <c r="F443" s="6"/>
      <c r="G443" s="67"/>
      <c r="H443" s="4"/>
      <c r="I443" s="7"/>
      <c r="J443" s="68"/>
    </row>
    <row r="444" spans="1:11" ht="12.95" customHeight="1">
      <c r="A444" s="9"/>
      <c r="B444" s="10" t="s">
        <v>972</v>
      </c>
      <c r="C444" s="11" t="s">
        <v>973</v>
      </c>
      <c r="D444" s="21">
        <v>0.04</v>
      </c>
      <c r="E444" s="12" t="s">
        <v>903</v>
      </c>
      <c r="F444" s="13"/>
      <c r="G444" s="70">
        <f>IF(B444&lt;&gt;"計",ROUNDDOWN(D444*F444,0),SUM(G$1:G443))</f>
        <v>0</v>
      </c>
      <c r="H444" s="11"/>
      <c r="I444" s="14"/>
      <c r="J444" s="71"/>
      <c r="K444" s="8">
        <v>5</v>
      </c>
    </row>
    <row r="445" spans="1:11" ht="12.95" customHeight="1">
      <c r="A445" s="2"/>
      <c r="B445" s="3"/>
      <c r="C445" s="4"/>
      <c r="D445" s="66"/>
      <c r="E445" s="5"/>
      <c r="F445" s="6"/>
      <c r="G445" s="67"/>
      <c r="H445" s="4"/>
      <c r="I445" s="7"/>
      <c r="J445" s="68"/>
    </row>
    <row r="446" spans="1:11" ht="12.95" customHeight="1">
      <c r="A446" s="9"/>
      <c r="B446" s="10" t="s">
        <v>974</v>
      </c>
      <c r="C446" s="11" t="s">
        <v>975</v>
      </c>
      <c r="D446" s="21">
        <v>0.01</v>
      </c>
      <c r="E446" s="12" t="s">
        <v>903</v>
      </c>
      <c r="F446" s="13"/>
      <c r="G446" s="70">
        <f>IF(B446&lt;&gt;"計",ROUNDDOWN(D446*F446,0),SUM(G$1:G445))</f>
        <v>0</v>
      </c>
      <c r="H446" s="11"/>
      <c r="I446" s="14"/>
      <c r="J446" s="71"/>
      <c r="K446" s="8">
        <v>6</v>
      </c>
    </row>
    <row r="447" spans="1:11" ht="12.95" customHeight="1">
      <c r="A447" s="2"/>
      <c r="B447" s="3"/>
      <c r="C447" s="4"/>
      <c r="D447" s="66"/>
      <c r="E447" s="5"/>
      <c r="F447" s="6"/>
      <c r="G447" s="67"/>
      <c r="H447" s="4"/>
      <c r="I447" s="7"/>
      <c r="J447" s="68"/>
    </row>
    <row r="448" spans="1:11" ht="12.95" customHeight="1">
      <c r="A448" s="9"/>
      <c r="B448" s="10" t="s">
        <v>974</v>
      </c>
      <c r="C448" s="11" t="s">
        <v>976</v>
      </c>
      <c r="D448" s="21">
        <v>0.03</v>
      </c>
      <c r="E448" s="12" t="s">
        <v>903</v>
      </c>
      <c r="F448" s="13"/>
      <c r="G448" s="70">
        <f>IF(B448&lt;&gt;"計",ROUNDDOWN(D448*F448,0),SUM(G$1:G447))</f>
        <v>0</v>
      </c>
      <c r="H448" s="11"/>
      <c r="I448" s="14"/>
      <c r="J448" s="71"/>
      <c r="K448" s="8">
        <v>7</v>
      </c>
    </row>
    <row r="449" spans="1:11" ht="12.95" customHeight="1">
      <c r="A449" s="2"/>
      <c r="B449" s="3"/>
      <c r="C449" s="4"/>
      <c r="D449" s="66"/>
      <c r="E449" s="5"/>
      <c r="F449" s="6"/>
      <c r="G449" s="67"/>
      <c r="H449" s="4"/>
      <c r="I449" s="7"/>
      <c r="J449" s="68"/>
    </row>
    <row r="450" spans="1:11" ht="12.95" customHeight="1">
      <c r="A450" s="9"/>
      <c r="B450" s="10" t="s">
        <v>974</v>
      </c>
      <c r="C450" s="11" t="s">
        <v>978</v>
      </c>
      <c r="D450" s="21">
        <v>0.02</v>
      </c>
      <c r="E450" s="12" t="s">
        <v>903</v>
      </c>
      <c r="F450" s="13"/>
      <c r="G450" s="70">
        <f>IF(B450&lt;&gt;"計",ROUNDDOWN(D450*F450,0),SUM(G$1:G449))</f>
        <v>0</v>
      </c>
      <c r="H450" s="11"/>
      <c r="I450" s="14"/>
      <c r="J450" s="71"/>
      <c r="K450" s="8">
        <v>8</v>
      </c>
    </row>
    <row r="451" spans="1:11" ht="12.95" customHeight="1">
      <c r="A451" s="2"/>
      <c r="B451" s="3"/>
      <c r="C451" s="4"/>
      <c r="D451" s="66"/>
      <c r="E451" s="5"/>
      <c r="F451" s="6"/>
      <c r="G451" s="67"/>
      <c r="H451" s="4"/>
      <c r="I451" s="7"/>
      <c r="J451" s="68"/>
    </row>
    <row r="452" spans="1:11" ht="12.95" customHeight="1">
      <c r="A452" s="9"/>
      <c r="B452" s="10" t="s">
        <v>983</v>
      </c>
      <c r="C452" s="11" t="s">
        <v>808</v>
      </c>
      <c r="D452" s="21">
        <v>-0.04</v>
      </c>
      <c r="E452" s="12" t="s">
        <v>912</v>
      </c>
      <c r="F452" s="13"/>
      <c r="G452" s="70">
        <f>IF(B452&lt;&gt;"計",ROUNDDOWN(D452*F452,0),SUM(G$1:G451))</f>
        <v>0</v>
      </c>
      <c r="H452" s="11"/>
      <c r="I452" s="14"/>
      <c r="J452" s="71"/>
      <c r="K452" s="8">
        <v>9</v>
      </c>
    </row>
    <row r="453" spans="1:11" ht="12.95" customHeight="1">
      <c r="A453" s="2"/>
      <c r="B453" s="3"/>
      <c r="C453" s="4"/>
      <c r="D453" s="66"/>
      <c r="E453" s="5"/>
      <c r="F453" s="6"/>
      <c r="G453" s="67"/>
      <c r="H453" s="4"/>
      <c r="I453" s="7"/>
      <c r="J453" s="68"/>
    </row>
    <row r="454" spans="1:11" ht="12.95" customHeight="1">
      <c r="A454" s="9"/>
      <c r="B454" s="10" t="s">
        <v>1000</v>
      </c>
      <c r="C454" s="11" t="s">
        <v>1001</v>
      </c>
      <c r="D454" s="25">
        <v>4.0000000000000001E-3</v>
      </c>
      <c r="E454" s="12" t="s">
        <v>903</v>
      </c>
      <c r="F454" s="13"/>
      <c r="G454" s="70">
        <f>IF(B454&lt;&gt;"計",ROUNDDOWN(D454*F454,0),SUM(G$1:G453))</f>
        <v>0</v>
      </c>
      <c r="H454" s="11"/>
      <c r="I454" s="14"/>
      <c r="J454" s="71"/>
      <c r="K454" s="8">
        <v>10</v>
      </c>
    </row>
    <row r="455" spans="1:11" ht="12.95" customHeight="1">
      <c r="A455" s="2"/>
      <c r="B455" s="3"/>
      <c r="C455" s="4"/>
      <c r="D455" s="66"/>
      <c r="E455" s="5"/>
      <c r="F455" s="6"/>
      <c r="G455" s="67"/>
      <c r="H455" s="4"/>
      <c r="I455" s="7"/>
      <c r="J455" s="68"/>
    </row>
    <row r="456" spans="1:11" ht="12.95" customHeight="1">
      <c r="A456" s="9"/>
      <c r="B456" s="10" t="s">
        <v>1002</v>
      </c>
      <c r="C456" s="11" t="s">
        <v>905</v>
      </c>
      <c r="D456" s="69">
        <v>16</v>
      </c>
      <c r="E456" s="12" t="s">
        <v>333</v>
      </c>
      <c r="F456" s="13"/>
      <c r="G456" s="70">
        <f>IF(B456&lt;&gt;"計",ROUNDDOWN(D456*F456,0),SUM(G$1:G455))</f>
        <v>0</v>
      </c>
      <c r="H456" s="11"/>
      <c r="I456" s="14"/>
      <c r="J456" s="71"/>
      <c r="K456" s="8">
        <v>11</v>
      </c>
    </row>
    <row r="457" spans="1:11" ht="12.95" customHeight="1">
      <c r="A457" s="2"/>
      <c r="B457" s="3"/>
      <c r="C457" s="4"/>
      <c r="D457" s="66"/>
      <c r="E457" s="5"/>
      <c r="F457" s="6"/>
      <c r="G457" s="67"/>
      <c r="H457" s="4"/>
      <c r="I457" s="7"/>
      <c r="J457" s="68"/>
    </row>
    <row r="458" spans="1:11" ht="12.95" customHeight="1">
      <c r="A458" s="9"/>
      <c r="B458" s="10" t="s">
        <v>1003</v>
      </c>
      <c r="C458" s="11" t="s">
        <v>909</v>
      </c>
      <c r="D458" s="69">
        <v>56</v>
      </c>
      <c r="E458" s="12" t="s">
        <v>333</v>
      </c>
      <c r="F458" s="13"/>
      <c r="G458" s="70">
        <f>IF(B458&lt;&gt;"計",ROUNDDOWN(D458*F458,0),SUM(G$1:G457))</f>
        <v>0</v>
      </c>
      <c r="H458" s="11"/>
      <c r="I458" s="14"/>
      <c r="J458" s="71"/>
      <c r="K458" s="8">
        <v>12</v>
      </c>
    </row>
    <row r="459" spans="1:11" ht="12.95" customHeight="1">
      <c r="A459" s="2"/>
      <c r="B459" s="3"/>
      <c r="C459" s="4"/>
      <c r="D459" s="66"/>
      <c r="E459" s="5"/>
      <c r="F459" s="6"/>
      <c r="G459" s="67"/>
      <c r="H459" s="4"/>
      <c r="I459" s="7"/>
      <c r="J459" s="68"/>
    </row>
    <row r="460" spans="1:11" ht="12.95" customHeight="1">
      <c r="A460" s="9"/>
      <c r="B460" s="10" t="s">
        <v>910</v>
      </c>
      <c r="C460" s="11" t="s">
        <v>1004</v>
      </c>
      <c r="D460" s="69">
        <v>1.1000000000000001</v>
      </c>
      <c r="E460" s="12" t="s">
        <v>912</v>
      </c>
      <c r="F460" s="13"/>
      <c r="G460" s="70">
        <f>IF(B460&lt;&gt;"計",ROUNDDOWN(D460*F460,0),SUM(G$1:G459))</f>
        <v>0</v>
      </c>
      <c r="H460" s="11"/>
      <c r="I460" s="14"/>
      <c r="J460" s="71"/>
      <c r="K460" s="8">
        <v>13</v>
      </c>
    </row>
    <row r="461" spans="1:11" ht="12.95" customHeight="1">
      <c r="A461" s="2"/>
      <c r="B461" s="3"/>
      <c r="C461" s="4"/>
      <c r="D461" s="66"/>
      <c r="E461" s="5"/>
      <c r="F461" s="6"/>
      <c r="G461" s="67"/>
      <c r="H461" s="4"/>
      <c r="I461" s="7"/>
      <c r="J461" s="68"/>
    </row>
    <row r="462" spans="1:11" ht="12.95" customHeight="1">
      <c r="A462" s="9"/>
      <c r="B462" s="10" t="s">
        <v>913</v>
      </c>
      <c r="C462" s="11" t="s">
        <v>914</v>
      </c>
      <c r="D462" s="69">
        <v>5.5</v>
      </c>
      <c r="E462" s="12" t="s">
        <v>109</v>
      </c>
      <c r="F462" s="13"/>
      <c r="G462" s="70">
        <f>IF(B462&lt;&gt;"計",ROUNDDOWN(D462*F462,0),SUM(G$1:G461))</f>
        <v>0</v>
      </c>
      <c r="H462" s="11"/>
      <c r="I462" s="14"/>
      <c r="J462" s="71"/>
      <c r="K462" s="8">
        <v>14</v>
      </c>
    </row>
    <row r="463" spans="1:11" ht="12.95" customHeight="1">
      <c r="A463" s="2"/>
      <c r="B463" s="3"/>
      <c r="C463" s="4" t="s">
        <v>1005</v>
      </c>
      <c r="D463" s="66"/>
      <c r="E463" s="5"/>
      <c r="F463" s="6"/>
      <c r="G463" s="67"/>
      <c r="H463" s="4"/>
      <c r="I463" s="7"/>
      <c r="J463" s="68"/>
    </row>
    <row r="464" spans="1:11" ht="12.95" customHeight="1">
      <c r="A464" s="9"/>
      <c r="B464" s="10" t="s">
        <v>1006</v>
      </c>
      <c r="C464" s="11" t="s">
        <v>1007</v>
      </c>
      <c r="D464" s="69">
        <v>1.1000000000000001</v>
      </c>
      <c r="E464" s="12" t="s">
        <v>912</v>
      </c>
      <c r="F464" s="13"/>
      <c r="G464" s="70">
        <f>IF(B464&lt;&gt;"計",ROUNDDOWN(D464*F464,0),SUM(G$1:G463))</f>
        <v>0</v>
      </c>
      <c r="H464" s="11"/>
      <c r="I464" s="14"/>
      <c r="J464" s="71"/>
      <c r="K464" s="8">
        <v>15</v>
      </c>
    </row>
    <row r="465" spans="1:11" ht="12.95" customHeight="1">
      <c r="A465" s="2"/>
      <c r="B465" s="3"/>
      <c r="C465" s="4" t="s">
        <v>1008</v>
      </c>
      <c r="D465" s="66"/>
      <c r="E465" s="5"/>
      <c r="F465" s="6"/>
      <c r="G465" s="67"/>
      <c r="H465" s="4"/>
      <c r="I465" s="7"/>
      <c r="J465" s="68"/>
    </row>
    <row r="466" spans="1:11" ht="12.95" customHeight="1">
      <c r="A466" s="9"/>
      <c r="B466" s="10" t="s">
        <v>1006</v>
      </c>
      <c r="C466" s="11" t="s">
        <v>1007</v>
      </c>
      <c r="D466" s="21">
        <v>0.04</v>
      </c>
      <c r="E466" s="12" t="s">
        <v>912</v>
      </c>
      <c r="F466" s="13"/>
      <c r="G466" s="70">
        <f>IF(B466&lt;&gt;"計",ROUNDDOWN(D466*F466,0),SUM(G$1:G465))</f>
        <v>0</v>
      </c>
      <c r="H466" s="11"/>
      <c r="I466" s="14"/>
      <c r="J466" s="71"/>
      <c r="K466" s="8">
        <v>16</v>
      </c>
    </row>
    <row r="467" spans="1:11" ht="12.95" customHeight="1">
      <c r="A467" s="2"/>
      <c r="B467" s="3"/>
      <c r="C467" s="4"/>
      <c r="D467" s="66"/>
      <c r="E467" s="5"/>
      <c r="F467" s="6"/>
      <c r="G467" s="67"/>
      <c r="H467" s="4"/>
      <c r="I467" s="7"/>
      <c r="J467" s="68"/>
    </row>
    <row r="468" spans="1:11" ht="12.95" customHeight="1">
      <c r="A468" s="9"/>
      <c r="B468" s="10" t="s">
        <v>11</v>
      </c>
      <c r="C468" s="11" t="s">
        <v>1004</v>
      </c>
      <c r="D468" s="69">
        <v>1.1000000000000001</v>
      </c>
      <c r="E468" s="12" t="s">
        <v>912</v>
      </c>
      <c r="F468" s="13"/>
      <c r="G468" s="70">
        <f>IF(B468&lt;&gt;"計",ROUNDDOWN(D468*F468,0),SUM(G$1:G467))</f>
        <v>0</v>
      </c>
      <c r="H468" s="11"/>
      <c r="I468" s="14"/>
      <c r="J468" s="71"/>
      <c r="K468" s="8">
        <v>17</v>
      </c>
    </row>
    <row r="469" spans="1:11" ht="12.95" customHeight="1">
      <c r="A469" s="2"/>
      <c r="B469" s="3"/>
      <c r="C469" s="4"/>
      <c r="D469" s="66"/>
      <c r="E469" s="5"/>
      <c r="F469" s="6"/>
      <c r="G469" s="67"/>
      <c r="H469" s="4"/>
      <c r="I469" s="7"/>
      <c r="J469" s="68"/>
    </row>
    <row r="470" spans="1:11" ht="12.95" customHeight="1">
      <c r="A470" s="9"/>
      <c r="B470" s="10" t="s">
        <v>919</v>
      </c>
      <c r="C470" s="11" t="s">
        <v>1004</v>
      </c>
      <c r="D470" s="69">
        <v>1.1000000000000001</v>
      </c>
      <c r="E470" s="12" t="s">
        <v>912</v>
      </c>
      <c r="F470" s="13"/>
      <c r="G470" s="70">
        <f>IF(B470&lt;&gt;"計",ROUNDDOWN(D470*F470,0),SUM(G$1:G469))</f>
        <v>0</v>
      </c>
      <c r="H470" s="11"/>
      <c r="I470" s="14"/>
      <c r="J470" s="72">
        <f>SUBTOTAL(9,G435:G470)</f>
        <v>0</v>
      </c>
      <c r="K470" s="8">
        <v>18</v>
      </c>
    </row>
    <row r="471" spans="1:11" ht="12.95" customHeight="1">
      <c r="A471" s="2"/>
      <c r="B471" s="15"/>
      <c r="C471" s="4"/>
      <c r="D471" s="66"/>
      <c r="E471" s="5"/>
      <c r="F471" s="6"/>
      <c r="G471" s="67"/>
      <c r="H471" s="4"/>
      <c r="I471" s="16"/>
      <c r="J471" s="73"/>
    </row>
    <row r="472" spans="1:11" ht="12.95" customHeight="1">
      <c r="A472" s="9"/>
      <c r="B472" s="10" t="s">
        <v>921</v>
      </c>
      <c r="C472" s="11" t="s">
        <v>1009</v>
      </c>
      <c r="D472" s="69">
        <v>12</v>
      </c>
      <c r="E472" s="12" t="s">
        <v>333</v>
      </c>
      <c r="F472" s="13"/>
      <c r="G472" s="70">
        <f>IF(B472&lt;&gt;"計",ROUNDDOWN(D472*F472,0),SUM(G$1:G471))</f>
        <v>0</v>
      </c>
      <c r="H472" s="11"/>
      <c r="I472" s="14"/>
      <c r="J472" s="71"/>
      <c r="K472" s="8">
        <v>1</v>
      </c>
    </row>
    <row r="473" spans="1:11" ht="12.95" customHeight="1">
      <c r="A473" s="2"/>
      <c r="B473" s="3"/>
      <c r="C473" s="4"/>
      <c r="D473" s="66"/>
      <c r="E473" s="5"/>
      <c r="F473" s="6"/>
      <c r="G473" s="67"/>
      <c r="H473" s="4"/>
      <c r="I473" s="7"/>
      <c r="J473" s="68"/>
    </row>
    <row r="474" spans="1:11" ht="12.95" customHeight="1">
      <c r="A474" s="9"/>
      <c r="B474" s="10" t="s">
        <v>830</v>
      </c>
      <c r="C474" s="11" t="s">
        <v>949</v>
      </c>
      <c r="D474" s="69">
        <v>56</v>
      </c>
      <c r="E474" s="12" t="s">
        <v>333</v>
      </c>
      <c r="F474" s="13"/>
      <c r="G474" s="70">
        <f>IF(B474&lt;&gt;"計",ROUNDDOWN(D474*F474,0),SUM(G$1:G473))</f>
        <v>0</v>
      </c>
      <c r="H474" s="11"/>
      <c r="I474" s="14"/>
      <c r="J474" s="71"/>
      <c r="K474" s="8">
        <v>2</v>
      </c>
    </row>
    <row r="475" spans="1:11" ht="12.95" customHeight="1">
      <c r="A475" s="2"/>
      <c r="B475" s="3"/>
      <c r="C475" s="4"/>
      <c r="D475" s="66"/>
      <c r="E475" s="5"/>
      <c r="F475" s="6"/>
      <c r="G475" s="67"/>
      <c r="H475" s="4"/>
      <c r="I475" s="7"/>
      <c r="J475" s="68"/>
    </row>
    <row r="476" spans="1:11" ht="12.95" customHeight="1">
      <c r="A476" s="9"/>
      <c r="B476" s="10" t="s">
        <v>831</v>
      </c>
      <c r="C476" s="11" t="s">
        <v>1010</v>
      </c>
      <c r="D476" s="69">
        <v>32</v>
      </c>
      <c r="E476" s="12" t="s">
        <v>148</v>
      </c>
      <c r="F476" s="13"/>
      <c r="G476" s="70">
        <f>IF(B476&lt;&gt;"計",ROUNDDOWN(D476*F476,0),SUM(G$1:G475))</f>
        <v>0</v>
      </c>
      <c r="H476" s="11"/>
      <c r="I476" s="14"/>
      <c r="J476" s="71"/>
      <c r="K476" s="8">
        <v>3</v>
      </c>
    </row>
    <row r="477" spans="1:11" ht="12.95" customHeight="1">
      <c r="A477" s="2"/>
      <c r="B477" s="3"/>
      <c r="C477" s="4"/>
      <c r="D477" s="66"/>
      <c r="E477" s="5"/>
      <c r="F477" s="6"/>
      <c r="G477" s="67"/>
      <c r="H477" s="4"/>
      <c r="I477" s="7"/>
      <c r="J477" s="68"/>
    </row>
    <row r="478" spans="1:11" ht="12.95" customHeight="1">
      <c r="A478" s="9"/>
      <c r="B478" s="10" t="s">
        <v>831</v>
      </c>
      <c r="C478" s="11" t="s">
        <v>951</v>
      </c>
      <c r="D478" s="69">
        <v>4</v>
      </c>
      <c r="E478" s="12" t="s">
        <v>148</v>
      </c>
      <c r="F478" s="13"/>
      <c r="G478" s="70">
        <f>IF(B478&lt;&gt;"計",ROUNDDOWN(D478*F478,0),SUM(G$1:G477))</f>
        <v>0</v>
      </c>
      <c r="H478" s="11"/>
      <c r="I478" s="14"/>
      <c r="J478" s="71"/>
      <c r="K478" s="8">
        <v>4</v>
      </c>
    </row>
    <row r="479" spans="1:11" ht="12.95" customHeight="1">
      <c r="A479" s="2"/>
      <c r="B479" s="3"/>
      <c r="C479" s="4"/>
      <c r="D479" s="66"/>
      <c r="E479" s="5"/>
      <c r="F479" s="6"/>
      <c r="G479" s="67"/>
      <c r="H479" s="4"/>
      <c r="I479" s="7"/>
      <c r="J479" s="68"/>
    </row>
    <row r="480" spans="1:11" ht="12.95" customHeight="1">
      <c r="A480" s="9"/>
      <c r="B480" s="10"/>
      <c r="C480" s="11"/>
      <c r="D480" s="69"/>
      <c r="E480" s="12"/>
      <c r="F480" s="13"/>
      <c r="G480" s="70">
        <f>IF(B480&lt;&gt;"計",ROUNDDOWN(D480*F480,0),SUM(G$1:G479))</f>
        <v>0</v>
      </c>
      <c r="H480" s="11"/>
      <c r="I480" s="14"/>
      <c r="J480" s="71"/>
      <c r="K480" s="8">
        <v>5</v>
      </c>
    </row>
    <row r="481" spans="1:11" ht="12.95" customHeight="1">
      <c r="A481" s="2"/>
      <c r="B481" s="3"/>
      <c r="C481" s="4"/>
      <c r="D481" s="66"/>
      <c r="E481" s="5"/>
      <c r="F481" s="6"/>
      <c r="G481" s="67"/>
      <c r="H481" s="4"/>
      <c r="I481" s="7"/>
      <c r="J481" s="68"/>
    </row>
    <row r="482" spans="1:11" ht="12.95" customHeight="1">
      <c r="A482" s="9"/>
      <c r="B482" s="10"/>
      <c r="C482" s="11"/>
      <c r="D482" s="69"/>
      <c r="E482" s="12"/>
      <c r="F482" s="13"/>
      <c r="G482" s="70">
        <f>IF(B482&lt;&gt;"計",ROUNDDOWN(D482*F482,0),SUM(G$1:G481))</f>
        <v>0</v>
      </c>
      <c r="H482" s="11"/>
      <c r="I482" s="14"/>
      <c r="J482" s="71"/>
      <c r="K482" s="8">
        <v>6</v>
      </c>
    </row>
    <row r="483" spans="1:11" ht="12.95" customHeight="1">
      <c r="A483" s="2"/>
      <c r="B483" s="3"/>
      <c r="C483" s="4"/>
      <c r="D483" s="66"/>
      <c r="E483" s="5"/>
      <c r="F483" s="6"/>
      <c r="G483" s="67"/>
      <c r="H483" s="4"/>
      <c r="I483" s="7"/>
      <c r="J483" s="68"/>
    </row>
    <row r="484" spans="1:11" ht="12.95" customHeight="1">
      <c r="A484" s="9"/>
      <c r="B484" s="10"/>
      <c r="C484" s="11"/>
      <c r="D484" s="69"/>
      <c r="E484" s="12"/>
      <c r="F484" s="13"/>
      <c r="G484" s="70">
        <f>IF(B484&lt;&gt;"計",ROUNDDOWN(D484*F484,0),SUM(G$1:G483))</f>
        <v>0</v>
      </c>
      <c r="H484" s="11"/>
      <c r="I484" s="14"/>
      <c r="J484" s="71"/>
      <c r="K484" s="8">
        <v>7</v>
      </c>
    </row>
    <row r="485" spans="1:11" ht="12.95" customHeight="1">
      <c r="A485" s="2"/>
      <c r="B485" s="3"/>
      <c r="C485" s="4"/>
      <c r="D485" s="66"/>
      <c r="E485" s="5"/>
      <c r="F485" s="6"/>
      <c r="G485" s="67"/>
      <c r="H485" s="4"/>
      <c r="I485" s="7"/>
      <c r="J485" s="68"/>
    </row>
    <row r="486" spans="1:11" ht="12.95" customHeight="1">
      <c r="A486" s="9"/>
      <c r="B486" s="10"/>
      <c r="C486" s="11"/>
      <c r="D486" s="69"/>
      <c r="E486" s="12"/>
      <c r="F486" s="13"/>
      <c r="G486" s="70">
        <f>IF(B486&lt;&gt;"計",ROUNDDOWN(D486*F486,0),SUM(G$1:G485))</f>
        <v>0</v>
      </c>
      <c r="H486" s="11"/>
      <c r="I486" s="14"/>
      <c r="J486" s="71"/>
      <c r="K486" s="8">
        <v>8</v>
      </c>
    </row>
    <row r="487" spans="1:11" ht="12.95" customHeight="1">
      <c r="A487" s="2"/>
      <c r="B487" s="3"/>
      <c r="C487" s="4"/>
      <c r="D487" s="66"/>
      <c r="E487" s="5"/>
      <c r="F487" s="6"/>
      <c r="G487" s="67"/>
      <c r="H487" s="4"/>
      <c r="I487" s="7"/>
      <c r="J487" s="68"/>
    </row>
    <row r="488" spans="1:11" ht="12.95" customHeight="1">
      <c r="A488" s="9"/>
      <c r="B488" s="10"/>
      <c r="C488" s="11"/>
      <c r="D488" s="69"/>
      <c r="E488" s="12"/>
      <c r="F488" s="13"/>
      <c r="G488" s="70">
        <f>IF(B488&lt;&gt;"計",ROUNDDOWN(D488*F488,0),SUM(G$1:G487))</f>
        <v>0</v>
      </c>
      <c r="H488" s="11"/>
      <c r="I488" s="14"/>
      <c r="J488" s="71"/>
      <c r="K488" s="8">
        <v>9</v>
      </c>
    </row>
    <row r="489" spans="1:11" ht="12.95" customHeight="1">
      <c r="A489" s="2"/>
      <c r="B489" s="3"/>
      <c r="C489" s="4"/>
      <c r="D489" s="66"/>
      <c r="E489" s="5"/>
      <c r="F489" s="6"/>
      <c r="G489" s="67"/>
      <c r="H489" s="4"/>
      <c r="I489" s="7"/>
      <c r="J489" s="68"/>
    </row>
    <row r="490" spans="1:11" ht="12.95" customHeight="1">
      <c r="A490" s="9"/>
      <c r="B490" s="10"/>
      <c r="C490" s="11"/>
      <c r="D490" s="69"/>
      <c r="E490" s="12"/>
      <c r="F490" s="13"/>
      <c r="G490" s="70">
        <f>IF(B490&lt;&gt;"計",ROUNDDOWN(D490*F490,0),SUM(G$1:G489))</f>
        <v>0</v>
      </c>
      <c r="H490" s="11"/>
      <c r="I490" s="14"/>
      <c r="J490" s="71"/>
      <c r="K490" s="8">
        <v>10</v>
      </c>
    </row>
    <row r="491" spans="1:11" ht="12.95" customHeight="1">
      <c r="A491" s="2"/>
      <c r="B491" s="3"/>
      <c r="C491" s="4"/>
      <c r="D491" s="66"/>
      <c r="E491" s="5"/>
      <c r="F491" s="6"/>
      <c r="G491" s="67"/>
      <c r="H491" s="4"/>
      <c r="I491" s="7"/>
      <c r="J491" s="68"/>
    </row>
    <row r="492" spans="1:11" ht="12.95" customHeight="1">
      <c r="A492" s="9"/>
      <c r="B492" s="10"/>
      <c r="C492" s="11"/>
      <c r="D492" s="69"/>
      <c r="E492" s="12"/>
      <c r="F492" s="13"/>
      <c r="G492" s="70">
        <f>IF(B492&lt;&gt;"計",ROUNDDOWN(D492*F492,0),SUM(G$1:G491))</f>
        <v>0</v>
      </c>
      <c r="H492" s="11"/>
      <c r="I492" s="14"/>
      <c r="J492" s="71"/>
      <c r="K492" s="8">
        <v>11</v>
      </c>
    </row>
    <row r="493" spans="1:11" ht="12.95" customHeight="1">
      <c r="A493" s="2"/>
      <c r="B493" s="3"/>
      <c r="C493" s="4"/>
      <c r="D493" s="66"/>
      <c r="E493" s="5"/>
      <c r="F493" s="6"/>
      <c r="G493" s="67"/>
      <c r="H493" s="4"/>
      <c r="I493" s="7"/>
      <c r="J493" s="68"/>
    </row>
    <row r="494" spans="1:11" ht="12.95" customHeight="1">
      <c r="A494" s="9"/>
      <c r="B494" s="10"/>
      <c r="C494" s="11"/>
      <c r="D494" s="69"/>
      <c r="E494" s="12"/>
      <c r="F494" s="13"/>
      <c r="G494" s="70">
        <f>IF(B494&lt;&gt;"計",ROUNDDOWN(D494*F494,0),SUM(G$1:G493))</f>
        <v>0</v>
      </c>
      <c r="H494" s="11"/>
      <c r="I494" s="14"/>
      <c r="J494" s="71"/>
      <c r="K494" s="8">
        <v>12</v>
      </c>
    </row>
    <row r="495" spans="1:11" ht="12.95" customHeight="1">
      <c r="A495" s="2"/>
      <c r="B495" s="3"/>
      <c r="C495" s="4"/>
      <c r="D495" s="66"/>
      <c r="E495" s="5"/>
      <c r="F495" s="6"/>
      <c r="G495" s="67"/>
      <c r="H495" s="4"/>
      <c r="I495" s="7"/>
      <c r="J495" s="68"/>
    </row>
    <row r="496" spans="1:11" ht="12.95" customHeight="1">
      <c r="A496" s="9"/>
      <c r="B496" s="10"/>
      <c r="C496" s="11"/>
      <c r="D496" s="69"/>
      <c r="E496" s="12"/>
      <c r="F496" s="13"/>
      <c r="G496" s="70">
        <f>IF(B496&lt;&gt;"計",ROUNDDOWN(D496*F496,0),SUM(G$1:G495))</f>
        <v>0</v>
      </c>
      <c r="H496" s="11"/>
      <c r="I496" s="14"/>
      <c r="J496" s="71"/>
      <c r="K496" s="8">
        <v>13</v>
      </c>
    </row>
    <row r="497" spans="1:11" ht="12.95" customHeight="1">
      <c r="A497" s="2"/>
      <c r="B497" s="3"/>
      <c r="C497" s="4"/>
      <c r="D497" s="66"/>
      <c r="E497" s="5"/>
      <c r="F497" s="6"/>
      <c r="G497" s="67"/>
      <c r="H497" s="4"/>
      <c r="I497" s="7"/>
      <c r="J497" s="68"/>
    </row>
    <row r="498" spans="1:11" ht="12.95" customHeight="1">
      <c r="A498" s="9"/>
      <c r="B498" s="10"/>
      <c r="C498" s="11"/>
      <c r="D498" s="69"/>
      <c r="E498" s="12"/>
      <c r="F498" s="13"/>
      <c r="G498" s="70">
        <f>IF(B498&lt;&gt;"計",ROUNDDOWN(D498*F498,0),SUM(G$1:G497))</f>
        <v>0</v>
      </c>
      <c r="H498" s="11"/>
      <c r="I498" s="14"/>
      <c r="J498" s="71"/>
      <c r="K498" s="8">
        <v>14</v>
      </c>
    </row>
    <row r="499" spans="1:11" ht="12.95" customHeight="1">
      <c r="A499" s="2"/>
      <c r="B499" s="3"/>
      <c r="C499" s="4"/>
      <c r="D499" s="66"/>
      <c r="E499" s="5"/>
      <c r="F499" s="6"/>
      <c r="G499" s="67"/>
      <c r="H499" s="4"/>
      <c r="I499" s="7"/>
      <c r="J499" s="68"/>
    </row>
    <row r="500" spans="1:11" ht="12.95" customHeight="1">
      <c r="A500" s="9"/>
      <c r="B500" s="10"/>
      <c r="C500" s="11"/>
      <c r="D500" s="69"/>
      <c r="E500" s="12"/>
      <c r="F500" s="13"/>
      <c r="G500" s="70">
        <f>IF(B500&lt;&gt;"計",ROUNDDOWN(D500*F500,0),SUM(G$1:G499))</f>
        <v>0</v>
      </c>
      <c r="H500" s="11"/>
      <c r="I500" s="14"/>
      <c r="J500" s="71"/>
      <c r="K500" s="8">
        <v>15</v>
      </c>
    </row>
    <row r="501" spans="1:11" ht="12.95" customHeight="1">
      <c r="A501" s="2"/>
      <c r="B501" s="3"/>
      <c r="C501" s="4"/>
      <c r="D501" s="66"/>
      <c r="E501" s="5"/>
      <c r="F501" s="6"/>
      <c r="G501" s="67"/>
      <c r="H501" s="4"/>
      <c r="I501" s="7"/>
      <c r="J501" s="68"/>
    </row>
    <row r="502" spans="1:11" ht="12.95" customHeight="1">
      <c r="A502" s="9"/>
      <c r="B502" s="10"/>
      <c r="C502" s="11"/>
      <c r="D502" s="69"/>
      <c r="E502" s="12"/>
      <c r="F502" s="13"/>
      <c r="G502" s="70">
        <f>IF(B502&lt;&gt;"計",ROUNDDOWN(D502*F502,0),SUM(G$1:G501))</f>
        <v>0</v>
      </c>
      <c r="H502" s="11"/>
      <c r="I502" s="14"/>
      <c r="J502" s="71"/>
      <c r="K502" s="8">
        <v>16</v>
      </c>
    </row>
    <row r="503" spans="1:11" ht="12.95" customHeight="1">
      <c r="A503" s="2"/>
      <c r="B503" s="3"/>
      <c r="C503" s="4"/>
      <c r="D503" s="66"/>
      <c r="E503" s="5"/>
      <c r="F503" s="6"/>
      <c r="G503" s="67"/>
      <c r="H503" s="4"/>
      <c r="I503" s="7"/>
      <c r="J503" s="68"/>
    </row>
    <row r="504" spans="1:11" ht="12.95" customHeight="1">
      <c r="A504" s="9"/>
      <c r="B504" s="10" t="s">
        <v>45</v>
      </c>
      <c r="C504" s="11" t="s">
        <v>1056</v>
      </c>
      <c r="D504" s="69"/>
      <c r="E504" s="12"/>
      <c r="F504" s="13"/>
      <c r="G504" s="70">
        <f>SUBTOTAL(9,G435:G502)</f>
        <v>0</v>
      </c>
      <c r="H504" s="11"/>
      <c r="I504" s="14"/>
      <c r="J504" s="71"/>
      <c r="K504" s="8">
        <v>17</v>
      </c>
    </row>
    <row r="505" spans="1:11" ht="12.95" customHeight="1">
      <c r="A505" s="2"/>
      <c r="B505" s="3"/>
      <c r="C505" s="4"/>
      <c r="D505" s="66"/>
      <c r="E505" s="5"/>
      <c r="F505" s="6"/>
      <c r="G505" s="67"/>
      <c r="H505" s="4"/>
      <c r="I505" s="7"/>
      <c r="J505" s="68"/>
    </row>
    <row r="506" spans="1:11" ht="12.95" customHeight="1">
      <c r="A506" s="9"/>
      <c r="B506" s="10"/>
      <c r="C506" s="11"/>
      <c r="D506" s="69"/>
      <c r="E506" s="12"/>
      <c r="F506" s="13"/>
      <c r="G506" s="70">
        <f>IF(B506&lt;&gt;"計",ROUNDDOWN(D506*F506,0),SUM(G$1:G505))</f>
        <v>0</v>
      </c>
      <c r="H506" s="11"/>
      <c r="I506" s="14"/>
      <c r="J506" s="72">
        <f>SUBTOTAL(9,G471:G506)</f>
        <v>0</v>
      </c>
      <c r="K506" s="8">
        <v>18</v>
      </c>
    </row>
    <row r="507" spans="1:11" ht="12.95" customHeight="1">
      <c r="A507" s="2"/>
      <c r="B507" s="15"/>
      <c r="C507" s="4"/>
      <c r="D507" s="66"/>
      <c r="E507" s="5"/>
      <c r="F507" s="6"/>
      <c r="G507" s="67"/>
      <c r="H507" s="4"/>
      <c r="I507" s="16"/>
      <c r="J507" s="73"/>
    </row>
    <row r="508" spans="1:11" ht="12.95" customHeight="1">
      <c r="A508" s="9" t="s">
        <v>900</v>
      </c>
      <c r="B508" s="10" t="s">
        <v>12</v>
      </c>
      <c r="C508" s="11"/>
      <c r="D508" s="69"/>
      <c r="E508" s="12"/>
      <c r="F508" s="13"/>
      <c r="G508" s="70">
        <f>IF(B508&lt;&gt;"計",ROUNDDOWN(D508*F508,0),SUM(G$1:G507))</f>
        <v>0</v>
      </c>
      <c r="H508" s="11"/>
      <c r="I508" s="14"/>
      <c r="J508" s="71"/>
      <c r="K508" s="8">
        <v>1</v>
      </c>
    </row>
    <row r="509" spans="1:11" ht="12.95" customHeight="1">
      <c r="A509" s="2"/>
      <c r="B509" s="3"/>
      <c r="C509" s="4"/>
      <c r="D509" s="66"/>
      <c r="E509" s="5"/>
      <c r="F509" s="6"/>
      <c r="G509" s="67"/>
      <c r="H509" s="4"/>
      <c r="I509" s="7"/>
      <c r="J509" s="68"/>
    </row>
    <row r="510" spans="1:11" ht="12.95" customHeight="1">
      <c r="A510" s="9"/>
      <c r="B510" s="10"/>
      <c r="C510" s="11"/>
      <c r="D510" s="69"/>
      <c r="E510" s="12"/>
      <c r="F510" s="13"/>
      <c r="G510" s="70">
        <f>IF(B510&lt;&gt;"計",ROUNDDOWN(D510*F510,0),SUM(G$1:G509))</f>
        <v>0</v>
      </c>
      <c r="H510" s="11"/>
      <c r="I510" s="14"/>
      <c r="J510" s="71"/>
      <c r="K510" s="8">
        <v>2</v>
      </c>
    </row>
    <row r="511" spans="1:11" ht="12.95" customHeight="1">
      <c r="A511" s="2"/>
      <c r="B511" s="3"/>
      <c r="C511" s="4"/>
      <c r="D511" s="66"/>
      <c r="E511" s="5"/>
      <c r="F511" s="6"/>
      <c r="G511" s="67"/>
      <c r="H511" s="4"/>
      <c r="I511" s="7"/>
      <c r="J511" s="68"/>
    </row>
    <row r="512" spans="1:11" ht="12.95" customHeight="1">
      <c r="A512" s="9"/>
      <c r="B512" s="10" t="s">
        <v>1011</v>
      </c>
      <c r="C512" s="11" t="s">
        <v>1012</v>
      </c>
      <c r="D512" s="69">
        <v>15.9</v>
      </c>
      <c r="E512" s="12" t="s">
        <v>33</v>
      </c>
      <c r="F512" s="13"/>
      <c r="G512" s="70">
        <f>IF(B512&lt;&gt;"計",ROUNDDOWN(D512*F512,0),SUM(G$1:G511))</f>
        <v>0</v>
      </c>
      <c r="H512" s="11"/>
      <c r="I512" s="14"/>
      <c r="J512" s="71"/>
      <c r="K512" s="8">
        <v>3</v>
      </c>
    </row>
    <row r="513" spans="1:11" ht="12.95" customHeight="1">
      <c r="A513" s="2"/>
      <c r="B513" s="3"/>
      <c r="C513" s="4" t="s">
        <v>1013</v>
      </c>
      <c r="D513" s="66"/>
      <c r="E513" s="5"/>
      <c r="F513" s="6"/>
      <c r="G513" s="67"/>
      <c r="H513" s="4"/>
      <c r="I513" s="7"/>
      <c r="J513" s="68"/>
    </row>
    <row r="514" spans="1:11" ht="12.95" customHeight="1">
      <c r="A514" s="9"/>
      <c r="B514" s="10"/>
      <c r="C514" s="11" t="s">
        <v>1014</v>
      </c>
      <c r="D514" s="69"/>
      <c r="E514" s="12"/>
      <c r="F514" s="13"/>
      <c r="G514" s="70">
        <f>IF(B514&lt;&gt;"計",ROUNDDOWN(D514*F514,0),SUM(G$1:G513))</f>
        <v>0</v>
      </c>
      <c r="H514" s="11"/>
      <c r="I514" s="14"/>
      <c r="J514" s="71"/>
      <c r="K514" s="8">
        <v>4</v>
      </c>
    </row>
    <row r="515" spans="1:11" ht="12.95" customHeight="1">
      <c r="A515" s="2"/>
      <c r="B515" s="3"/>
      <c r="C515" s="4"/>
      <c r="D515" s="66"/>
      <c r="E515" s="5"/>
      <c r="F515" s="6"/>
      <c r="G515" s="67"/>
      <c r="H515" s="4"/>
      <c r="I515" s="7"/>
      <c r="J515" s="68"/>
    </row>
    <row r="516" spans="1:11" ht="12.95" customHeight="1">
      <c r="A516" s="9"/>
      <c r="B516" s="10" t="s">
        <v>1015</v>
      </c>
      <c r="C516" s="11" t="s">
        <v>1016</v>
      </c>
      <c r="D516" s="69">
        <v>596</v>
      </c>
      <c r="E516" s="12" t="s">
        <v>33</v>
      </c>
      <c r="F516" s="13"/>
      <c r="G516" s="70">
        <f>IF(B516&lt;&gt;"計",ROUNDDOWN(D516*F516,0),SUM(G$1:G515))</f>
        <v>0</v>
      </c>
      <c r="H516" s="11"/>
      <c r="I516" s="14"/>
      <c r="J516" s="71"/>
      <c r="K516" s="8">
        <v>5</v>
      </c>
    </row>
    <row r="517" spans="1:11" ht="12.95" customHeight="1">
      <c r="A517" s="2"/>
      <c r="B517" s="3"/>
      <c r="C517" s="4"/>
      <c r="D517" s="66"/>
      <c r="E517" s="5"/>
      <c r="F517" s="6"/>
      <c r="G517" s="67"/>
      <c r="H517" s="4"/>
      <c r="I517" s="7"/>
      <c r="J517" s="68"/>
    </row>
    <row r="518" spans="1:11" ht="12.95" customHeight="1">
      <c r="A518" s="9"/>
      <c r="B518" s="10"/>
      <c r="C518" s="11"/>
      <c r="D518" s="69"/>
      <c r="E518" s="12"/>
      <c r="F518" s="13"/>
      <c r="G518" s="70">
        <f>IF(B518&lt;&gt;"計",ROUNDDOWN(D518*F518,0),SUM(G$1:G517))</f>
        <v>0</v>
      </c>
      <c r="H518" s="11"/>
      <c r="I518" s="14"/>
      <c r="J518" s="71"/>
      <c r="K518" s="8">
        <v>6</v>
      </c>
    </row>
    <row r="519" spans="1:11" ht="12.95" customHeight="1">
      <c r="A519" s="2"/>
      <c r="B519" s="3"/>
      <c r="C519" s="4"/>
      <c r="D519" s="66"/>
      <c r="E519" s="5"/>
      <c r="F519" s="6"/>
      <c r="G519" s="67"/>
      <c r="H519" s="4"/>
      <c r="I519" s="7"/>
      <c r="J519" s="68"/>
    </row>
    <row r="520" spans="1:11" ht="12.95" customHeight="1">
      <c r="A520" s="9"/>
      <c r="B520" s="10"/>
      <c r="C520" s="11"/>
      <c r="D520" s="69"/>
      <c r="E520" s="12"/>
      <c r="F520" s="13"/>
      <c r="G520" s="70">
        <f>IF(B520&lt;&gt;"計",ROUNDDOWN(D520*F520,0),SUM(G$1:G519))</f>
        <v>0</v>
      </c>
      <c r="H520" s="11"/>
      <c r="I520" s="14"/>
      <c r="J520" s="71"/>
      <c r="K520" s="8">
        <v>7</v>
      </c>
    </row>
    <row r="521" spans="1:11" ht="12.95" customHeight="1">
      <c r="A521" s="2"/>
      <c r="B521" s="3"/>
      <c r="C521" s="4"/>
      <c r="D521" s="66"/>
      <c r="E521" s="5"/>
      <c r="F521" s="6"/>
      <c r="G521" s="67"/>
      <c r="H521" s="4"/>
      <c r="I521" s="7"/>
      <c r="J521" s="68"/>
    </row>
    <row r="522" spans="1:11" ht="12.95" customHeight="1">
      <c r="A522" s="9"/>
      <c r="B522" s="10"/>
      <c r="C522" s="11"/>
      <c r="D522" s="69"/>
      <c r="E522" s="12"/>
      <c r="F522" s="13"/>
      <c r="G522" s="70">
        <f>IF(B522&lt;&gt;"計",ROUNDDOWN(D522*F522,0),SUM(G$1:G521))</f>
        <v>0</v>
      </c>
      <c r="H522" s="11"/>
      <c r="I522" s="14"/>
      <c r="J522" s="71"/>
      <c r="K522" s="8">
        <v>8</v>
      </c>
    </row>
    <row r="523" spans="1:11" ht="12.95" customHeight="1">
      <c r="A523" s="2"/>
      <c r="B523" s="3"/>
      <c r="C523" s="4"/>
      <c r="D523" s="66"/>
      <c r="E523" s="5"/>
      <c r="F523" s="6"/>
      <c r="G523" s="67"/>
      <c r="H523" s="4"/>
      <c r="I523" s="7"/>
      <c r="J523" s="68"/>
    </row>
    <row r="524" spans="1:11" ht="12.95" customHeight="1">
      <c r="A524" s="9"/>
      <c r="B524" s="10"/>
      <c r="C524" s="11"/>
      <c r="D524" s="69"/>
      <c r="E524" s="12"/>
      <c r="F524" s="13"/>
      <c r="G524" s="70">
        <f>IF(B524&lt;&gt;"計",ROUNDDOWN(D524*F524,0),SUM(G$1:G523))</f>
        <v>0</v>
      </c>
      <c r="H524" s="11"/>
      <c r="I524" s="14"/>
      <c r="J524" s="71"/>
      <c r="K524" s="8">
        <v>9</v>
      </c>
    </row>
    <row r="525" spans="1:11" ht="12.95" customHeight="1">
      <c r="A525" s="2"/>
      <c r="B525" s="3"/>
      <c r="C525" s="4"/>
      <c r="D525" s="66"/>
      <c r="E525" s="5"/>
      <c r="F525" s="6"/>
      <c r="G525" s="67"/>
      <c r="H525" s="4"/>
      <c r="I525" s="7"/>
      <c r="J525" s="68"/>
    </row>
    <row r="526" spans="1:11" ht="12.95" customHeight="1">
      <c r="A526" s="9"/>
      <c r="B526" s="10"/>
      <c r="C526" s="11"/>
      <c r="D526" s="69"/>
      <c r="E526" s="12"/>
      <c r="F526" s="13"/>
      <c r="G526" s="70">
        <f>IF(B526&lt;&gt;"計",ROUNDDOWN(D526*F526,0),SUM(G$1:G525))</f>
        <v>0</v>
      </c>
      <c r="H526" s="11"/>
      <c r="I526" s="14"/>
      <c r="J526" s="71"/>
      <c r="K526" s="8">
        <v>10</v>
      </c>
    </row>
    <row r="527" spans="1:11" ht="12.95" customHeight="1">
      <c r="A527" s="2"/>
      <c r="B527" s="3"/>
      <c r="C527" s="4"/>
      <c r="D527" s="66"/>
      <c r="E527" s="5"/>
      <c r="F527" s="6"/>
      <c r="G527" s="67"/>
      <c r="H527" s="4"/>
      <c r="I527" s="7"/>
      <c r="J527" s="68"/>
    </row>
    <row r="528" spans="1:11" ht="12.95" customHeight="1">
      <c r="A528" s="9"/>
      <c r="B528" s="10"/>
      <c r="C528" s="11"/>
      <c r="D528" s="69"/>
      <c r="E528" s="12"/>
      <c r="F528" s="13"/>
      <c r="G528" s="70">
        <f>IF(B528&lt;&gt;"計",ROUNDDOWN(D528*F528,0),SUM(G$1:G527))</f>
        <v>0</v>
      </c>
      <c r="H528" s="11"/>
      <c r="I528" s="14"/>
      <c r="J528" s="71"/>
      <c r="K528" s="8">
        <v>11</v>
      </c>
    </row>
    <row r="529" spans="1:11" ht="12.95" customHeight="1">
      <c r="A529" s="2"/>
      <c r="B529" s="3"/>
      <c r="C529" s="4"/>
      <c r="D529" s="66"/>
      <c r="E529" s="5"/>
      <c r="F529" s="6"/>
      <c r="G529" s="67"/>
      <c r="H529" s="4"/>
      <c r="I529" s="7"/>
      <c r="J529" s="68"/>
    </row>
    <row r="530" spans="1:11" ht="12.95" customHeight="1">
      <c r="A530" s="9"/>
      <c r="B530" s="10"/>
      <c r="C530" s="11"/>
      <c r="D530" s="69"/>
      <c r="E530" s="12"/>
      <c r="F530" s="13"/>
      <c r="G530" s="70">
        <f>IF(B530&lt;&gt;"計",ROUNDDOWN(D530*F530,0),SUM(G$1:G529))</f>
        <v>0</v>
      </c>
      <c r="H530" s="11"/>
      <c r="I530" s="14"/>
      <c r="J530" s="71"/>
      <c r="K530" s="8">
        <v>12</v>
      </c>
    </row>
    <row r="531" spans="1:11" ht="12.95" customHeight="1">
      <c r="A531" s="2"/>
      <c r="B531" s="3"/>
      <c r="C531" s="4"/>
      <c r="D531" s="66"/>
      <c r="E531" s="5"/>
      <c r="F531" s="6"/>
      <c r="G531" s="67"/>
      <c r="H531" s="4"/>
      <c r="I531" s="7"/>
      <c r="J531" s="68"/>
    </row>
    <row r="532" spans="1:11" ht="12.95" customHeight="1">
      <c r="A532" s="9"/>
      <c r="B532" s="10"/>
      <c r="C532" s="11"/>
      <c r="D532" s="69"/>
      <c r="E532" s="12"/>
      <c r="F532" s="13"/>
      <c r="G532" s="70">
        <f>IF(B532&lt;&gt;"計",ROUNDDOWN(D532*F532,0),SUM(G$1:G531))</f>
        <v>0</v>
      </c>
      <c r="H532" s="11"/>
      <c r="I532" s="14"/>
      <c r="J532" s="71"/>
      <c r="K532" s="8">
        <v>13</v>
      </c>
    </row>
    <row r="533" spans="1:11" ht="12.95" customHeight="1">
      <c r="A533" s="2"/>
      <c r="B533" s="3"/>
      <c r="C533" s="4"/>
      <c r="D533" s="66"/>
      <c r="E533" s="5"/>
      <c r="F533" s="6"/>
      <c r="G533" s="67"/>
      <c r="H533" s="4"/>
      <c r="I533" s="7"/>
      <c r="J533" s="68"/>
    </row>
    <row r="534" spans="1:11" ht="12.95" customHeight="1">
      <c r="A534" s="9"/>
      <c r="B534" s="10"/>
      <c r="C534" s="11"/>
      <c r="D534" s="69"/>
      <c r="E534" s="12"/>
      <c r="F534" s="13"/>
      <c r="G534" s="70">
        <f>IF(B534&lt;&gt;"計",ROUNDDOWN(D534*F534,0),SUM(G$1:G533))</f>
        <v>0</v>
      </c>
      <c r="H534" s="11"/>
      <c r="I534" s="14"/>
      <c r="J534" s="71"/>
      <c r="K534" s="8">
        <v>14</v>
      </c>
    </row>
    <row r="535" spans="1:11" ht="12.95" customHeight="1">
      <c r="A535" s="2"/>
      <c r="B535" s="3"/>
      <c r="C535" s="4"/>
      <c r="D535" s="66"/>
      <c r="E535" s="5"/>
      <c r="F535" s="6"/>
      <c r="G535" s="67"/>
      <c r="H535" s="4"/>
      <c r="I535" s="7"/>
      <c r="J535" s="68"/>
    </row>
    <row r="536" spans="1:11" ht="12.95" customHeight="1">
      <c r="A536" s="9"/>
      <c r="B536" s="10"/>
      <c r="C536" s="11"/>
      <c r="D536" s="69"/>
      <c r="E536" s="12"/>
      <c r="F536" s="13"/>
      <c r="G536" s="70">
        <f>IF(B536&lt;&gt;"計",ROUNDDOWN(D536*F536,0),SUM(G$1:G535))</f>
        <v>0</v>
      </c>
      <c r="H536" s="11"/>
      <c r="I536" s="14"/>
      <c r="J536" s="71"/>
      <c r="K536" s="8">
        <v>15</v>
      </c>
    </row>
    <row r="537" spans="1:11" ht="12.95" customHeight="1">
      <c r="A537" s="2"/>
      <c r="B537" s="3"/>
      <c r="C537" s="4"/>
      <c r="D537" s="66"/>
      <c r="E537" s="5"/>
      <c r="F537" s="6"/>
      <c r="G537" s="67"/>
      <c r="H537" s="4"/>
      <c r="I537" s="7"/>
      <c r="J537" s="68"/>
    </row>
    <row r="538" spans="1:11" ht="12.95" customHeight="1">
      <c r="A538" s="9"/>
      <c r="B538" s="10"/>
      <c r="C538" s="11"/>
      <c r="D538" s="69"/>
      <c r="E538" s="12"/>
      <c r="F538" s="13"/>
      <c r="G538" s="70">
        <f>IF(B538&lt;&gt;"計",ROUNDDOWN(D538*F538,0),SUM(G$1:G537))</f>
        <v>0</v>
      </c>
      <c r="H538" s="11"/>
      <c r="I538" s="14"/>
      <c r="J538" s="71"/>
      <c r="K538" s="8">
        <v>16</v>
      </c>
    </row>
    <row r="539" spans="1:11" ht="12.95" customHeight="1">
      <c r="A539" s="2"/>
      <c r="B539" s="3"/>
      <c r="C539" s="4"/>
      <c r="D539" s="66"/>
      <c r="E539" s="5"/>
      <c r="F539" s="6"/>
      <c r="G539" s="67"/>
      <c r="H539" s="4"/>
      <c r="I539" s="7"/>
      <c r="J539" s="68"/>
    </row>
    <row r="540" spans="1:11" ht="12.95" customHeight="1">
      <c r="A540" s="9"/>
      <c r="B540" s="10" t="s">
        <v>45</v>
      </c>
      <c r="C540" s="11" t="s">
        <v>1057</v>
      </c>
      <c r="D540" s="69"/>
      <c r="E540" s="12"/>
      <c r="F540" s="13"/>
      <c r="G540" s="70">
        <f>SUBTOTAL(9,G507:G538)</f>
        <v>0</v>
      </c>
      <c r="H540" s="11"/>
      <c r="I540" s="14"/>
      <c r="J540" s="71"/>
      <c r="K540" s="8">
        <v>17</v>
      </c>
    </row>
    <row r="541" spans="1:11" ht="12.95" customHeight="1">
      <c r="A541" s="2"/>
      <c r="B541" s="3"/>
      <c r="C541" s="4"/>
      <c r="D541" s="66"/>
      <c r="E541" s="5"/>
      <c r="F541" s="6"/>
      <c r="G541" s="67"/>
      <c r="H541" s="4"/>
      <c r="I541" s="7"/>
      <c r="J541" s="68"/>
    </row>
    <row r="542" spans="1:11" ht="12.95" customHeight="1">
      <c r="A542" s="9"/>
      <c r="B542" s="10"/>
      <c r="C542" s="11"/>
      <c r="D542" s="69"/>
      <c r="E542" s="12"/>
      <c r="F542" s="13"/>
      <c r="G542" s="70">
        <f>IF(B542&lt;&gt;"計",ROUNDDOWN(D542*F542,0),SUM(G$1:G541))</f>
        <v>0</v>
      </c>
      <c r="H542" s="11"/>
      <c r="I542" s="14"/>
      <c r="J542" s="72">
        <f>SUBTOTAL(9,G507:G542)</f>
        <v>0</v>
      </c>
      <c r="K542"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432" priority="81" stopIfTrue="1">
      <formula>AND(D4=1,E4="か所")</formula>
    </cfRule>
  </conditionalFormatting>
  <conditionalFormatting sqref="F44 F4 F6 F8 F10 F12 F14 F16 F18 F20 F22 F24 F26 F28 F30 F32 F34 F36 F38 F40 F42 F46 F48 F50 F52 F54 F56 F58 F60 F62 F64 F66 F68 F70 F72 F74">
    <cfRule type="expression" dxfId="431" priority="80" stopIfTrue="1">
      <formula>AND(D4=1,E4="式")</formula>
    </cfRule>
  </conditionalFormatting>
  <conditionalFormatting sqref="F44">
    <cfRule type="expression" dxfId="430" priority="79" stopIfTrue="1">
      <formula>AND(D44=1,LEN(E44)&lt;&gt;LENB(E44))</formula>
    </cfRule>
  </conditionalFormatting>
  <conditionalFormatting sqref="F76 F78 F80 F82 F84 F86 F88 F90 F92 F94 F96 F98 F100 F102 F104 F106 F108 F110">
    <cfRule type="expression" dxfId="429" priority="6" stopIfTrue="1">
      <formula>AND(D76=1,E76="か所")</formula>
    </cfRule>
  </conditionalFormatting>
  <conditionalFormatting sqref="F80 F76 F78 F82 F84 F86 F88 F90 F92 F94 F96 F98 F100 F102 F104 F106 F108 F110">
    <cfRule type="expression" dxfId="428" priority="5" stopIfTrue="1">
      <formula>AND(D76=1,E76="式")</formula>
    </cfRule>
  </conditionalFormatting>
  <conditionalFormatting sqref="F80">
    <cfRule type="expression" dxfId="427" priority="4" stopIfTrue="1">
      <formula>AND(D80=1,LEN(E80)&lt;&gt;LENB(E80))</formula>
    </cfRule>
  </conditionalFormatting>
  <conditionalFormatting sqref="F112 F114 F116 F118 F120 F122 F124 F126 F128 F130 F132 F134 F136 F138 F140 F142 F144 F146">
    <cfRule type="expression" dxfId="426" priority="9" stopIfTrue="1">
      <formula>AND(D112=1,E112="か所")</formula>
    </cfRule>
  </conditionalFormatting>
  <conditionalFormatting sqref="F116 F112 F114 F118 F120 F122 F124 F126 F128 F130 F132 F134 F136 F138 F140 F142 F144 F146">
    <cfRule type="expression" dxfId="425" priority="8" stopIfTrue="1">
      <formula>AND(D112=1,E112="式")</formula>
    </cfRule>
  </conditionalFormatting>
  <conditionalFormatting sqref="F116">
    <cfRule type="expression" dxfId="424" priority="7" stopIfTrue="1">
      <formula>AND(D116=1,LEN(E116)&lt;&gt;LENB(E116))</formula>
    </cfRule>
  </conditionalFormatting>
  <conditionalFormatting sqref="F148 F150 F152 F154 F156 F158 F160 F162 F164 F166 F168 F170 F172 F174 F176 F178 F180 F182">
    <cfRule type="expression" dxfId="423" priority="78" stopIfTrue="1">
      <formula>AND(D148=1,E148="か所")</formula>
    </cfRule>
  </conditionalFormatting>
  <conditionalFormatting sqref="F152 F148 F150 F154 F156 F158 F160 F162 F164 F166 F168 F170 F172 F174 F176 F178 F180 F182">
    <cfRule type="expression" dxfId="422" priority="77" stopIfTrue="1">
      <formula>AND(D148=1,E148="式")</formula>
    </cfRule>
  </conditionalFormatting>
  <conditionalFormatting sqref="F152">
    <cfRule type="expression" dxfId="421" priority="76" stopIfTrue="1">
      <formula>AND(D152=1,LEN(E152)&lt;&gt;LENB(E152))</formula>
    </cfRule>
  </conditionalFormatting>
  <conditionalFormatting sqref="F184 F186 F188 F190 F192 F194 F196 F198 F200 F202 F204 F206 F208 F210 F212 F214 F216 F218">
    <cfRule type="expression" dxfId="420" priority="75" stopIfTrue="1">
      <formula>AND(D184=1,E184="か所")</formula>
    </cfRule>
  </conditionalFormatting>
  <conditionalFormatting sqref="F188 F184 F186 F190 F192 F194 F196 F198 F200 F202 F204 F206 F208 F210 F212 F214 F216 F218">
    <cfRule type="expression" dxfId="419" priority="74" stopIfTrue="1">
      <formula>AND(D184=1,E184="式")</formula>
    </cfRule>
  </conditionalFormatting>
  <conditionalFormatting sqref="F188">
    <cfRule type="expression" dxfId="418" priority="73" stopIfTrue="1">
      <formula>AND(D188=1,LEN(E188)&lt;&gt;LENB(E188))</formula>
    </cfRule>
  </conditionalFormatting>
  <conditionalFormatting sqref="F220 F222 F224 F226 F228 F230 F232 F234 F236 F238 F240 F242 F244 F246 F248 F250 F252 F254">
    <cfRule type="expression" dxfId="417" priority="72" stopIfTrue="1">
      <formula>AND(D220=1,E220="か所")</formula>
    </cfRule>
  </conditionalFormatting>
  <conditionalFormatting sqref="F224 F220 F222 F226 F228 F230 F232 F234 F236 F238 F240 F242 F244 F246 F248 F250 F252 F254">
    <cfRule type="expression" dxfId="416" priority="71" stopIfTrue="1">
      <formula>AND(D220=1,E220="式")</formula>
    </cfRule>
  </conditionalFormatting>
  <conditionalFormatting sqref="F224">
    <cfRule type="expression" dxfId="415" priority="70" stopIfTrue="1">
      <formula>AND(D224=1,LEN(E224)&lt;&gt;LENB(E224))</formula>
    </cfRule>
  </conditionalFormatting>
  <conditionalFormatting sqref="F256 F258 F260 F262 F264 F266 F268 F270 F272 F274 F276 F278 F280 F282 F284 F286 F288 F290">
    <cfRule type="expression" dxfId="414" priority="69" stopIfTrue="1">
      <formula>AND(D256=1,E256="か所")</formula>
    </cfRule>
  </conditionalFormatting>
  <conditionalFormatting sqref="F260 F256 F258 F262 F264 F266 F268 F270 F272 F274 F276 F278 F280 F282 F284 F286 F288 F290">
    <cfRule type="expression" dxfId="413" priority="68" stopIfTrue="1">
      <formula>AND(D256=1,E256="式")</formula>
    </cfRule>
  </conditionalFormatting>
  <conditionalFormatting sqref="F260">
    <cfRule type="expression" dxfId="412" priority="67" stopIfTrue="1">
      <formula>AND(D260=1,LEN(E260)&lt;&gt;LENB(E260))</formula>
    </cfRule>
  </conditionalFormatting>
  <conditionalFormatting sqref="F292 F294 F296 F298 F300 F302 F304 F306 F308 F310 F312 F314 F316 F318 F320 F322 F324 F326">
    <cfRule type="expression" dxfId="411" priority="66" stopIfTrue="1">
      <formula>AND(D292=1,E292="か所")</formula>
    </cfRule>
  </conditionalFormatting>
  <conditionalFormatting sqref="F296 F292 F294 F298 F300 F302 F304 F306 F308 F310 F312 F314 F316 F318 F320 F322 F324 F326">
    <cfRule type="expression" dxfId="410" priority="65" stopIfTrue="1">
      <formula>AND(D292=1,E292="式")</formula>
    </cfRule>
  </conditionalFormatting>
  <conditionalFormatting sqref="F296">
    <cfRule type="expression" dxfId="409" priority="64" stopIfTrue="1">
      <formula>AND(D296=1,LEN(E296)&lt;&gt;LENB(E296))</formula>
    </cfRule>
  </conditionalFormatting>
  <conditionalFormatting sqref="F328 F330 F332 F334 F336 F338 F340 F342 F344 F346 F348 F350 F352 F354 F356 F358 F360 F362">
    <cfRule type="expression" dxfId="408" priority="63" stopIfTrue="1">
      <formula>AND(D328=1,E328="か所")</formula>
    </cfRule>
  </conditionalFormatting>
  <conditionalFormatting sqref="F332 F328 F330 F334 F336 F338 F340 F342 F344 F346 F348 F350 F352 F354 F356 F358 F360 F362">
    <cfRule type="expression" dxfId="407" priority="62" stopIfTrue="1">
      <formula>AND(D328=1,E328="式")</formula>
    </cfRule>
  </conditionalFormatting>
  <conditionalFormatting sqref="F332">
    <cfRule type="expression" dxfId="406" priority="61" stopIfTrue="1">
      <formula>AND(D332=1,LEN(E332)&lt;&gt;LENB(E332))</formula>
    </cfRule>
  </conditionalFormatting>
  <conditionalFormatting sqref="F364 F366 F368 F370 F372 F374 F376 F378 F380 F382 F384 F386 F388 F390 F392 F394 F396 F398">
    <cfRule type="expression" dxfId="405" priority="3" stopIfTrue="1">
      <formula>AND(D364=1,E364="か所")</formula>
    </cfRule>
  </conditionalFormatting>
  <conditionalFormatting sqref="F368 F364 F366 F370 F372 F374 F376 F378 F380 F382 F384 F386 F388 F390 F392 F394 F396 F398">
    <cfRule type="expression" dxfId="404" priority="2" stopIfTrue="1">
      <formula>AND(D364=1,E364="式")</formula>
    </cfRule>
  </conditionalFormatting>
  <conditionalFormatting sqref="F368">
    <cfRule type="expression" dxfId="403" priority="1" stopIfTrue="1">
      <formula>AND(D368=1,LEN(E368)&lt;&gt;LENB(E368))</formula>
    </cfRule>
  </conditionalFormatting>
  <conditionalFormatting sqref="F400 F402 F404 F406 F408 F410 F412 F414 F416 F418 F420 F422 F424 F426 F428 F430 F432 F434">
    <cfRule type="expression" dxfId="402" priority="60" stopIfTrue="1">
      <formula>AND(D400=1,E400="か所")</formula>
    </cfRule>
  </conditionalFormatting>
  <conditionalFormatting sqref="F404 F400 F402 F406 F408 F410 F412 F414 F416 F418 F420 F422 F424 F426 F428 F430 F432 F434">
    <cfRule type="expression" dxfId="401" priority="59" stopIfTrue="1">
      <formula>AND(D400=1,E400="式")</formula>
    </cfRule>
  </conditionalFormatting>
  <conditionalFormatting sqref="F404">
    <cfRule type="expression" dxfId="400" priority="58" stopIfTrue="1">
      <formula>AND(D404=1,LEN(E404)&lt;&gt;LENB(E404))</formula>
    </cfRule>
  </conditionalFormatting>
  <conditionalFormatting sqref="F436 F438 F440 F442 F444 F446 F448 F450 F452 F454 F456 F458 F460 F462 F464 F466 F468 F470">
    <cfRule type="expression" dxfId="399" priority="57" stopIfTrue="1">
      <formula>AND(D436=1,E436="か所")</formula>
    </cfRule>
  </conditionalFormatting>
  <conditionalFormatting sqref="F440 F436 F438 F442 F444 F446 F448 F450 F452 F454 F456 F458 F460 F462 F464 F466 F468 F470">
    <cfRule type="expression" dxfId="398" priority="56" stopIfTrue="1">
      <formula>AND(D436=1,E436="式")</formula>
    </cfRule>
  </conditionalFormatting>
  <conditionalFormatting sqref="F440">
    <cfRule type="expression" dxfId="397" priority="55" stopIfTrue="1">
      <formula>AND(D440=1,LEN(E440)&lt;&gt;LENB(E440))</formula>
    </cfRule>
  </conditionalFormatting>
  <conditionalFormatting sqref="F472 F474 F476 F478 F480 F482 F484 F486 F488 F490 F492 F494 F496 F498 F500 F502 F504 F506">
    <cfRule type="expression" dxfId="396" priority="54" stopIfTrue="1">
      <formula>AND(D472=1,E472="か所")</formula>
    </cfRule>
  </conditionalFormatting>
  <conditionalFormatting sqref="F476 F472 F474 F478 F480 F482 F484 F486 F488 F490 F492 F494 F496 F498 F500 F502 F504 F506">
    <cfRule type="expression" dxfId="395" priority="53" stopIfTrue="1">
      <formula>AND(D472=1,E472="式")</formula>
    </cfRule>
  </conditionalFormatting>
  <conditionalFormatting sqref="F476">
    <cfRule type="expression" dxfId="394" priority="52" stopIfTrue="1">
      <formula>AND(D476=1,LEN(E476)&lt;&gt;LENB(E476))</formula>
    </cfRule>
  </conditionalFormatting>
  <conditionalFormatting sqref="F508 F510 F512 F514 F516 F518 F520 F522 F524 F526 F528 F530 F532 F534 F536 F538 F540 F542">
    <cfRule type="expression" dxfId="393" priority="51" stopIfTrue="1">
      <formula>AND(D508=1,E508="か所")</formula>
    </cfRule>
  </conditionalFormatting>
  <conditionalFormatting sqref="F512 F508 F510 F514 F516 F518 F520 F522 F524 F526 F528 F530 F532 F534 F536 F538 F540 F542">
    <cfRule type="expression" dxfId="392" priority="50" stopIfTrue="1">
      <formula>AND(D508=1,E508="式")</formula>
    </cfRule>
  </conditionalFormatting>
  <conditionalFormatting sqref="F512">
    <cfRule type="expression" dxfId="391" priority="49" stopIfTrue="1">
      <formula>AND(D512=1,LEN(E512)&lt;&gt;LENB(E512))</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0230-65B5-4897-B1CC-630EF5921F8E}">
  <sheetPr>
    <tabColor rgb="FFFFFF00"/>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1058</v>
      </c>
      <c r="B4" s="10" t="s">
        <v>848</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1060</v>
      </c>
      <c r="C9" s="4"/>
      <c r="D9" s="66"/>
      <c r="E9" s="5"/>
      <c r="F9" s="6"/>
      <c r="G9" s="67"/>
      <c r="H9" s="4"/>
      <c r="I9" s="7"/>
      <c r="J9" s="68"/>
    </row>
    <row r="10" spans="1:11" ht="12.95" customHeight="1">
      <c r="A10" s="9"/>
      <c r="B10" s="10" t="s">
        <v>1061</v>
      </c>
      <c r="C10" s="11" t="s">
        <v>1062</v>
      </c>
      <c r="D10" s="69">
        <v>187</v>
      </c>
      <c r="E10" s="12" t="s">
        <v>33</v>
      </c>
      <c r="F10" s="13"/>
      <c r="G10" s="70">
        <f>IF(B10&lt;&gt;"計",ROUNDDOWN(D10*F10,0),SUM(G$1:G9))</f>
        <v>0</v>
      </c>
      <c r="H10" s="11"/>
      <c r="I10" s="14"/>
      <c r="J10" s="71"/>
      <c r="K10" s="8">
        <v>4</v>
      </c>
    </row>
    <row r="11" spans="1:11" ht="12.95" customHeight="1">
      <c r="A11" s="2"/>
      <c r="B11" s="3"/>
      <c r="C11" s="4" t="s">
        <v>1063</v>
      </c>
      <c r="D11" s="66"/>
      <c r="E11" s="5"/>
      <c r="F11" s="6"/>
      <c r="G11" s="67"/>
      <c r="H11" s="4"/>
      <c r="I11" s="7"/>
      <c r="J11" s="68"/>
    </row>
    <row r="12" spans="1:11" ht="12.95" customHeight="1">
      <c r="A12" s="9"/>
      <c r="B12" s="10"/>
      <c r="C12" s="11" t="s">
        <v>1064</v>
      </c>
      <c r="D12" s="69"/>
      <c r="E12" s="12"/>
      <c r="F12" s="13"/>
      <c r="G12" s="70">
        <f>IF(B12&lt;&gt;"計",ROUNDDOWN(D12*F12,0),SUM(G$1:G11))</f>
        <v>0</v>
      </c>
      <c r="H12" s="11"/>
      <c r="I12" s="14"/>
      <c r="J12" s="71"/>
      <c r="K12" s="8">
        <v>5</v>
      </c>
    </row>
    <row r="13" spans="1:11" ht="12.95" customHeight="1">
      <c r="A13" s="2"/>
      <c r="B13" s="3" t="s">
        <v>1065</v>
      </c>
      <c r="C13" s="4"/>
      <c r="D13" s="66"/>
      <c r="E13" s="5"/>
      <c r="F13" s="6"/>
      <c r="G13" s="67"/>
      <c r="H13" s="4"/>
      <c r="I13" s="7"/>
      <c r="J13" s="68"/>
    </row>
    <row r="14" spans="1:11" ht="12.95" customHeight="1">
      <c r="A14" s="9"/>
      <c r="B14" s="10" t="s">
        <v>1061</v>
      </c>
      <c r="C14" s="11" t="s">
        <v>1066</v>
      </c>
      <c r="D14" s="69">
        <v>18.7</v>
      </c>
      <c r="E14" s="12" t="s">
        <v>33</v>
      </c>
      <c r="F14" s="13"/>
      <c r="G14" s="70">
        <f>IF(B14&lt;&gt;"計",ROUNDDOWN(D14*F14,0),SUM(G$1:G13))</f>
        <v>0</v>
      </c>
      <c r="H14" s="11"/>
      <c r="I14" s="14"/>
      <c r="J14" s="71"/>
      <c r="K14" s="8">
        <v>6</v>
      </c>
    </row>
    <row r="15" spans="1:11" ht="12.95" customHeight="1">
      <c r="A15" s="2"/>
      <c r="B15" s="3"/>
      <c r="C15" s="4" t="s">
        <v>1067</v>
      </c>
      <c r="D15" s="66"/>
      <c r="E15" s="5"/>
      <c r="F15" s="6"/>
      <c r="G15" s="67"/>
      <c r="H15" s="4"/>
      <c r="I15" s="7"/>
      <c r="J15" s="68"/>
    </row>
    <row r="16" spans="1:11" ht="12.95" customHeight="1">
      <c r="A16" s="9"/>
      <c r="B16" s="10"/>
      <c r="C16" s="11" t="s">
        <v>1064</v>
      </c>
      <c r="D16" s="69"/>
      <c r="E16" s="12"/>
      <c r="F16" s="13"/>
      <c r="G16" s="70">
        <f>IF(B16&lt;&gt;"計",ROUNDDOWN(D16*F16,0),SUM(G$1:G15))</f>
        <v>0</v>
      </c>
      <c r="H16" s="11"/>
      <c r="I16" s="14"/>
      <c r="J16" s="71"/>
      <c r="K16" s="8">
        <v>7</v>
      </c>
    </row>
    <row r="17" spans="1:11" ht="12.95" customHeight="1">
      <c r="A17" s="2"/>
      <c r="B17" s="3" t="s">
        <v>1068</v>
      </c>
      <c r="C17" s="4"/>
      <c r="D17" s="66"/>
      <c r="E17" s="5"/>
      <c r="F17" s="6"/>
      <c r="G17" s="67"/>
      <c r="H17" s="4"/>
      <c r="I17" s="7"/>
      <c r="J17" s="68"/>
    </row>
    <row r="18" spans="1:11" ht="12.95" customHeight="1">
      <c r="A18" s="9"/>
      <c r="B18" s="10" t="s">
        <v>2890</v>
      </c>
      <c r="C18" s="11" t="s">
        <v>1069</v>
      </c>
      <c r="D18" s="69">
        <v>46.8</v>
      </c>
      <c r="E18" s="12" t="s">
        <v>109</v>
      </c>
      <c r="F18" s="13"/>
      <c r="G18" s="70">
        <f>IF(B18&lt;&gt;"計",ROUNDDOWN(D18*F18,0),SUM(G$1:G17))</f>
        <v>0</v>
      </c>
      <c r="H18" s="11"/>
      <c r="I18" s="14"/>
      <c r="J18" s="71"/>
      <c r="K18" s="8">
        <v>8</v>
      </c>
    </row>
    <row r="19" spans="1:11" ht="12.95" customHeight="1">
      <c r="A19" s="2"/>
      <c r="B19" s="3"/>
      <c r="C19" s="4" t="s">
        <v>1070</v>
      </c>
      <c r="D19" s="66"/>
      <c r="E19" s="5"/>
      <c r="F19" s="6"/>
      <c r="G19" s="67"/>
      <c r="H19" s="4"/>
      <c r="I19" s="7"/>
      <c r="J19" s="68"/>
    </row>
    <row r="20" spans="1:11" ht="12.95" customHeight="1">
      <c r="A20" s="9"/>
      <c r="B20" s="10"/>
      <c r="C20" s="11" t="s">
        <v>1071</v>
      </c>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t="s">
        <v>1068</v>
      </c>
      <c r="C23" s="4"/>
      <c r="D23" s="66"/>
      <c r="E23" s="5"/>
      <c r="F23" s="6"/>
      <c r="G23" s="67"/>
      <c r="H23" s="4"/>
      <c r="I23" s="7"/>
      <c r="J23" s="68"/>
    </row>
    <row r="24" spans="1:11" ht="12.95" customHeight="1">
      <c r="A24" s="9"/>
      <c r="B24" s="10" t="s">
        <v>1072</v>
      </c>
      <c r="C24" s="11" t="s">
        <v>1069</v>
      </c>
      <c r="D24" s="69">
        <v>273</v>
      </c>
      <c r="E24" s="12" t="s">
        <v>109</v>
      </c>
      <c r="F24" s="13"/>
      <c r="G24" s="70">
        <f>IF(B24&lt;&gt;"計",ROUNDDOWN(D24*F24,0),SUM(G$1:G23))</f>
        <v>0</v>
      </c>
      <c r="H24" s="11"/>
      <c r="I24" s="14"/>
      <c r="J24" s="71"/>
      <c r="K24" s="8">
        <v>11</v>
      </c>
    </row>
    <row r="25" spans="1:11" ht="12.95" customHeight="1">
      <c r="A25" s="2"/>
      <c r="B25" s="3"/>
      <c r="C25" s="4" t="s">
        <v>1071</v>
      </c>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t="s">
        <v>1068</v>
      </c>
      <c r="C27" s="4"/>
      <c r="D27" s="66"/>
      <c r="E27" s="5"/>
      <c r="F27" s="6"/>
      <c r="G27" s="67"/>
      <c r="H27" s="4"/>
      <c r="I27" s="7"/>
      <c r="J27" s="68"/>
    </row>
    <row r="28" spans="1:11" ht="12.95" customHeight="1">
      <c r="A28" s="9"/>
      <c r="B28" s="10" t="s">
        <v>1073</v>
      </c>
      <c r="C28" s="11" t="s">
        <v>1074</v>
      </c>
      <c r="D28" s="69">
        <v>62</v>
      </c>
      <c r="E28" s="12" t="s">
        <v>109</v>
      </c>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45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390" priority="11" stopIfTrue="1">
      <formula>AND(D4=1,E4="式")</formula>
    </cfRule>
    <cfRule type="expression" dxfId="389"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5C99-931E-4A63-9770-31CB69639D9A}">
  <sheetPr>
    <tabColor rgb="FFFFFF00"/>
  </sheetPr>
  <dimension ref="A1:K110"/>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1075</v>
      </c>
      <c r="B4" s="10" t="s">
        <v>850</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1076</v>
      </c>
      <c r="C9" s="4"/>
      <c r="D9" s="66"/>
      <c r="E9" s="5"/>
      <c r="F9" s="6"/>
      <c r="G9" s="67"/>
      <c r="H9" s="4"/>
      <c r="I9" s="7"/>
      <c r="J9" s="68"/>
    </row>
    <row r="10" spans="1:11" ht="12.95" customHeight="1">
      <c r="A10" s="9"/>
      <c r="B10" s="10" t="s">
        <v>1077</v>
      </c>
      <c r="C10" s="11" t="s">
        <v>1078</v>
      </c>
      <c r="D10" s="69">
        <v>185</v>
      </c>
      <c r="E10" s="12" t="s">
        <v>33</v>
      </c>
      <c r="F10" s="13"/>
      <c r="G10" s="70">
        <f>IF(B10&lt;&gt;"計",ROUNDDOWN(D10*F10,0),SUM(G$1:G9))</f>
        <v>0</v>
      </c>
      <c r="H10" s="11"/>
      <c r="I10" s="14"/>
      <c r="J10" s="71"/>
      <c r="K10" s="8">
        <v>4</v>
      </c>
    </row>
    <row r="11" spans="1:11" ht="12.95" customHeight="1">
      <c r="A11" s="2"/>
      <c r="B11" s="3"/>
      <c r="C11" s="4" t="s">
        <v>1079</v>
      </c>
      <c r="D11" s="66"/>
      <c r="E11" s="5"/>
      <c r="F11" s="6"/>
      <c r="G11" s="67"/>
      <c r="H11" s="4"/>
      <c r="I11" s="7"/>
      <c r="J11" s="68"/>
    </row>
    <row r="12" spans="1:11" ht="12.95" customHeight="1">
      <c r="A12" s="9"/>
      <c r="B12" s="10"/>
      <c r="C12" s="11" t="s">
        <v>1080</v>
      </c>
      <c r="D12" s="69"/>
      <c r="E12" s="12"/>
      <c r="F12" s="13"/>
      <c r="G12" s="70">
        <f>IF(B12&lt;&gt;"計",ROUNDDOWN(D12*F12,0),SUM(G$1:G11))</f>
        <v>0</v>
      </c>
      <c r="H12" s="11"/>
      <c r="I12" s="14"/>
      <c r="J12" s="71"/>
      <c r="K12" s="8">
        <v>5</v>
      </c>
    </row>
    <row r="13" spans="1:11" ht="12.95" customHeight="1">
      <c r="A13" s="2"/>
      <c r="B13" s="3" t="s">
        <v>1076</v>
      </c>
      <c r="C13" s="4"/>
      <c r="D13" s="66"/>
      <c r="E13" s="5"/>
      <c r="F13" s="6"/>
      <c r="G13" s="67"/>
      <c r="H13" s="4"/>
      <c r="I13" s="7"/>
      <c r="J13" s="68"/>
    </row>
    <row r="14" spans="1:11" ht="12.95" customHeight="1">
      <c r="A14" s="9"/>
      <c r="B14" s="10" t="s">
        <v>1077</v>
      </c>
      <c r="C14" s="11" t="s">
        <v>1081</v>
      </c>
      <c r="D14" s="69">
        <v>66.400000000000006</v>
      </c>
      <c r="E14" s="12" t="s">
        <v>33</v>
      </c>
      <c r="F14" s="13"/>
      <c r="G14" s="70">
        <f>IF(B14&lt;&gt;"計",ROUNDDOWN(D14*F14,0),SUM(G$1:G13))</f>
        <v>0</v>
      </c>
      <c r="H14" s="11"/>
      <c r="I14" s="14"/>
      <c r="J14" s="71"/>
      <c r="K14" s="8">
        <v>6</v>
      </c>
    </row>
    <row r="15" spans="1:11" ht="12.95" customHeight="1">
      <c r="A15" s="2"/>
      <c r="B15" s="3"/>
      <c r="C15" s="4" t="s">
        <v>1082</v>
      </c>
      <c r="D15" s="66"/>
      <c r="E15" s="5"/>
      <c r="F15" s="6"/>
      <c r="G15" s="67"/>
      <c r="H15" s="4"/>
      <c r="I15" s="7"/>
      <c r="J15" s="68"/>
    </row>
    <row r="16" spans="1:11" ht="12.95" customHeight="1">
      <c r="A16" s="9"/>
      <c r="B16" s="10"/>
      <c r="C16" s="11" t="s">
        <v>1079</v>
      </c>
      <c r="D16" s="69"/>
      <c r="E16" s="12"/>
      <c r="F16" s="13"/>
      <c r="G16" s="70">
        <f>IF(B16&lt;&gt;"計",ROUNDDOWN(D16*F16,0),SUM(G$1:G15))</f>
        <v>0</v>
      </c>
      <c r="H16" s="11"/>
      <c r="I16" s="14"/>
      <c r="J16" s="71"/>
      <c r="K16" s="8">
        <v>7</v>
      </c>
    </row>
    <row r="17" spans="1:11" ht="12.95" customHeight="1">
      <c r="A17" s="2"/>
      <c r="B17" s="3"/>
      <c r="C17" s="4" t="s">
        <v>1080</v>
      </c>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t="s">
        <v>1083</v>
      </c>
      <c r="C19" s="4"/>
      <c r="D19" s="66"/>
      <c r="E19" s="5"/>
      <c r="F19" s="6"/>
      <c r="G19" s="67"/>
      <c r="H19" s="4"/>
      <c r="I19" s="7"/>
      <c r="J19" s="68"/>
    </row>
    <row r="20" spans="1:11" ht="12.95" customHeight="1">
      <c r="A20" s="9"/>
      <c r="B20" s="10" t="s">
        <v>1077</v>
      </c>
      <c r="C20" s="11" t="s">
        <v>1078</v>
      </c>
      <c r="D20" s="69">
        <v>19.2</v>
      </c>
      <c r="E20" s="12" t="s">
        <v>33</v>
      </c>
      <c r="F20" s="13"/>
      <c r="G20" s="70">
        <f>IF(B20&lt;&gt;"計",ROUNDDOWN(D20*F20,0),SUM(G$1:G19))</f>
        <v>0</v>
      </c>
      <c r="H20" s="11"/>
      <c r="I20" s="14"/>
      <c r="J20" s="71"/>
      <c r="K20" s="8">
        <v>9</v>
      </c>
    </row>
    <row r="21" spans="1:11" ht="12.95" customHeight="1">
      <c r="A21" s="2"/>
      <c r="B21" s="3"/>
      <c r="C21" s="4" t="s">
        <v>1079</v>
      </c>
      <c r="D21" s="66"/>
      <c r="E21" s="5"/>
      <c r="F21" s="6"/>
      <c r="G21" s="67"/>
      <c r="H21" s="4"/>
      <c r="I21" s="7"/>
      <c r="J21" s="68"/>
    </row>
    <row r="22" spans="1:11" ht="12.95" customHeight="1">
      <c r="A22" s="9"/>
      <c r="B22" s="10"/>
      <c r="C22" s="11" t="s">
        <v>1080</v>
      </c>
      <c r="D22" s="69"/>
      <c r="E22" s="12"/>
      <c r="F22" s="13"/>
      <c r="G22" s="70">
        <f>IF(B22&lt;&gt;"計",ROUNDDOWN(D22*F22,0),SUM(G$1:G21))</f>
        <v>0</v>
      </c>
      <c r="H22" s="11"/>
      <c r="I22" s="14"/>
      <c r="J22" s="71"/>
      <c r="K22" s="8">
        <v>10</v>
      </c>
    </row>
    <row r="23" spans="1:11" ht="12.95" customHeight="1">
      <c r="A23" s="2"/>
      <c r="B23" s="3" t="s">
        <v>1083</v>
      </c>
      <c r="C23" s="4"/>
      <c r="D23" s="66"/>
      <c r="E23" s="5"/>
      <c r="F23" s="6"/>
      <c r="G23" s="67"/>
      <c r="H23" s="4"/>
      <c r="I23" s="7"/>
      <c r="J23" s="68"/>
    </row>
    <row r="24" spans="1:11" ht="12.95" customHeight="1">
      <c r="A24" s="9"/>
      <c r="B24" s="10" t="s">
        <v>1077</v>
      </c>
      <c r="C24" s="11" t="s">
        <v>1081</v>
      </c>
      <c r="D24" s="69">
        <v>36.4</v>
      </c>
      <c r="E24" s="12" t="s">
        <v>33</v>
      </c>
      <c r="F24" s="13"/>
      <c r="G24" s="70">
        <f>IF(B24&lt;&gt;"計",ROUNDDOWN(D24*F24,0),SUM(G$1:G23))</f>
        <v>0</v>
      </c>
      <c r="H24" s="11"/>
      <c r="I24" s="14"/>
      <c r="J24" s="71"/>
      <c r="K24" s="8">
        <v>11</v>
      </c>
    </row>
    <row r="25" spans="1:11" ht="12.95" customHeight="1">
      <c r="A25" s="2"/>
      <c r="B25" s="3"/>
      <c r="C25" s="4" t="s">
        <v>1082</v>
      </c>
      <c r="D25" s="66"/>
      <c r="E25" s="5"/>
      <c r="F25" s="6"/>
      <c r="G25" s="67"/>
      <c r="H25" s="4"/>
      <c r="I25" s="7"/>
      <c r="J25" s="68"/>
    </row>
    <row r="26" spans="1:11" ht="12.95" customHeight="1">
      <c r="A26" s="9"/>
      <c r="B26" s="10"/>
      <c r="C26" s="11" t="s">
        <v>1079</v>
      </c>
      <c r="D26" s="69"/>
      <c r="E26" s="12"/>
      <c r="F26" s="13"/>
      <c r="G26" s="70">
        <f>IF(B26&lt;&gt;"計",ROUNDDOWN(D26*F26,0),SUM(G$1:G25))</f>
        <v>0</v>
      </c>
      <c r="H26" s="11"/>
      <c r="I26" s="14"/>
      <c r="J26" s="71"/>
      <c r="K26" s="8">
        <v>12</v>
      </c>
    </row>
    <row r="27" spans="1:11" ht="12.95" customHeight="1">
      <c r="A27" s="2"/>
      <c r="B27" s="3"/>
      <c r="C27" s="4" t="s">
        <v>1080</v>
      </c>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t="s">
        <v>1084</v>
      </c>
      <c r="C29" s="4"/>
      <c r="D29" s="66"/>
      <c r="E29" s="5"/>
      <c r="F29" s="6"/>
      <c r="G29" s="67"/>
      <c r="H29" s="4"/>
      <c r="I29" s="7"/>
      <c r="J29" s="68"/>
    </row>
    <row r="30" spans="1:11" ht="12.95" customHeight="1">
      <c r="A30" s="9"/>
      <c r="B30" s="10" t="s">
        <v>1077</v>
      </c>
      <c r="C30" s="11" t="s">
        <v>1078</v>
      </c>
      <c r="D30" s="69">
        <v>7</v>
      </c>
      <c r="E30" s="12" t="s">
        <v>33</v>
      </c>
      <c r="F30" s="13"/>
      <c r="G30" s="70">
        <f>IF(B30&lt;&gt;"計",ROUNDDOWN(D30*F30,0),SUM(G$1:G29))</f>
        <v>0</v>
      </c>
      <c r="H30" s="11"/>
      <c r="I30" s="14"/>
      <c r="J30" s="71"/>
      <c r="K30" s="8">
        <v>14</v>
      </c>
    </row>
    <row r="31" spans="1:11" ht="12.95" customHeight="1">
      <c r="A31" s="2"/>
      <c r="B31" s="3" t="s">
        <v>1085</v>
      </c>
      <c r="C31" s="4"/>
      <c r="D31" s="66"/>
      <c r="E31" s="5"/>
      <c r="F31" s="6"/>
      <c r="G31" s="67"/>
      <c r="H31" s="4"/>
      <c r="I31" s="7"/>
      <c r="J31" s="68"/>
    </row>
    <row r="32" spans="1:11" ht="12.95" customHeight="1">
      <c r="A32" s="9"/>
      <c r="B32" s="10" t="s">
        <v>1077</v>
      </c>
      <c r="C32" s="11" t="s">
        <v>1081</v>
      </c>
      <c r="D32" s="69">
        <v>5.0999999999999996</v>
      </c>
      <c r="E32" s="12" t="s">
        <v>33</v>
      </c>
      <c r="F32" s="13"/>
      <c r="G32" s="70">
        <f>IF(B32&lt;&gt;"計",ROUNDDOWN(D32*F32,0),SUM(G$1:G31))</f>
        <v>0</v>
      </c>
      <c r="H32" s="11"/>
      <c r="I32" s="14"/>
      <c r="J32" s="71"/>
      <c r="K32" s="8">
        <v>15</v>
      </c>
    </row>
    <row r="33" spans="1:11" ht="12.95" customHeight="1">
      <c r="A33" s="2"/>
      <c r="B33" s="3"/>
      <c r="C33" s="4" t="s">
        <v>1082</v>
      </c>
      <c r="D33" s="66"/>
      <c r="E33" s="5"/>
      <c r="F33" s="6"/>
      <c r="G33" s="67"/>
      <c r="H33" s="4"/>
      <c r="I33" s="7"/>
      <c r="J33" s="68"/>
    </row>
    <row r="34" spans="1:11" ht="12.95" customHeight="1">
      <c r="A34" s="9"/>
      <c r="B34" s="10"/>
      <c r="C34" s="11" t="s">
        <v>1079</v>
      </c>
      <c r="D34" s="69"/>
      <c r="E34" s="12"/>
      <c r="F34" s="13"/>
      <c r="G34" s="70">
        <f>IF(B34&lt;&gt;"計",ROUNDDOWN(D34*F34,0),SUM(G$1:G33))</f>
        <v>0</v>
      </c>
      <c r="H34" s="11"/>
      <c r="I34" s="14"/>
      <c r="J34" s="71"/>
      <c r="K34" s="8">
        <v>16</v>
      </c>
    </row>
    <row r="35" spans="1:11" ht="12.95" customHeight="1">
      <c r="A35" s="2"/>
      <c r="B35" s="3"/>
      <c r="C35" s="4" t="s">
        <v>1080</v>
      </c>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1086</v>
      </c>
      <c r="C40" s="11" t="s">
        <v>1087</v>
      </c>
      <c r="D40" s="69">
        <v>200</v>
      </c>
      <c r="E40" s="12" t="s">
        <v>109</v>
      </c>
      <c r="F40" s="13"/>
      <c r="G40" s="70">
        <f>IF(B40&lt;&gt;"計",ROUNDDOWN(D40*F40,0),SUM(G$1:G39))</f>
        <v>0</v>
      </c>
      <c r="H40" s="11"/>
      <c r="I40" s="14"/>
      <c r="J40" s="71"/>
      <c r="K40" s="8">
        <v>1</v>
      </c>
    </row>
    <row r="41" spans="1:11" ht="12.95" customHeight="1">
      <c r="A41" s="2"/>
      <c r="B41" s="3" t="s">
        <v>1088</v>
      </c>
      <c r="C41" s="4"/>
      <c r="D41" s="66"/>
      <c r="E41" s="5"/>
      <c r="F41" s="6"/>
      <c r="G41" s="67"/>
      <c r="H41" s="4"/>
      <c r="I41" s="7"/>
      <c r="J41" s="68"/>
    </row>
    <row r="42" spans="1:11" ht="12.95" customHeight="1">
      <c r="A42" s="9"/>
      <c r="B42" s="10" t="s">
        <v>1089</v>
      </c>
      <c r="C42" s="11" t="s">
        <v>2622</v>
      </c>
      <c r="D42" s="69">
        <v>257</v>
      </c>
      <c r="E42" s="12" t="s">
        <v>109</v>
      </c>
      <c r="F42" s="13"/>
      <c r="G42" s="70">
        <f>IF(B42&lt;&gt;"計",ROUNDDOWN(D42*F42,0),SUM(G$1:G41))</f>
        <v>0</v>
      </c>
      <c r="H42" s="11"/>
      <c r="I42" s="14"/>
      <c r="J42" s="71"/>
      <c r="K42" s="8">
        <v>2</v>
      </c>
    </row>
    <row r="43" spans="1:11" ht="12.95" customHeight="1">
      <c r="A43" s="2"/>
      <c r="B43" s="3"/>
      <c r="C43" s="4" t="s">
        <v>2623</v>
      </c>
      <c r="D43" s="66"/>
      <c r="E43" s="5"/>
      <c r="F43" s="6"/>
      <c r="G43" s="67"/>
      <c r="H43" s="4"/>
      <c r="I43" s="7"/>
      <c r="J43" s="68"/>
    </row>
    <row r="44" spans="1:11" ht="12.95" customHeight="1">
      <c r="A44" s="9"/>
      <c r="B44" s="10"/>
      <c r="C44" s="11"/>
      <c r="D44" s="69"/>
      <c r="E44" s="12"/>
      <c r="F44" s="13"/>
      <c r="G44" s="70">
        <f>IF(B44&lt;&gt;"計",ROUNDDOWN(D44*F44,0),SUM(G$1:G43))</f>
        <v>0</v>
      </c>
      <c r="H44" s="11"/>
      <c r="I44" s="14"/>
      <c r="J44" s="71"/>
      <c r="K44" s="8">
        <v>3</v>
      </c>
    </row>
    <row r="45" spans="1:11" ht="12.95" customHeight="1">
      <c r="A45" s="2"/>
      <c r="B45" s="3" t="s">
        <v>1090</v>
      </c>
      <c r="C45" s="4"/>
      <c r="D45" s="66"/>
      <c r="E45" s="5"/>
      <c r="F45" s="6"/>
      <c r="G45" s="67"/>
      <c r="H45" s="4"/>
      <c r="I45" s="7"/>
      <c r="J45" s="68"/>
    </row>
    <row r="46" spans="1:11" ht="12.95" customHeight="1">
      <c r="A46" s="9"/>
      <c r="B46" s="10" t="s">
        <v>1089</v>
      </c>
      <c r="C46" s="11" t="s">
        <v>2625</v>
      </c>
      <c r="D46" s="69">
        <v>301</v>
      </c>
      <c r="E46" s="12" t="s">
        <v>109</v>
      </c>
      <c r="F46" s="13"/>
      <c r="G46" s="70">
        <f>IF(B46&lt;&gt;"計",ROUNDDOWN(D46*F46,0),SUM(G$1:G45))</f>
        <v>0</v>
      </c>
      <c r="H46" s="11"/>
      <c r="I46" s="14"/>
      <c r="J46" s="71"/>
      <c r="K46" s="8">
        <v>4</v>
      </c>
    </row>
    <row r="47" spans="1:11" ht="12.95" customHeight="1">
      <c r="A47" s="2"/>
      <c r="B47" s="3"/>
      <c r="C47" s="4" t="s">
        <v>2624</v>
      </c>
      <c r="D47" s="66"/>
      <c r="E47" s="5"/>
      <c r="F47" s="6"/>
      <c r="G47" s="67"/>
      <c r="H47" s="4"/>
      <c r="I47" s="7"/>
      <c r="J47" s="68"/>
    </row>
    <row r="48" spans="1:11" ht="12.95" customHeight="1">
      <c r="A48" s="9"/>
      <c r="B48" s="10"/>
      <c r="C48" s="11"/>
      <c r="D48" s="69"/>
      <c r="E48" s="12"/>
      <c r="F48" s="13"/>
      <c r="G48" s="70">
        <f>IF(B48&lt;&gt;"計",ROUNDDOWN(D48*F48,0),SUM(G$1:G47))</f>
        <v>0</v>
      </c>
      <c r="H48" s="11"/>
      <c r="I48" s="14"/>
      <c r="J48" s="71"/>
      <c r="K48" s="8">
        <v>5</v>
      </c>
    </row>
    <row r="49" spans="1:11" ht="12.95" customHeight="1">
      <c r="A49" s="2"/>
      <c r="B49" s="3" t="s">
        <v>1091</v>
      </c>
      <c r="C49" s="4"/>
      <c r="D49" s="66"/>
      <c r="E49" s="5"/>
      <c r="F49" s="6"/>
      <c r="G49" s="67"/>
      <c r="H49" s="4"/>
      <c r="I49" s="7"/>
      <c r="J49" s="68"/>
    </row>
    <row r="50" spans="1:11" ht="12.95" customHeight="1">
      <c r="A50" s="9"/>
      <c r="B50" s="10" t="s">
        <v>1089</v>
      </c>
      <c r="C50" s="11" t="s">
        <v>1092</v>
      </c>
      <c r="D50" s="69">
        <v>63.7</v>
      </c>
      <c r="E50" s="12" t="s">
        <v>109</v>
      </c>
      <c r="F50" s="13"/>
      <c r="G50" s="70">
        <f>IF(B50&lt;&gt;"計",ROUNDDOWN(D50*F50,0),SUM(G$1:G49))</f>
        <v>0</v>
      </c>
      <c r="H50" s="11"/>
      <c r="I50" s="14"/>
      <c r="J50" s="71"/>
      <c r="K50" s="8">
        <v>6</v>
      </c>
    </row>
    <row r="51" spans="1:11" ht="12.95" customHeight="1">
      <c r="A51" s="2"/>
      <c r="B51" s="3" t="s">
        <v>1091</v>
      </c>
      <c r="C51" s="4"/>
      <c r="D51" s="66"/>
      <c r="E51" s="5"/>
      <c r="F51" s="6"/>
      <c r="G51" s="67"/>
      <c r="H51" s="4"/>
      <c r="I51" s="7"/>
      <c r="J51" s="68"/>
    </row>
    <row r="52" spans="1:11" ht="12.95" customHeight="1">
      <c r="A52" s="9"/>
      <c r="B52" s="10" t="s">
        <v>1089</v>
      </c>
      <c r="C52" s="11" t="s">
        <v>1093</v>
      </c>
      <c r="D52" s="69">
        <v>8.3000000000000007</v>
      </c>
      <c r="E52" s="12" t="s">
        <v>109</v>
      </c>
      <c r="F52" s="13"/>
      <c r="G52" s="70">
        <f>IF(B52&lt;&gt;"計",ROUNDDOWN(D52*F52,0),SUM(G$1:G51))</f>
        <v>0</v>
      </c>
      <c r="H52" s="11"/>
      <c r="I52" s="14"/>
      <c r="J52" s="71"/>
      <c r="K52" s="8">
        <v>7</v>
      </c>
    </row>
    <row r="53" spans="1:11" ht="12.95" customHeight="1">
      <c r="A53" s="2"/>
      <c r="B53" s="3" t="s">
        <v>1091</v>
      </c>
      <c r="C53" s="4"/>
      <c r="D53" s="66"/>
      <c r="E53" s="5"/>
      <c r="F53" s="6"/>
      <c r="G53" s="67"/>
      <c r="H53" s="4"/>
      <c r="I53" s="7"/>
      <c r="J53" s="68"/>
    </row>
    <row r="54" spans="1:11" ht="12.95" customHeight="1">
      <c r="A54" s="9"/>
      <c r="B54" s="10" t="s">
        <v>1089</v>
      </c>
      <c r="C54" s="11" t="s">
        <v>1094</v>
      </c>
      <c r="D54" s="69">
        <v>94.9</v>
      </c>
      <c r="E54" s="12" t="s">
        <v>109</v>
      </c>
      <c r="F54" s="13"/>
      <c r="G54" s="70">
        <f>IF(B54&lt;&gt;"計",ROUNDDOWN(D54*F54,0),SUM(G$1:G53))</f>
        <v>0</v>
      </c>
      <c r="H54" s="11"/>
      <c r="I54" s="14"/>
      <c r="J54" s="71"/>
      <c r="K54" s="8">
        <v>8</v>
      </c>
    </row>
    <row r="55" spans="1:11" ht="12.95" customHeight="1">
      <c r="A55" s="2"/>
      <c r="B55" s="3" t="s">
        <v>1091</v>
      </c>
      <c r="C55" s="4"/>
      <c r="D55" s="66"/>
      <c r="E55" s="5"/>
      <c r="F55" s="6"/>
      <c r="G55" s="67"/>
      <c r="H55" s="4"/>
      <c r="I55" s="7"/>
      <c r="J55" s="68"/>
    </row>
    <row r="56" spans="1:11" ht="12.95" customHeight="1">
      <c r="A56" s="9"/>
      <c r="B56" s="10" t="s">
        <v>1089</v>
      </c>
      <c r="C56" s="11" t="s">
        <v>1095</v>
      </c>
      <c r="D56" s="69">
        <v>12.9</v>
      </c>
      <c r="E56" s="12" t="s">
        <v>109</v>
      </c>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c r="C58" s="11"/>
      <c r="D58" s="69"/>
      <c r="E58" s="12"/>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t="s">
        <v>1096</v>
      </c>
      <c r="C60" s="11"/>
      <c r="D60" s="69"/>
      <c r="E60" s="12"/>
      <c r="F60" s="13"/>
      <c r="G60" s="70">
        <f>IF(B60&lt;&gt;"計",ROUNDDOWN(D60*F60,0),SUM(G$1:G59))</f>
        <v>0</v>
      </c>
      <c r="H60" s="11"/>
      <c r="I60" s="14"/>
      <c r="J60" s="71"/>
      <c r="K60" s="8">
        <v>11</v>
      </c>
    </row>
    <row r="61" spans="1:11" ht="12.95" customHeight="1">
      <c r="A61" s="2"/>
      <c r="B61" s="3" t="s">
        <v>1097</v>
      </c>
      <c r="C61" s="4"/>
      <c r="D61" s="66"/>
      <c r="E61" s="5"/>
      <c r="F61" s="6"/>
      <c r="G61" s="67"/>
      <c r="H61" s="4"/>
      <c r="I61" s="7"/>
      <c r="J61" s="68"/>
    </row>
    <row r="62" spans="1:11" ht="12.95" customHeight="1">
      <c r="A62" s="9"/>
      <c r="B62" s="10" t="s">
        <v>1089</v>
      </c>
      <c r="C62" s="11" t="s">
        <v>1093</v>
      </c>
      <c r="D62" s="69">
        <v>105</v>
      </c>
      <c r="E62" s="12" t="s">
        <v>109</v>
      </c>
      <c r="F62" s="13"/>
      <c r="G62" s="70">
        <f>IF(B62&lt;&gt;"計",ROUNDDOWN(D62*F62,0),SUM(G$1:G61))</f>
        <v>0</v>
      </c>
      <c r="H62" s="11"/>
      <c r="I62" s="14"/>
      <c r="J62" s="71"/>
      <c r="K62" s="8">
        <v>12</v>
      </c>
    </row>
    <row r="63" spans="1:11" ht="12.95" customHeight="1">
      <c r="A63" s="2"/>
      <c r="B63" s="3" t="s">
        <v>1097</v>
      </c>
      <c r="C63" s="4"/>
      <c r="D63" s="66"/>
      <c r="E63" s="5"/>
      <c r="F63" s="6"/>
      <c r="G63" s="67"/>
      <c r="H63" s="4"/>
      <c r="I63" s="7"/>
      <c r="J63" s="68"/>
    </row>
    <row r="64" spans="1:11" ht="12.95" customHeight="1">
      <c r="A64" s="9"/>
      <c r="B64" s="10" t="s">
        <v>1089</v>
      </c>
      <c r="C64" s="11" t="s">
        <v>1098</v>
      </c>
      <c r="D64" s="69">
        <v>103</v>
      </c>
      <c r="E64" s="12" t="s">
        <v>109</v>
      </c>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1099</v>
      </c>
      <c r="C76" s="11"/>
      <c r="D76" s="69"/>
      <c r="E76" s="12"/>
      <c r="F76" s="13"/>
      <c r="G76" s="70">
        <f>IF(B76&lt;&gt;"計",ROUNDDOWN(D76*F76,0),SUM(G$1:G75))</f>
        <v>0</v>
      </c>
      <c r="H76" s="11"/>
      <c r="I76" s="14"/>
      <c r="J76" s="71"/>
      <c r="K76" s="8">
        <v>1</v>
      </c>
    </row>
    <row r="77" spans="1:11" ht="12.95" customHeight="1">
      <c r="A77" s="2"/>
      <c r="B77" s="3" t="s">
        <v>1100</v>
      </c>
      <c r="C77" s="4"/>
      <c r="D77" s="66"/>
      <c r="E77" s="5"/>
      <c r="F77" s="6"/>
      <c r="G77" s="67"/>
      <c r="H77" s="4"/>
      <c r="I77" s="7"/>
      <c r="J77" s="68"/>
    </row>
    <row r="78" spans="1:11" ht="12.95" customHeight="1">
      <c r="A78" s="9"/>
      <c r="B78" s="10" t="s">
        <v>1101</v>
      </c>
      <c r="C78" s="11" t="s">
        <v>1102</v>
      </c>
      <c r="D78" s="69">
        <v>11.3</v>
      </c>
      <c r="E78" s="12" t="s">
        <v>33</v>
      </c>
      <c r="F78" s="13"/>
      <c r="G78" s="70">
        <f>IF(B78&lt;&gt;"計",ROUNDDOWN(D78*F78,0),SUM(G$1:G77))</f>
        <v>0</v>
      </c>
      <c r="H78" s="11"/>
      <c r="I78" s="14"/>
      <c r="J78" s="71"/>
      <c r="K78" s="8">
        <v>2</v>
      </c>
    </row>
    <row r="79" spans="1:11" ht="12.95" customHeight="1">
      <c r="A79" s="2"/>
      <c r="B79" s="3" t="s">
        <v>1103</v>
      </c>
      <c r="C79" s="4"/>
      <c r="D79" s="66"/>
      <c r="E79" s="5"/>
      <c r="F79" s="6"/>
      <c r="G79" s="67"/>
      <c r="H79" s="4"/>
      <c r="I79" s="7"/>
      <c r="J79" s="68"/>
    </row>
    <row r="80" spans="1:11" ht="12.95" customHeight="1">
      <c r="A80" s="9"/>
      <c r="B80" s="10" t="s">
        <v>1101</v>
      </c>
      <c r="C80" s="11" t="s">
        <v>1104</v>
      </c>
      <c r="D80" s="69">
        <v>21.5</v>
      </c>
      <c r="E80" s="12" t="s">
        <v>33</v>
      </c>
      <c r="F80" s="13"/>
      <c r="G80" s="70">
        <f>IF(B80&lt;&gt;"計",ROUNDDOWN(D80*F80,0),SUM(G$1:G79))</f>
        <v>0</v>
      </c>
      <c r="H80" s="11"/>
      <c r="I80" s="14"/>
      <c r="J80" s="71"/>
      <c r="K80" s="8">
        <v>3</v>
      </c>
    </row>
    <row r="81" spans="1:11" ht="12.95" customHeight="1">
      <c r="A81" s="2"/>
      <c r="B81" s="3"/>
      <c r="C81" s="4"/>
      <c r="D81" s="66"/>
      <c r="E81" s="5"/>
      <c r="F81" s="6"/>
      <c r="G81" s="67"/>
      <c r="H81" s="4"/>
      <c r="I81" s="7"/>
      <c r="J81" s="68"/>
    </row>
    <row r="82" spans="1:11" ht="12.95" customHeight="1">
      <c r="A82" s="9"/>
      <c r="B82" s="10"/>
      <c r="C82" s="11"/>
      <c r="D82" s="69"/>
      <c r="E82" s="12"/>
      <c r="F82" s="13"/>
      <c r="G82" s="70">
        <f>IF(B82&lt;&gt;"計",ROUNDDOWN(D82*F82,0),SUM(G$1:G81))</f>
        <v>0</v>
      </c>
      <c r="H82" s="11"/>
      <c r="I82" s="14"/>
      <c r="J82" s="71"/>
      <c r="K82" s="8">
        <v>4</v>
      </c>
    </row>
    <row r="83" spans="1:11" ht="12.95" customHeight="1">
      <c r="A83" s="2"/>
      <c r="B83" s="3" t="s">
        <v>1105</v>
      </c>
      <c r="C83" s="4"/>
      <c r="D83" s="66"/>
      <c r="E83" s="5"/>
      <c r="F83" s="6"/>
      <c r="G83" s="67"/>
      <c r="H83" s="4"/>
      <c r="I83" s="7"/>
      <c r="J83" s="68"/>
    </row>
    <row r="84" spans="1:11" ht="12.95" customHeight="1">
      <c r="A84" s="9"/>
      <c r="B84" s="10" t="s">
        <v>1106</v>
      </c>
      <c r="C84" s="11" t="s">
        <v>1107</v>
      </c>
      <c r="D84" s="69">
        <v>6.3</v>
      </c>
      <c r="E84" s="12" t="s">
        <v>33</v>
      </c>
      <c r="F84" s="13"/>
      <c r="G84" s="70">
        <f>IF(B84&lt;&gt;"計",ROUNDDOWN(D84*F84,0),SUM(G$1:G83))</f>
        <v>0</v>
      </c>
      <c r="H84" s="11"/>
      <c r="I84" s="14"/>
      <c r="J84" s="71"/>
      <c r="K84" s="8">
        <v>5</v>
      </c>
    </row>
    <row r="85" spans="1:11" ht="12.95" customHeight="1">
      <c r="A85" s="2"/>
      <c r="B85" s="3" t="s">
        <v>1108</v>
      </c>
      <c r="C85" s="4"/>
      <c r="D85" s="66"/>
      <c r="E85" s="5"/>
      <c r="F85" s="6"/>
      <c r="G85" s="67"/>
      <c r="H85" s="4"/>
      <c r="I85" s="7"/>
      <c r="J85" s="68"/>
    </row>
    <row r="86" spans="1:11" ht="12.95" customHeight="1">
      <c r="A86" s="9"/>
      <c r="B86" s="10" t="s">
        <v>1106</v>
      </c>
      <c r="C86" s="11" t="s">
        <v>1109</v>
      </c>
      <c r="D86" s="69">
        <v>14.2</v>
      </c>
      <c r="E86" s="12" t="s">
        <v>33</v>
      </c>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c r="C88" s="11"/>
      <c r="D88" s="69"/>
      <c r="E88" s="12"/>
      <c r="F88" s="13"/>
      <c r="G88" s="70">
        <f>IF(B88&lt;&gt;"計",ROUNDDOWN(D88*F88,0),SUM(G$1:G87))</f>
        <v>0</v>
      </c>
      <c r="H88" s="11"/>
      <c r="I88" s="14"/>
      <c r="J88" s="71"/>
      <c r="K88" s="8">
        <v>7</v>
      </c>
    </row>
    <row r="89" spans="1:11" ht="12.95" customHeight="1">
      <c r="A89" s="2"/>
      <c r="B89" s="3" t="s">
        <v>1110</v>
      </c>
      <c r="C89" s="4"/>
      <c r="D89" s="66"/>
      <c r="E89" s="5"/>
      <c r="F89" s="6"/>
      <c r="G89" s="67"/>
      <c r="H89" s="4"/>
      <c r="I89" s="7"/>
      <c r="J89" s="68"/>
    </row>
    <row r="90" spans="1:11" ht="12.95" customHeight="1">
      <c r="A90" s="9"/>
      <c r="B90" s="10" t="s">
        <v>1089</v>
      </c>
      <c r="C90" s="11" t="s">
        <v>1094</v>
      </c>
      <c r="D90" s="69">
        <v>11.1</v>
      </c>
      <c r="E90" s="12" t="s">
        <v>109</v>
      </c>
      <c r="F90" s="13"/>
      <c r="G90" s="70">
        <f>IF(B90&lt;&gt;"計",ROUNDDOWN(D90*F90,0),SUM(G$1:G89))</f>
        <v>0</v>
      </c>
      <c r="H90" s="11"/>
      <c r="I90" s="14"/>
      <c r="J90" s="71"/>
      <c r="K90" s="8">
        <v>8</v>
      </c>
    </row>
    <row r="91" spans="1:11" ht="12.95" customHeight="1">
      <c r="A91" s="2"/>
      <c r="B91" s="3" t="s">
        <v>1111</v>
      </c>
      <c r="C91" s="4"/>
      <c r="D91" s="66"/>
      <c r="E91" s="5"/>
      <c r="F91" s="6"/>
      <c r="G91" s="67"/>
      <c r="H91" s="4"/>
      <c r="I91" s="7"/>
      <c r="J91" s="68"/>
    </row>
    <row r="92" spans="1:11" ht="12.95" customHeight="1">
      <c r="A92" s="9"/>
      <c r="B92" s="10" t="s">
        <v>1089</v>
      </c>
      <c r="C92" s="11" t="s">
        <v>1092</v>
      </c>
      <c r="D92" s="69">
        <v>13.6</v>
      </c>
      <c r="E92" s="12" t="s">
        <v>109</v>
      </c>
      <c r="F92" s="13"/>
      <c r="G92" s="70">
        <f>IF(B92&lt;&gt;"計",ROUNDDOWN(D92*F92,0),SUM(G$1:G91))</f>
        <v>0</v>
      </c>
      <c r="H92" s="11"/>
      <c r="I92" s="14"/>
      <c r="J92" s="71"/>
      <c r="K92" s="8">
        <v>9</v>
      </c>
    </row>
    <row r="93" spans="1:11" ht="12.95" customHeight="1">
      <c r="A93" s="2"/>
      <c r="B93" s="3" t="s">
        <v>1112</v>
      </c>
      <c r="C93" s="4"/>
      <c r="D93" s="66"/>
      <c r="E93" s="5"/>
      <c r="F93" s="6"/>
      <c r="G93" s="67"/>
      <c r="H93" s="4"/>
      <c r="I93" s="7"/>
      <c r="J93" s="68"/>
    </row>
    <row r="94" spans="1:11" ht="12.95" customHeight="1">
      <c r="A94" s="9"/>
      <c r="B94" s="10" t="s">
        <v>1089</v>
      </c>
      <c r="C94" s="11" t="s">
        <v>1092</v>
      </c>
      <c r="D94" s="69">
        <v>3.1</v>
      </c>
      <c r="E94" s="12" t="s">
        <v>109</v>
      </c>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c r="C96" s="11"/>
      <c r="D96" s="69"/>
      <c r="E96" s="12"/>
      <c r="F96" s="13"/>
      <c r="G96" s="70">
        <f>IF(B96&lt;&gt;"計",ROUNDDOWN(D96*F96,0),SUM(G$1:G95))</f>
        <v>0</v>
      </c>
      <c r="H96" s="11"/>
      <c r="I96" s="14"/>
      <c r="J96" s="71"/>
      <c r="K96" s="8">
        <v>11</v>
      </c>
    </row>
    <row r="97" spans="1:11" ht="12.95" customHeight="1">
      <c r="A97" s="2"/>
      <c r="B97" s="3"/>
      <c r="C97" s="4"/>
      <c r="D97" s="66"/>
      <c r="E97" s="5"/>
      <c r="F97" s="6"/>
      <c r="G97" s="67"/>
      <c r="H97" s="4"/>
      <c r="I97" s="7"/>
      <c r="J97" s="68"/>
    </row>
    <row r="98" spans="1:11" ht="12.95" customHeight="1">
      <c r="A98" s="9"/>
      <c r="B98" s="10"/>
      <c r="C98" s="11"/>
      <c r="D98" s="69"/>
      <c r="E98" s="12"/>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c r="C100" s="11"/>
      <c r="D100" s="69"/>
      <c r="E100" s="12"/>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c r="C104" s="11"/>
      <c r="D104" s="69"/>
      <c r="E104" s="12"/>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t="s">
        <v>45</v>
      </c>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SUBTOTAL(9,G75:G110)-G108</f>
        <v>0</v>
      </c>
      <c r="K110"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388" priority="12" stopIfTrue="1">
      <formula>AND(D4=1,E4="か所")</formula>
    </cfRule>
  </conditionalFormatting>
  <conditionalFormatting sqref="F44 F4 F6 F8 F10 F12 F14 F16 F18 F20 F22 F24 F26 F28 F30 F32 F34 F36 F38 F40 F42 F46 F48 F50 F52 F54 F56 F58 F60 F62 F64 F66 F68 F70 F72 F74">
    <cfRule type="expression" dxfId="387" priority="11" stopIfTrue="1">
      <formula>AND(D4=1,E4="式")</formula>
    </cfRule>
  </conditionalFormatting>
  <conditionalFormatting sqref="F44">
    <cfRule type="expression" dxfId="386" priority="10" stopIfTrue="1">
      <formula>AND(D44=1,LEN(E44)&lt;&gt;LENB(E44))</formula>
    </cfRule>
  </conditionalFormatting>
  <conditionalFormatting sqref="F76 F78 F80 F82 F84 F86 F88 F90 F92 F94 F96 F98 F100 F102 F104 F106 F108 F110">
    <cfRule type="expression" dxfId="385" priority="9" stopIfTrue="1">
      <formula>AND(D76=1,E76="か所")</formula>
    </cfRule>
  </conditionalFormatting>
  <conditionalFormatting sqref="F80 F76 F78 F82 F84 F86 F88 F90 F92 F94 F96 F98 F100 F102 F104 F106 F108 F110">
    <cfRule type="expression" dxfId="384" priority="8" stopIfTrue="1">
      <formula>AND(D76=1,E76="式")</formula>
    </cfRule>
  </conditionalFormatting>
  <conditionalFormatting sqref="F80">
    <cfRule type="expression" dxfId="383" priority="7" stopIfTrue="1">
      <formula>AND(D80=1,LEN(E80)&lt;&gt;LENB(E80))</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209E-7F9C-4A36-978E-2281DEB5341A}">
  <sheetPr>
    <tabColor rgb="FFFFFF00"/>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851</v>
      </c>
      <c r="B4" s="10" t="s">
        <v>852</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1099</v>
      </c>
      <c r="C8" s="11"/>
      <c r="D8" s="69"/>
      <c r="E8" s="12"/>
      <c r="F8" s="13"/>
      <c r="G8" s="70">
        <f>IF(B8&lt;&gt;"計",ROUNDDOWN(D8*F8,0),SUM(G$1:G7))</f>
        <v>0</v>
      </c>
      <c r="H8" s="11"/>
      <c r="I8" s="14"/>
      <c r="J8" s="71"/>
      <c r="K8" s="8">
        <v>3</v>
      </c>
    </row>
    <row r="9" spans="1:11" ht="12.95" customHeight="1">
      <c r="A9" s="2"/>
      <c r="B9" s="3" t="s">
        <v>1113</v>
      </c>
      <c r="C9" s="4"/>
      <c r="D9" s="66"/>
      <c r="E9" s="5"/>
      <c r="F9" s="6"/>
      <c r="G9" s="67"/>
      <c r="H9" s="4"/>
      <c r="I9" s="7"/>
      <c r="J9" s="68"/>
    </row>
    <row r="10" spans="1:11" ht="12.95" customHeight="1">
      <c r="A10" s="9"/>
      <c r="B10" s="10" t="s">
        <v>1114</v>
      </c>
      <c r="C10" s="11" t="s">
        <v>1115</v>
      </c>
      <c r="D10" s="69">
        <v>1</v>
      </c>
      <c r="E10" s="12" t="s">
        <v>148</v>
      </c>
      <c r="F10" s="13"/>
      <c r="G10" s="70">
        <f>IF(B10&lt;&gt;"計",ROUNDDOWN(D10*F10,0),SUM(G$1:G9))</f>
        <v>0</v>
      </c>
      <c r="H10" s="11"/>
      <c r="I10" s="14"/>
      <c r="J10" s="71"/>
      <c r="K10" s="8">
        <v>4</v>
      </c>
    </row>
    <row r="11" spans="1:11" ht="12.95" customHeight="1">
      <c r="A11" s="2"/>
      <c r="B11" s="3"/>
      <c r="C11" s="4" t="s">
        <v>1116</v>
      </c>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t="s">
        <v>1117</v>
      </c>
      <c r="C15" s="4"/>
      <c r="D15" s="66"/>
      <c r="E15" s="5"/>
      <c r="F15" s="6"/>
      <c r="G15" s="67"/>
      <c r="H15" s="4"/>
      <c r="I15" s="7"/>
      <c r="J15" s="68"/>
    </row>
    <row r="16" spans="1:11" ht="12.95" customHeight="1">
      <c r="A16" s="9"/>
      <c r="B16" s="10" t="s">
        <v>1118</v>
      </c>
      <c r="C16" s="11" t="s">
        <v>1119</v>
      </c>
      <c r="D16" s="69">
        <v>8.1</v>
      </c>
      <c r="E16" s="12" t="s">
        <v>33</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t="s">
        <v>1120</v>
      </c>
      <c r="C19" s="4"/>
      <c r="D19" s="66"/>
      <c r="E19" s="5"/>
      <c r="F19" s="6"/>
      <c r="G19" s="67"/>
      <c r="H19" s="4"/>
      <c r="I19" s="7"/>
      <c r="J19" s="68"/>
    </row>
    <row r="20" spans="1:11" ht="12.95" customHeight="1">
      <c r="A20" s="9"/>
      <c r="B20" s="10" t="s">
        <v>1121</v>
      </c>
      <c r="C20" s="11" t="s">
        <v>1122</v>
      </c>
      <c r="D20" s="69">
        <v>12.5</v>
      </c>
      <c r="E20" s="12" t="s">
        <v>33</v>
      </c>
      <c r="F20" s="13"/>
      <c r="G20" s="70">
        <f>IF(B20&lt;&gt;"計",ROUNDDOWN(D20*F20,0),SUM(G$1:G19))</f>
        <v>0</v>
      </c>
      <c r="H20" s="11"/>
      <c r="I20" s="14"/>
      <c r="J20" s="71"/>
      <c r="K20" s="8">
        <v>9</v>
      </c>
    </row>
    <row r="21" spans="1:11" ht="12.95" customHeight="1">
      <c r="A21" s="2"/>
      <c r="B21" s="3"/>
      <c r="C21" s="4" t="s">
        <v>1123</v>
      </c>
      <c r="D21" s="66"/>
      <c r="E21" s="5"/>
      <c r="F21" s="6"/>
      <c r="G21" s="67"/>
      <c r="H21" s="4"/>
      <c r="I21" s="7"/>
      <c r="J21" s="68"/>
    </row>
    <row r="22" spans="1:11" ht="12.95" customHeight="1">
      <c r="A22" s="9"/>
      <c r="B22" s="10"/>
      <c r="C22" s="11" t="s">
        <v>1124</v>
      </c>
      <c r="D22" s="69"/>
      <c r="E22" s="12"/>
      <c r="F22" s="13"/>
      <c r="G22" s="70">
        <f>IF(B22&lt;&gt;"計",ROUNDDOWN(D22*F22,0),SUM(G$1:G21))</f>
        <v>0</v>
      </c>
      <c r="H22" s="11"/>
      <c r="I22" s="14"/>
      <c r="J22" s="71"/>
      <c r="K22" s="8">
        <v>10</v>
      </c>
    </row>
    <row r="23" spans="1:11" ht="12.95" customHeight="1">
      <c r="A23" s="2"/>
      <c r="B23" s="3" t="s">
        <v>1125</v>
      </c>
      <c r="C23" s="4"/>
      <c r="D23" s="66"/>
      <c r="E23" s="5"/>
      <c r="F23" s="6"/>
      <c r="G23" s="67"/>
      <c r="H23" s="4"/>
      <c r="I23" s="7"/>
      <c r="J23" s="68"/>
    </row>
    <row r="24" spans="1:11" ht="12.95" customHeight="1">
      <c r="A24" s="9"/>
      <c r="B24" s="10" t="s">
        <v>1126</v>
      </c>
      <c r="C24" s="11" t="s">
        <v>1127</v>
      </c>
      <c r="D24" s="69">
        <v>2.4</v>
      </c>
      <c r="E24" s="12" t="s">
        <v>33</v>
      </c>
      <c r="F24" s="13"/>
      <c r="G24" s="70">
        <f>IF(B24&lt;&gt;"計",ROUNDDOWN(D24*F24,0),SUM(G$1:G23))</f>
        <v>0</v>
      </c>
      <c r="H24" s="11"/>
      <c r="I24" s="14"/>
      <c r="J24" s="71"/>
      <c r="K24" s="8">
        <v>11</v>
      </c>
    </row>
    <row r="25" spans="1:11" ht="12.95" customHeight="1">
      <c r="A25" s="2"/>
      <c r="B25" s="3"/>
      <c r="C25" s="4" t="s">
        <v>1128</v>
      </c>
      <c r="D25" s="66"/>
      <c r="E25" s="5"/>
      <c r="F25" s="6"/>
      <c r="G25" s="67"/>
      <c r="H25" s="4"/>
      <c r="I25" s="7"/>
      <c r="J25" s="68"/>
    </row>
    <row r="26" spans="1:11" ht="12.95" customHeight="1">
      <c r="A26" s="9"/>
      <c r="B26" s="10"/>
      <c r="C26" s="11" t="s">
        <v>1129</v>
      </c>
      <c r="D26" s="69"/>
      <c r="E26" s="12"/>
      <c r="F26" s="13"/>
      <c r="G26" s="70">
        <f>IF(B26&lt;&gt;"計",ROUNDDOWN(D26*F26,0),SUM(G$1:G25))</f>
        <v>0</v>
      </c>
      <c r="H26" s="11"/>
      <c r="I26" s="14"/>
      <c r="J26" s="71"/>
      <c r="K26" s="8">
        <v>12</v>
      </c>
    </row>
    <row r="27" spans="1:11" ht="12.95" customHeight="1">
      <c r="A27" s="2"/>
      <c r="B27" s="3"/>
      <c r="C27" s="4" t="s">
        <v>1130</v>
      </c>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t="s">
        <v>2863</v>
      </c>
      <c r="C29" s="4"/>
      <c r="D29" s="66"/>
      <c r="E29" s="5"/>
      <c r="F29" s="6"/>
      <c r="G29" s="67"/>
      <c r="H29" s="4"/>
      <c r="I29" s="7"/>
      <c r="J29" s="68"/>
    </row>
    <row r="30" spans="1:11" ht="12.95" customHeight="1">
      <c r="A30" s="9"/>
      <c r="B30" s="10" t="s">
        <v>2864</v>
      </c>
      <c r="C30" s="11" t="s">
        <v>2868</v>
      </c>
      <c r="D30" s="69">
        <v>3.6</v>
      </c>
      <c r="E30" s="12" t="s">
        <v>33</v>
      </c>
      <c r="F30" s="13"/>
      <c r="G30" s="70">
        <f>IF(B30&lt;&gt;"計",ROUNDDOWN(D30*F30,0),SUM(G$1:G29))</f>
        <v>0</v>
      </c>
      <c r="H30" s="11"/>
      <c r="I30" s="14"/>
      <c r="J30" s="71"/>
      <c r="K30" s="8">
        <v>14</v>
      </c>
    </row>
    <row r="31" spans="1:11" ht="12.95" customHeight="1">
      <c r="A31" s="2"/>
      <c r="B31" s="3"/>
      <c r="C31" s="4" t="s">
        <v>2865</v>
      </c>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45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382" priority="11" stopIfTrue="1">
      <formula>AND(D4=1,E4="式")</formula>
    </cfRule>
    <cfRule type="expression" dxfId="381"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5030-3990-4CBA-B561-5A01853C0612}">
  <sheetPr>
    <tabColor rgb="FFFFFF00"/>
  </sheetPr>
  <dimension ref="A1:K146"/>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853</v>
      </c>
      <c r="B4" s="10" t="s">
        <v>854</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1131</v>
      </c>
      <c r="C9" s="4"/>
      <c r="D9" s="66"/>
      <c r="E9" s="5"/>
      <c r="F9" s="6"/>
      <c r="G9" s="67"/>
      <c r="H9" s="4"/>
      <c r="I9" s="7"/>
      <c r="J9" s="68"/>
    </row>
    <row r="10" spans="1:11" ht="12.95" customHeight="1">
      <c r="A10" s="9"/>
      <c r="B10" s="10" t="s">
        <v>1132</v>
      </c>
      <c r="C10" s="11" t="s">
        <v>2626</v>
      </c>
      <c r="D10" s="69">
        <v>127</v>
      </c>
      <c r="E10" s="12" t="s">
        <v>33</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1099</v>
      </c>
      <c r="C40" s="11"/>
      <c r="D40" s="69"/>
      <c r="E40" s="12"/>
      <c r="F40" s="13"/>
      <c r="G40" s="70">
        <f>IF(B40&lt;&gt;"計",ROUNDDOWN(D40*F40,0),SUM(G$1:G39))</f>
        <v>0</v>
      </c>
      <c r="H40" s="11"/>
      <c r="I40" s="14"/>
      <c r="J40" s="71"/>
      <c r="K40" s="8">
        <v>1</v>
      </c>
    </row>
    <row r="41" spans="1:11" ht="12.95" customHeight="1">
      <c r="A41" s="2"/>
      <c r="B41" s="3" t="s">
        <v>1133</v>
      </c>
      <c r="C41" s="4"/>
      <c r="D41" s="66"/>
      <c r="E41" s="5"/>
      <c r="F41" s="6"/>
      <c r="G41" s="67"/>
      <c r="H41" s="4"/>
      <c r="I41" s="7"/>
      <c r="J41" s="68"/>
    </row>
    <row r="42" spans="1:11" ht="12.95" customHeight="1">
      <c r="A42" s="9"/>
      <c r="B42" s="10" t="s">
        <v>1134</v>
      </c>
      <c r="C42" s="11" t="s">
        <v>1135</v>
      </c>
      <c r="D42" s="69">
        <v>1</v>
      </c>
      <c r="E42" s="12" t="s">
        <v>148</v>
      </c>
      <c r="F42" s="13"/>
      <c r="G42" s="70">
        <f>IF(B42&lt;&gt;"計",ROUNDDOWN(D42*F42,0),SUM(G$1:G41))</f>
        <v>0</v>
      </c>
      <c r="H42" s="11"/>
      <c r="I42" s="14"/>
      <c r="J42" s="71"/>
      <c r="K42" s="8">
        <v>2</v>
      </c>
    </row>
    <row r="43" spans="1:11" ht="12.95" customHeight="1">
      <c r="A43" s="2"/>
      <c r="B43" s="3" t="s">
        <v>1113</v>
      </c>
      <c r="C43" s="4"/>
      <c r="D43" s="66"/>
      <c r="E43" s="5"/>
      <c r="F43" s="6"/>
      <c r="G43" s="67"/>
      <c r="H43" s="4"/>
      <c r="I43" s="7"/>
      <c r="J43" s="68"/>
    </row>
    <row r="44" spans="1:11" ht="12.95" customHeight="1">
      <c r="A44" s="9"/>
      <c r="B44" s="10" t="s">
        <v>1134</v>
      </c>
      <c r="C44" s="11" t="s">
        <v>1136</v>
      </c>
      <c r="D44" s="69">
        <v>1</v>
      </c>
      <c r="E44" s="12" t="s">
        <v>148</v>
      </c>
      <c r="F44" s="13"/>
      <c r="G44" s="70">
        <f>IF(B44&lt;&gt;"計",ROUNDDOWN(D44*F44,0),SUM(G$1:G43))</f>
        <v>0</v>
      </c>
      <c r="H44" s="11"/>
      <c r="I44" s="14"/>
      <c r="J44" s="71"/>
      <c r="K44" s="8">
        <v>3</v>
      </c>
    </row>
    <row r="45" spans="1:11" ht="12.95" customHeight="1">
      <c r="A45" s="2"/>
      <c r="B45" s="3"/>
      <c r="C45" s="4"/>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t="s">
        <v>1137</v>
      </c>
      <c r="C48" s="11" t="s">
        <v>1138</v>
      </c>
      <c r="D48" s="69">
        <v>45.2</v>
      </c>
      <c r="E48" s="12" t="s">
        <v>109</v>
      </c>
      <c r="F48" s="13"/>
      <c r="G48" s="70">
        <f>IF(B48&lt;&gt;"計",ROUNDDOWN(D48*F48,0),SUM(G$1:G47))</f>
        <v>0</v>
      </c>
      <c r="H48" s="11"/>
      <c r="I48" s="14"/>
      <c r="J48" s="71"/>
      <c r="K48" s="8">
        <v>5</v>
      </c>
    </row>
    <row r="49" spans="1:11" ht="12.95" customHeight="1">
      <c r="A49" s="2"/>
      <c r="B49" s="3"/>
      <c r="C49" s="4" t="s">
        <v>1139</v>
      </c>
      <c r="D49" s="66"/>
      <c r="E49" s="5"/>
      <c r="F49" s="6"/>
      <c r="G49" s="67"/>
      <c r="H49" s="4"/>
      <c r="I49" s="7"/>
      <c r="J49" s="68"/>
    </row>
    <row r="50" spans="1:11" ht="12.95" customHeight="1">
      <c r="A50" s="9"/>
      <c r="B50" s="10"/>
      <c r="C50" s="11" t="s">
        <v>1140</v>
      </c>
      <c r="D50" s="69"/>
      <c r="E50" s="12"/>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c r="C52" s="11"/>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t="s">
        <v>1141</v>
      </c>
      <c r="C54" s="11" t="s">
        <v>1142</v>
      </c>
      <c r="D54" s="69">
        <v>108</v>
      </c>
      <c r="E54" s="12" t="s">
        <v>109</v>
      </c>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c r="C56" s="11"/>
      <c r="D56" s="69"/>
      <c r="E56" s="12"/>
      <c r="F56" s="13"/>
      <c r="G56" s="70">
        <f>IF(B56&lt;&gt;"計",ROUNDDOWN(D56*F56,0),SUM(G$1:G55))</f>
        <v>0</v>
      </c>
      <c r="H56" s="11"/>
      <c r="I56" s="14"/>
      <c r="J56" s="71"/>
      <c r="K56" s="8">
        <v>9</v>
      </c>
    </row>
    <row r="57" spans="1:11" ht="12.95" customHeight="1">
      <c r="A57" s="2"/>
      <c r="B57" s="3" t="s">
        <v>1143</v>
      </c>
      <c r="C57" s="4" t="s">
        <v>1144</v>
      </c>
      <c r="D57" s="66"/>
      <c r="E57" s="5"/>
      <c r="F57" s="6"/>
      <c r="G57" s="67"/>
      <c r="H57" s="4"/>
      <c r="I57" s="7"/>
      <c r="J57" s="68"/>
    </row>
    <row r="58" spans="1:11" ht="12.95" customHeight="1">
      <c r="A58" s="9"/>
      <c r="B58" s="10" t="s">
        <v>1145</v>
      </c>
      <c r="C58" s="11" t="s">
        <v>1146</v>
      </c>
      <c r="D58" s="69">
        <v>62.3</v>
      </c>
      <c r="E58" s="12" t="s">
        <v>33</v>
      </c>
      <c r="F58" s="13"/>
      <c r="G58" s="70">
        <f>IF(B58&lt;&gt;"計",ROUNDDOWN(D58*F58,0),SUM(G$1:G57))</f>
        <v>0</v>
      </c>
      <c r="H58" s="11"/>
      <c r="I58" s="14"/>
      <c r="J58" s="71"/>
      <c r="K58" s="8">
        <v>10</v>
      </c>
    </row>
    <row r="59" spans="1:11" ht="12.95" customHeight="1">
      <c r="A59" s="2"/>
      <c r="B59" s="3"/>
      <c r="C59" s="4" t="s">
        <v>1147</v>
      </c>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t="s">
        <v>1148</v>
      </c>
      <c r="C61" s="4" t="s">
        <v>1144</v>
      </c>
      <c r="D61" s="66"/>
      <c r="E61" s="5"/>
      <c r="F61" s="6"/>
      <c r="G61" s="67"/>
      <c r="H61" s="4"/>
      <c r="I61" s="7"/>
      <c r="J61" s="68"/>
    </row>
    <row r="62" spans="1:11" ht="12.95" customHeight="1">
      <c r="A62" s="9"/>
      <c r="B62" s="10" t="s">
        <v>1149</v>
      </c>
      <c r="C62" s="11" t="s">
        <v>1150</v>
      </c>
      <c r="D62" s="69">
        <v>79.400000000000006</v>
      </c>
      <c r="E62" s="12" t="s">
        <v>33</v>
      </c>
      <c r="F62" s="13"/>
      <c r="G62" s="70">
        <f>IF(B62&lt;&gt;"計",ROUNDDOWN(D62*F62,0),SUM(G$1:G61))</f>
        <v>0</v>
      </c>
      <c r="H62" s="11"/>
      <c r="I62" s="14"/>
      <c r="J62" s="71"/>
      <c r="K62" s="8">
        <v>12</v>
      </c>
    </row>
    <row r="63" spans="1:11" ht="12.95" customHeight="1">
      <c r="A63" s="2"/>
      <c r="B63" s="3"/>
      <c r="C63" s="4" t="s">
        <v>1147</v>
      </c>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t="s">
        <v>1151</v>
      </c>
      <c r="C67" s="4"/>
      <c r="D67" s="66"/>
      <c r="E67" s="5"/>
      <c r="F67" s="6"/>
      <c r="G67" s="67"/>
      <c r="H67" s="4"/>
      <c r="I67" s="7"/>
      <c r="J67" s="68"/>
    </row>
    <row r="68" spans="1:11" ht="12.95" customHeight="1">
      <c r="A68" s="9"/>
      <c r="B68" s="10" t="s">
        <v>1152</v>
      </c>
      <c r="C68" s="11" t="s">
        <v>1153</v>
      </c>
      <c r="D68" s="69">
        <v>12.8</v>
      </c>
      <c r="E68" s="12" t="s">
        <v>109</v>
      </c>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1154</v>
      </c>
      <c r="C76" s="11"/>
      <c r="D76" s="69"/>
      <c r="E76" s="12"/>
      <c r="F76" s="13"/>
      <c r="G76" s="70">
        <f>IF(B76&lt;&gt;"計",ROUNDDOWN(D76*F76,0),SUM(G$1:G75))</f>
        <v>0</v>
      </c>
      <c r="H76" s="11"/>
      <c r="I76" s="14"/>
      <c r="J76" s="71"/>
      <c r="K76" s="8">
        <v>1</v>
      </c>
    </row>
    <row r="77" spans="1:11" ht="12.95" customHeight="1">
      <c r="A77" s="2"/>
      <c r="B77" s="3" t="s">
        <v>1155</v>
      </c>
      <c r="C77" s="4"/>
      <c r="D77" s="66"/>
      <c r="E77" s="5"/>
      <c r="F77" s="6"/>
      <c r="G77" s="67"/>
      <c r="H77" s="4"/>
      <c r="I77" s="7"/>
      <c r="J77" s="68"/>
    </row>
    <row r="78" spans="1:11" ht="12.95" customHeight="1">
      <c r="A78" s="9"/>
      <c r="B78" s="10" t="s">
        <v>1156</v>
      </c>
      <c r="C78" s="11" t="s">
        <v>1157</v>
      </c>
      <c r="D78" s="69">
        <v>51.8</v>
      </c>
      <c r="E78" s="12" t="s">
        <v>33</v>
      </c>
      <c r="F78" s="13"/>
      <c r="G78" s="70">
        <f>IF(B78&lt;&gt;"計",ROUNDDOWN(D78*F78,0),SUM(G$1:G77))</f>
        <v>0</v>
      </c>
      <c r="H78" s="11"/>
      <c r="I78" s="14"/>
      <c r="J78" s="71"/>
      <c r="K78" s="8">
        <v>2</v>
      </c>
    </row>
    <row r="79" spans="1:11" ht="12.95" customHeight="1">
      <c r="A79" s="2"/>
      <c r="B79" s="3" t="s">
        <v>1158</v>
      </c>
      <c r="C79" s="4"/>
      <c r="D79" s="66"/>
      <c r="E79" s="5"/>
      <c r="F79" s="6"/>
      <c r="G79" s="67"/>
      <c r="H79" s="4"/>
      <c r="I79" s="7"/>
      <c r="J79" s="68"/>
    </row>
    <row r="80" spans="1:11" ht="12.95" customHeight="1">
      <c r="A80" s="9"/>
      <c r="B80" s="10" t="s">
        <v>1156</v>
      </c>
      <c r="C80" s="11" t="s">
        <v>1159</v>
      </c>
      <c r="D80" s="69">
        <v>180</v>
      </c>
      <c r="E80" s="12" t="s">
        <v>33</v>
      </c>
      <c r="F80" s="13"/>
      <c r="G80" s="70">
        <f>IF(B80&lt;&gt;"計",ROUNDDOWN(D80*F80,0),SUM(G$1:G79))</f>
        <v>0</v>
      </c>
      <c r="H80" s="11"/>
      <c r="I80" s="14"/>
      <c r="J80" s="71"/>
      <c r="K80" s="8">
        <v>3</v>
      </c>
    </row>
    <row r="81" spans="1:11" ht="12.95" customHeight="1">
      <c r="A81" s="2"/>
      <c r="B81" s="3" t="s">
        <v>1160</v>
      </c>
      <c r="C81" s="4"/>
      <c r="D81" s="66"/>
      <c r="E81" s="5"/>
      <c r="F81" s="6"/>
      <c r="G81" s="67"/>
      <c r="H81" s="4"/>
      <c r="I81" s="7"/>
      <c r="J81" s="68"/>
    </row>
    <row r="82" spans="1:11" ht="12.95" customHeight="1">
      <c r="A82" s="9"/>
      <c r="B82" s="10" t="s">
        <v>1161</v>
      </c>
      <c r="C82" s="11" t="s">
        <v>1162</v>
      </c>
      <c r="D82" s="69">
        <v>15.1</v>
      </c>
      <c r="E82" s="12" t="s">
        <v>33</v>
      </c>
      <c r="F82" s="13"/>
      <c r="G82" s="70">
        <f>IF(B82&lt;&gt;"計",ROUNDDOWN(D82*F82,0),SUM(G$1:G81))</f>
        <v>0</v>
      </c>
      <c r="H82" s="11"/>
      <c r="I82" s="14"/>
      <c r="J82" s="71"/>
      <c r="K82" s="8">
        <v>4</v>
      </c>
    </row>
    <row r="83" spans="1:11" ht="12.95" customHeight="1">
      <c r="A83" s="2"/>
      <c r="B83" s="3" t="s">
        <v>1163</v>
      </c>
      <c r="C83" s="4"/>
      <c r="D83" s="66"/>
      <c r="E83" s="5"/>
      <c r="F83" s="6"/>
      <c r="G83" s="67"/>
      <c r="H83" s="4"/>
      <c r="I83" s="7"/>
      <c r="J83" s="68"/>
    </row>
    <row r="84" spans="1:11" ht="12.95" customHeight="1">
      <c r="A84" s="9"/>
      <c r="B84" s="10" t="s">
        <v>1164</v>
      </c>
      <c r="C84" s="11" t="s">
        <v>1165</v>
      </c>
      <c r="D84" s="69">
        <v>2.9</v>
      </c>
      <c r="E84" s="12" t="s">
        <v>33</v>
      </c>
      <c r="F84" s="13"/>
      <c r="G84" s="70">
        <f>IF(B84&lt;&gt;"計",ROUNDDOWN(D84*F84,0),SUM(G$1:G83))</f>
        <v>0</v>
      </c>
      <c r="H84" s="11"/>
      <c r="I84" s="14"/>
      <c r="J84" s="71"/>
      <c r="K84" s="8">
        <v>5</v>
      </c>
    </row>
    <row r="85" spans="1:11" ht="12.95" customHeight="1">
      <c r="A85" s="2"/>
      <c r="B85" s="3" t="s">
        <v>1166</v>
      </c>
      <c r="C85" s="4"/>
      <c r="D85" s="66"/>
      <c r="E85" s="5"/>
      <c r="F85" s="6"/>
      <c r="G85" s="67"/>
      <c r="H85" s="4"/>
      <c r="I85" s="7"/>
      <c r="J85" s="68"/>
    </row>
    <row r="86" spans="1:11" ht="12.95" customHeight="1">
      <c r="A86" s="9"/>
      <c r="B86" s="10" t="s">
        <v>1167</v>
      </c>
      <c r="C86" s="11" t="s">
        <v>1168</v>
      </c>
      <c r="D86" s="69">
        <v>4.4000000000000004</v>
      </c>
      <c r="E86" s="12" t="s">
        <v>33</v>
      </c>
      <c r="F86" s="13"/>
      <c r="G86" s="70">
        <f>IF(B86&lt;&gt;"計",ROUNDDOWN(D86*F86,0),SUM(G$1:G85))</f>
        <v>0</v>
      </c>
      <c r="H86" s="11"/>
      <c r="I86" s="14"/>
      <c r="J86" s="71"/>
      <c r="K86" s="8">
        <v>6</v>
      </c>
    </row>
    <row r="87" spans="1:11" ht="12.95" customHeight="1">
      <c r="A87" s="2"/>
      <c r="B87" s="3" t="s">
        <v>1169</v>
      </c>
      <c r="C87" s="4"/>
      <c r="D87" s="66"/>
      <c r="E87" s="5"/>
      <c r="F87" s="6"/>
      <c r="G87" s="67"/>
      <c r="H87" s="4"/>
      <c r="I87" s="7"/>
      <c r="J87" s="68"/>
    </row>
    <row r="88" spans="1:11" ht="12.95" customHeight="1">
      <c r="A88" s="9"/>
      <c r="B88" s="10" t="s">
        <v>1164</v>
      </c>
      <c r="C88" s="11" t="s">
        <v>1170</v>
      </c>
      <c r="D88" s="69">
        <v>1</v>
      </c>
      <c r="E88" s="12" t="s">
        <v>33</v>
      </c>
      <c r="F88" s="13"/>
      <c r="G88" s="70">
        <f>IF(B88&lt;&gt;"計",ROUNDDOWN(D88*F88,0),SUM(G$1:G87))</f>
        <v>0</v>
      </c>
      <c r="H88" s="11"/>
      <c r="I88" s="14"/>
      <c r="J88" s="71"/>
      <c r="K88" s="8">
        <v>7</v>
      </c>
    </row>
    <row r="89" spans="1:11" ht="12.95" customHeight="1">
      <c r="A89" s="2"/>
      <c r="B89" s="3"/>
      <c r="C89" s="4"/>
      <c r="D89" s="66"/>
      <c r="E89" s="5"/>
      <c r="F89" s="6"/>
      <c r="G89" s="67"/>
      <c r="H89" s="4"/>
      <c r="I89" s="7"/>
      <c r="J89" s="68"/>
    </row>
    <row r="90" spans="1:11" ht="12.95" customHeight="1">
      <c r="A90" s="9"/>
      <c r="B90" s="10"/>
      <c r="C90" s="11"/>
      <c r="D90" s="69"/>
      <c r="E90" s="12"/>
      <c r="F90" s="13"/>
      <c r="G90" s="70">
        <f>IF(B90&lt;&gt;"計",ROUNDDOWN(D90*F90,0),SUM(G$1:G89))</f>
        <v>0</v>
      </c>
      <c r="H90" s="11"/>
      <c r="I90" s="14"/>
      <c r="J90" s="71"/>
      <c r="K90" s="8">
        <v>8</v>
      </c>
    </row>
    <row r="91" spans="1:11" ht="12.95" customHeight="1">
      <c r="A91" s="2"/>
      <c r="B91" s="3" t="s">
        <v>1171</v>
      </c>
      <c r="C91" s="4"/>
      <c r="D91" s="66"/>
      <c r="E91" s="5"/>
      <c r="F91" s="6"/>
      <c r="G91" s="67"/>
      <c r="H91" s="4"/>
      <c r="I91" s="7"/>
      <c r="J91" s="68"/>
    </row>
    <row r="92" spans="1:11" ht="12.95" customHeight="1">
      <c r="A92" s="9"/>
      <c r="B92" s="10" t="s">
        <v>1164</v>
      </c>
      <c r="C92" s="11" t="s">
        <v>1172</v>
      </c>
      <c r="D92" s="69">
        <v>168</v>
      </c>
      <c r="E92" s="12" t="s">
        <v>33</v>
      </c>
      <c r="F92" s="13"/>
      <c r="G92" s="70">
        <f>IF(B92&lt;&gt;"計",ROUNDDOWN(D92*F92,0),SUM(G$1:G91))</f>
        <v>0</v>
      </c>
      <c r="H92" s="11"/>
      <c r="I92" s="14"/>
      <c r="J92" s="71"/>
      <c r="K92" s="8">
        <v>9</v>
      </c>
    </row>
    <row r="93" spans="1:11" ht="12.95" customHeight="1">
      <c r="A93" s="2"/>
      <c r="B93" s="3"/>
      <c r="C93" s="4" t="s">
        <v>1173</v>
      </c>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c r="C96" s="11"/>
      <c r="D96" s="69"/>
      <c r="E96" s="12"/>
      <c r="F96" s="13"/>
      <c r="G96" s="70">
        <f>IF(B96&lt;&gt;"計",ROUNDDOWN(D96*F96,0),SUM(G$1:G95))</f>
        <v>0</v>
      </c>
      <c r="H96" s="11"/>
      <c r="I96" s="14"/>
      <c r="J96" s="71"/>
      <c r="K96" s="8">
        <v>11</v>
      </c>
    </row>
    <row r="97" spans="1:11" ht="12.95" customHeight="1">
      <c r="A97" s="2"/>
      <c r="B97" s="3" t="s">
        <v>1174</v>
      </c>
      <c r="C97" s="4"/>
      <c r="D97" s="66"/>
      <c r="E97" s="5"/>
      <c r="F97" s="6"/>
      <c r="G97" s="67"/>
      <c r="H97" s="4"/>
      <c r="I97" s="7"/>
      <c r="J97" s="68"/>
    </row>
    <row r="98" spans="1:11" ht="12.95" customHeight="1">
      <c r="A98" s="9"/>
      <c r="B98" s="10" t="s">
        <v>1175</v>
      </c>
      <c r="C98" s="11" t="s">
        <v>1176</v>
      </c>
      <c r="D98" s="69">
        <v>2</v>
      </c>
      <c r="E98" s="12" t="s">
        <v>148</v>
      </c>
      <c r="F98" s="13"/>
      <c r="G98" s="70">
        <f>IF(B98&lt;&gt;"計",ROUNDDOWN(D98*F98,0),SUM(G$1:G97))</f>
        <v>0</v>
      </c>
      <c r="H98" s="11"/>
      <c r="I98" s="14"/>
      <c r="J98" s="71"/>
      <c r="K98" s="8">
        <v>12</v>
      </c>
    </row>
    <row r="99" spans="1:11" ht="12.95" customHeight="1">
      <c r="A99" s="2"/>
      <c r="B99" s="3"/>
      <c r="C99" s="4" t="s">
        <v>1177</v>
      </c>
      <c r="D99" s="66"/>
      <c r="E99" s="5"/>
      <c r="F99" s="6"/>
      <c r="G99" s="67"/>
      <c r="H99" s="4"/>
      <c r="I99" s="7"/>
      <c r="J99" s="68"/>
    </row>
    <row r="100" spans="1:11" ht="12.95" customHeight="1">
      <c r="A100" s="9"/>
      <c r="B100" s="10"/>
      <c r="C100" s="11" t="s">
        <v>1178</v>
      </c>
      <c r="D100" s="69"/>
      <c r="E100" s="12"/>
      <c r="F100" s="13"/>
      <c r="G100" s="70">
        <f>IF(B100&lt;&gt;"計",ROUNDDOWN(D100*F100,0),SUM(G$1:G99))</f>
        <v>0</v>
      </c>
      <c r="H100" s="11"/>
      <c r="I100" s="14"/>
      <c r="J100" s="71"/>
      <c r="K100" s="8">
        <v>13</v>
      </c>
    </row>
    <row r="101" spans="1:11" ht="12.95" customHeight="1">
      <c r="A101" s="2"/>
      <c r="B101" s="3" t="s">
        <v>1179</v>
      </c>
      <c r="C101" s="4"/>
      <c r="D101" s="66"/>
      <c r="E101" s="5"/>
      <c r="F101" s="6"/>
      <c r="G101" s="67"/>
      <c r="H101" s="4"/>
      <c r="I101" s="7"/>
      <c r="J101" s="68"/>
    </row>
    <row r="102" spans="1:11" ht="12.95" customHeight="1">
      <c r="A102" s="9"/>
      <c r="B102" s="10" t="s">
        <v>1175</v>
      </c>
      <c r="C102" s="11" t="s">
        <v>1176</v>
      </c>
      <c r="D102" s="69">
        <v>1</v>
      </c>
      <c r="E102" s="12" t="s">
        <v>148</v>
      </c>
      <c r="F102" s="13"/>
      <c r="G102" s="70">
        <f>IF(B102&lt;&gt;"計",ROUNDDOWN(D102*F102,0),SUM(G$1:G101))</f>
        <v>0</v>
      </c>
      <c r="H102" s="11"/>
      <c r="I102" s="14"/>
      <c r="J102" s="71"/>
      <c r="K102" s="8">
        <v>14</v>
      </c>
    </row>
    <row r="103" spans="1:11" ht="12.95" customHeight="1">
      <c r="A103" s="2"/>
      <c r="B103" s="3"/>
      <c r="C103" s="4" t="s">
        <v>1180</v>
      </c>
      <c r="D103" s="66"/>
      <c r="E103" s="5"/>
      <c r="F103" s="6"/>
      <c r="G103" s="67"/>
      <c r="H103" s="4"/>
      <c r="I103" s="7"/>
      <c r="J103" s="68"/>
    </row>
    <row r="104" spans="1:11" ht="12.95" customHeight="1">
      <c r="A104" s="9"/>
      <c r="B104" s="10"/>
      <c r="C104" s="11" t="s">
        <v>1181</v>
      </c>
      <c r="D104" s="69"/>
      <c r="E104" s="12"/>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c r="D111" s="66"/>
      <c r="E111" s="5"/>
      <c r="F111" s="6"/>
      <c r="G111" s="67"/>
      <c r="H111" s="4"/>
      <c r="I111" s="16"/>
      <c r="J111" s="73"/>
    </row>
    <row r="112" spans="1:11" ht="12.95" customHeight="1">
      <c r="A112" s="9"/>
      <c r="B112" s="10" t="s">
        <v>1182</v>
      </c>
      <c r="C112" s="11" t="s">
        <v>1183</v>
      </c>
      <c r="D112" s="69">
        <v>2.4</v>
      </c>
      <c r="E112" s="12" t="s">
        <v>33</v>
      </c>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c r="C114" s="11"/>
      <c r="D114" s="69"/>
      <c r="E114" s="12"/>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t="s">
        <v>1184</v>
      </c>
      <c r="C116" s="11" t="s">
        <v>1176</v>
      </c>
      <c r="D116" s="69">
        <v>5</v>
      </c>
      <c r="E116" s="12" t="s">
        <v>148</v>
      </c>
      <c r="F116" s="13"/>
      <c r="G116" s="70">
        <f>IF(B116&lt;&gt;"計",ROUNDDOWN(D116*F116,0),SUM(G$1:G115))</f>
        <v>0</v>
      </c>
      <c r="H116" s="11"/>
      <c r="I116" s="14"/>
      <c r="J116" s="71"/>
      <c r="K116" s="8">
        <v>3</v>
      </c>
    </row>
    <row r="117" spans="1:11" ht="12.95" customHeight="1">
      <c r="A117" s="2"/>
      <c r="B117" s="3"/>
      <c r="C117" s="4" t="s">
        <v>1185</v>
      </c>
      <c r="D117" s="66"/>
      <c r="E117" s="5"/>
      <c r="F117" s="6"/>
      <c r="G117" s="67"/>
      <c r="H117" s="4"/>
      <c r="I117" s="7"/>
      <c r="J117" s="68"/>
    </row>
    <row r="118" spans="1:11" ht="12.95" customHeight="1">
      <c r="A118" s="9"/>
      <c r="B118" s="10"/>
      <c r="C118" s="11" t="s">
        <v>1186</v>
      </c>
      <c r="D118" s="69"/>
      <c r="E118" s="12"/>
      <c r="F118" s="13"/>
      <c r="G118" s="70">
        <f>IF(B118&lt;&gt;"計",ROUNDDOWN(D118*F118,0),SUM(G$1:G117))</f>
        <v>0</v>
      </c>
      <c r="H118" s="11"/>
      <c r="I118" s="14"/>
      <c r="J118" s="71"/>
      <c r="K118" s="8">
        <v>4</v>
      </c>
    </row>
    <row r="119" spans="1:11" ht="12.95" customHeight="1">
      <c r="A119" s="2"/>
      <c r="B119" s="3"/>
      <c r="C119" s="4"/>
      <c r="D119" s="66"/>
      <c r="E119" s="5"/>
      <c r="F119" s="6"/>
      <c r="G119" s="67"/>
      <c r="H119" s="4"/>
      <c r="I119" s="7"/>
      <c r="J119" s="68"/>
    </row>
    <row r="120" spans="1:11" ht="12.95" customHeight="1">
      <c r="A120" s="9"/>
      <c r="B120" s="10"/>
      <c r="C120" s="11"/>
      <c r="D120" s="69"/>
      <c r="E120" s="12"/>
      <c r="F120" s="13"/>
      <c r="G120" s="70">
        <f>IF(B120&lt;&gt;"計",ROUNDDOWN(D120*F120,0),SUM(G$1:G119))</f>
        <v>0</v>
      </c>
      <c r="H120" s="11"/>
      <c r="I120" s="14"/>
      <c r="J120" s="71"/>
      <c r="K120" s="8">
        <v>5</v>
      </c>
    </row>
    <row r="121" spans="1:11" ht="12.95" customHeight="1">
      <c r="A121" s="2"/>
      <c r="B121" s="3"/>
      <c r="C121" s="4"/>
      <c r="D121" s="66"/>
      <c r="E121" s="5"/>
      <c r="F121" s="6"/>
      <c r="G121" s="67"/>
      <c r="H121" s="4"/>
      <c r="I121" s="7"/>
      <c r="J121" s="68"/>
    </row>
    <row r="122" spans="1:11" ht="12.95" customHeight="1">
      <c r="A122" s="9"/>
      <c r="B122" s="10" t="s">
        <v>1096</v>
      </c>
      <c r="C122" s="11"/>
      <c r="D122" s="69"/>
      <c r="E122" s="12"/>
      <c r="F122" s="13"/>
      <c r="G122" s="70">
        <f>IF(B122&lt;&gt;"計",ROUNDDOWN(D122*F122,0),SUM(G$1:G121))</f>
        <v>0</v>
      </c>
      <c r="H122" s="11"/>
      <c r="I122" s="14"/>
      <c r="J122" s="71"/>
      <c r="K122" s="8">
        <v>6</v>
      </c>
    </row>
    <row r="123" spans="1:11" ht="12.95" customHeight="1">
      <c r="A123" s="2"/>
      <c r="B123" s="3" t="s">
        <v>1097</v>
      </c>
      <c r="C123" s="4"/>
      <c r="D123" s="66"/>
      <c r="E123" s="5"/>
      <c r="F123" s="6"/>
      <c r="G123" s="67"/>
      <c r="H123" s="4"/>
      <c r="I123" s="7"/>
      <c r="J123" s="68"/>
    </row>
    <row r="124" spans="1:11" ht="12.95" customHeight="1">
      <c r="A124" s="9"/>
      <c r="B124" s="10" t="s">
        <v>1187</v>
      </c>
      <c r="C124" s="11" t="s">
        <v>1188</v>
      </c>
      <c r="D124" s="69">
        <v>7.5</v>
      </c>
      <c r="E124" s="12" t="s">
        <v>109</v>
      </c>
      <c r="F124" s="13"/>
      <c r="G124" s="70">
        <f>IF(B124&lt;&gt;"計",ROUNDDOWN(D124*F124,0),SUM(G$1:G123))</f>
        <v>0</v>
      </c>
      <c r="H124" s="11"/>
      <c r="I124" s="14"/>
      <c r="J124" s="71"/>
      <c r="K124" s="8">
        <v>7</v>
      </c>
    </row>
    <row r="125" spans="1:11" ht="12.95" customHeight="1">
      <c r="A125" s="2"/>
      <c r="B125" s="3" t="s">
        <v>1189</v>
      </c>
      <c r="C125" s="4"/>
      <c r="D125" s="66"/>
      <c r="E125" s="5"/>
      <c r="F125" s="6"/>
      <c r="G125" s="67"/>
      <c r="H125" s="4"/>
      <c r="I125" s="7"/>
      <c r="J125" s="68"/>
    </row>
    <row r="126" spans="1:11" ht="12.95" customHeight="1">
      <c r="A126" s="9"/>
      <c r="B126" s="10" t="s">
        <v>1190</v>
      </c>
      <c r="C126" s="11" t="s">
        <v>1191</v>
      </c>
      <c r="D126" s="69">
        <v>1</v>
      </c>
      <c r="E126" s="12" t="s">
        <v>148</v>
      </c>
      <c r="F126" s="13"/>
      <c r="G126" s="70">
        <f>IF(B126&lt;&gt;"計",ROUNDDOWN(D126*F126,0),SUM(G$1:G125))</f>
        <v>0</v>
      </c>
      <c r="H126" s="11"/>
      <c r="I126" s="14"/>
      <c r="J126" s="71"/>
      <c r="K126" s="8">
        <v>8</v>
      </c>
    </row>
    <row r="127" spans="1:11" ht="12.95" customHeight="1">
      <c r="A127" s="2"/>
      <c r="B127" s="3"/>
      <c r="C127" s="4" t="s">
        <v>1192</v>
      </c>
      <c r="D127" s="66"/>
      <c r="E127" s="5"/>
      <c r="F127" s="6"/>
      <c r="G127" s="67"/>
      <c r="H127" s="4"/>
      <c r="I127" s="7"/>
      <c r="J127" s="68"/>
    </row>
    <row r="128" spans="1:11" ht="12.95" customHeight="1">
      <c r="A128" s="9"/>
      <c r="B128" s="10"/>
      <c r="C128" s="11"/>
      <c r="D128" s="69"/>
      <c r="E128" s="12"/>
      <c r="F128" s="13"/>
      <c r="G128" s="70">
        <f>IF(B128&lt;&gt;"計",ROUNDDOWN(D128*F128,0),SUM(G$1:G127))</f>
        <v>0</v>
      </c>
      <c r="H128" s="11"/>
      <c r="I128" s="14"/>
      <c r="J128" s="71"/>
      <c r="K128" s="8">
        <v>9</v>
      </c>
    </row>
    <row r="129" spans="1:11" ht="12.95" customHeight="1">
      <c r="A129" s="2"/>
      <c r="B129" s="3"/>
      <c r="C129" s="4"/>
      <c r="D129" s="66"/>
      <c r="E129" s="5"/>
      <c r="F129" s="6"/>
      <c r="G129" s="67"/>
      <c r="H129" s="4"/>
      <c r="I129" s="7"/>
      <c r="J129" s="68"/>
    </row>
    <row r="130" spans="1:11" ht="12.95" customHeight="1">
      <c r="A130" s="9"/>
      <c r="B130" s="10"/>
      <c r="C130" s="11"/>
      <c r="D130" s="69"/>
      <c r="E130" s="12"/>
      <c r="F130" s="13"/>
      <c r="G130" s="70">
        <f>IF(B130&lt;&gt;"計",ROUNDDOWN(D130*F130,0),SUM(G$1:G129))</f>
        <v>0</v>
      </c>
      <c r="H130" s="11"/>
      <c r="I130" s="14"/>
      <c r="J130" s="71"/>
      <c r="K130" s="8">
        <v>10</v>
      </c>
    </row>
    <row r="131" spans="1:11" ht="12.95" customHeight="1">
      <c r="A131" s="2"/>
      <c r="B131" s="3"/>
      <c r="C131" s="4"/>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c r="C134" s="11"/>
      <c r="D134" s="69"/>
      <c r="E134" s="12"/>
      <c r="F134" s="13"/>
      <c r="G134" s="70">
        <f>IF(B134&lt;&gt;"計",ROUNDDOWN(D134*F134,0),SUM(G$1:G133))</f>
        <v>0</v>
      </c>
      <c r="H134" s="11"/>
      <c r="I134" s="14"/>
      <c r="J134" s="71"/>
      <c r="K134" s="8">
        <v>12</v>
      </c>
    </row>
    <row r="135" spans="1:11" ht="12.95" customHeight="1">
      <c r="A135" s="2"/>
      <c r="B135" s="3"/>
      <c r="C135" s="4"/>
      <c r="D135" s="66"/>
      <c r="E135" s="5"/>
      <c r="F135" s="6"/>
      <c r="G135" s="67"/>
      <c r="H135" s="4"/>
      <c r="I135" s="7"/>
      <c r="J135" s="68"/>
    </row>
    <row r="136" spans="1:11" ht="12.95" customHeight="1">
      <c r="A136" s="9"/>
      <c r="B136" s="10"/>
      <c r="C136" s="11"/>
      <c r="D136" s="69"/>
      <c r="E136" s="12"/>
      <c r="F136" s="13"/>
      <c r="G136" s="70">
        <f>IF(B136&lt;&gt;"計",ROUNDDOWN(D136*F136,0),SUM(G$1:G135))</f>
        <v>0</v>
      </c>
      <c r="H136" s="11"/>
      <c r="I136" s="14"/>
      <c r="J136" s="71"/>
      <c r="K136" s="8">
        <v>13</v>
      </c>
    </row>
    <row r="137" spans="1:11" ht="12.95" customHeight="1">
      <c r="A137" s="2"/>
      <c r="B137" s="3"/>
      <c r="C137" s="4"/>
      <c r="D137" s="66"/>
      <c r="E137" s="5"/>
      <c r="F137" s="6"/>
      <c r="G137" s="67"/>
      <c r="H137" s="4"/>
      <c r="I137" s="7"/>
      <c r="J137" s="68"/>
    </row>
    <row r="138" spans="1:11" ht="12.95" customHeight="1">
      <c r="A138" s="9"/>
      <c r="B138" s="10"/>
      <c r="C138" s="11"/>
      <c r="D138" s="69"/>
      <c r="E138" s="12"/>
      <c r="F138" s="13"/>
      <c r="G138" s="70">
        <f>IF(B138&lt;&gt;"計",ROUNDDOWN(D138*F138,0),SUM(G$1:G137))</f>
        <v>0</v>
      </c>
      <c r="H138" s="11"/>
      <c r="I138" s="14"/>
      <c r="J138" s="71"/>
      <c r="K138" s="8">
        <v>14</v>
      </c>
    </row>
    <row r="139" spans="1:11" ht="12.95" customHeight="1">
      <c r="A139" s="2"/>
      <c r="B139" s="3"/>
      <c r="C139" s="4"/>
      <c r="D139" s="66"/>
      <c r="E139" s="5"/>
      <c r="F139" s="6"/>
      <c r="G139" s="67"/>
      <c r="H139" s="4"/>
      <c r="I139" s="7"/>
      <c r="J139" s="68"/>
    </row>
    <row r="140" spans="1:11" ht="12.95" customHeight="1">
      <c r="A140" s="9"/>
      <c r="B140" s="10"/>
      <c r="C140" s="11"/>
      <c r="D140" s="69"/>
      <c r="E140" s="12"/>
      <c r="F140" s="13"/>
      <c r="G140" s="70">
        <f>IF(B140&lt;&gt;"計",ROUNDDOWN(D140*F140,0),SUM(G$1:G139))</f>
        <v>0</v>
      </c>
      <c r="H140" s="11"/>
      <c r="I140" s="14"/>
      <c r="J140" s="71"/>
      <c r="K140" s="8">
        <v>15</v>
      </c>
    </row>
    <row r="141" spans="1:11" ht="12.95" customHeight="1">
      <c r="A141" s="2"/>
      <c r="B141" s="3"/>
      <c r="C141" s="4"/>
      <c r="D141" s="66"/>
      <c r="E141" s="5"/>
      <c r="F141" s="6"/>
      <c r="G141" s="67"/>
      <c r="H141" s="4"/>
      <c r="I141" s="7"/>
      <c r="J141" s="68"/>
    </row>
    <row r="142" spans="1:11" ht="12.95" customHeight="1">
      <c r="A142" s="9"/>
      <c r="B142" s="10"/>
      <c r="C142" s="11"/>
      <c r="D142" s="69"/>
      <c r="E142" s="12"/>
      <c r="F142" s="13"/>
      <c r="G142" s="70">
        <f>IF(B142&lt;&gt;"計",ROUNDDOWN(D142*F142,0),SUM(G$1:G141))</f>
        <v>0</v>
      </c>
      <c r="H142" s="11"/>
      <c r="I142" s="14"/>
      <c r="J142" s="71"/>
      <c r="K142" s="8">
        <v>16</v>
      </c>
    </row>
    <row r="143" spans="1:11" ht="12.95" customHeight="1">
      <c r="A143" s="2"/>
      <c r="B143" s="3"/>
      <c r="C143" s="4"/>
      <c r="D143" s="66"/>
      <c r="E143" s="5"/>
      <c r="F143" s="6"/>
      <c r="G143" s="67"/>
      <c r="H143" s="4"/>
      <c r="I143" s="7"/>
      <c r="J143" s="68"/>
    </row>
    <row r="144" spans="1:11" ht="12.95" customHeight="1">
      <c r="A144" s="9"/>
      <c r="B144" s="10" t="s">
        <v>45</v>
      </c>
      <c r="C144" s="11"/>
      <c r="D144" s="69"/>
      <c r="E144" s="12"/>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SUBTOTAL(9,G111:G146)-G144</f>
        <v>0</v>
      </c>
      <c r="K146"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380" priority="12" stopIfTrue="1">
      <formula>AND(D4=1,E4="か所")</formula>
    </cfRule>
  </conditionalFormatting>
  <conditionalFormatting sqref="F44 F4 F6 F8 F10 F12 F14 F16 F18 F20 F22 F24 F26 F28 F30 F32 F34 F36 F38 F40 F42 F46 F48 F50 F52 F54 F56 F58 F60 F62 F64 F66 F68 F70 F72 F74">
    <cfRule type="expression" dxfId="379" priority="11" stopIfTrue="1">
      <formula>AND(D4=1,E4="式")</formula>
    </cfRule>
  </conditionalFormatting>
  <conditionalFormatting sqref="F44">
    <cfRule type="expression" dxfId="378" priority="10" stopIfTrue="1">
      <formula>AND(D44=1,LEN(E44)&lt;&gt;LENB(E44))</formula>
    </cfRule>
  </conditionalFormatting>
  <conditionalFormatting sqref="F76 F78 F80 F82 F84 F86 F88 F90 F92 F94 F96 F98 F100 F102 F104 F106 F108 F110">
    <cfRule type="expression" dxfId="377" priority="9" stopIfTrue="1">
      <formula>AND(D76=1,E76="か所")</formula>
    </cfRule>
  </conditionalFormatting>
  <conditionalFormatting sqref="F80 F76 F78 F82 F84 F86 F88 F90 F92 F94 F96 F98 F100 F102 F104 F106 F108 F110">
    <cfRule type="expression" dxfId="376" priority="8" stopIfTrue="1">
      <formula>AND(D76=1,E76="式")</formula>
    </cfRule>
  </conditionalFormatting>
  <conditionalFormatting sqref="F80">
    <cfRule type="expression" dxfId="375" priority="7" stopIfTrue="1">
      <formula>AND(D80=1,LEN(E80)&lt;&gt;LENB(E80))</formula>
    </cfRule>
  </conditionalFormatting>
  <conditionalFormatting sqref="F112 F114 F116 F118 F120 F122 F124 F126 F128 F130 F132 F134 F136 F138 F140 F142 F144 F146">
    <cfRule type="expression" dxfId="374" priority="6" stopIfTrue="1">
      <formula>AND(D112=1,E112="か所")</formula>
    </cfRule>
  </conditionalFormatting>
  <conditionalFormatting sqref="F116 F112 F114 F118 F120 F122 F124 F126 F128 F130 F132 F134 F136 F138 F140 F142 F144 F146">
    <cfRule type="expression" dxfId="373" priority="5" stopIfTrue="1">
      <formula>AND(D112=1,E112="式")</formula>
    </cfRule>
  </conditionalFormatting>
  <conditionalFormatting sqref="F116">
    <cfRule type="expression" dxfId="372" priority="4" stopIfTrue="1">
      <formula>AND(D116=1,LEN(E116)&lt;&gt;LENB(E116))</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20522-C2A7-4639-9950-9229EAA635CD}">
  <sheetPr>
    <tabColor rgb="FFFFFF00"/>
  </sheetPr>
  <dimension ref="A1:K218"/>
  <sheetViews>
    <sheetView showGridLines="0" showZeros="0" view="pageBreakPreview" zoomScaleNormal="100" zoomScaleSheetLayoutView="100" workbookViewId="0">
      <pane xSplit="5" ySplit="2" topLeftCell="F87"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855</v>
      </c>
      <c r="B4" s="10" t="s">
        <v>856</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1193</v>
      </c>
      <c r="C9" s="4" t="s">
        <v>1194</v>
      </c>
      <c r="D9" s="66"/>
      <c r="E9" s="5"/>
      <c r="F9" s="6"/>
      <c r="G9" s="67"/>
      <c r="H9" s="4"/>
      <c r="I9" s="7"/>
      <c r="J9" s="68"/>
    </row>
    <row r="10" spans="1:11" ht="12.95" customHeight="1">
      <c r="A10" s="9"/>
      <c r="B10" s="10" t="s">
        <v>1195</v>
      </c>
      <c r="C10" s="11" t="s">
        <v>1196</v>
      </c>
      <c r="D10" s="69">
        <v>758</v>
      </c>
      <c r="E10" s="12" t="s">
        <v>33</v>
      </c>
      <c r="F10" s="13"/>
      <c r="G10" s="70">
        <f>IF(B10&lt;&gt;"計",ROUNDDOWN(D10*F10,0),SUM(G$1:G9))</f>
        <v>0</v>
      </c>
      <c r="H10" s="11"/>
      <c r="I10" s="14"/>
      <c r="J10" s="71"/>
      <c r="K10" s="8">
        <v>4</v>
      </c>
    </row>
    <row r="11" spans="1:11" ht="12.95" customHeight="1">
      <c r="A11" s="2"/>
      <c r="B11" s="3"/>
      <c r="C11" s="4" t="s">
        <v>1197</v>
      </c>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t="s">
        <v>1193</v>
      </c>
      <c r="C13" s="4"/>
      <c r="D13" s="66"/>
      <c r="E13" s="5"/>
      <c r="F13" s="6"/>
      <c r="G13" s="67"/>
      <c r="H13" s="4"/>
      <c r="I13" s="7"/>
      <c r="J13" s="68"/>
    </row>
    <row r="14" spans="1:11" ht="12.95" customHeight="1">
      <c r="A14" s="9"/>
      <c r="B14" s="10" t="s">
        <v>1198</v>
      </c>
      <c r="C14" s="11" t="s">
        <v>1199</v>
      </c>
      <c r="D14" s="69">
        <v>758</v>
      </c>
      <c r="E14" s="12" t="s">
        <v>33</v>
      </c>
      <c r="F14" s="13"/>
      <c r="G14" s="70">
        <f>IF(B14&lt;&gt;"計",ROUNDDOWN(D14*F14,0),SUM(G$1:G13))</f>
        <v>0</v>
      </c>
      <c r="H14" s="11"/>
      <c r="I14" s="14"/>
      <c r="J14" s="71"/>
      <c r="K14" s="8">
        <v>6</v>
      </c>
    </row>
    <row r="15" spans="1:11" ht="12.95" customHeight="1">
      <c r="A15" s="2"/>
      <c r="B15" s="3"/>
      <c r="C15" s="4" t="s">
        <v>1200</v>
      </c>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t="s">
        <v>1193</v>
      </c>
      <c r="C17" s="4"/>
      <c r="D17" s="66"/>
      <c r="E17" s="5"/>
      <c r="F17" s="6"/>
      <c r="G17" s="67"/>
      <c r="H17" s="4"/>
      <c r="I17" s="7"/>
      <c r="J17" s="68"/>
    </row>
    <row r="18" spans="1:11" ht="12.95" customHeight="1">
      <c r="A18" s="9"/>
      <c r="B18" s="10" t="s">
        <v>1201</v>
      </c>
      <c r="C18" s="11" t="s">
        <v>1202</v>
      </c>
      <c r="D18" s="69">
        <v>41.3</v>
      </c>
      <c r="E18" s="12" t="s">
        <v>109</v>
      </c>
      <c r="F18" s="13"/>
      <c r="G18" s="70">
        <f>IF(B18&lt;&gt;"計",ROUNDDOWN(D18*F18,0),SUM(G$1:G17))</f>
        <v>0</v>
      </c>
      <c r="H18" s="11"/>
      <c r="I18" s="14"/>
      <c r="J18" s="71"/>
      <c r="K18" s="8">
        <v>8</v>
      </c>
    </row>
    <row r="19" spans="1:11" ht="12.95" customHeight="1">
      <c r="A19" s="2"/>
      <c r="B19" s="3"/>
      <c r="C19" s="4" t="s">
        <v>1203</v>
      </c>
      <c r="D19" s="66"/>
      <c r="E19" s="5"/>
      <c r="F19" s="6"/>
      <c r="G19" s="67"/>
      <c r="H19" s="4"/>
      <c r="I19" s="7"/>
      <c r="J19" s="68"/>
    </row>
    <row r="20" spans="1:11" ht="12.95" customHeight="1">
      <c r="A20" s="9"/>
      <c r="B20" s="10"/>
      <c r="C20" s="11" t="s">
        <v>1204</v>
      </c>
      <c r="D20" s="69"/>
      <c r="E20" s="12"/>
      <c r="F20" s="13"/>
      <c r="G20" s="70">
        <f>IF(B20&lt;&gt;"計",ROUNDDOWN(D20*F20,0),SUM(G$1:G19))</f>
        <v>0</v>
      </c>
      <c r="H20" s="11"/>
      <c r="I20" s="14"/>
      <c r="J20" s="71"/>
      <c r="K20" s="8">
        <v>9</v>
      </c>
    </row>
    <row r="21" spans="1:11" ht="12.95" customHeight="1">
      <c r="A21" s="2"/>
      <c r="B21" s="3" t="s">
        <v>1193</v>
      </c>
      <c r="C21" s="4"/>
      <c r="D21" s="66"/>
      <c r="E21" s="5"/>
      <c r="F21" s="6"/>
      <c r="G21" s="67"/>
      <c r="H21" s="4"/>
      <c r="I21" s="7"/>
      <c r="J21" s="68"/>
    </row>
    <row r="22" spans="1:11" ht="12.95" customHeight="1">
      <c r="A22" s="9"/>
      <c r="B22" s="10" t="s">
        <v>1205</v>
      </c>
      <c r="C22" s="11" t="s">
        <v>1206</v>
      </c>
      <c r="D22" s="69">
        <v>82.6</v>
      </c>
      <c r="E22" s="12" t="s">
        <v>109</v>
      </c>
      <c r="F22" s="13"/>
      <c r="G22" s="70">
        <f>IF(B22&lt;&gt;"計",ROUNDDOWN(D22*F22,0),SUM(G$1:G21))</f>
        <v>0</v>
      </c>
      <c r="H22" s="11"/>
      <c r="I22" s="14"/>
      <c r="J22" s="71"/>
      <c r="K22" s="8">
        <v>10</v>
      </c>
    </row>
    <row r="23" spans="1:11" ht="12.95" customHeight="1">
      <c r="A23" s="2"/>
      <c r="B23" s="3"/>
      <c r="C23" s="4" t="s">
        <v>1207</v>
      </c>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t="s">
        <v>1193</v>
      </c>
      <c r="C25" s="4"/>
      <c r="D25" s="66"/>
      <c r="E25" s="5"/>
      <c r="F25" s="6"/>
      <c r="G25" s="67"/>
      <c r="H25" s="4"/>
      <c r="I25" s="7"/>
      <c r="J25" s="68"/>
    </row>
    <row r="26" spans="1:11" ht="12.95" customHeight="1">
      <c r="A26" s="9"/>
      <c r="B26" s="10" t="s">
        <v>1208</v>
      </c>
      <c r="C26" s="11"/>
      <c r="D26" s="69">
        <v>36.700000000000003</v>
      </c>
      <c r="E26" s="12" t="s">
        <v>109</v>
      </c>
      <c r="F26" s="13"/>
      <c r="G26" s="70">
        <f>IF(B26&lt;&gt;"計",ROUNDDOWN(D26*F26,0),SUM(G$1:G25))</f>
        <v>0</v>
      </c>
      <c r="H26" s="11"/>
      <c r="I26" s="14"/>
      <c r="J26" s="71"/>
      <c r="K26" s="8">
        <v>12</v>
      </c>
    </row>
    <row r="27" spans="1:11" ht="12.95" customHeight="1">
      <c r="A27" s="2"/>
      <c r="B27" s="3" t="s">
        <v>1193</v>
      </c>
      <c r="C27" s="4"/>
      <c r="D27" s="66"/>
      <c r="E27" s="5"/>
      <c r="F27" s="6"/>
      <c r="G27" s="67"/>
      <c r="H27" s="4"/>
      <c r="I27" s="7"/>
      <c r="J27" s="68"/>
    </row>
    <row r="28" spans="1:11" ht="12.95" customHeight="1">
      <c r="A28" s="9"/>
      <c r="B28" s="10" t="s">
        <v>1209</v>
      </c>
      <c r="C28" s="11" t="s">
        <v>1210</v>
      </c>
      <c r="D28" s="69">
        <v>36.700000000000003</v>
      </c>
      <c r="E28" s="12" t="s">
        <v>109</v>
      </c>
      <c r="F28" s="13"/>
      <c r="G28" s="70">
        <f>IF(B28&lt;&gt;"計",ROUNDDOWN(D28*F28,0),SUM(G$1:G27))</f>
        <v>0</v>
      </c>
      <c r="H28" s="11"/>
      <c r="I28" s="14"/>
      <c r="J28" s="71"/>
      <c r="K28" s="8">
        <v>13</v>
      </c>
    </row>
    <row r="29" spans="1:11" ht="12.95" customHeight="1">
      <c r="A29" s="2"/>
      <c r="B29" s="3"/>
      <c r="C29" s="4" t="s">
        <v>1211</v>
      </c>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t="s">
        <v>1193</v>
      </c>
      <c r="C31" s="4"/>
      <c r="D31" s="66"/>
      <c r="E31" s="5"/>
      <c r="F31" s="6"/>
      <c r="G31" s="67"/>
      <c r="H31" s="4"/>
      <c r="I31" s="7"/>
      <c r="J31" s="68"/>
    </row>
    <row r="32" spans="1:11" ht="12.95" customHeight="1">
      <c r="A32" s="9"/>
      <c r="B32" s="10" t="s">
        <v>1212</v>
      </c>
      <c r="C32" s="11"/>
      <c r="D32" s="69">
        <v>82.6</v>
      </c>
      <c r="E32" s="12" t="s">
        <v>109</v>
      </c>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t="s">
        <v>1213</v>
      </c>
      <c r="C39" s="4" t="s">
        <v>1194</v>
      </c>
      <c r="D39" s="66"/>
      <c r="E39" s="5"/>
      <c r="F39" s="6"/>
      <c r="G39" s="67"/>
      <c r="H39" s="4"/>
      <c r="I39" s="16"/>
      <c r="J39" s="73"/>
    </row>
    <row r="40" spans="1:11" ht="12.95" customHeight="1">
      <c r="A40" s="9"/>
      <c r="B40" s="10" t="s">
        <v>1195</v>
      </c>
      <c r="C40" s="11" t="s">
        <v>1196</v>
      </c>
      <c r="D40" s="69">
        <v>652</v>
      </c>
      <c r="E40" s="12" t="s">
        <v>33</v>
      </c>
      <c r="F40" s="13"/>
      <c r="G40" s="70">
        <f>IF(B40&lt;&gt;"計",ROUNDDOWN(D40*F40,0),SUM(G$1:G39))</f>
        <v>0</v>
      </c>
      <c r="H40" s="11"/>
      <c r="I40" s="14"/>
      <c r="J40" s="71"/>
      <c r="K40" s="8">
        <v>1</v>
      </c>
    </row>
    <row r="41" spans="1:11" ht="12.95" customHeight="1">
      <c r="A41" s="2"/>
      <c r="B41" s="3"/>
      <c r="C41" s="4" t="s">
        <v>1214</v>
      </c>
      <c r="D41" s="66"/>
      <c r="E41" s="5"/>
      <c r="F41" s="6"/>
      <c r="G41" s="67"/>
      <c r="H41" s="4"/>
      <c r="I41" s="7"/>
      <c r="J41" s="68"/>
    </row>
    <row r="42" spans="1:11" ht="12.95" customHeight="1">
      <c r="A42" s="9"/>
      <c r="B42" s="10"/>
      <c r="C42" s="11" t="s">
        <v>321</v>
      </c>
      <c r="D42" s="69"/>
      <c r="E42" s="12"/>
      <c r="F42" s="13"/>
      <c r="G42" s="70">
        <f>IF(B42&lt;&gt;"計",ROUNDDOWN(D42*F42,0),SUM(G$1:G41))</f>
        <v>0</v>
      </c>
      <c r="H42" s="11"/>
      <c r="I42" s="14"/>
      <c r="J42" s="71"/>
      <c r="K42" s="8">
        <v>2</v>
      </c>
    </row>
    <row r="43" spans="1:11" ht="12.95" customHeight="1">
      <c r="A43" s="2"/>
      <c r="B43" s="3" t="s">
        <v>1213</v>
      </c>
      <c r="C43" s="4"/>
      <c r="D43" s="66"/>
      <c r="E43" s="5"/>
      <c r="F43" s="6"/>
      <c r="G43" s="67"/>
      <c r="H43" s="4"/>
      <c r="I43" s="7"/>
      <c r="J43" s="68"/>
    </row>
    <row r="44" spans="1:11" ht="12.95" customHeight="1">
      <c r="A44" s="9"/>
      <c r="B44" s="10" t="s">
        <v>1198</v>
      </c>
      <c r="C44" s="11" t="s">
        <v>1199</v>
      </c>
      <c r="D44" s="69">
        <v>652</v>
      </c>
      <c r="E44" s="12" t="s">
        <v>33</v>
      </c>
      <c r="F44" s="13"/>
      <c r="G44" s="70">
        <f>IF(B44&lt;&gt;"計",ROUNDDOWN(D44*F44,0),SUM(G$1:G43))</f>
        <v>0</v>
      </c>
      <c r="H44" s="11"/>
      <c r="I44" s="14"/>
      <c r="J44" s="71"/>
      <c r="K44" s="8">
        <v>3</v>
      </c>
    </row>
    <row r="45" spans="1:11" ht="12.95" customHeight="1">
      <c r="A45" s="2"/>
      <c r="B45" s="3" t="s">
        <v>1213</v>
      </c>
      <c r="C45" s="4"/>
      <c r="D45" s="66"/>
      <c r="E45" s="5"/>
      <c r="F45" s="6"/>
      <c r="G45" s="67"/>
      <c r="H45" s="4"/>
      <c r="I45" s="7"/>
      <c r="J45" s="68"/>
    </row>
    <row r="46" spans="1:11" ht="12.95" customHeight="1">
      <c r="A46" s="9"/>
      <c r="B46" s="10" t="s">
        <v>1215</v>
      </c>
      <c r="C46" s="11" t="s">
        <v>1216</v>
      </c>
      <c r="D46" s="69">
        <v>652</v>
      </c>
      <c r="E46" s="12" t="s">
        <v>33</v>
      </c>
      <c r="F46" s="13"/>
      <c r="G46" s="70">
        <f>IF(B46&lt;&gt;"計",ROUNDDOWN(D46*F46,0),SUM(G$1:G45))</f>
        <v>0</v>
      </c>
      <c r="H46" s="11"/>
      <c r="I46" s="14"/>
      <c r="J46" s="71"/>
      <c r="K46" s="8">
        <v>4</v>
      </c>
    </row>
    <row r="47" spans="1:11" ht="12.95" customHeight="1">
      <c r="A47" s="2"/>
      <c r="B47" s="3" t="s">
        <v>1213</v>
      </c>
      <c r="C47" s="4"/>
      <c r="D47" s="66"/>
      <c r="E47" s="5"/>
      <c r="F47" s="6"/>
      <c r="G47" s="67"/>
      <c r="H47" s="4"/>
      <c r="I47" s="7"/>
      <c r="J47" s="68"/>
    </row>
    <row r="48" spans="1:11" ht="12.95" customHeight="1">
      <c r="A48" s="9"/>
      <c r="B48" s="10" t="s">
        <v>1201</v>
      </c>
      <c r="C48" s="11" t="s">
        <v>1202</v>
      </c>
      <c r="D48" s="69">
        <v>4.3</v>
      </c>
      <c r="E48" s="12" t="s">
        <v>109</v>
      </c>
      <c r="F48" s="13"/>
      <c r="G48" s="70">
        <f>IF(B48&lt;&gt;"計",ROUNDDOWN(D48*F48,0),SUM(G$1:G47))</f>
        <v>0</v>
      </c>
      <c r="H48" s="11"/>
      <c r="I48" s="14"/>
      <c r="J48" s="71"/>
      <c r="K48" s="8">
        <v>5</v>
      </c>
    </row>
    <row r="49" spans="1:11" ht="12.95" customHeight="1">
      <c r="A49" s="2"/>
      <c r="B49" s="3"/>
      <c r="C49" s="4" t="s">
        <v>1203</v>
      </c>
      <c r="D49" s="66"/>
      <c r="E49" s="5"/>
      <c r="F49" s="6"/>
      <c r="G49" s="67"/>
      <c r="H49" s="4"/>
      <c r="I49" s="7"/>
      <c r="J49" s="68"/>
    </row>
    <row r="50" spans="1:11" ht="12.95" customHeight="1">
      <c r="A50" s="9"/>
      <c r="B50" s="10"/>
      <c r="C50" s="11" t="s">
        <v>1204</v>
      </c>
      <c r="D50" s="69"/>
      <c r="E50" s="12"/>
      <c r="F50" s="13"/>
      <c r="G50" s="70">
        <f>IF(B50&lt;&gt;"計",ROUNDDOWN(D50*F50,0),SUM(G$1:G49))</f>
        <v>0</v>
      </c>
      <c r="H50" s="11"/>
      <c r="I50" s="14"/>
      <c r="J50" s="71"/>
      <c r="K50" s="8">
        <v>6</v>
      </c>
    </row>
    <row r="51" spans="1:11" ht="12.95" customHeight="1">
      <c r="A51" s="2"/>
      <c r="B51" s="3" t="s">
        <v>1213</v>
      </c>
      <c r="C51" s="4"/>
      <c r="D51" s="66"/>
      <c r="E51" s="5"/>
      <c r="F51" s="6"/>
      <c r="G51" s="67"/>
      <c r="H51" s="4"/>
      <c r="I51" s="7"/>
      <c r="J51" s="68"/>
    </row>
    <row r="52" spans="1:11" ht="12.95" customHeight="1">
      <c r="A52" s="9"/>
      <c r="B52" s="10" t="s">
        <v>1205</v>
      </c>
      <c r="C52" s="11" t="s">
        <v>1206</v>
      </c>
      <c r="D52" s="69">
        <v>54.1</v>
      </c>
      <c r="E52" s="12" t="s">
        <v>109</v>
      </c>
      <c r="F52" s="13"/>
      <c r="G52" s="70">
        <f>IF(B52&lt;&gt;"計",ROUNDDOWN(D52*F52,0),SUM(G$1:G51))</f>
        <v>0</v>
      </c>
      <c r="H52" s="11"/>
      <c r="I52" s="14"/>
      <c r="J52" s="71"/>
      <c r="K52" s="8">
        <v>7</v>
      </c>
    </row>
    <row r="53" spans="1:11" ht="12.95" customHeight="1">
      <c r="A53" s="2"/>
      <c r="B53" s="3" t="s">
        <v>1213</v>
      </c>
      <c r="C53" s="4"/>
      <c r="D53" s="66"/>
      <c r="E53" s="5"/>
      <c r="F53" s="6"/>
      <c r="G53" s="67"/>
      <c r="H53" s="4"/>
      <c r="I53" s="7"/>
      <c r="J53" s="68"/>
    </row>
    <row r="54" spans="1:11" ht="12.95" customHeight="1">
      <c r="A54" s="9"/>
      <c r="B54" s="10" t="s">
        <v>1212</v>
      </c>
      <c r="C54" s="11"/>
      <c r="D54" s="69">
        <v>54.1</v>
      </c>
      <c r="E54" s="12" t="s">
        <v>109</v>
      </c>
      <c r="F54" s="13"/>
      <c r="G54" s="70">
        <f>IF(B54&lt;&gt;"計",ROUNDDOWN(D54*F54,0),SUM(G$1:G53))</f>
        <v>0</v>
      </c>
      <c r="H54" s="11"/>
      <c r="I54" s="14"/>
      <c r="J54" s="71"/>
      <c r="K54" s="8">
        <v>8</v>
      </c>
    </row>
    <row r="55" spans="1:11" ht="12.95" customHeight="1">
      <c r="A55" s="2"/>
      <c r="B55" s="3" t="s">
        <v>1213</v>
      </c>
      <c r="C55" s="4"/>
      <c r="D55" s="66"/>
      <c r="E55" s="5"/>
      <c r="F55" s="6"/>
      <c r="G55" s="67"/>
      <c r="H55" s="4"/>
      <c r="I55" s="7"/>
      <c r="J55" s="68"/>
    </row>
    <row r="56" spans="1:11" ht="12.95" customHeight="1">
      <c r="A56" s="9"/>
      <c r="B56" s="10" t="s">
        <v>1208</v>
      </c>
      <c r="C56" s="11" t="s">
        <v>1217</v>
      </c>
      <c r="D56" s="69">
        <v>28.8</v>
      </c>
      <c r="E56" s="12" t="s">
        <v>109</v>
      </c>
      <c r="F56" s="13"/>
      <c r="G56" s="70">
        <f>IF(B56&lt;&gt;"計",ROUNDDOWN(D56*F56,0),SUM(G$1:G55))</f>
        <v>0</v>
      </c>
      <c r="H56" s="11"/>
      <c r="I56" s="14"/>
      <c r="J56" s="71"/>
      <c r="K56" s="8">
        <v>9</v>
      </c>
    </row>
    <row r="57" spans="1:11" ht="12.95" customHeight="1">
      <c r="A57" s="2"/>
      <c r="B57" s="3" t="s">
        <v>1213</v>
      </c>
      <c r="C57" s="4"/>
      <c r="D57" s="66"/>
      <c r="E57" s="5"/>
      <c r="F57" s="6"/>
      <c r="G57" s="67"/>
      <c r="H57" s="4"/>
      <c r="I57" s="7"/>
      <c r="J57" s="68"/>
    </row>
    <row r="58" spans="1:11" ht="12.95" customHeight="1">
      <c r="A58" s="9"/>
      <c r="B58" s="10" t="s">
        <v>1209</v>
      </c>
      <c r="C58" s="11" t="s">
        <v>1210</v>
      </c>
      <c r="D58" s="69">
        <v>28.8</v>
      </c>
      <c r="E58" s="12" t="s">
        <v>109</v>
      </c>
      <c r="F58" s="13"/>
      <c r="G58" s="70">
        <f>IF(B58&lt;&gt;"計",ROUNDDOWN(D58*F58,0),SUM(G$1:G57))</f>
        <v>0</v>
      </c>
      <c r="H58" s="11"/>
      <c r="I58" s="14"/>
      <c r="J58" s="71"/>
      <c r="K58" s="8">
        <v>10</v>
      </c>
    </row>
    <row r="59" spans="1:11" ht="12.95" customHeight="1">
      <c r="A59" s="2"/>
      <c r="B59" s="3"/>
      <c r="C59" s="4" t="s">
        <v>1211</v>
      </c>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t="s">
        <v>1218</v>
      </c>
      <c r="C61" s="4"/>
      <c r="D61" s="66"/>
      <c r="E61" s="5"/>
      <c r="F61" s="6"/>
      <c r="G61" s="67"/>
      <c r="H61" s="4"/>
      <c r="I61" s="7"/>
      <c r="J61" s="68"/>
    </row>
    <row r="62" spans="1:11" ht="12.95" customHeight="1">
      <c r="A62" s="9"/>
      <c r="B62" s="10" t="s">
        <v>1219</v>
      </c>
      <c r="C62" s="11" t="s">
        <v>1220</v>
      </c>
      <c r="D62" s="69">
        <v>44.1</v>
      </c>
      <c r="E62" s="12" t="s">
        <v>109</v>
      </c>
      <c r="F62" s="13"/>
      <c r="G62" s="70">
        <f>IF(B62&lt;&gt;"計",ROUNDDOWN(D62*F62,0),SUM(G$1:G61))</f>
        <v>0</v>
      </c>
      <c r="H62" s="11"/>
      <c r="I62" s="14"/>
      <c r="J62" s="71"/>
      <c r="K62" s="8">
        <v>12</v>
      </c>
    </row>
    <row r="63" spans="1:11" ht="12.95" customHeight="1">
      <c r="A63" s="2"/>
      <c r="B63" s="3"/>
      <c r="C63" s="4" t="s">
        <v>1221</v>
      </c>
      <c r="D63" s="66"/>
      <c r="E63" s="5"/>
      <c r="F63" s="6"/>
      <c r="G63" s="67"/>
      <c r="H63" s="4"/>
      <c r="I63" s="7"/>
      <c r="J63" s="68"/>
    </row>
    <row r="64" spans="1:11" ht="12.95" customHeight="1">
      <c r="A64" s="9"/>
      <c r="B64" s="10"/>
      <c r="C64" s="11" t="s">
        <v>1222</v>
      </c>
      <c r="D64" s="69"/>
      <c r="E64" s="12"/>
      <c r="F64" s="13"/>
      <c r="G64" s="70">
        <f>IF(B64&lt;&gt;"計",ROUNDDOWN(D64*F64,0),SUM(G$1:G63))</f>
        <v>0</v>
      </c>
      <c r="H64" s="11"/>
      <c r="I64" s="14"/>
      <c r="J64" s="71"/>
      <c r="K64" s="8">
        <v>13</v>
      </c>
    </row>
    <row r="65" spans="1:11" ht="12.95" customHeight="1">
      <c r="A65" s="2"/>
      <c r="B65" s="3"/>
      <c r="C65" s="4" t="s">
        <v>1223</v>
      </c>
      <c r="D65" s="66"/>
      <c r="E65" s="5"/>
      <c r="F65" s="6"/>
      <c r="G65" s="67"/>
      <c r="H65" s="4"/>
      <c r="I65" s="7"/>
      <c r="J65" s="68"/>
    </row>
    <row r="66" spans="1:11" ht="12.95" customHeight="1">
      <c r="A66" s="9"/>
      <c r="B66" s="10"/>
      <c r="C66" s="11" t="s">
        <v>1224</v>
      </c>
      <c r="D66" s="69"/>
      <c r="E66" s="12"/>
      <c r="F66" s="13"/>
      <c r="G66" s="70">
        <f>IF(B66&lt;&gt;"計",ROUNDDOWN(D66*F66,0),SUM(G$1:G65))</f>
        <v>0</v>
      </c>
      <c r="H66" s="11"/>
      <c r="I66" s="14"/>
      <c r="J66" s="71"/>
      <c r="K66" s="8">
        <v>14</v>
      </c>
    </row>
    <row r="67" spans="1:11" ht="12.95" customHeight="1">
      <c r="A67" s="2"/>
      <c r="B67" s="3" t="s">
        <v>1218</v>
      </c>
      <c r="C67" s="4"/>
      <c r="D67" s="66"/>
      <c r="E67" s="5"/>
      <c r="F67" s="6"/>
      <c r="G67" s="67"/>
      <c r="H67" s="4"/>
      <c r="I67" s="7"/>
      <c r="J67" s="68"/>
    </row>
    <row r="68" spans="1:11" ht="12.95" customHeight="1">
      <c r="A68" s="9"/>
      <c r="B68" s="10" t="s">
        <v>1219</v>
      </c>
      <c r="C68" s="11" t="s">
        <v>1225</v>
      </c>
      <c r="D68" s="69">
        <v>2.8</v>
      </c>
      <c r="E68" s="12" t="s">
        <v>109</v>
      </c>
      <c r="F68" s="13"/>
      <c r="G68" s="70">
        <f>IF(B68&lt;&gt;"計",ROUNDDOWN(D68*F68,0),SUM(G$1:G67))</f>
        <v>0</v>
      </c>
      <c r="H68" s="11"/>
      <c r="I68" s="14"/>
      <c r="J68" s="71"/>
      <c r="K68" s="8">
        <v>15</v>
      </c>
    </row>
    <row r="69" spans="1:11" ht="12.95" customHeight="1">
      <c r="A69" s="2"/>
      <c r="B69" s="3"/>
      <c r="C69" s="4" t="s">
        <v>1221</v>
      </c>
      <c r="D69" s="66"/>
      <c r="E69" s="5"/>
      <c r="F69" s="6"/>
      <c r="G69" s="67"/>
      <c r="H69" s="4"/>
      <c r="I69" s="7"/>
      <c r="J69" s="68"/>
    </row>
    <row r="70" spans="1:11" ht="12.95" customHeight="1">
      <c r="A70" s="9"/>
      <c r="B70" s="10"/>
      <c r="C70" s="11" t="s">
        <v>1222</v>
      </c>
      <c r="D70" s="69"/>
      <c r="E70" s="12"/>
      <c r="F70" s="13"/>
      <c r="G70" s="70">
        <f>IF(B70&lt;&gt;"計",ROUNDDOWN(D70*F70,0),SUM(G$1:G69))</f>
        <v>0</v>
      </c>
      <c r="H70" s="11"/>
      <c r="I70" s="14"/>
      <c r="J70" s="71"/>
      <c r="K70" s="8">
        <v>16</v>
      </c>
    </row>
    <row r="71" spans="1:11" ht="12.95" customHeight="1">
      <c r="A71" s="2"/>
      <c r="B71" s="3"/>
      <c r="C71" s="4" t="s">
        <v>1226</v>
      </c>
      <c r="D71" s="66"/>
      <c r="E71" s="5"/>
      <c r="F71" s="6"/>
      <c r="G71" s="67"/>
      <c r="H71" s="4"/>
      <c r="I71" s="7"/>
      <c r="J71" s="68"/>
    </row>
    <row r="72" spans="1:11" ht="12.95" customHeight="1">
      <c r="A72" s="9"/>
      <c r="B72" s="10"/>
      <c r="C72" s="11" t="s">
        <v>1227</v>
      </c>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t="s">
        <v>1228</v>
      </c>
      <c r="C75" s="4"/>
      <c r="D75" s="66"/>
      <c r="E75" s="5"/>
      <c r="F75" s="6"/>
      <c r="G75" s="67"/>
      <c r="H75" s="4"/>
      <c r="I75" s="16"/>
      <c r="J75" s="73"/>
    </row>
    <row r="76" spans="1:11" ht="12.95" customHeight="1">
      <c r="A76" s="9"/>
      <c r="B76" s="10" t="s">
        <v>1229</v>
      </c>
      <c r="C76" s="11" t="s">
        <v>1230</v>
      </c>
      <c r="D76" s="69">
        <v>147</v>
      </c>
      <c r="E76" s="12" t="s">
        <v>33</v>
      </c>
      <c r="F76" s="13"/>
      <c r="G76" s="70">
        <f>IF(B76&lt;&gt;"計",ROUNDDOWN(D76*F76,0),SUM(G$1:G75))</f>
        <v>0</v>
      </c>
      <c r="H76" s="11"/>
      <c r="I76" s="14"/>
      <c r="J76" s="71"/>
      <c r="K76" s="8">
        <v>1</v>
      </c>
    </row>
    <row r="77" spans="1:11" ht="12.95" customHeight="1">
      <c r="A77" s="2"/>
      <c r="B77" s="3"/>
      <c r="C77" s="4" t="s">
        <v>1231</v>
      </c>
      <c r="D77" s="66"/>
      <c r="E77" s="5"/>
      <c r="F77" s="6"/>
      <c r="G77" s="67"/>
      <c r="H77" s="4"/>
      <c r="I77" s="7"/>
      <c r="J77" s="68"/>
    </row>
    <row r="78" spans="1:11" ht="12.95" customHeight="1">
      <c r="A78" s="9"/>
      <c r="B78" s="10"/>
      <c r="C78" s="11" t="s">
        <v>1232</v>
      </c>
      <c r="D78" s="69"/>
      <c r="E78" s="12"/>
      <c r="F78" s="13"/>
      <c r="G78" s="70">
        <f>IF(B78&lt;&gt;"計",ROUNDDOWN(D78*F78,0),SUM(G$1:G77))</f>
        <v>0</v>
      </c>
      <c r="H78" s="11"/>
      <c r="I78" s="14"/>
      <c r="J78" s="71"/>
      <c r="K78" s="8">
        <v>2</v>
      </c>
    </row>
    <row r="79" spans="1:11" ht="12.95" customHeight="1">
      <c r="A79" s="2"/>
      <c r="B79" s="3"/>
      <c r="C79" s="4" t="s">
        <v>1233</v>
      </c>
      <c r="D79" s="66"/>
      <c r="E79" s="5"/>
      <c r="F79" s="6"/>
      <c r="G79" s="67"/>
      <c r="H79" s="4"/>
      <c r="I79" s="7"/>
      <c r="J79" s="68"/>
    </row>
    <row r="80" spans="1:11" ht="12.95" customHeight="1">
      <c r="A80" s="9"/>
      <c r="B80" s="10"/>
      <c r="C80" s="11" t="s">
        <v>1234</v>
      </c>
      <c r="D80" s="69"/>
      <c r="E80" s="12"/>
      <c r="F80" s="13"/>
      <c r="G80" s="70">
        <f>IF(B80&lt;&gt;"計",ROUNDDOWN(D80*F80,0),SUM(G$1:G79))</f>
        <v>0</v>
      </c>
      <c r="H80" s="11"/>
      <c r="I80" s="14"/>
      <c r="J80" s="71"/>
      <c r="K80" s="8">
        <v>3</v>
      </c>
    </row>
    <row r="81" spans="1:11" ht="12.95" customHeight="1">
      <c r="A81" s="2"/>
      <c r="B81" s="3"/>
      <c r="C81" s="4" t="s">
        <v>1235</v>
      </c>
      <c r="D81" s="66"/>
      <c r="E81" s="5"/>
      <c r="F81" s="6"/>
      <c r="G81" s="67"/>
      <c r="H81" s="4"/>
      <c r="I81" s="7"/>
      <c r="J81" s="68"/>
    </row>
    <row r="82" spans="1:11" ht="12.95" customHeight="1">
      <c r="A82" s="9"/>
      <c r="B82" s="10"/>
      <c r="C82" s="11" t="s">
        <v>1236</v>
      </c>
      <c r="D82" s="69"/>
      <c r="E82" s="12"/>
      <c r="F82" s="13"/>
      <c r="G82" s="70">
        <f>IF(B82&lt;&gt;"計",ROUNDDOWN(D82*F82,0),SUM(G$1:G81))</f>
        <v>0</v>
      </c>
      <c r="H82" s="11"/>
      <c r="I82" s="14"/>
      <c r="J82" s="71"/>
      <c r="K82" s="8">
        <v>4</v>
      </c>
    </row>
    <row r="83" spans="1:11" ht="12.95" customHeight="1">
      <c r="A83" s="2"/>
      <c r="B83" s="3"/>
      <c r="C83" s="4" t="s">
        <v>1237</v>
      </c>
      <c r="D83" s="66"/>
      <c r="E83" s="5"/>
      <c r="F83" s="6"/>
      <c r="G83" s="67"/>
      <c r="H83" s="4"/>
      <c r="I83" s="7"/>
      <c r="J83" s="68"/>
    </row>
    <row r="84" spans="1:11" ht="12.95" customHeight="1">
      <c r="A84" s="9"/>
      <c r="B84" s="10"/>
      <c r="C84" s="11" t="s">
        <v>1238</v>
      </c>
      <c r="D84" s="69"/>
      <c r="E84" s="12"/>
      <c r="F84" s="13"/>
      <c r="G84" s="70">
        <f>IF(B84&lt;&gt;"計",ROUNDDOWN(D84*F84,0),SUM(G$1:G83))</f>
        <v>0</v>
      </c>
      <c r="H84" s="11"/>
      <c r="I84" s="14"/>
      <c r="J84" s="71"/>
      <c r="K84" s="8">
        <v>5</v>
      </c>
    </row>
    <row r="85" spans="1:11" ht="12.95" customHeight="1">
      <c r="A85" s="2"/>
      <c r="B85" s="3" t="s">
        <v>1228</v>
      </c>
      <c r="C85" s="4"/>
      <c r="D85" s="66"/>
      <c r="E85" s="5"/>
      <c r="F85" s="6"/>
      <c r="G85" s="67"/>
      <c r="H85" s="4"/>
      <c r="I85" s="7"/>
      <c r="J85" s="68"/>
    </row>
    <row r="86" spans="1:11" ht="12.95" customHeight="1">
      <c r="A86" s="9"/>
      <c r="B86" s="10" t="s">
        <v>2910</v>
      </c>
      <c r="C86" s="11" t="s">
        <v>1240</v>
      </c>
      <c r="D86" s="69">
        <v>147</v>
      </c>
      <c r="E86" s="12" t="s">
        <v>33</v>
      </c>
      <c r="F86" s="13"/>
      <c r="G86" s="70">
        <f>IF(B86&lt;&gt;"計",ROUNDDOWN(D86*F86,0),SUM(G$1:G85))</f>
        <v>0</v>
      </c>
      <c r="H86" s="11"/>
      <c r="I86" s="14"/>
      <c r="J86" s="71"/>
      <c r="K86" s="8">
        <v>6</v>
      </c>
    </row>
    <row r="87" spans="1:11" ht="12.95" customHeight="1">
      <c r="A87" s="2"/>
      <c r="B87" s="3"/>
      <c r="C87" s="4" t="s">
        <v>1238</v>
      </c>
      <c r="D87" s="66"/>
      <c r="E87" s="5"/>
      <c r="F87" s="6"/>
      <c r="G87" s="67"/>
      <c r="H87" s="4"/>
      <c r="I87" s="7"/>
      <c r="J87" s="68"/>
    </row>
    <row r="88" spans="1:11" ht="12.95" customHeight="1">
      <c r="A88" s="9"/>
      <c r="B88" s="10"/>
      <c r="C88" s="11"/>
      <c r="D88" s="69"/>
      <c r="E88" s="12"/>
      <c r="F88" s="13"/>
      <c r="G88" s="70">
        <f>IF(B88&lt;&gt;"計",ROUNDDOWN(D88*F88,0),SUM(G$1:G87))</f>
        <v>0</v>
      </c>
      <c r="H88" s="11"/>
      <c r="I88" s="14"/>
      <c r="J88" s="71"/>
      <c r="K88" s="8">
        <v>7</v>
      </c>
    </row>
    <row r="89" spans="1:11" ht="12.95" customHeight="1">
      <c r="A89" s="2"/>
      <c r="B89" s="3" t="s">
        <v>1228</v>
      </c>
      <c r="C89" s="4"/>
      <c r="D89" s="66"/>
      <c r="E89" s="5"/>
      <c r="F89" s="6"/>
      <c r="G89" s="67"/>
      <c r="H89" s="4"/>
      <c r="I89" s="7"/>
      <c r="J89" s="68"/>
    </row>
    <row r="90" spans="1:11" ht="12.95" customHeight="1">
      <c r="A90" s="9"/>
      <c r="B90" s="10" t="s">
        <v>1241</v>
      </c>
      <c r="C90" s="11" t="s">
        <v>1242</v>
      </c>
      <c r="D90" s="69">
        <v>1.5</v>
      </c>
      <c r="E90" s="12" t="s">
        <v>109</v>
      </c>
      <c r="F90" s="13"/>
      <c r="G90" s="70">
        <f>IF(B90&lt;&gt;"計",ROUNDDOWN(D90*F90,0),SUM(G$1:G89))</f>
        <v>0</v>
      </c>
      <c r="H90" s="11"/>
      <c r="I90" s="14"/>
      <c r="J90" s="71"/>
      <c r="K90" s="8">
        <v>8</v>
      </c>
    </row>
    <row r="91" spans="1:11" ht="12.95" customHeight="1">
      <c r="A91" s="2"/>
      <c r="B91" s="3"/>
      <c r="C91" s="4" t="s">
        <v>1243</v>
      </c>
      <c r="D91" s="66"/>
      <c r="E91" s="5"/>
      <c r="F91" s="6"/>
      <c r="G91" s="67"/>
      <c r="H91" s="4"/>
      <c r="I91" s="7"/>
      <c r="J91" s="68"/>
    </row>
    <row r="92" spans="1:11" ht="12.95" customHeight="1">
      <c r="A92" s="9"/>
      <c r="B92" s="10"/>
      <c r="C92" s="11" t="s">
        <v>1244</v>
      </c>
      <c r="D92" s="69"/>
      <c r="E92" s="12"/>
      <c r="F92" s="13"/>
      <c r="G92" s="70">
        <f>IF(B92&lt;&gt;"計",ROUNDDOWN(D92*F92,0),SUM(G$1:G91))</f>
        <v>0</v>
      </c>
      <c r="H92" s="11"/>
      <c r="I92" s="14"/>
      <c r="J92" s="71"/>
      <c r="K92" s="8">
        <v>9</v>
      </c>
    </row>
    <row r="93" spans="1:11" ht="12.95" customHeight="1">
      <c r="A93" s="2"/>
      <c r="B93" s="3"/>
      <c r="C93" s="4" t="s">
        <v>1245</v>
      </c>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t="s">
        <v>1228</v>
      </c>
      <c r="C95" s="4"/>
      <c r="D95" s="66"/>
      <c r="E95" s="5"/>
      <c r="F95" s="6"/>
      <c r="G95" s="67"/>
      <c r="H95" s="4"/>
      <c r="I95" s="7"/>
      <c r="J95" s="68"/>
    </row>
    <row r="96" spans="1:11" ht="12.95" customHeight="1">
      <c r="A96" s="9"/>
      <c r="B96" s="10" t="s">
        <v>1246</v>
      </c>
      <c r="C96" s="11" t="s">
        <v>1247</v>
      </c>
      <c r="D96" s="69">
        <v>58.4</v>
      </c>
      <c r="E96" s="12" t="s">
        <v>109</v>
      </c>
      <c r="F96" s="13"/>
      <c r="G96" s="70">
        <f>IF(B96&lt;&gt;"計",ROUNDDOWN(D96*F96,0),SUM(G$1:G95))</f>
        <v>0</v>
      </c>
      <c r="H96" s="11"/>
      <c r="I96" s="14"/>
      <c r="J96" s="71"/>
      <c r="K96" s="8">
        <v>11</v>
      </c>
    </row>
    <row r="97" spans="1:11" ht="12.95" customHeight="1">
      <c r="A97" s="2"/>
      <c r="B97" s="3" t="s">
        <v>1228</v>
      </c>
      <c r="C97" s="4"/>
      <c r="D97" s="66"/>
      <c r="E97" s="5"/>
      <c r="F97" s="6"/>
      <c r="G97" s="67"/>
      <c r="H97" s="4"/>
      <c r="I97" s="7"/>
      <c r="J97" s="68"/>
    </row>
    <row r="98" spans="1:11" ht="12.95" customHeight="1">
      <c r="A98" s="9"/>
      <c r="B98" s="10" t="s">
        <v>1248</v>
      </c>
      <c r="C98" s="11" t="s">
        <v>1249</v>
      </c>
      <c r="D98" s="69">
        <v>58.4</v>
      </c>
      <c r="E98" s="12" t="s">
        <v>109</v>
      </c>
      <c r="F98" s="13"/>
      <c r="G98" s="70">
        <f>IF(B98&lt;&gt;"計",ROUNDDOWN(D98*F98,0),SUM(G$1:G97))</f>
        <v>0</v>
      </c>
      <c r="H98" s="11"/>
      <c r="I98" s="14"/>
      <c r="J98" s="71"/>
      <c r="K98" s="8">
        <v>12</v>
      </c>
    </row>
    <row r="99" spans="1:11" ht="12.95" customHeight="1">
      <c r="A99" s="2"/>
      <c r="B99" s="3"/>
      <c r="C99" s="4" t="s">
        <v>1250</v>
      </c>
      <c r="D99" s="66"/>
      <c r="E99" s="5"/>
      <c r="F99" s="6"/>
      <c r="G99" s="67"/>
      <c r="H99" s="4"/>
      <c r="I99" s="7"/>
      <c r="J99" s="68"/>
    </row>
    <row r="100" spans="1:11" ht="12.95" customHeight="1">
      <c r="A100" s="9"/>
      <c r="B100" s="10"/>
      <c r="C100" s="11"/>
      <c r="D100" s="69"/>
      <c r="E100" s="12"/>
      <c r="F100" s="13"/>
      <c r="G100" s="70">
        <f>IF(B100&lt;&gt;"計",ROUNDDOWN(D100*F100,0),SUM(G$1:G99))</f>
        <v>0</v>
      </c>
      <c r="H100" s="11"/>
      <c r="I100" s="14"/>
      <c r="J100" s="71"/>
      <c r="K100" s="8">
        <v>13</v>
      </c>
    </row>
    <row r="101" spans="1:11" ht="12.95" customHeight="1">
      <c r="A101" s="2"/>
      <c r="B101" s="3" t="s">
        <v>1228</v>
      </c>
      <c r="C101" s="4"/>
      <c r="D101" s="66"/>
      <c r="E101" s="5"/>
      <c r="F101" s="6"/>
      <c r="G101" s="67"/>
      <c r="H101" s="4"/>
      <c r="I101" s="7"/>
      <c r="J101" s="68"/>
    </row>
    <row r="102" spans="1:11" ht="12.95" customHeight="1">
      <c r="A102" s="9"/>
      <c r="B102" s="10" t="s">
        <v>1251</v>
      </c>
      <c r="C102" s="11" t="s">
        <v>1249</v>
      </c>
      <c r="D102" s="69">
        <v>34.1</v>
      </c>
      <c r="E102" s="12" t="s">
        <v>109</v>
      </c>
      <c r="F102" s="13"/>
      <c r="G102" s="70">
        <f>IF(B102&lt;&gt;"計",ROUNDDOWN(D102*F102,0),SUM(G$1:G101))</f>
        <v>0</v>
      </c>
      <c r="H102" s="11"/>
      <c r="I102" s="14"/>
      <c r="J102" s="71"/>
      <c r="K102" s="8">
        <v>14</v>
      </c>
    </row>
    <row r="103" spans="1:11" ht="12.95" customHeight="1">
      <c r="A103" s="2"/>
      <c r="B103" s="3"/>
      <c r="C103" s="4" t="s">
        <v>1250</v>
      </c>
      <c r="D103" s="66"/>
      <c r="E103" s="5"/>
      <c r="F103" s="6"/>
      <c r="G103" s="67"/>
      <c r="H103" s="4"/>
      <c r="I103" s="7"/>
      <c r="J103" s="68"/>
    </row>
    <row r="104" spans="1:11" ht="12.95" customHeight="1">
      <c r="A104" s="9"/>
      <c r="B104" s="10"/>
      <c r="C104" s="11"/>
      <c r="D104" s="69"/>
      <c r="E104" s="12"/>
      <c r="F104" s="13"/>
      <c r="G104" s="70">
        <f>IF(B104&lt;&gt;"計",ROUNDDOWN(D104*F104,0),SUM(G$1:G103))</f>
        <v>0</v>
      </c>
      <c r="H104" s="11"/>
      <c r="I104" s="14"/>
      <c r="J104" s="71"/>
      <c r="K104" s="8">
        <v>15</v>
      </c>
    </row>
    <row r="105" spans="1:11" ht="12.95" customHeight="1">
      <c r="A105" s="2"/>
      <c r="B105" s="3" t="s">
        <v>1252</v>
      </c>
      <c r="C105" s="4"/>
      <c r="D105" s="66"/>
      <c r="E105" s="5"/>
      <c r="F105" s="6"/>
      <c r="G105" s="67"/>
      <c r="H105" s="4"/>
      <c r="I105" s="7"/>
      <c r="J105" s="68"/>
    </row>
    <row r="106" spans="1:11" ht="12.95" customHeight="1">
      <c r="A106" s="9"/>
      <c r="B106" s="10" t="s">
        <v>1219</v>
      </c>
      <c r="C106" s="11" t="s">
        <v>1210</v>
      </c>
      <c r="D106" s="69">
        <v>1.5</v>
      </c>
      <c r="E106" s="12" t="s">
        <v>109</v>
      </c>
      <c r="F106" s="13"/>
      <c r="G106" s="70">
        <f>IF(B106&lt;&gt;"計",ROUNDDOWN(D106*F106,0),SUM(G$1:G105))</f>
        <v>0</v>
      </c>
      <c r="H106" s="11"/>
      <c r="I106" s="14"/>
      <c r="J106" s="71"/>
      <c r="K106" s="8">
        <v>16</v>
      </c>
    </row>
    <row r="107" spans="1:11" ht="12.95" customHeight="1">
      <c r="A107" s="2"/>
      <c r="B107" s="3"/>
      <c r="C107" s="4" t="s">
        <v>1211</v>
      </c>
      <c r="D107" s="66"/>
      <c r="E107" s="5"/>
      <c r="F107" s="6"/>
      <c r="G107" s="67"/>
      <c r="H107" s="4"/>
      <c r="I107" s="7"/>
      <c r="J107" s="68"/>
    </row>
    <row r="108" spans="1:11" ht="12.95" customHeight="1">
      <c r="A108" s="9"/>
      <c r="B108" s="10"/>
      <c r="C108" s="11" t="s">
        <v>1253</v>
      </c>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t="s">
        <v>1252</v>
      </c>
      <c r="C111" s="4"/>
      <c r="D111" s="66"/>
      <c r="E111" s="5"/>
      <c r="F111" s="6"/>
      <c r="G111" s="67"/>
      <c r="H111" s="4"/>
      <c r="I111" s="16"/>
      <c r="J111" s="73"/>
    </row>
    <row r="112" spans="1:11" ht="12.95" customHeight="1">
      <c r="A112" s="9"/>
      <c r="B112" s="10" t="s">
        <v>1219</v>
      </c>
      <c r="C112" s="11" t="s">
        <v>1254</v>
      </c>
      <c r="D112" s="69">
        <v>1.4</v>
      </c>
      <c r="E112" s="12" t="s">
        <v>109</v>
      </c>
      <c r="F112" s="13"/>
      <c r="G112" s="70">
        <f>IF(B112&lt;&gt;"計",ROUNDDOWN(D112*F112,0),SUM(G$1:G111))</f>
        <v>0</v>
      </c>
      <c r="H112" s="11"/>
      <c r="I112" s="14"/>
      <c r="J112" s="71"/>
      <c r="K112" s="8">
        <v>1</v>
      </c>
    </row>
    <row r="113" spans="1:11" ht="12.95" customHeight="1">
      <c r="A113" s="2"/>
      <c r="B113" s="3"/>
      <c r="C113" s="4" t="s">
        <v>1243</v>
      </c>
      <c r="D113" s="66"/>
      <c r="E113" s="5"/>
      <c r="F113" s="6"/>
      <c r="G113" s="67"/>
      <c r="H113" s="4"/>
      <c r="I113" s="7"/>
      <c r="J113" s="68"/>
    </row>
    <row r="114" spans="1:11" ht="12.95" customHeight="1">
      <c r="A114" s="9"/>
      <c r="B114" s="10"/>
      <c r="C114" s="11" t="s">
        <v>1244</v>
      </c>
      <c r="D114" s="69"/>
      <c r="E114" s="12"/>
      <c r="F114" s="13"/>
      <c r="G114" s="70">
        <f>IF(B114&lt;&gt;"計",ROUNDDOWN(D114*F114,0),SUM(G$1:G113))</f>
        <v>0</v>
      </c>
      <c r="H114" s="11"/>
      <c r="I114" s="14"/>
      <c r="J114" s="71"/>
      <c r="K114" s="8">
        <v>2</v>
      </c>
    </row>
    <row r="115" spans="1:11" ht="12.95" customHeight="1">
      <c r="A115" s="2"/>
      <c r="B115" s="3"/>
      <c r="C115" s="4" t="s">
        <v>1253</v>
      </c>
      <c r="D115" s="66"/>
      <c r="E115" s="5"/>
      <c r="F115" s="6"/>
      <c r="G115" s="67"/>
      <c r="H115" s="4"/>
      <c r="I115" s="7"/>
      <c r="J115" s="68"/>
    </row>
    <row r="116" spans="1:11" ht="12.95" customHeight="1">
      <c r="A116" s="9"/>
      <c r="B116" s="10"/>
      <c r="C116" s="11"/>
      <c r="D116" s="69"/>
      <c r="E116" s="12"/>
      <c r="F116" s="13"/>
      <c r="G116" s="70">
        <f>IF(B116&lt;&gt;"計",ROUNDDOWN(D116*F116,0),SUM(G$1:G115))</f>
        <v>0</v>
      </c>
      <c r="H116" s="11"/>
      <c r="I116" s="14"/>
      <c r="J116" s="71"/>
      <c r="K116" s="8">
        <v>3</v>
      </c>
    </row>
    <row r="117" spans="1:11" ht="12.95" customHeight="1">
      <c r="A117" s="2"/>
      <c r="B117" s="3" t="s">
        <v>1228</v>
      </c>
      <c r="C117" s="4"/>
      <c r="D117" s="66"/>
      <c r="E117" s="5"/>
      <c r="F117" s="6"/>
      <c r="G117" s="67"/>
      <c r="H117" s="4"/>
      <c r="I117" s="7"/>
      <c r="J117" s="68"/>
    </row>
    <row r="118" spans="1:11" ht="12.95" customHeight="1">
      <c r="A118" s="9"/>
      <c r="B118" s="10" t="s">
        <v>1255</v>
      </c>
      <c r="C118" s="11" t="s">
        <v>1256</v>
      </c>
      <c r="D118" s="69">
        <v>58.4</v>
      </c>
      <c r="E118" s="12" t="s">
        <v>109</v>
      </c>
      <c r="F118" s="13"/>
      <c r="G118" s="70">
        <f>IF(B118&lt;&gt;"計",ROUNDDOWN(D118*F118,0),SUM(G$1:G117))</f>
        <v>0</v>
      </c>
      <c r="H118" s="11"/>
      <c r="I118" s="14"/>
      <c r="J118" s="71"/>
      <c r="K118" s="8">
        <v>4</v>
      </c>
    </row>
    <row r="119" spans="1:11" ht="12.95" customHeight="1">
      <c r="A119" s="2"/>
      <c r="B119" s="3"/>
      <c r="C119" s="4" t="s">
        <v>1257</v>
      </c>
      <c r="D119" s="66"/>
      <c r="E119" s="5"/>
      <c r="F119" s="6"/>
      <c r="G119" s="67"/>
      <c r="H119" s="4"/>
      <c r="I119" s="7"/>
      <c r="J119" s="68"/>
    </row>
    <row r="120" spans="1:11" ht="12.95" customHeight="1">
      <c r="A120" s="9"/>
      <c r="B120" s="10"/>
      <c r="C120" s="11" t="s">
        <v>1238</v>
      </c>
      <c r="D120" s="69"/>
      <c r="E120" s="12"/>
      <c r="F120" s="13"/>
      <c r="G120" s="70">
        <f>IF(B120&lt;&gt;"計",ROUNDDOWN(D120*F120,0),SUM(G$1:G119))</f>
        <v>0</v>
      </c>
      <c r="H120" s="11"/>
      <c r="I120" s="14"/>
      <c r="J120" s="71"/>
      <c r="K120" s="8">
        <v>5</v>
      </c>
    </row>
    <row r="121" spans="1:11" ht="12.95" customHeight="1">
      <c r="A121" s="2"/>
      <c r="B121" s="3"/>
      <c r="C121" s="4"/>
      <c r="D121" s="66"/>
      <c r="E121" s="5"/>
      <c r="F121" s="6"/>
      <c r="G121" s="67"/>
      <c r="H121" s="4"/>
      <c r="I121" s="7"/>
      <c r="J121" s="68"/>
    </row>
    <row r="122" spans="1:11" ht="12.95" customHeight="1">
      <c r="A122" s="9"/>
      <c r="B122" s="10"/>
      <c r="C122" s="11"/>
      <c r="D122" s="69"/>
      <c r="E122" s="12"/>
      <c r="F122" s="13"/>
      <c r="G122" s="70">
        <f>IF(B122&lt;&gt;"計",ROUNDDOWN(D122*F122,0),SUM(G$1:G121))</f>
        <v>0</v>
      </c>
      <c r="H122" s="11"/>
      <c r="I122" s="14"/>
      <c r="J122" s="71"/>
      <c r="K122" s="8">
        <v>6</v>
      </c>
    </row>
    <row r="123" spans="1:11" ht="12.95" customHeight="1">
      <c r="A123" s="2"/>
      <c r="B123" s="3" t="s">
        <v>1228</v>
      </c>
      <c r="C123" s="4"/>
      <c r="D123" s="66"/>
      <c r="E123" s="5"/>
      <c r="F123" s="6"/>
      <c r="G123" s="67"/>
      <c r="H123" s="4"/>
      <c r="I123" s="7"/>
      <c r="J123" s="68"/>
    </row>
    <row r="124" spans="1:11" ht="12.95" customHeight="1">
      <c r="A124" s="9"/>
      <c r="B124" s="10" t="s">
        <v>2688</v>
      </c>
      <c r="C124" s="11" t="s">
        <v>2689</v>
      </c>
      <c r="D124" s="69">
        <v>55.2</v>
      </c>
      <c r="E124" s="12" t="s">
        <v>109</v>
      </c>
      <c r="F124" s="13"/>
      <c r="G124" s="70">
        <f>IF(B124&lt;&gt;"計",ROUNDDOWN(D124*F124,0),SUM(G$1:G123))</f>
        <v>0</v>
      </c>
      <c r="H124" s="11"/>
      <c r="I124" s="14"/>
      <c r="J124" s="71"/>
      <c r="K124" s="8">
        <v>7</v>
      </c>
    </row>
    <row r="125" spans="1:11" ht="12.95" customHeight="1">
      <c r="A125" s="2"/>
      <c r="B125" s="3" t="s">
        <v>1228</v>
      </c>
      <c r="C125" s="4"/>
      <c r="D125" s="66"/>
      <c r="E125" s="5"/>
      <c r="F125" s="6"/>
      <c r="G125" s="67"/>
      <c r="H125" s="4"/>
      <c r="I125" s="7"/>
      <c r="J125" s="68"/>
    </row>
    <row r="126" spans="1:11" ht="12.95" customHeight="1">
      <c r="A126" s="9"/>
      <c r="B126" s="10" t="s">
        <v>2690</v>
      </c>
      <c r="C126" s="11" t="s">
        <v>2689</v>
      </c>
      <c r="D126" s="69">
        <v>32.200000000000003</v>
      </c>
      <c r="E126" s="12" t="s">
        <v>109</v>
      </c>
      <c r="F126" s="13"/>
      <c r="G126" s="70">
        <f>IF(B126&lt;&gt;"計",ROUNDDOWN(D126*F126,0),SUM(G$1:G125))</f>
        <v>0</v>
      </c>
      <c r="H126" s="11"/>
      <c r="I126" s="14"/>
      <c r="J126" s="71"/>
      <c r="K126" s="8">
        <v>8</v>
      </c>
    </row>
    <row r="127" spans="1:11" ht="12.95" customHeight="1">
      <c r="A127" s="2"/>
      <c r="B127" s="3"/>
      <c r="C127" s="4"/>
      <c r="D127" s="66"/>
      <c r="E127" s="5"/>
      <c r="F127" s="6"/>
      <c r="G127" s="67"/>
      <c r="H127" s="4"/>
      <c r="I127" s="7"/>
      <c r="J127" s="68"/>
    </row>
    <row r="128" spans="1:11" ht="12.95" customHeight="1">
      <c r="A128" s="9"/>
      <c r="B128" s="10"/>
      <c r="C128" s="11"/>
      <c r="D128" s="69"/>
      <c r="E128" s="12"/>
      <c r="F128" s="13"/>
      <c r="G128" s="70">
        <f>IF(B128&lt;&gt;"計",ROUNDDOWN(D128*F128,0),SUM(G$1:G127))</f>
        <v>0</v>
      </c>
      <c r="H128" s="11"/>
      <c r="I128" s="14"/>
      <c r="J128" s="71"/>
      <c r="K128" s="8">
        <v>9</v>
      </c>
    </row>
    <row r="129" spans="1:11" ht="12.95" customHeight="1">
      <c r="A129" s="2"/>
      <c r="B129" s="3"/>
      <c r="C129" s="4"/>
      <c r="D129" s="66"/>
      <c r="E129" s="5"/>
      <c r="F129" s="6"/>
      <c r="G129" s="67"/>
      <c r="H129" s="4"/>
      <c r="I129" s="7"/>
      <c r="J129" s="68"/>
    </row>
    <row r="130" spans="1:11" ht="12.95" customHeight="1">
      <c r="A130" s="9"/>
      <c r="B130" s="10"/>
      <c r="C130" s="11"/>
      <c r="D130" s="69"/>
      <c r="E130" s="12"/>
      <c r="F130" s="13"/>
      <c r="G130" s="70">
        <f>IF(B130&lt;&gt;"計",ROUNDDOWN(D130*F130,0),SUM(G$1:G129))</f>
        <v>0</v>
      </c>
      <c r="H130" s="11"/>
      <c r="I130" s="14"/>
      <c r="J130" s="71"/>
      <c r="K130" s="8">
        <v>10</v>
      </c>
    </row>
    <row r="131" spans="1:11" ht="12.95" customHeight="1">
      <c r="A131" s="2"/>
      <c r="B131" s="3"/>
      <c r="C131" s="4"/>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t="s">
        <v>1258</v>
      </c>
      <c r="C133" s="4"/>
      <c r="D133" s="66"/>
      <c r="E133" s="5"/>
      <c r="F133" s="6"/>
      <c r="G133" s="67"/>
      <c r="H133" s="4"/>
      <c r="I133" s="7"/>
      <c r="J133" s="68"/>
    </row>
    <row r="134" spans="1:11" ht="12.95" customHeight="1">
      <c r="A134" s="9"/>
      <c r="B134" s="10" t="s">
        <v>1229</v>
      </c>
      <c r="C134" s="11" t="s">
        <v>1230</v>
      </c>
      <c r="D134" s="69">
        <v>115</v>
      </c>
      <c r="E134" s="12" t="s">
        <v>33</v>
      </c>
      <c r="F134" s="13"/>
      <c r="G134" s="70">
        <f>IF(B134&lt;&gt;"計",ROUNDDOWN(D134*F134,0),SUM(G$1:G133))</f>
        <v>0</v>
      </c>
      <c r="H134" s="11"/>
      <c r="I134" s="14"/>
      <c r="J134" s="71"/>
      <c r="K134" s="8">
        <v>12</v>
      </c>
    </row>
    <row r="135" spans="1:11" ht="12.95" customHeight="1">
      <c r="A135" s="2"/>
      <c r="B135" s="3"/>
      <c r="C135" s="4" t="s">
        <v>1231</v>
      </c>
      <c r="D135" s="66"/>
      <c r="E135" s="5"/>
      <c r="F135" s="6"/>
      <c r="G135" s="67"/>
      <c r="H135" s="4"/>
      <c r="I135" s="7"/>
      <c r="J135" s="68"/>
    </row>
    <row r="136" spans="1:11" ht="12.95" customHeight="1">
      <c r="A136" s="9"/>
      <c r="B136" s="10"/>
      <c r="C136" s="11" t="s">
        <v>1232</v>
      </c>
      <c r="D136" s="69"/>
      <c r="E136" s="12"/>
      <c r="F136" s="13"/>
      <c r="G136" s="70">
        <f>IF(B136&lt;&gt;"計",ROUNDDOWN(D136*F136,0),SUM(G$1:G135))</f>
        <v>0</v>
      </c>
      <c r="H136" s="11"/>
      <c r="I136" s="14"/>
      <c r="J136" s="71"/>
      <c r="K136" s="8">
        <v>13</v>
      </c>
    </row>
    <row r="137" spans="1:11" ht="12.95" customHeight="1">
      <c r="A137" s="2"/>
      <c r="B137" s="3"/>
      <c r="C137" s="4" t="s">
        <v>1233</v>
      </c>
      <c r="D137" s="66"/>
      <c r="E137" s="5"/>
      <c r="F137" s="6"/>
      <c r="G137" s="67"/>
      <c r="H137" s="4"/>
      <c r="I137" s="7"/>
      <c r="J137" s="68"/>
    </row>
    <row r="138" spans="1:11" ht="12.95" customHeight="1">
      <c r="A138" s="9"/>
      <c r="B138" s="10"/>
      <c r="C138" s="11" t="s">
        <v>1234</v>
      </c>
      <c r="D138" s="69"/>
      <c r="E138" s="12"/>
      <c r="F138" s="13"/>
      <c r="G138" s="70">
        <f>IF(B138&lt;&gt;"計",ROUNDDOWN(D138*F138,0),SUM(G$1:G137))</f>
        <v>0</v>
      </c>
      <c r="H138" s="11"/>
      <c r="I138" s="14"/>
      <c r="J138" s="71"/>
      <c r="K138" s="8">
        <v>14</v>
      </c>
    </row>
    <row r="139" spans="1:11" ht="12.95" customHeight="1">
      <c r="A139" s="2"/>
      <c r="B139" s="3"/>
      <c r="C139" s="4" t="s">
        <v>1236</v>
      </c>
      <c r="D139" s="66"/>
      <c r="E139" s="5"/>
      <c r="F139" s="6"/>
      <c r="G139" s="67"/>
      <c r="H139" s="4"/>
      <c r="I139" s="7"/>
      <c r="J139" s="68"/>
    </row>
    <row r="140" spans="1:11" ht="12.95" customHeight="1">
      <c r="A140" s="9"/>
      <c r="B140" s="10"/>
      <c r="C140" s="11" t="s">
        <v>1237</v>
      </c>
      <c r="D140" s="69"/>
      <c r="E140" s="12"/>
      <c r="F140" s="13"/>
      <c r="G140" s="70">
        <f>IF(B140&lt;&gt;"計",ROUNDDOWN(D140*F140,0),SUM(G$1:G139))</f>
        <v>0</v>
      </c>
      <c r="H140" s="11"/>
      <c r="I140" s="14"/>
      <c r="J140" s="71"/>
      <c r="K140" s="8">
        <v>15</v>
      </c>
    </row>
    <row r="141" spans="1:11" ht="12.95" customHeight="1">
      <c r="A141" s="2"/>
      <c r="B141" s="3"/>
      <c r="C141" s="4" t="s">
        <v>1259</v>
      </c>
      <c r="D141" s="66"/>
      <c r="E141" s="5"/>
      <c r="F141" s="6"/>
      <c r="G141" s="67"/>
      <c r="H141" s="4"/>
      <c r="I141" s="7"/>
      <c r="J141" s="68"/>
    </row>
    <row r="142" spans="1:11" ht="12.95" customHeight="1">
      <c r="A142" s="9"/>
      <c r="B142" s="10"/>
      <c r="C142" s="11"/>
      <c r="D142" s="69"/>
      <c r="E142" s="12"/>
      <c r="F142" s="13"/>
      <c r="G142" s="70">
        <f>IF(B142&lt;&gt;"計",ROUNDDOWN(D142*F142,0),SUM(G$1:G141))</f>
        <v>0</v>
      </c>
      <c r="H142" s="11"/>
      <c r="I142" s="14"/>
      <c r="J142" s="71"/>
      <c r="K142" s="8">
        <v>16</v>
      </c>
    </row>
    <row r="143" spans="1:11" ht="12.95" customHeight="1">
      <c r="A143" s="2"/>
      <c r="B143" s="3" t="s">
        <v>1258</v>
      </c>
      <c r="C143" s="4"/>
      <c r="D143" s="66"/>
      <c r="E143" s="5"/>
      <c r="F143" s="6"/>
      <c r="G143" s="67"/>
      <c r="H143" s="4"/>
      <c r="I143" s="7"/>
      <c r="J143" s="68"/>
    </row>
    <row r="144" spans="1:11" ht="12.95" customHeight="1">
      <c r="A144" s="9"/>
      <c r="B144" s="10" t="s">
        <v>2851</v>
      </c>
      <c r="C144" s="11" t="s">
        <v>1242</v>
      </c>
      <c r="D144" s="69">
        <v>42.3</v>
      </c>
      <c r="E144" s="12" t="s">
        <v>109</v>
      </c>
      <c r="F144" s="13"/>
      <c r="G144" s="70">
        <f>IF(B144&lt;&gt;"計",ROUNDDOWN(D144*F144,0),SUM(G$1:G143))</f>
        <v>0</v>
      </c>
      <c r="H144" s="11"/>
      <c r="I144" s="14"/>
      <c r="J144" s="71"/>
      <c r="K144" s="8">
        <v>17</v>
      </c>
    </row>
    <row r="145" spans="1:11" ht="12.95" customHeight="1">
      <c r="A145" s="2"/>
      <c r="B145" s="3"/>
      <c r="C145" s="4" t="s">
        <v>1259</v>
      </c>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3" t="s">
        <v>1258</v>
      </c>
      <c r="C147" s="4"/>
      <c r="D147" s="66"/>
      <c r="E147" s="5"/>
      <c r="F147" s="6"/>
      <c r="G147" s="67"/>
      <c r="H147" s="4"/>
      <c r="I147" s="7"/>
      <c r="J147" s="68"/>
    </row>
    <row r="148" spans="1:11" ht="12.95" customHeight="1">
      <c r="A148" s="9"/>
      <c r="B148" s="10" t="s">
        <v>1260</v>
      </c>
      <c r="C148" s="11" t="s">
        <v>1242</v>
      </c>
      <c r="D148" s="69">
        <v>40.9</v>
      </c>
      <c r="E148" s="12" t="s">
        <v>109</v>
      </c>
      <c r="F148" s="13"/>
      <c r="G148" s="70">
        <f>IF(B148&lt;&gt;"計",ROUNDDOWN(D148*F148,0),SUM(G$1:G147))</f>
        <v>0</v>
      </c>
      <c r="H148" s="11"/>
      <c r="I148" s="14"/>
      <c r="J148" s="71"/>
      <c r="K148" s="8">
        <v>1</v>
      </c>
    </row>
    <row r="149" spans="1:11" ht="12.95" customHeight="1">
      <c r="A149" s="2"/>
      <c r="B149" s="3"/>
      <c r="C149" s="4" t="s">
        <v>1259</v>
      </c>
      <c r="D149" s="66"/>
      <c r="E149" s="5"/>
      <c r="F149" s="6"/>
      <c r="G149" s="67"/>
      <c r="H149" s="4"/>
      <c r="I149" s="7"/>
      <c r="J149" s="68"/>
    </row>
    <row r="150" spans="1:11" ht="12.95" customHeight="1">
      <c r="A150" s="9"/>
      <c r="B150" s="10"/>
      <c r="C150" s="11"/>
      <c r="D150" s="69"/>
      <c r="E150" s="12"/>
      <c r="F150" s="13"/>
      <c r="G150" s="70">
        <f>IF(B150&lt;&gt;"計",ROUNDDOWN(D150*F150,0),SUM(G$1:G149))</f>
        <v>0</v>
      </c>
      <c r="H150" s="11"/>
      <c r="I150" s="14"/>
      <c r="J150" s="71"/>
      <c r="K150" s="8">
        <v>2</v>
      </c>
    </row>
    <row r="151" spans="1:11" ht="12.95" customHeight="1">
      <c r="A151" s="2"/>
      <c r="B151" s="3" t="s">
        <v>1258</v>
      </c>
      <c r="C151" s="4"/>
      <c r="D151" s="66"/>
      <c r="E151" s="5"/>
      <c r="F151" s="6"/>
      <c r="G151" s="67"/>
      <c r="H151" s="4"/>
      <c r="I151" s="7"/>
      <c r="J151" s="68"/>
    </row>
    <row r="152" spans="1:11" ht="12.95" customHeight="1">
      <c r="A152" s="9"/>
      <c r="B152" s="10" t="s">
        <v>1261</v>
      </c>
      <c r="C152" s="11" t="s">
        <v>1262</v>
      </c>
      <c r="D152" s="69">
        <v>42.3</v>
      </c>
      <c r="E152" s="12" t="s">
        <v>109</v>
      </c>
      <c r="F152" s="13"/>
      <c r="G152" s="70">
        <f>IF(B152&lt;&gt;"計",ROUNDDOWN(D152*F152,0),SUM(G$1:G151))</f>
        <v>0</v>
      </c>
      <c r="H152" s="11"/>
      <c r="I152" s="14"/>
      <c r="J152" s="71"/>
      <c r="K152" s="8">
        <v>3</v>
      </c>
    </row>
    <row r="153" spans="1:11" ht="12.95" customHeight="1">
      <c r="A153" s="2"/>
      <c r="B153" s="3"/>
      <c r="C153" s="4" t="s">
        <v>1263</v>
      </c>
      <c r="D153" s="66"/>
      <c r="E153" s="5"/>
      <c r="F153" s="6"/>
      <c r="G153" s="67"/>
      <c r="H153" s="4"/>
      <c r="I153" s="7"/>
      <c r="J153" s="68"/>
    </row>
    <row r="154" spans="1:11" ht="12.95" customHeight="1">
      <c r="A154" s="9"/>
      <c r="B154" s="10"/>
      <c r="C154" s="11" t="s">
        <v>1264</v>
      </c>
      <c r="D154" s="69"/>
      <c r="E154" s="12"/>
      <c r="F154" s="13"/>
      <c r="G154" s="70">
        <f>IF(B154&lt;&gt;"計",ROUNDDOWN(D154*F154,0),SUM(G$1:G153))</f>
        <v>0</v>
      </c>
      <c r="H154" s="11"/>
      <c r="I154" s="14"/>
      <c r="J154" s="71"/>
      <c r="K154" s="8">
        <v>4</v>
      </c>
    </row>
    <row r="155" spans="1:11" ht="12.95" customHeight="1">
      <c r="A155" s="2"/>
      <c r="B155" s="3" t="s">
        <v>1258</v>
      </c>
      <c r="C155" s="4"/>
      <c r="D155" s="66"/>
      <c r="E155" s="5"/>
      <c r="F155" s="6"/>
      <c r="G155" s="67"/>
      <c r="H155" s="4"/>
      <c r="I155" s="7"/>
      <c r="J155" s="68"/>
    </row>
    <row r="156" spans="1:11" ht="12.95" customHeight="1">
      <c r="A156" s="9"/>
      <c r="B156" s="10" t="s">
        <v>2688</v>
      </c>
      <c r="C156" s="11" t="s">
        <v>2689</v>
      </c>
      <c r="D156" s="69">
        <v>82.6</v>
      </c>
      <c r="E156" s="12" t="s">
        <v>109</v>
      </c>
      <c r="F156" s="13"/>
      <c r="G156" s="70">
        <f>IF(B156&lt;&gt;"計",ROUNDDOWN(D156*F156,0),SUM(G$1:G155))</f>
        <v>0</v>
      </c>
      <c r="H156" s="11"/>
      <c r="I156" s="14"/>
      <c r="J156" s="71"/>
      <c r="K156" s="8">
        <v>5</v>
      </c>
    </row>
    <row r="157" spans="1:11" ht="12.95" customHeight="1">
      <c r="A157" s="2"/>
      <c r="B157" s="3" t="s">
        <v>1258</v>
      </c>
      <c r="C157" s="4"/>
      <c r="D157" s="66"/>
      <c r="E157" s="5"/>
      <c r="F157" s="6"/>
      <c r="G157" s="67"/>
      <c r="H157" s="4"/>
      <c r="I157" s="7"/>
      <c r="J157" s="68"/>
    </row>
    <row r="158" spans="1:11" ht="12.95" customHeight="1">
      <c r="A158" s="9"/>
      <c r="B158" s="10" t="s">
        <v>2690</v>
      </c>
      <c r="C158" s="11" t="s">
        <v>2689</v>
      </c>
      <c r="D158" s="69">
        <v>37.700000000000003</v>
      </c>
      <c r="E158" s="12" t="s">
        <v>109</v>
      </c>
      <c r="F158" s="13"/>
      <c r="G158" s="70">
        <f>IF(B158&lt;&gt;"計",ROUNDDOWN(D158*F158,0),SUM(G$1:G157))</f>
        <v>0</v>
      </c>
      <c r="H158" s="11"/>
      <c r="I158" s="14"/>
      <c r="J158" s="71"/>
      <c r="K158" s="8">
        <v>6</v>
      </c>
    </row>
    <row r="159" spans="1:11" ht="12.95" customHeight="1">
      <c r="A159" s="2"/>
      <c r="B159" s="3" t="s">
        <v>1258</v>
      </c>
      <c r="C159" s="4"/>
      <c r="D159" s="66"/>
      <c r="E159" s="5"/>
      <c r="F159" s="6"/>
      <c r="G159" s="67"/>
      <c r="H159" s="4"/>
      <c r="I159" s="7"/>
      <c r="J159" s="68"/>
    </row>
    <row r="160" spans="1:11" ht="12.95" customHeight="1">
      <c r="A160" s="9"/>
      <c r="B160" s="10" t="s">
        <v>2691</v>
      </c>
      <c r="C160" s="11" t="s">
        <v>2689</v>
      </c>
      <c r="D160" s="69">
        <v>1</v>
      </c>
      <c r="E160" s="12" t="s">
        <v>109</v>
      </c>
      <c r="F160" s="13"/>
      <c r="G160" s="70">
        <f>IF(B160&lt;&gt;"計",ROUNDDOWN(D160*F160,0),SUM(G$1:G159))</f>
        <v>0</v>
      </c>
      <c r="H160" s="11"/>
      <c r="I160" s="14"/>
      <c r="J160" s="71"/>
      <c r="K160" s="8">
        <v>7</v>
      </c>
    </row>
    <row r="161" spans="1:11" ht="12.95" customHeight="1">
      <c r="A161" s="2"/>
      <c r="B161" s="3"/>
      <c r="C161" s="4"/>
      <c r="D161" s="66"/>
      <c r="E161" s="5"/>
      <c r="F161" s="6"/>
      <c r="G161" s="67"/>
      <c r="H161" s="4"/>
      <c r="I161" s="7"/>
      <c r="J161" s="68"/>
    </row>
    <row r="162" spans="1:11" ht="12.95" customHeight="1">
      <c r="A162" s="9"/>
      <c r="B162" s="10"/>
      <c r="C162" s="11"/>
      <c r="D162" s="69"/>
      <c r="E162" s="12"/>
      <c r="F162" s="13"/>
      <c r="G162" s="70">
        <f>IF(B162&lt;&gt;"計",ROUNDDOWN(D162*F162,0),SUM(G$1:G161))</f>
        <v>0</v>
      </c>
      <c r="H162" s="11"/>
      <c r="I162" s="14"/>
      <c r="J162" s="71"/>
      <c r="K162" s="8">
        <v>8</v>
      </c>
    </row>
    <row r="163" spans="1:11" ht="12.95" customHeight="1">
      <c r="A163" s="2"/>
      <c r="B163" s="3"/>
      <c r="C163" s="4"/>
      <c r="D163" s="66"/>
      <c r="E163" s="5"/>
      <c r="F163" s="6"/>
      <c r="G163" s="67"/>
      <c r="H163" s="4"/>
      <c r="I163" s="7"/>
      <c r="J163" s="68"/>
    </row>
    <row r="164" spans="1:11" ht="12.95" customHeight="1">
      <c r="A164" s="9"/>
      <c r="B164" s="10"/>
      <c r="C164" s="11"/>
      <c r="D164" s="69"/>
      <c r="E164" s="12"/>
      <c r="F164" s="13"/>
      <c r="G164" s="70">
        <f>IF(B164&lt;&gt;"計",ROUNDDOWN(D164*F164,0),SUM(G$1:G163))</f>
        <v>0</v>
      </c>
      <c r="H164" s="11"/>
      <c r="I164" s="14"/>
      <c r="J164" s="71"/>
      <c r="K164" s="8">
        <v>9</v>
      </c>
    </row>
    <row r="165" spans="1:11" ht="12.95" customHeight="1">
      <c r="A165" s="2"/>
      <c r="B165" s="15"/>
      <c r="C165" s="4"/>
      <c r="D165" s="66"/>
      <c r="E165" s="5"/>
      <c r="F165" s="6"/>
      <c r="G165" s="67"/>
      <c r="H165" s="4"/>
      <c r="I165" s="16"/>
      <c r="J165" s="73"/>
    </row>
    <row r="166" spans="1:11" ht="12.95" customHeight="1">
      <c r="A166" s="9"/>
      <c r="B166" s="10" t="s">
        <v>1265</v>
      </c>
      <c r="C166" s="11" t="s">
        <v>1266</v>
      </c>
      <c r="D166" s="69">
        <v>14.3</v>
      </c>
      <c r="E166" s="12" t="s">
        <v>109</v>
      </c>
      <c r="F166" s="13"/>
      <c r="G166" s="70">
        <f>IF(B166&lt;&gt;"計",ROUNDDOWN(D166*F166,0),SUM(G$1:G165))</f>
        <v>0</v>
      </c>
      <c r="H166" s="11"/>
      <c r="I166" s="14"/>
      <c r="J166" s="71"/>
      <c r="K166" s="8">
        <v>10</v>
      </c>
    </row>
    <row r="167" spans="1:11" ht="12.95" customHeight="1">
      <c r="A167" s="2"/>
      <c r="B167" s="3"/>
      <c r="C167" s="4" t="s">
        <v>1267</v>
      </c>
      <c r="D167" s="66"/>
      <c r="E167" s="5"/>
      <c r="F167" s="6"/>
      <c r="G167" s="67"/>
      <c r="H167" s="4"/>
      <c r="I167" s="7"/>
      <c r="J167" s="68"/>
    </row>
    <row r="168" spans="1:11" ht="12.95" customHeight="1">
      <c r="A168" s="9"/>
      <c r="B168" s="10"/>
      <c r="C168" s="11"/>
      <c r="D168" s="69"/>
      <c r="E168" s="12"/>
      <c r="F168" s="13"/>
      <c r="G168" s="70">
        <f>IF(B168&lt;&gt;"計",ROUNDDOWN(D168*F168,0),SUM(G$1:G167))</f>
        <v>0</v>
      </c>
      <c r="H168" s="11"/>
      <c r="I168" s="14"/>
      <c r="J168" s="71"/>
      <c r="K168" s="8">
        <v>11</v>
      </c>
    </row>
    <row r="169" spans="1:11" ht="12.95" customHeight="1">
      <c r="A169" s="2"/>
      <c r="B169" s="3"/>
      <c r="C169" s="4" t="s">
        <v>1268</v>
      </c>
      <c r="D169" s="66"/>
      <c r="E169" s="5"/>
      <c r="F169" s="6"/>
      <c r="G169" s="67"/>
      <c r="H169" s="4"/>
      <c r="I169" s="7"/>
      <c r="J169" s="68"/>
    </row>
    <row r="170" spans="1:11" ht="12.95" customHeight="1">
      <c r="A170" s="9"/>
      <c r="B170" s="10" t="s">
        <v>1269</v>
      </c>
      <c r="C170" s="11" t="s">
        <v>1270</v>
      </c>
      <c r="D170" s="69">
        <v>42.3</v>
      </c>
      <c r="E170" s="12" t="s">
        <v>109</v>
      </c>
      <c r="F170" s="13"/>
      <c r="G170" s="70">
        <f>IF(B170&lt;&gt;"計",ROUNDDOWN(D170*F170,0),SUM(G$1:G169))</f>
        <v>0</v>
      </c>
      <c r="H170" s="11"/>
      <c r="I170" s="14"/>
      <c r="J170" s="71"/>
      <c r="K170" s="8">
        <v>12</v>
      </c>
    </row>
    <row r="171" spans="1:11" ht="12.95" customHeight="1">
      <c r="A171" s="2"/>
      <c r="B171" s="3"/>
      <c r="C171" s="4" t="s">
        <v>1236</v>
      </c>
      <c r="D171" s="66"/>
      <c r="E171" s="5"/>
      <c r="F171" s="6"/>
      <c r="G171" s="67"/>
      <c r="H171" s="4"/>
      <c r="I171" s="7"/>
      <c r="J171" s="68"/>
    </row>
    <row r="172" spans="1:11" ht="12.95" customHeight="1">
      <c r="A172" s="9"/>
      <c r="B172" s="10"/>
      <c r="C172" s="11" t="s">
        <v>1271</v>
      </c>
      <c r="D172" s="69"/>
      <c r="E172" s="12"/>
      <c r="F172" s="13"/>
      <c r="G172" s="70">
        <f>IF(B172&lt;&gt;"計",ROUNDDOWN(D172*F172,0),SUM(G$1:G171))</f>
        <v>0</v>
      </c>
      <c r="H172" s="11"/>
      <c r="I172" s="14"/>
      <c r="J172" s="71"/>
      <c r="K172" s="8">
        <v>13</v>
      </c>
    </row>
    <row r="173" spans="1:11" ht="12.95" customHeight="1">
      <c r="A173" s="2"/>
      <c r="B173" s="3" t="s">
        <v>1269</v>
      </c>
      <c r="C173" s="4"/>
      <c r="D173" s="66"/>
      <c r="E173" s="5"/>
      <c r="F173" s="6"/>
      <c r="G173" s="67"/>
      <c r="H173" s="4"/>
      <c r="I173" s="7"/>
      <c r="J173" s="68"/>
    </row>
    <row r="174" spans="1:11" ht="12.95" customHeight="1">
      <c r="A174" s="9"/>
      <c r="B174" s="10" t="s">
        <v>1272</v>
      </c>
      <c r="C174" s="11" t="s">
        <v>1273</v>
      </c>
      <c r="D174" s="69">
        <v>5</v>
      </c>
      <c r="E174" s="12" t="s">
        <v>148</v>
      </c>
      <c r="F174" s="13"/>
      <c r="G174" s="70">
        <f>IF(B174&lt;&gt;"計",ROUNDDOWN(D174*F174,0),SUM(G$1:G173))</f>
        <v>0</v>
      </c>
      <c r="H174" s="11"/>
      <c r="I174" s="14"/>
      <c r="J174" s="71"/>
      <c r="K174" s="8">
        <v>14</v>
      </c>
    </row>
    <row r="175" spans="1:11" ht="12.95" customHeight="1">
      <c r="A175" s="2"/>
      <c r="B175" s="3"/>
      <c r="C175" s="4"/>
      <c r="D175" s="66"/>
      <c r="E175" s="5"/>
      <c r="F175" s="6"/>
      <c r="G175" s="67"/>
      <c r="H175" s="4"/>
      <c r="I175" s="7"/>
      <c r="J175" s="68"/>
    </row>
    <row r="176" spans="1:11" ht="12.95" customHeight="1">
      <c r="A176" s="9"/>
      <c r="B176" s="10" t="s">
        <v>1274</v>
      </c>
      <c r="C176" s="11" t="s">
        <v>1275</v>
      </c>
      <c r="D176" s="69">
        <v>57.5</v>
      </c>
      <c r="E176" s="12" t="s">
        <v>109</v>
      </c>
      <c r="F176" s="13"/>
      <c r="G176" s="70">
        <f>IF(B176&lt;&gt;"計",ROUNDDOWN(D176*F176,0),SUM(G$1:G175))</f>
        <v>0</v>
      </c>
      <c r="H176" s="11"/>
      <c r="I176" s="14"/>
      <c r="J176" s="71"/>
      <c r="K176" s="8">
        <v>15</v>
      </c>
    </row>
    <row r="177" spans="1:11" ht="12.95" customHeight="1">
      <c r="A177" s="2"/>
      <c r="B177" s="3"/>
      <c r="C177" s="4" t="s">
        <v>1276</v>
      </c>
      <c r="D177" s="66"/>
      <c r="E177" s="5"/>
      <c r="F177" s="6"/>
      <c r="G177" s="67"/>
      <c r="H177" s="4"/>
      <c r="I177" s="7"/>
      <c r="J177" s="68"/>
    </row>
    <row r="178" spans="1:11" ht="12.95" customHeight="1">
      <c r="A178" s="9"/>
      <c r="B178" s="10"/>
      <c r="C178" s="11" t="s">
        <v>1277</v>
      </c>
      <c r="D178" s="69"/>
      <c r="E178" s="12"/>
      <c r="F178" s="13"/>
      <c r="G178" s="70">
        <f>IF(B178&lt;&gt;"計",ROUNDDOWN(D178*F178,0),SUM(G$1:G177))</f>
        <v>0</v>
      </c>
      <c r="H178" s="11"/>
      <c r="I178" s="14"/>
      <c r="J178" s="71"/>
      <c r="K178" s="8">
        <v>16</v>
      </c>
    </row>
    <row r="179" spans="1:11" ht="12.95" customHeight="1">
      <c r="A179" s="2"/>
      <c r="B179" s="3"/>
      <c r="C179" s="4" t="s">
        <v>1278</v>
      </c>
      <c r="D179" s="66"/>
      <c r="E179" s="5"/>
      <c r="F179" s="6"/>
      <c r="G179" s="67"/>
      <c r="H179" s="4"/>
      <c r="I179" s="7"/>
      <c r="J179" s="68"/>
    </row>
    <row r="180" spans="1:11" ht="12.95" customHeight="1">
      <c r="A180" s="9"/>
      <c r="B180" s="10"/>
      <c r="C180" s="11" t="s">
        <v>1279</v>
      </c>
      <c r="D180" s="69"/>
      <c r="E180" s="12"/>
      <c r="F180" s="13"/>
      <c r="G180" s="70">
        <f>IF(B180&lt;&gt;"計",ROUNDDOWN(D180*F180,0),SUM(G$1:G179))</f>
        <v>0</v>
      </c>
      <c r="H180" s="11"/>
      <c r="I180" s="14"/>
      <c r="J180" s="71"/>
      <c r="K180" s="8">
        <v>17</v>
      </c>
    </row>
    <row r="181" spans="1:11" ht="12.95" customHeight="1">
      <c r="A181" s="2"/>
      <c r="B181" s="3"/>
      <c r="C181" s="4" t="s">
        <v>1280</v>
      </c>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3" t="s">
        <v>1274</v>
      </c>
      <c r="C183" s="4"/>
      <c r="D183" s="66"/>
      <c r="E183" s="5"/>
      <c r="F183" s="6"/>
      <c r="G183" s="67"/>
      <c r="H183" s="4"/>
      <c r="I183" s="7"/>
      <c r="J183" s="68"/>
    </row>
    <row r="184" spans="1:11" ht="12.95" customHeight="1">
      <c r="A184" s="9"/>
      <c r="B184" s="10" t="s">
        <v>1272</v>
      </c>
      <c r="C184" s="11" t="s">
        <v>1273</v>
      </c>
      <c r="D184" s="69">
        <v>9</v>
      </c>
      <c r="E184" s="12" t="s">
        <v>148</v>
      </c>
      <c r="F184" s="13"/>
      <c r="G184" s="70">
        <f>IF(B184&lt;&gt;"計",ROUNDDOWN(D184*F184,0),SUM(G$1:G183))</f>
        <v>0</v>
      </c>
      <c r="H184" s="11"/>
      <c r="I184" s="14"/>
      <c r="J184" s="71"/>
      <c r="K184" s="8">
        <v>1</v>
      </c>
    </row>
    <row r="185" spans="1:11" ht="12.95" customHeight="1">
      <c r="A185" s="2"/>
      <c r="B185" s="3"/>
      <c r="C185" s="4"/>
      <c r="D185" s="66"/>
      <c r="E185" s="5"/>
      <c r="F185" s="6"/>
      <c r="G185" s="67"/>
      <c r="H185" s="4"/>
      <c r="I185" s="7"/>
      <c r="J185" s="68"/>
    </row>
    <row r="186" spans="1:11" ht="12.95" customHeight="1">
      <c r="A186" s="9"/>
      <c r="B186" s="10" t="s">
        <v>1281</v>
      </c>
      <c r="C186" s="11" t="s">
        <v>1282</v>
      </c>
      <c r="D186" s="69">
        <v>6</v>
      </c>
      <c r="E186" s="12" t="s">
        <v>148</v>
      </c>
      <c r="F186" s="13"/>
      <c r="G186" s="70">
        <f>IF(B186&lt;&gt;"計",ROUNDDOWN(D186*F186,0),SUM(G$1:G185))</f>
        <v>0</v>
      </c>
      <c r="H186" s="11"/>
      <c r="I186" s="14"/>
      <c r="J186" s="71"/>
      <c r="K186" s="8">
        <v>2</v>
      </c>
    </row>
    <row r="187" spans="1:11" ht="12.95" customHeight="1">
      <c r="A187" s="2"/>
      <c r="B187" s="3"/>
      <c r="C187" s="4"/>
      <c r="D187" s="66"/>
      <c r="E187" s="5"/>
      <c r="F187" s="6"/>
      <c r="G187" s="67"/>
      <c r="H187" s="4"/>
      <c r="I187" s="7"/>
      <c r="J187" s="68"/>
    </row>
    <row r="188" spans="1:11" ht="12.95" customHeight="1">
      <c r="A188" s="9"/>
      <c r="B188" s="10" t="s">
        <v>1283</v>
      </c>
      <c r="C188" s="11" t="s">
        <v>1284</v>
      </c>
      <c r="D188" s="69">
        <v>1</v>
      </c>
      <c r="E188" s="12" t="s">
        <v>148</v>
      </c>
      <c r="F188" s="13"/>
      <c r="G188" s="70">
        <f>IF(B188&lt;&gt;"計",ROUNDDOWN(D188*F188,0),SUM(G$1:G187))</f>
        <v>0</v>
      </c>
      <c r="H188" s="11"/>
      <c r="I188" s="14"/>
      <c r="J188" s="71"/>
      <c r="K188" s="8">
        <v>3</v>
      </c>
    </row>
    <row r="189" spans="1:11" ht="12.95" customHeight="1">
      <c r="A189" s="2"/>
      <c r="B189" s="3"/>
      <c r="C189" s="4"/>
      <c r="D189" s="66"/>
      <c r="E189" s="5"/>
      <c r="F189" s="6"/>
      <c r="G189" s="67"/>
      <c r="H189" s="4"/>
      <c r="I189" s="7"/>
      <c r="J189" s="68"/>
    </row>
    <row r="190" spans="1:11" ht="12.95" customHeight="1">
      <c r="A190" s="9"/>
      <c r="B190" s="10" t="s">
        <v>1285</v>
      </c>
      <c r="C190" s="11" t="s">
        <v>1286</v>
      </c>
      <c r="D190" s="69">
        <v>81.3</v>
      </c>
      <c r="E190" s="12" t="s">
        <v>109</v>
      </c>
      <c r="F190" s="13"/>
      <c r="G190" s="70">
        <f>IF(B190&lt;&gt;"計",ROUNDDOWN(D190*F190,0),SUM(G$1:G189))</f>
        <v>0</v>
      </c>
      <c r="H190" s="11"/>
      <c r="I190" s="14"/>
      <c r="J190" s="71"/>
      <c r="K190" s="8">
        <v>4</v>
      </c>
    </row>
    <row r="191" spans="1:11" ht="12.95" customHeight="1">
      <c r="A191" s="2"/>
      <c r="B191" s="3"/>
      <c r="C191" s="4" t="s">
        <v>1287</v>
      </c>
      <c r="D191" s="66"/>
      <c r="E191" s="5"/>
      <c r="F191" s="6"/>
      <c r="G191" s="67"/>
      <c r="H191" s="4"/>
      <c r="I191" s="7"/>
      <c r="J191" s="68"/>
    </row>
    <row r="192" spans="1:11" ht="12.95" customHeight="1">
      <c r="A192" s="9"/>
      <c r="B192" s="10"/>
      <c r="C192" s="11" t="s">
        <v>1288</v>
      </c>
      <c r="D192" s="69"/>
      <c r="E192" s="12"/>
      <c r="F192" s="13"/>
      <c r="G192" s="70">
        <f>IF(B192&lt;&gt;"計",ROUNDDOWN(D192*F192,0),SUM(G$1:G191))</f>
        <v>0</v>
      </c>
      <c r="H192" s="11"/>
      <c r="I192" s="14"/>
      <c r="J192" s="71"/>
      <c r="K192" s="8">
        <v>5</v>
      </c>
    </row>
    <row r="193" spans="1:11" ht="12.95" customHeight="1">
      <c r="A193" s="2"/>
      <c r="B193" s="3"/>
      <c r="C193" s="4"/>
      <c r="D193" s="66"/>
      <c r="E193" s="5"/>
      <c r="F193" s="6"/>
      <c r="G193" s="67"/>
      <c r="H193" s="4"/>
      <c r="I193" s="7"/>
      <c r="J193" s="68"/>
    </row>
    <row r="194" spans="1:11" ht="12.95" customHeight="1">
      <c r="A194" s="9"/>
      <c r="B194" s="10" t="s">
        <v>1289</v>
      </c>
      <c r="C194" s="11" t="s">
        <v>1290</v>
      </c>
      <c r="D194" s="69">
        <v>24</v>
      </c>
      <c r="E194" s="12" t="s">
        <v>109</v>
      </c>
      <c r="F194" s="13"/>
      <c r="G194" s="70">
        <f>IF(B194&lt;&gt;"計",ROUNDDOWN(D194*F194,0),SUM(G$1:G193))</f>
        <v>0</v>
      </c>
      <c r="H194" s="11"/>
      <c r="I194" s="14"/>
      <c r="J194" s="71"/>
      <c r="K194" s="8">
        <v>6</v>
      </c>
    </row>
    <row r="195" spans="1:11" ht="12.95" customHeight="1">
      <c r="A195" s="2"/>
      <c r="B195" s="3"/>
      <c r="C195" s="4" t="s">
        <v>1291</v>
      </c>
      <c r="D195" s="66"/>
      <c r="E195" s="5"/>
      <c r="F195" s="6"/>
      <c r="G195" s="67"/>
      <c r="H195" s="4"/>
      <c r="I195" s="7"/>
      <c r="J195" s="68"/>
    </row>
    <row r="196" spans="1:11" ht="12.95" customHeight="1">
      <c r="A196" s="9"/>
      <c r="B196" s="10"/>
      <c r="C196" s="11"/>
      <c r="D196" s="69"/>
      <c r="E196" s="12"/>
      <c r="F196" s="13"/>
      <c r="G196" s="70">
        <f>IF(B196&lt;&gt;"計",ROUNDDOWN(D196*F196,0),SUM(G$1:G195))</f>
        <v>0</v>
      </c>
      <c r="H196" s="11"/>
      <c r="I196" s="14"/>
      <c r="J196" s="71"/>
      <c r="K196" s="8">
        <v>7</v>
      </c>
    </row>
    <row r="197" spans="1:11" ht="12.95" customHeight="1">
      <c r="A197" s="2"/>
      <c r="B197" s="3"/>
      <c r="C197" s="4"/>
      <c r="D197" s="66"/>
      <c r="E197" s="5"/>
      <c r="F197" s="6"/>
      <c r="G197" s="67"/>
      <c r="H197" s="4"/>
      <c r="I197" s="7"/>
      <c r="J197" s="68"/>
    </row>
    <row r="198" spans="1:11" ht="12.95" customHeight="1">
      <c r="A198" s="9"/>
      <c r="B198" s="10" t="s">
        <v>1292</v>
      </c>
      <c r="C198" s="11" t="s">
        <v>1293</v>
      </c>
      <c r="D198" s="69">
        <v>15.1</v>
      </c>
      <c r="E198" s="12" t="s">
        <v>109</v>
      </c>
      <c r="F198" s="13"/>
      <c r="G198" s="70">
        <f>IF(B198&lt;&gt;"計",ROUNDDOWN(D198*F198,0),SUM(G$1:G197))</f>
        <v>0</v>
      </c>
      <c r="H198" s="11"/>
      <c r="I198" s="14"/>
      <c r="J198" s="71"/>
      <c r="K198" s="8">
        <v>8</v>
      </c>
    </row>
    <row r="199" spans="1:11" ht="12.95" customHeight="1">
      <c r="A199" s="2"/>
      <c r="B199" s="3"/>
      <c r="C199" s="4" t="s">
        <v>1294</v>
      </c>
      <c r="D199" s="66"/>
      <c r="E199" s="5"/>
      <c r="F199" s="6"/>
      <c r="G199" s="67"/>
      <c r="H199" s="4"/>
      <c r="I199" s="7"/>
      <c r="J199" s="68"/>
    </row>
    <row r="200" spans="1:11" ht="12.95" customHeight="1">
      <c r="A200" s="9"/>
      <c r="B200" s="10"/>
      <c r="C200" s="11"/>
      <c r="D200" s="69"/>
      <c r="E200" s="12"/>
      <c r="F200" s="13"/>
      <c r="G200" s="70">
        <f>IF(B200&lt;&gt;"計",ROUNDDOWN(D200*F200,0),SUM(G$1:G199))</f>
        <v>0</v>
      </c>
      <c r="H200" s="11"/>
      <c r="I200" s="14"/>
      <c r="J200" s="71"/>
      <c r="K200" s="8">
        <v>9</v>
      </c>
    </row>
    <row r="201" spans="1:11" ht="12.95" customHeight="1">
      <c r="A201" s="2"/>
      <c r="B201" s="15"/>
      <c r="C201" s="4"/>
      <c r="D201" s="66"/>
      <c r="E201" s="5"/>
      <c r="F201" s="6"/>
      <c r="G201" s="67"/>
      <c r="H201" s="4"/>
      <c r="I201" s="16"/>
      <c r="J201" s="73"/>
    </row>
    <row r="202" spans="1:11" ht="12.95" customHeight="1">
      <c r="A202" s="9"/>
      <c r="B202" s="10" t="s">
        <v>1295</v>
      </c>
      <c r="C202" s="11" t="s">
        <v>1296</v>
      </c>
      <c r="D202" s="69">
        <v>10</v>
      </c>
      <c r="E202" s="12" t="s">
        <v>148</v>
      </c>
      <c r="F202" s="13"/>
      <c r="G202" s="70">
        <f>IF(B202&lt;&gt;"計",ROUNDDOWN(D202*F202,0),SUM(G$1:G201))</f>
        <v>0</v>
      </c>
      <c r="H202" s="11"/>
      <c r="I202" s="14"/>
      <c r="J202" s="71"/>
      <c r="K202" s="8">
        <v>10</v>
      </c>
    </row>
    <row r="203" spans="1:11" ht="12.95" customHeight="1">
      <c r="A203" s="2"/>
      <c r="B203" s="3"/>
      <c r="C203" s="4" t="s">
        <v>1288</v>
      </c>
      <c r="D203" s="66"/>
      <c r="E203" s="5"/>
      <c r="F203" s="6"/>
      <c r="G203" s="67"/>
      <c r="H203" s="4"/>
      <c r="I203" s="7"/>
      <c r="J203" s="68"/>
    </row>
    <row r="204" spans="1:11" ht="12.95" customHeight="1">
      <c r="A204" s="9"/>
      <c r="B204" s="10"/>
      <c r="C204" s="11" t="s">
        <v>1297</v>
      </c>
      <c r="D204" s="69"/>
      <c r="E204" s="12"/>
      <c r="F204" s="13"/>
      <c r="G204" s="70">
        <f>IF(B204&lt;&gt;"計",ROUNDDOWN(D204*F204,0),SUM(G$1:G203))</f>
        <v>0</v>
      </c>
      <c r="H204" s="11"/>
      <c r="I204" s="14"/>
      <c r="J204" s="71"/>
      <c r="K204" s="8">
        <v>11</v>
      </c>
    </row>
    <row r="205" spans="1:11" ht="12.95" customHeight="1">
      <c r="A205" s="2"/>
      <c r="B205" s="3"/>
      <c r="C205" s="4"/>
      <c r="D205" s="66"/>
      <c r="E205" s="5"/>
      <c r="F205" s="6"/>
      <c r="G205" s="67"/>
      <c r="H205" s="4"/>
      <c r="I205" s="7"/>
      <c r="J205" s="68"/>
    </row>
    <row r="206" spans="1:11" ht="12.95" customHeight="1">
      <c r="A206" s="9"/>
      <c r="B206" s="10" t="s">
        <v>1298</v>
      </c>
      <c r="C206" s="11" t="s">
        <v>1299</v>
      </c>
      <c r="D206" s="69">
        <v>4</v>
      </c>
      <c r="E206" s="12" t="s">
        <v>148</v>
      </c>
      <c r="F206" s="13"/>
      <c r="G206" s="70">
        <f>IF(B206&lt;&gt;"計",ROUNDDOWN(D206*F206,0),SUM(G$1:G205))</f>
        <v>0</v>
      </c>
      <c r="H206" s="11"/>
      <c r="I206" s="14"/>
      <c r="J206" s="71"/>
      <c r="K206" s="8">
        <v>12</v>
      </c>
    </row>
    <row r="207" spans="1:11" ht="12.95" customHeight="1">
      <c r="A207" s="2"/>
      <c r="B207" s="3"/>
      <c r="C207" s="4"/>
      <c r="D207" s="66"/>
      <c r="E207" s="5"/>
      <c r="F207" s="6"/>
      <c r="G207" s="67"/>
      <c r="H207" s="4"/>
      <c r="I207" s="7"/>
      <c r="J207" s="68"/>
    </row>
    <row r="208" spans="1:11" ht="12.95" customHeight="1">
      <c r="A208" s="9"/>
      <c r="B208" s="10"/>
      <c r="C208" s="11"/>
      <c r="D208" s="69"/>
      <c r="E208" s="12"/>
      <c r="F208" s="13"/>
      <c r="G208" s="70">
        <f>IF(B208&lt;&gt;"計",ROUNDDOWN(D208*F208,0),SUM(G$1:G207))</f>
        <v>0</v>
      </c>
      <c r="H208" s="11"/>
      <c r="I208" s="14"/>
      <c r="J208" s="71"/>
      <c r="K208" s="8">
        <v>13</v>
      </c>
    </row>
    <row r="209" spans="1:11" ht="12.95" customHeight="1">
      <c r="A209" s="2"/>
      <c r="B209" s="3"/>
      <c r="C209" s="4"/>
      <c r="D209" s="66"/>
      <c r="E209" s="5"/>
      <c r="F209" s="6"/>
      <c r="G209" s="67"/>
      <c r="H209" s="4"/>
      <c r="I209" s="7"/>
      <c r="J209" s="68"/>
    </row>
    <row r="210" spans="1:11" ht="12.95" customHeight="1">
      <c r="A210" s="9"/>
      <c r="B210" s="10"/>
      <c r="C210" s="11"/>
      <c r="D210" s="69"/>
      <c r="E210" s="12"/>
      <c r="F210" s="13"/>
      <c r="G210" s="70">
        <f>IF(B210&lt;&gt;"計",ROUNDDOWN(D210*F210,0),SUM(G$1:G209))</f>
        <v>0</v>
      </c>
      <c r="H210" s="11"/>
      <c r="I210" s="14"/>
      <c r="J210" s="71"/>
      <c r="K210" s="8">
        <v>14</v>
      </c>
    </row>
    <row r="211" spans="1:11" ht="12.95" customHeight="1">
      <c r="A211" s="2"/>
      <c r="B211" s="3"/>
      <c r="C211" s="4"/>
      <c r="D211" s="66"/>
      <c r="E211" s="5"/>
      <c r="F211" s="6"/>
      <c r="G211" s="67"/>
      <c r="H211" s="4"/>
      <c r="I211" s="7"/>
      <c r="J211" s="68"/>
    </row>
    <row r="212" spans="1:11" ht="12.95" customHeight="1">
      <c r="A212" s="9"/>
      <c r="B212" s="10"/>
      <c r="C212" s="11"/>
      <c r="D212" s="69"/>
      <c r="E212" s="12"/>
      <c r="F212" s="13"/>
      <c r="G212" s="70">
        <f>IF(B212&lt;&gt;"計",ROUNDDOWN(D212*F212,0),SUM(G$1:G211))</f>
        <v>0</v>
      </c>
      <c r="H212" s="11"/>
      <c r="I212" s="14"/>
      <c r="J212" s="71"/>
      <c r="K212" s="8">
        <v>15</v>
      </c>
    </row>
    <row r="213" spans="1:11" ht="12.95" customHeight="1">
      <c r="A213" s="2"/>
      <c r="B213" s="3"/>
      <c r="C213" s="4"/>
      <c r="D213" s="66"/>
      <c r="E213" s="5"/>
      <c r="F213" s="6"/>
      <c r="G213" s="67"/>
      <c r="H213" s="4"/>
      <c r="I213" s="7"/>
      <c r="J213" s="68"/>
    </row>
    <row r="214" spans="1:11" ht="12.95" customHeight="1">
      <c r="A214" s="9"/>
      <c r="B214" s="10"/>
      <c r="C214" s="11"/>
      <c r="D214" s="69"/>
      <c r="E214" s="12"/>
      <c r="F214" s="13"/>
      <c r="G214" s="70">
        <f>IF(B214&lt;&gt;"計",ROUNDDOWN(D214*F214,0),SUM(G$1:G213))</f>
        <v>0</v>
      </c>
      <c r="H214" s="11"/>
      <c r="I214" s="14"/>
      <c r="J214" s="71"/>
      <c r="K214" s="8">
        <v>16</v>
      </c>
    </row>
    <row r="215" spans="1:11" ht="12.95" customHeight="1">
      <c r="A215" s="2"/>
      <c r="B215" s="3"/>
      <c r="C215" s="4"/>
      <c r="D215" s="66"/>
      <c r="E215" s="5"/>
      <c r="F215" s="6"/>
      <c r="G215" s="67"/>
      <c r="H215" s="4"/>
      <c r="I215" s="7"/>
      <c r="J215" s="68"/>
    </row>
    <row r="216" spans="1:11" ht="12.95" customHeight="1">
      <c r="A216" s="9"/>
      <c r="B216" s="10" t="s">
        <v>45</v>
      </c>
      <c r="C216" s="11"/>
      <c r="D216" s="69"/>
      <c r="E216" s="12"/>
      <c r="F216" s="13"/>
      <c r="G216" s="70">
        <f>IF(B216&lt;&gt;"計",ROUNDDOWN(D216*F216,0),SUM(G$1:G215))</f>
        <v>0</v>
      </c>
      <c r="H216" s="11"/>
      <c r="I216" s="14"/>
      <c r="J216" s="71"/>
      <c r="K216" s="8">
        <v>17</v>
      </c>
    </row>
    <row r="217" spans="1:11" ht="12.95" customHeight="1">
      <c r="A217" s="2"/>
      <c r="B217" s="3"/>
      <c r="C217" s="4"/>
      <c r="D217" s="66"/>
      <c r="E217" s="5"/>
      <c r="F217" s="6"/>
      <c r="G217" s="67"/>
      <c r="H217" s="4"/>
      <c r="I217" s="7"/>
      <c r="J217" s="68"/>
    </row>
    <row r="218" spans="1:11" ht="12.95" customHeight="1">
      <c r="A218" s="9"/>
      <c r="B218" s="10"/>
      <c r="C218" s="11"/>
      <c r="D218" s="69"/>
      <c r="E218" s="12"/>
      <c r="F218" s="13"/>
      <c r="G218" s="70">
        <f>IF(B218&lt;&gt;"計",ROUNDDOWN(D218*F218,0),SUM(G$1:G217))</f>
        <v>0</v>
      </c>
      <c r="H218" s="11"/>
      <c r="I218" s="14"/>
      <c r="J218" s="72">
        <f>SUBTOTAL(9,G183:G218)-G216</f>
        <v>0</v>
      </c>
      <c r="K21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F122 F156">
    <cfRule type="expression" dxfId="371" priority="15" stopIfTrue="1">
      <formula>AND(D4=1,E4="か所")</formula>
    </cfRule>
  </conditionalFormatting>
  <conditionalFormatting sqref="F44 F4 F6 F8 F10 F12 F14 F16 F18 F20 F22 F24 F26 F28 F30 F32 F34 F36 F38 F40 F42 F46 F48 F50 F52 F54 F56 F58 F60 F62 F64 F66 F68 F70 F72 F74 F122 F156">
    <cfRule type="expression" dxfId="370" priority="14" stopIfTrue="1">
      <formula>AND(D4=1,E4="式")</formula>
    </cfRule>
  </conditionalFormatting>
  <conditionalFormatting sqref="F44">
    <cfRule type="expression" dxfId="369" priority="13" stopIfTrue="1">
      <formula>AND(D44=1,LEN(E44)&lt;&gt;LENB(E44))</formula>
    </cfRule>
  </conditionalFormatting>
  <conditionalFormatting sqref="F76 F78 F80 F82 F84 F86 F88 F90 F92 F94 F96 F98 F100 F102 F104 F106 F108 F110">
    <cfRule type="expression" dxfId="368" priority="12" stopIfTrue="1">
      <formula>AND(D76=1,E76="か所")</formula>
    </cfRule>
  </conditionalFormatting>
  <conditionalFormatting sqref="F80 F76 F78 F82 F84 F86 F88 F90 F92 F94 F96 F98 F100 F102 F104 F106 F108 F110">
    <cfRule type="expression" dxfId="367" priority="11" stopIfTrue="1">
      <formula>AND(D76=1,E76="式")</formula>
    </cfRule>
  </conditionalFormatting>
  <conditionalFormatting sqref="F80">
    <cfRule type="expression" dxfId="366" priority="10" stopIfTrue="1">
      <formula>AND(D80=1,LEN(E80)&lt;&gt;LENB(E80))</formula>
    </cfRule>
  </conditionalFormatting>
  <conditionalFormatting sqref="F112 F114 F116 F118 F120 F134 F136 F138 F140 F142 F144 F146 F148 F150 F152 F154">
    <cfRule type="expression" dxfId="365" priority="9" stopIfTrue="1">
      <formula>AND(D112=1,E112="か所")</formula>
    </cfRule>
  </conditionalFormatting>
  <conditionalFormatting sqref="F116 F112 F114 F118 F120 F134 F136 F138 F140 F142 F144 F146 F148 F150 F152 F154">
    <cfRule type="expression" dxfId="364" priority="8" stopIfTrue="1">
      <formula>AND(D112=1,E112="式")</formula>
    </cfRule>
  </conditionalFormatting>
  <conditionalFormatting sqref="F116">
    <cfRule type="expression" dxfId="363" priority="7" stopIfTrue="1">
      <formula>AND(D116=1,LEN(E116)&lt;&gt;LENB(E116))</formula>
    </cfRule>
  </conditionalFormatting>
  <conditionalFormatting sqref="F124 F126 F128 F130 F132 F158 F160 F162 F164 F202 F204 F206 F208 F210 F212 F214 F216 F218">
    <cfRule type="expression" dxfId="362" priority="3" stopIfTrue="1">
      <formula>AND(D124=1,E124="か所")</formula>
    </cfRule>
  </conditionalFormatting>
  <conditionalFormatting sqref="F166 F168 F170 F172 F174 F176 F178 F180 F182 F184 F186 F188 F190 F192 F194 F196 F198 F200">
    <cfRule type="expression" dxfId="361" priority="6" stopIfTrue="1">
      <formula>AND(D166=1,E166="か所")</formula>
    </cfRule>
  </conditionalFormatting>
  <conditionalFormatting sqref="F170 F166 F168 F172 F174 F176 F178 F180 F182 F184 F186 F188 F190 F192 F194 F196 F198 F200">
    <cfRule type="expression" dxfId="360" priority="5" stopIfTrue="1">
      <formula>AND(D166=1,E166="式")</formula>
    </cfRule>
  </conditionalFormatting>
  <conditionalFormatting sqref="F170">
    <cfRule type="expression" dxfId="359" priority="4" stopIfTrue="1">
      <formula>AND(D170=1,LEN(E170)&lt;&gt;LENB(E170))</formula>
    </cfRule>
  </conditionalFormatting>
  <conditionalFormatting sqref="F206 F124 F126 F128 F130 F132 F158 F160 F162 F164 F202 F204 F208 F210 F212 F214 F216 F218">
    <cfRule type="expression" dxfId="358" priority="2" stopIfTrue="1">
      <formula>AND(D124=1,E124="式")</formula>
    </cfRule>
  </conditionalFormatting>
  <conditionalFormatting sqref="F206">
    <cfRule type="expression" dxfId="357" priority="1" stopIfTrue="1">
      <formula>AND(D206=1,LEN(E206)&lt;&gt;LENB(E206))</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9C20-37BF-4C92-8A96-A333A790497B}">
  <sheetPr>
    <tabColor rgb="FFFFFF00"/>
  </sheetPr>
  <dimension ref="A1:K614"/>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14"/>
      <c r="D2" s="113"/>
      <c r="E2" s="105"/>
      <c r="F2" s="105"/>
      <c r="G2" s="105"/>
      <c r="H2" s="105"/>
      <c r="I2" s="105"/>
      <c r="J2" s="108"/>
    </row>
    <row r="3" spans="1:11" ht="12.95" customHeight="1">
      <c r="A3" s="2"/>
      <c r="B3" s="15"/>
      <c r="C3" s="4"/>
      <c r="D3" s="66"/>
      <c r="E3" s="5"/>
      <c r="F3" s="6"/>
      <c r="G3" s="67"/>
      <c r="H3" s="4"/>
      <c r="I3" s="7"/>
      <c r="J3" s="68"/>
    </row>
    <row r="4" spans="1:11" ht="12.95" customHeight="1">
      <c r="A4" s="9" t="s">
        <v>857</v>
      </c>
      <c r="B4" s="10" t="s">
        <v>858</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c r="C9" s="4"/>
      <c r="D9" s="66"/>
      <c r="E9" s="5"/>
      <c r="F9" s="6"/>
      <c r="G9" s="67"/>
      <c r="H9" s="4"/>
      <c r="I9" s="7"/>
      <c r="J9" s="68"/>
    </row>
    <row r="10" spans="1:11" ht="12.95" customHeight="1">
      <c r="A10" s="9"/>
      <c r="B10" s="10" t="s">
        <v>1300</v>
      </c>
      <c r="C10" s="11" t="s">
        <v>1301</v>
      </c>
      <c r="D10" s="69">
        <v>127</v>
      </c>
      <c r="E10" s="12" t="s">
        <v>33</v>
      </c>
      <c r="F10" s="13"/>
      <c r="G10" s="70">
        <f>IF(B10&lt;&gt;"計",ROUNDDOWN(D10*F10,0),SUM(G$1:G9))</f>
        <v>0</v>
      </c>
      <c r="H10" s="11"/>
      <c r="I10" s="14"/>
      <c r="J10" s="71"/>
      <c r="K10" s="8">
        <v>4</v>
      </c>
    </row>
    <row r="11" spans="1:11" ht="12.95" customHeight="1">
      <c r="A11" s="2"/>
      <c r="B11" s="3"/>
      <c r="C11" s="4" t="s">
        <v>1302</v>
      </c>
      <c r="D11" s="66"/>
      <c r="E11" s="5"/>
      <c r="F11" s="6"/>
      <c r="G11" s="67"/>
      <c r="H11" s="4"/>
      <c r="I11" s="7"/>
      <c r="J11" s="68"/>
    </row>
    <row r="12" spans="1:11" ht="12.95" customHeight="1">
      <c r="A12" s="9"/>
      <c r="B12" s="10"/>
      <c r="C12" s="11" t="s">
        <v>1303</v>
      </c>
      <c r="D12" s="69"/>
      <c r="E12" s="12"/>
      <c r="F12" s="13"/>
      <c r="G12" s="70">
        <f>IF(B12&lt;&gt;"計",ROUNDDOWN(D12*F12,0),SUM(G$1:G11))</f>
        <v>0</v>
      </c>
      <c r="H12" s="11"/>
      <c r="I12" s="14"/>
      <c r="J12" s="71"/>
      <c r="K12" s="8">
        <v>5</v>
      </c>
    </row>
    <row r="13" spans="1:11" ht="12.95" customHeight="1">
      <c r="A13" s="2"/>
      <c r="B13" s="3" t="s">
        <v>1304</v>
      </c>
      <c r="C13" s="4"/>
      <c r="D13" s="66"/>
      <c r="E13" s="5"/>
      <c r="F13" s="6"/>
      <c r="G13" s="67"/>
      <c r="H13" s="4"/>
      <c r="I13" s="7"/>
      <c r="J13" s="68"/>
    </row>
    <row r="14" spans="1:11" ht="12.95" customHeight="1">
      <c r="A14" s="9"/>
      <c r="B14" s="10" t="s">
        <v>946</v>
      </c>
      <c r="C14" s="11" t="s">
        <v>1305</v>
      </c>
      <c r="D14" s="69">
        <v>68.099999999999994</v>
      </c>
      <c r="E14" s="12" t="s">
        <v>33</v>
      </c>
      <c r="F14" s="13"/>
      <c r="G14" s="70">
        <f>IF(B14&lt;&gt;"計",ROUNDDOWN(D14*F14,0),SUM(G$1:G13))</f>
        <v>0</v>
      </c>
      <c r="H14" s="11"/>
      <c r="I14" s="14"/>
      <c r="J14" s="71"/>
      <c r="K14" s="8">
        <v>6</v>
      </c>
    </row>
    <row r="15" spans="1:11" ht="12.95" customHeight="1">
      <c r="A15" s="2"/>
      <c r="B15" s="3" t="s">
        <v>1306</v>
      </c>
      <c r="C15" s="4"/>
      <c r="D15" s="66"/>
      <c r="E15" s="5"/>
      <c r="F15" s="6"/>
      <c r="G15" s="67"/>
      <c r="H15" s="4"/>
      <c r="I15" s="7"/>
      <c r="J15" s="68"/>
    </row>
    <row r="16" spans="1:11" ht="12.95" customHeight="1">
      <c r="A16" s="9"/>
      <c r="B16" s="10" t="s">
        <v>1307</v>
      </c>
      <c r="C16" s="11" t="s">
        <v>1308</v>
      </c>
      <c r="D16" s="69">
        <v>51.9</v>
      </c>
      <c r="E16" s="12" t="s">
        <v>109</v>
      </c>
      <c r="F16" s="13"/>
      <c r="G16" s="70">
        <f>IF(B16&lt;&gt;"計",ROUNDDOWN(D16*F16,0),SUM(G$1:G15))</f>
        <v>0</v>
      </c>
      <c r="H16" s="11"/>
      <c r="I16" s="14"/>
      <c r="J16" s="71"/>
      <c r="K16" s="8">
        <v>7</v>
      </c>
    </row>
    <row r="17" spans="1:11" ht="12.95" customHeight="1">
      <c r="A17" s="2"/>
      <c r="B17" s="3" t="s">
        <v>1309</v>
      </c>
      <c r="C17" s="4"/>
      <c r="D17" s="66"/>
      <c r="E17" s="5"/>
      <c r="F17" s="6"/>
      <c r="G17" s="67"/>
      <c r="H17" s="4"/>
      <c r="I17" s="7"/>
      <c r="J17" s="68"/>
    </row>
    <row r="18" spans="1:11" ht="12.95" customHeight="1">
      <c r="A18" s="9"/>
      <c r="B18" s="10" t="s">
        <v>1310</v>
      </c>
      <c r="C18" s="11" t="s">
        <v>1311</v>
      </c>
      <c r="D18" s="69">
        <v>1.6</v>
      </c>
      <c r="E18" s="12" t="s">
        <v>33</v>
      </c>
      <c r="F18" s="13"/>
      <c r="G18" s="70">
        <f>IF(B18&lt;&gt;"計",ROUNDDOWN(D18*F18,0),SUM(G$1:G17))</f>
        <v>0</v>
      </c>
      <c r="H18" s="11"/>
      <c r="I18" s="14"/>
      <c r="J18" s="71"/>
      <c r="K18" s="8">
        <v>8</v>
      </c>
    </row>
    <row r="19" spans="1:11" ht="12.95" customHeight="1">
      <c r="A19" s="2"/>
      <c r="B19" s="3" t="s">
        <v>1306</v>
      </c>
      <c r="C19" s="4"/>
      <c r="D19" s="66"/>
      <c r="E19" s="5"/>
      <c r="F19" s="6"/>
      <c r="G19" s="67"/>
      <c r="H19" s="4"/>
      <c r="I19" s="7"/>
      <c r="J19" s="68"/>
    </row>
    <row r="20" spans="1:11" ht="12.95" customHeight="1">
      <c r="A20" s="9"/>
      <c r="B20" s="10" t="s">
        <v>1312</v>
      </c>
      <c r="C20" s="11" t="s">
        <v>1313</v>
      </c>
      <c r="D20" s="69">
        <v>11.2</v>
      </c>
      <c r="E20" s="12" t="s">
        <v>109</v>
      </c>
      <c r="F20" s="13"/>
      <c r="G20" s="70">
        <f>IF(B20&lt;&gt;"計",ROUNDDOWN(D20*F20,0),SUM(G$1:G19))</f>
        <v>0</v>
      </c>
      <c r="H20" s="11"/>
      <c r="I20" s="14"/>
      <c r="J20" s="71"/>
      <c r="K20" s="8">
        <v>9</v>
      </c>
    </row>
    <row r="21" spans="1:11" ht="12.95" customHeight="1">
      <c r="A21" s="2"/>
      <c r="B21" s="3" t="s">
        <v>1314</v>
      </c>
      <c r="C21" s="4"/>
      <c r="D21" s="66"/>
      <c r="E21" s="5"/>
      <c r="F21" s="6"/>
      <c r="G21" s="67"/>
      <c r="H21" s="4"/>
      <c r="I21" s="7"/>
      <c r="J21" s="68"/>
    </row>
    <row r="22" spans="1:11" ht="12.95" customHeight="1">
      <c r="A22" s="9"/>
      <c r="B22" s="10" t="s">
        <v>1312</v>
      </c>
      <c r="C22" s="11" t="s">
        <v>1315</v>
      </c>
      <c r="D22" s="69">
        <v>4.3</v>
      </c>
      <c r="E22" s="12" t="s">
        <v>109</v>
      </c>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t="s">
        <v>1316</v>
      </c>
      <c r="C24" s="11" t="s">
        <v>1317</v>
      </c>
      <c r="D24" s="69">
        <v>62.5</v>
      </c>
      <c r="E24" s="12" t="s">
        <v>109</v>
      </c>
      <c r="F24" s="13"/>
      <c r="G24" s="70">
        <f>IF(B24&lt;&gt;"計",ROUNDDOWN(D24*F24,0),SUM(G$1:G23))</f>
        <v>0</v>
      </c>
      <c r="H24" s="11"/>
      <c r="I24" s="14"/>
      <c r="J24" s="71"/>
      <c r="K24" s="8">
        <v>11</v>
      </c>
    </row>
    <row r="25" spans="1:11" ht="12.95" customHeight="1">
      <c r="A25" s="2"/>
      <c r="B25" s="3"/>
      <c r="C25" s="4" t="s">
        <v>1318</v>
      </c>
      <c r="D25" s="66"/>
      <c r="E25" s="5"/>
      <c r="F25" s="6"/>
      <c r="G25" s="67"/>
      <c r="H25" s="4"/>
      <c r="I25" s="7"/>
      <c r="J25" s="68"/>
    </row>
    <row r="26" spans="1:11" ht="12.95" customHeight="1">
      <c r="A26" s="9"/>
      <c r="B26" s="10"/>
      <c r="C26" s="11" t="s">
        <v>1319</v>
      </c>
      <c r="D26" s="69"/>
      <c r="E26" s="12"/>
      <c r="F26" s="13"/>
      <c r="G26" s="70">
        <f>IF(B26&lt;&gt;"計",ROUNDDOWN(D26*F26,0),SUM(G$1:G25))</f>
        <v>0</v>
      </c>
      <c r="H26" s="11"/>
      <c r="I26" s="14"/>
      <c r="J26" s="71"/>
      <c r="K26" s="8">
        <v>12</v>
      </c>
    </row>
    <row r="27" spans="1:11" ht="12.95" customHeight="1">
      <c r="A27" s="2"/>
      <c r="B27" s="3"/>
      <c r="C27" s="4" t="s">
        <v>1320</v>
      </c>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1321</v>
      </c>
      <c r="C30" s="11" t="s">
        <v>1317</v>
      </c>
      <c r="D30" s="69">
        <v>3</v>
      </c>
      <c r="E30" s="12" t="s">
        <v>148</v>
      </c>
      <c r="F30" s="13"/>
      <c r="G30" s="70">
        <f>IF(B30&lt;&gt;"計",ROUNDDOWN(D30*F30,0),SUM(G$1:G29))</f>
        <v>0</v>
      </c>
      <c r="H30" s="11"/>
      <c r="I30" s="14"/>
      <c r="J30" s="71"/>
      <c r="K30" s="8">
        <v>14</v>
      </c>
    </row>
    <row r="31" spans="1:11" ht="12.95" customHeight="1">
      <c r="A31" s="2"/>
      <c r="B31" s="3"/>
      <c r="C31" s="4" t="s">
        <v>1318</v>
      </c>
      <c r="D31" s="66"/>
      <c r="E31" s="5"/>
      <c r="F31" s="6"/>
      <c r="G31" s="67"/>
      <c r="H31" s="4"/>
      <c r="I31" s="7"/>
      <c r="J31" s="68"/>
    </row>
    <row r="32" spans="1:11" ht="12.95" customHeight="1">
      <c r="A32" s="9"/>
      <c r="B32" s="10"/>
      <c r="C32" s="11" t="s">
        <v>1319</v>
      </c>
      <c r="D32" s="69"/>
      <c r="E32" s="12"/>
      <c r="F32" s="13"/>
      <c r="G32" s="70">
        <f>IF(B32&lt;&gt;"計",ROUNDDOWN(D32*F32,0),SUM(G$1:G31))</f>
        <v>0</v>
      </c>
      <c r="H32" s="11"/>
      <c r="I32" s="14"/>
      <c r="J32" s="71"/>
      <c r="K32" s="8">
        <v>15</v>
      </c>
    </row>
    <row r="33" spans="1:11" ht="12.95" customHeight="1">
      <c r="A33" s="2"/>
      <c r="B33" s="3" t="s">
        <v>1322</v>
      </c>
      <c r="C33" s="4"/>
      <c r="D33" s="66"/>
      <c r="E33" s="5"/>
      <c r="F33" s="6"/>
      <c r="G33" s="67"/>
      <c r="H33" s="4"/>
      <c r="I33" s="7"/>
      <c r="J33" s="68"/>
    </row>
    <row r="34" spans="1:11" ht="12.95" customHeight="1">
      <c r="A34" s="9"/>
      <c r="B34" s="10" t="s">
        <v>1312</v>
      </c>
      <c r="C34" s="11" t="s">
        <v>1323</v>
      </c>
      <c r="D34" s="69">
        <v>2.7</v>
      </c>
      <c r="E34" s="12" t="s">
        <v>109</v>
      </c>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1324</v>
      </c>
      <c r="C36" s="11" t="s">
        <v>1325</v>
      </c>
      <c r="D36" s="69">
        <v>6.2</v>
      </c>
      <c r="E36" s="12" t="s">
        <v>33</v>
      </c>
      <c r="F36" s="13"/>
      <c r="G36" s="70">
        <f>IF(B36&lt;&gt;"計",ROUNDDOWN(D36*F36,0),SUM(G$1:G35))</f>
        <v>0</v>
      </c>
      <c r="H36" s="11"/>
      <c r="I36" s="14"/>
      <c r="J36" s="71"/>
      <c r="K36" s="8">
        <v>17</v>
      </c>
    </row>
    <row r="37" spans="1:11" ht="12.95" customHeight="1">
      <c r="A37" s="2"/>
      <c r="B37" s="3"/>
      <c r="C37" s="4" t="s">
        <v>1326</v>
      </c>
      <c r="D37" s="66"/>
      <c r="E37" s="5"/>
      <c r="F37" s="6"/>
      <c r="G37" s="67"/>
      <c r="H37" s="4"/>
      <c r="I37" s="7"/>
      <c r="J37" s="68"/>
    </row>
    <row r="38" spans="1:11" ht="12.95" customHeight="1">
      <c r="A38" s="9"/>
      <c r="B38" s="10"/>
      <c r="C38" s="11" t="s">
        <v>1327</v>
      </c>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1328</v>
      </c>
      <c r="C40" s="11" t="s">
        <v>1329</v>
      </c>
      <c r="D40" s="69">
        <v>2.5</v>
      </c>
      <c r="E40" s="12" t="s">
        <v>33</v>
      </c>
      <c r="F40" s="13"/>
      <c r="G40" s="70">
        <f>IF(B40&lt;&gt;"計",ROUNDDOWN(D40*F40,0),SUM(G$1:G39))</f>
        <v>0</v>
      </c>
      <c r="H40" s="11"/>
      <c r="I40" s="14"/>
      <c r="J40" s="71"/>
      <c r="K40" s="8">
        <v>1</v>
      </c>
    </row>
    <row r="41" spans="1:11" ht="12.95" customHeight="1">
      <c r="A41" s="2"/>
      <c r="B41" s="3"/>
      <c r="C41" s="4" t="s">
        <v>1330</v>
      </c>
      <c r="D41" s="66"/>
      <c r="E41" s="5"/>
      <c r="F41" s="6"/>
      <c r="G41" s="67"/>
      <c r="H41" s="4"/>
      <c r="I41" s="7"/>
      <c r="J41" s="68"/>
    </row>
    <row r="42" spans="1:11" ht="12.95" customHeight="1">
      <c r="A42" s="9"/>
      <c r="B42" s="10"/>
      <c r="C42" s="11" t="s">
        <v>1331</v>
      </c>
      <c r="D42" s="69"/>
      <c r="E42" s="12"/>
      <c r="F42" s="13"/>
      <c r="G42" s="70">
        <f>IF(B42&lt;&gt;"計",ROUNDDOWN(D42*F42,0),SUM(G$1:G41))</f>
        <v>0</v>
      </c>
      <c r="H42" s="11"/>
      <c r="I42" s="14"/>
      <c r="J42" s="71"/>
      <c r="K42" s="8">
        <v>2</v>
      </c>
    </row>
    <row r="43" spans="1:11" ht="12.95" customHeight="1">
      <c r="A43" s="2"/>
      <c r="B43" s="3" t="s">
        <v>1332</v>
      </c>
      <c r="C43" s="4"/>
      <c r="D43" s="66"/>
      <c r="E43" s="5"/>
      <c r="F43" s="6"/>
      <c r="G43" s="67"/>
      <c r="H43" s="4"/>
      <c r="I43" s="7"/>
      <c r="J43" s="68"/>
    </row>
    <row r="44" spans="1:11" ht="12.95" customHeight="1">
      <c r="A44" s="9"/>
      <c r="B44" s="10" t="s">
        <v>1333</v>
      </c>
      <c r="C44" s="11" t="s">
        <v>1334</v>
      </c>
      <c r="D44" s="69">
        <v>92.5</v>
      </c>
      <c r="E44" s="12" t="s">
        <v>109</v>
      </c>
      <c r="F44" s="13"/>
      <c r="G44" s="70">
        <f>IF(B44&lt;&gt;"計",ROUNDDOWN(D44*F44,0),SUM(G$1:G43))</f>
        <v>0</v>
      </c>
      <c r="H44" s="11"/>
      <c r="I44" s="14"/>
      <c r="J44" s="71"/>
      <c r="K44" s="8">
        <v>3</v>
      </c>
    </row>
    <row r="45" spans="1:11" ht="12.95" customHeight="1">
      <c r="A45" s="2"/>
      <c r="B45" s="3"/>
      <c r="C45" s="4" t="s">
        <v>1238</v>
      </c>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t="s">
        <v>1335</v>
      </c>
      <c r="C48" s="11" t="s">
        <v>1336</v>
      </c>
      <c r="D48" s="69">
        <v>58.4</v>
      </c>
      <c r="E48" s="12" t="s">
        <v>109</v>
      </c>
      <c r="F48" s="13"/>
      <c r="G48" s="70">
        <f>IF(B48&lt;&gt;"計",ROUNDDOWN(D48*F48,0),SUM(G$1:G47))</f>
        <v>0</v>
      </c>
      <c r="H48" s="11"/>
      <c r="I48" s="14"/>
      <c r="J48" s="71"/>
      <c r="K48" s="8">
        <v>5</v>
      </c>
    </row>
    <row r="49" spans="1:11" ht="12.95" customHeight="1">
      <c r="A49" s="2"/>
      <c r="B49" s="3"/>
      <c r="C49" s="4" t="s">
        <v>1238</v>
      </c>
      <c r="D49" s="66"/>
      <c r="E49" s="5"/>
      <c r="F49" s="6"/>
      <c r="G49" s="67"/>
      <c r="H49" s="4"/>
      <c r="I49" s="7"/>
      <c r="J49" s="68"/>
    </row>
    <row r="50" spans="1:11" ht="12.95" customHeight="1">
      <c r="A50" s="9"/>
      <c r="B50" s="10"/>
      <c r="C50" s="11"/>
      <c r="D50" s="69"/>
      <c r="E50" s="12"/>
      <c r="F50" s="13"/>
      <c r="G50" s="70">
        <f>IF(B50&lt;&gt;"計",ROUNDDOWN(D50*F50,0),SUM(G$1:G49))</f>
        <v>0</v>
      </c>
      <c r="H50" s="11"/>
      <c r="I50" s="14"/>
      <c r="J50" s="71"/>
      <c r="K50" s="8">
        <v>6</v>
      </c>
    </row>
    <row r="51" spans="1:11" ht="12.95" customHeight="1">
      <c r="A51" s="2"/>
      <c r="B51" s="3" t="s">
        <v>1337</v>
      </c>
      <c r="C51" s="4"/>
      <c r="D51" s="66"/>
      <c r="E51" s="5"/>
      <c r="F51" s="6"/>
      <c r="G51" s="67"/>
      <c r="H51" s="4"/>
      <c r="I51" s="7"/>
      <c r="J51" s="68"/>
    </row>
    <row r="52" spans="1:11" ht="12.95" customHeight="1">
      <c r="A52" s="9"/>
      <c r="B52" s="10" t="s">
        <v>1338</v>
      </c>
      <c r="C52" s="11" t="s">
        <v>1339</v>
      </c>
      <c r="D52" s="69">
        <v>1</v>
      </c>
      <c r="E52" s="12" t="s">
        <v>148</v>
      </c>
      <c r="F52" s="13"/>
      <c r="G52" s="70">
        <f>IF(B52&lt;&gt;"計",ROUNDDOWN(D52*F52,0),SUM(G$1:G51))</f>
        <v>0</v>
      </c>
      <c r="H52" s="11"/>
      <c r="I52" s="14"/>
      <c r="J52" s="71"/>
      <c r="K52" s="8">
        <v>7</v>
      </c>
    </row>
    <row r="53" spans="1:11" ht="12.95" customHeight="1">
      <c r="A53" s="2"/>
      <c r="B53" s="3"/>
      <c r="C53" s="4" t="s">
        <v>1340</v>
      </c>
      <c r="D53" s="66"/>
      <c r="E53" s="5"/>
      <c r="F53" s="6"/>
      <c r="G53" s="67"/>
      <c r="H53" s="4"/>
      <c r="I53" s="7"/>
      <c r="J53" s="68"/>
    </row>
    <row r="54" spans="1:11" ht="12.95" customHeight="1">
      <c r="A54" s="9"/>
      <c r="B54" s="10"/>
      <c r="C54" s="11" t="s">
        <v>1341</v>
      </c>
      <c r="D54" s="69"/>
      <c r="E54" s="12"/>
      <c r="F54" s="13"/>
      <c r="G54" s="70">
        <f>IF(B54&lt;&gt;"計",ROUNDDOWN(D54*F54,0),SUM(G$1:G53))</f>
        <v>0</v>
      </c>
      <c r="H54" s="11"/>
      <c r="I54" s="14"/>
      <c r="J54" s="71"/>
      <c r="K54" s="8">
        <v>8</v>
      </c>
    </row>
    <row r="55" spans="1:11" ht="12.95" customHeight="1">
      <c r="A55" s="2"/>
      <c r="B55" s="3"/>
      <c r="C55" s="4" t="s">
        <v>1342</v>
      </c>
      <c r="D55" s="66"/>
      <c r="E55" s="5"/>
      <c r="F55" s="6"/>
      <c r="G55" s="67"/>
      <c r="H55" s="4"/>
      <c r="I55" s="7"/>
      <c r="J55" s="68"/>
    </row>
    <row r="56" spans="1:11" ht="12.95" customHeight="1">
      <c r="A56" s="9"/>
      <c r="B56" s="10"/>
      <c r="C56" s="11"/>
      <c r="D56" s="69"/>
      <c r="E56" s="12"/>
      <c r="F56" s="13"/>
      <c r="G56" s="70">
        <f>IF(B56&lt;&gt;"計",ROUNDDOWN(D56*F56,0),SUM(G$1:G55))</f>
        <v>0</v>
      </c>
      <c r="H56" s="11"/>
      <c r="I56" s="14"/>
      <c r="J56" s="71"/>
      <c r="K56" s="8">
        <v>9</v>
      </c>
    </row>
    <row r="57" spans="1:11" ht="12.95" customHeight="1">
      <c r="A57" s="2"/>
      <c r="B57" s="3" t="s">
        <v>1343</v>
      </c>
      <c r="C57" s="4"/>
      <c r="D57" s="66"/>
      <c r="E57" s="5"/>
      <c r="F57" s="6"/>
      <c r="G57" s="67"/>
      <c r="H57" s="4"/>
      <c r="I57" s="7"/>
      <c r="J57" s="68"/>
    </row>
    <row r="58" spans="1:11" ht="12.95" customHeight="1">
      <c r="A58" s="9"/>
      <c r="B58" s="10" t="s">
        <v>1338</v>
      </c>
      <c r="C58" s="11" t="s">
        <v>1344</v>
      </c>
      <c r="D58" s="69">
        <v>1</v>
      </c>
      <c r="E58" s="12" t="s">
        <v>148</v>
      </c>
      <c r="F58" s="13"/>
      <c r="G58" s="70">
        <f>IF(B58&lt;&gt;"計",ROUNDDOWN(D58*F58,0),SUM(G$1:G57))</f>
        <v>0</v>
      </c>
      <c r="H58" s="11"/>
      <c r="I58" s="14"/>
      <c r="J58" s="71"/>
      <c r="K58" s="8">
        <v>10</v>
      </c>
    </row>
    <row r="59" spans="1:11" ht="12.95" customHeight="1">
      <c r="A59" s="2"/>
      <c r="B59" s="3"/>
      <c r="C59" s="4" t="s">
        <v>1340</v>
      </c>
      <c r="D59" s="66"/>
      <c r="E59" s="5"/>
      <c r="F59" s="6"/>
      <c r="G59" s="67"/>
      <c r="H59" s="4"/>
      <c r="I59" s="7"/>
      <c r="J59" s="68"/>
    </row>
    <row r="60" spans="1:11" ht="12.95" customHeight="1">
      <c r="A60" s="9"/>
      <c r="B60" s="10"/>
      <c r="C60" s="11" t="s">
        <v>1341</v>
      </c>
      <c r="D60" s="69"/>
      <c r="E60" s="12"/>
      <c r="F60" s="13"/>
      <c r="G60" s="70">
        <f>IF(B60&lt;&gt;"計",ROUNDDOWN(D60*F60,0),SUM(G$1:G59))</f>
        <v>0</v>
      </c>
      <c r="H60" s="11"/>
      <c r="I60" s="14"/>
      <c r="J60" s="71"/>
      <c r="K60" s="8">
        <v>11</v>
      </c>
    </row>
    <row r="61" spans="1:11" ht="12.95" customHeight="1">
      <c r="A61" s="2"/>
      <c r="B61" s="3"/>
      <c r="C61" s="4" t="s">
        <v>1345</v>
      </c>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t="s">
        <v>1343</v>
      </c>
      <c r="C63" s="4"/>
      <c r="D63" s="66"/>
      <c r="E63" s="5"/>
      <c r="F63" s="6"/>
      <c r="G63" s="67"/>
      <c r="H63" s="4"/>
      <c r="I63" s="7"/>
      <c r="J63" s="68"/>
    </row>
    <row r="64" spans="1:11" ht="12.95" customHeight="1">
      <c r="A64" s="9"/>
      <c r="B64" s="10" t="s">
        <v>1346</v>
      </c>
      <c r="C64" s="11" t="s">
        <v>1347</v>
      </c>
      <c r="D64" s="69">
        <v>1</v>
      </c>
      <c r="E64" s="12" t="s">
        <v>148</v>
      </c>
      <c r="F64" s="13"/>
      <c r="G64" s="70">
        <f>IF(B64&lt;&gt;"計",ROUNDDOWN(D64*F64,0),SUM(G$1:G63))</f>
        <v>0</v>
      </c>
      <c r="H64" s="11"/>
      <c r="I64" s="14"/>
      <c r="J64" s="71"/>
      <c r="K64" s="8">
        <v>13</v>
      </c>
    </row>
    <row r="65" spans="1:11" ht="12.95" customHeight="1">
      <c r="A65" s="2"/>
      <c r="B65" s="3"/>
      <c r="C65" s="4" t="s">
        <v>1340</v>
      </c>
      <c r="D65" s="66"/>
      <c r="E65" s="5"/>
      <c r="F65" s="6"/>
      <c r="G65" s="67"/>
      <c r="H65" s="4"/>
      <c r="I65" s="7"/>
      <c r="J65" s="68"/>
    </row>
    <row r="66" spans="1:11" ht="12.95" customHeight="1">
      <c r="A66" s="9"/>
      <c r="B66" s="10"/>
      <c r="C66" s="11" t="s">
        <v>1341</v>
      </c>
      <c r="D66" s="69"/>
      <c r="E66" s="12"/>
      <c r="F66" s="13"/>
      <c r="G66" s="70">
        <f>IF(B66&lt;&gt;"計",ROUNDDOWN(D66*F66,0),SUM(G$1:G65))</f>
        <v>0</v>
      </c>
      <c r="H66" s="11"/>
      <c r="I66" s="14"/>
      <c r="J66" s="71"/>
      <c r="K66" s="8">
        <v>14</v>
      </c>
    </row>
    <row r="67" spans="1:11" ht="12.95" customHeight="1">
      <c r="A67" s="2"/>
      <c r="B67" s="3"/>
      <c r="C67" s="4" t="s">
        <v>1345</v>
      </c>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t="s">
        <v>1348</v>
      </c>
      <c r="C75" s="4"/>
      <c r="D75" s="66"/>
      <c r="E75" s="5"/>
      <c r="F75" s="6"/>
      <c r="G75" s="67"/>
      <c r="H75" s="4"/>
      <c r="I75" s="16"/>
      <c r="J75" s="73"/>
    </row>
    <row r="76" spans="1:11" ht="12.95" customHeight="1">
      <c r="A76" s="9"/>
      <c r="B76" s="10" t="s">
        <v>1349</v>
      </c>
      <c r="C76" s="11" t="s">
        <v>1350</v>
      </c>
      <c r="D76" s="69">
        <v>1</v>
      </c>
      <c r="E76" s="12" t="s">
        <v>148</v>
      </c>
      <c r="F76" s="13"/>
      <c r="G76" s="70">
        <f>IF(B76&lt;&gt;"計",ROUNDDOWN(D76*F76,0),SUM(G$1:G75))</f>
        <v>0</v>
      </c>
      <c r="H76" s="11"/>
      <c r="I76" s="14"/>
      <c r="J76" s="71"/>
      <c r="K76" s="8">
        <v>1</v>
      </c>
    </row>
    <row r="77" spans="1:11" ht="12.95" customHeight="1">
      <c r="A77" s="2"/>
      <c r="B77" s="3"/>
      <c r="C77" s="4" t="s">
        <v>1351</v>
      </c>
      <c r="D77" s="66"/>
      <c r="E77" s="5"/>
      <c r="F77" s="6"/>
      <c r="G77" s="67"/>
      <c r="H77" s="4"/>
      <c r="I77" s="7"/>
      <c r="J77" s="68"/>
    </row>
    <row r="78" spans="1:11" ht="12.95" customHeight="1">
      <c r="A78" s="9"/>
      <c r="B78" s="10"/>
      <c r="C78" s="11" t="s">
        <v>1352</v>
      </c>
      <c r="D78" s="69"/>
      <c r="E78" s="12"/>
      <c r="F78" s="13"/>
      <c r="G78" s="70">
        <f>IF(B78&lt;&gt;"計",ROUNDDOWN(D78*F78,0),SUM(G$1:G77))</f>
        <v>0</v>
      </c>
      <c r="H78" s="11"/>
      <c r="I78" s="14"/>
      <c r="J78" s="71"/>
      <c r="K78" s="8">
        <v>2</v>
      </c>
    </row>
    <row r="79" spans="1:11" ht="12.95" customHeight="1">
      <c r="A79" s="2"/>
      <c r="B79" s="3"/>
      <c r="C79" s="4" t="s">
        <v>1353</v>
      </c>
      <c r="D79" s="66"/>
      <c r="E79" s="5"/>
      <c r="F79" s="6"/>
      <c r="G79" s="67"/>
      <c r="H79" s="4"/>
      <c r="I79" s="7"/>
      <c r="J79" s="68"/>
    </row>
    <row r="80" spans="1:11" ht="12.95" customHeight="1">
      <c r="A80" s="9"/>
      <c r="B80" s="10"/>
      <c r="C80" s="11" t="s">
        <v>1354</v>
      </c>
      <c r="D80" s="69"/>
      <c r="E80" s="12"/>
      <c r="F80" s="13"/>
      <c r="G80" s="70">
        <f>IF(B80&lt;&gt;"計",ROUNDDOWN(D80*F80,0),SUM(G$1:G79))</f>
        <v>0</v>
      </c>
      <c r="H80" s="11"/>
      <c r="I80" s="14"/>
      <c r="J80" s="71"/>
      <c r="K80" s="8">
        <v>3</v>
      </c>
    </row>
    <row r="81" spans="1:11" ht="12.95" customHeight="1">
      <c r="A81" s="2"/>
      <c r="B81" s="3"/>
      <c r="C81" s="4" t="s">
        <v>1355</v>
      </c>
      <c r="D81" s="66"/>
      <c r="E81" s="5"/>
      <c r="F81" s="6"/>
      <c r="G81" s="67"/>
      <c r="H81" s="4"/>
      <c r="I81" s="7"/>
      <c r="J81" s="68"/>
    </row>
    <row r="82" spans="1:11" ht="12.95" customHeight="1">
      <c r="A82" s="9"/>
      <c r="B82" s="10"/>
      <c r="C82" s="11" t="s">
        <v>1331</v>
      </c>
      <c r="D82" s="69"/>
      <c r="E82" s="12"/>
      <c r="F82" s="13"/>
      <c r="G82" s="70">
        <f>IF(B82&lt;&gt;"計",ROUNDDOWN(D82*F82,0),SUM(G$1:G81))</f>
        <v>0</v>
      </c>
      <c r="H82" s="11"/>
      <c r="I82" s="14"/>
      <c r="J82" s="71"/>
      <c r="K82" s="8">
        <v>4</v>
      </c>
    </row>
    <row r="83" spans="1:11" ht="12.95" customHeight="1">
      <c r="A83" s="2"/>
      <c r="B83" s="3"/>
      <c r="C83" s="4"/>
      <c r="D83" s="66"/>
      <c r="E83" s="5"/>
      <c r="F83" s="6"/>
      <c r="G83" s="67"/>
      <c r="H83" s="4"/>
      <c r="I83" s="7"/>
      <c r="J83" s="68"/>
    </row>
    <row r="84" spans="1:11" ht="12.95" customHeight="1">
      <c r="A84" s="9"/>
      <c r="B84" s="10" t="s">
        <v>1356</v>
      </c>
      <c r="C84" s="11" t="s">
        <v>1357</v>
      </c>
      <c r="D84" s="69">
        <v>1</v>
      </c>
      <c r="E84" s="12" t="s">
        <v>148</v>
      </c>
      <c r="F84" s="13"/>
      <c r="G84" s="70">
        <f>IF(B84&lt;&gt;"計",ROUNDDOWN(D84*F84,0),SUM(G$1:G83))</f>
        <v>0</v>
      </c>
      <c r="H84" s="11"/>
      <c r="I84" s="14"/>
      <c r="J84" s="71"/>
      <c r="K84" s="8">
        <v>5</v>
      </c>
    </row>
    <row r="85" spans="1:11" ht="12.95" customHeight="1">
      <c r="A85" s="2"/>
      <c r="B85" s="3"/>
      <c r="C85" s="4" t="s">
        <v>1358</v>
      </c>
      <c r="D85" s="66"/>
      <c r="E85" s="5"/>
      <c r="F85" s="6"/>
      <c r="G85" s="67"/>
      <c r="H85" s="4"/>
      <c r="I85" s="7"/>
      <c r="J85" s="68"/>
    </row>
    <row r="86" spans="1:11" ht="12.95" customHeight="1">
      <c r="A86" s="9"/>
      <c r="B86" s="10"/>
      <c r="C86" s="11" t="s">
        <v>1359</v>
      </c>
      <c r="D86" s="69"/>
      <c r="E86" s="12"/>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t="s">
        <v>1360</v>
      </c>
      <c r="C88" s="11" t="s">
        <v>1361</v>
      </c>
      <c r="D88" s="69">
        <v>1</v>
      </c>
      <c r="E88" s="12" t="s">
        <v>148</v>
      </c>
      <c r="F88" s="13"/>
      <c r="G88" s="70">
        <f>IF(B88&lt;&gt;"計",ROUNDDOWN(D88*F88,0),SUM(G$1:G87))</f>
        <v>0</v>
      </c>
      <c r="H88" s="11"/>
      <c r="I88" s="14"/>
      <c r="J88" s="71"/>
      <c r="K88" s="8">
        <v>7</v>
      </c>
    </row>
    <row r="89" spans="1:11" ht="12.95" customHeight="1">
      <c r="A89" s="2"/>
      <c r="B89" s="3"/>
      <c r="C89" s="4" t="s">
        <v>1362</v>
      </c>
      <c r="D89" s="66"/>
      <c r="E89" s="5"/>
      <c r="F89" s="6"/>
      <c r="G89" s="67"/>
      <c r="H89" s="4"/>
      <c r="I89" s="7"/>
      <c r="J89" s="68"/>
    </row>
    <row r="90" spans="1:11" ht="12.95" customHeight="1">
      <c r="A90" s="9"/>
      <c r="B90" s="10"/>
      <c r="C90" s="11" t="s">
        <v>1363</v>
      </c>
      <c r="D90" s="69"/>
      <c r="E90" s="12"/>
      <c r="F90" s="13"/>
      <c r="G90" s="70">
        <f>IF(B90&lt;&gt;"計",ROUNDDOWN(D90*F90,0),SUM(G$1:G89))</f>
        <v>0</v>
      </c>
      <c r="H90" s="11"/>
      <c r="I90" s="14"/>
      <c r="J90" s="71"/>
      <c r="K90" s="8">
        <v>8</v>
      </c>
    </row>
    <row r="91" spans="1:11" ht="12.95" customHeight="1">
      <c r="A91" s="2"/>
      <c r="B91" s="3"/>
      <c r="C91" s="4"/>
      <c r="D91" s="66"/>
      <c r="E91" s="5"/>
      <c r="F91" s="6"/>
      <c r="G91" s="67"/>
      <c r="H91" s="4"/>
      <c r="I91" s="7"/>
      <c r="J91" s="68"/>
    </row>
    <row r="92" spans="1:11" ht="12.95" customHeight="1">
      <c r="A92" s="9"/>
      <c r="B92" s="10"/>
      <c r="C92" s="11"/>
      <c r="D92" s="69"/>
      <c r="E92" s="12"/>
      <c r="F92" s="13"/>
      <c r="G92" s="70">
        <f>IF(B92&lt;&gt;"計",ROUNDDOWN(D92*F92,0),SUM(G$1:G91))</f>
        <v>0</v>
      </c>
      <c r="H92" s="11"/>
      <c r="I92" s="14"/>
      <c r="J92" s="71"/>
      <c r="K92" s="8">
        <v>10</v>
      </c>
    </row>
    <row r="93" spans="1:11" ht="12.95" customHeight="1">
      <c r="A93" s="2"/>
      <c r="B93" s="3" t="s">
        <v>2888</v>
      </c>
      <c r="C93" s="4"/>
      <c r="D93" s="66"/>
      <c r="E93" s="5"/>
      <c r="F93" s="6"/>
      <c r="G93" s="67"/>
      <c r="H93" s="4"/>
      <c r="I93" s="7"/>
      <c r="J93" s="68"/>
    </row>
    <row r="94" spans="1:11" ht="12.95" customHeight="1">
      <c r="A94" s="9"/>
      <c r="B94" s="10" t="s">
        <v>1365</v>
      </c>
      <c r="C94" s="11" t="s">
        <v>2889</v>
      </c>
      <c r="D94" s="69">
        <v>46.8</v>
      </c>
      <c r="E94" s="12" t="s">
        <v>109</v>
      </c>
      <c r="F94" s="13"/>
      <c r="G94" s="70">
        <f>IF(B94&lt;&gt;"計",ROUNDDOWN(D94*F94,0),SUM(G$1:G93))</f>
        <v>0</v>
      </c>
      <c r="H94" s="11"/>
      <c r="I94" s="14"/>
      <c r="J94" s="71"/>
      <c r="K94" s="8">
        <v>11</v>
      </c>
    </row>
    <row r="95" spans="1:11" ht="12.95" customHeight="1">
      <c r="A95" s="2"/>
      <c r="B95" s="3" t="s">
        <v>1364</v>
      </c>
      <c r="C95" s="4"/>
      <c r="D95" s="66"/>
      <c r="E95" s="5"/>
      <c r="F95" s="6"/>
      <c r="G95" s="67"/>
      <c r="H95" s="4"/>
      <c r="I95" s="7"/>
      <c r="J95" s="68"/>
    </row>
    <row r="96" spans="1:11" ht="12.95" customHeight="1">
      <c r="A96" s="9"/>
      <c r="B96" s="10" t="s">
        <v>1365</v>
      </c>
      <c r="C96" s="11" t="s">
        <v>1366</v>
      </c>
      <c r="D96" s="69">
        <v>1.4</v>
      </c>
      <c r="E96" s="12" t="s">
        <v>109</v>
      </c>
      <c r="F96" s="13"/>
      <c r="G96" s="70">
        <f>IF(B96&lt;&gt;"計",ROUNDDOWN(D96*F96,0),SUM(G$1:G95))</f>
        <v>0</v>
      </c>
      <c r="H96" s="11"/>
      <c r="I96" s="14"/>
      <c r="J96" s="71"/>
      <c r="K96" s="8">
        <v>9</v>
      </c>
    </row>
    <row r="97" spans="1:11" ht="12.95" customHeight="1">
      <c r="A97" s="2"/>
      <c r="B97" s="3"/>
      <c r="C97" s="4"/>
      <c r="D97" s="66"/>
      <c r="E97" s="5"/>
      <c r="F97" s="6"/>
      <c r="G97" s="67"/>
      <c r="H97" s="4"/>
      <c r="I97" s="7"/>
      <c r="J97" s="68"/>
    </row>
    <row r="98" spans="1:11" ht="12.95" customHeight="1">
      <c r="A98" s="9"/>
      <c r="B98" s="10"/>
      <c r="C98" s="11"/>
      <c r="D98" s="69"/>
      <c r="E98" s="12"/>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c r="C100" s="11"/>
      <c r="D100" s="69"/>
      <c r="E100" s="12"/>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c r="C104" s="11"/>
      <c r="D104" s="69"/>
      <c r="E104" s="12"/>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c r="D111" s="66"/>
      <c r="E111" s="5"/>
      <c r="F111" s="6"/>
      <c r="G111" s="67"/>
      <c r="H111" s="4"/>
      <c r="I111" s="16"/>
      <c r="J111" s="73"/>
    </row>
    <row r="112" spans="1:11" ht="12.95" customHeight="1">
      <c r="A112" s="9"/>
      <c r="B112" s="10"/>
      <c r="C112" s="11"/>
      <c r="D112" s="69"/>
      <c r="E112" s="12"/>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t="s">
        <v>1096</v>
      </c>
      <c r="C114" s="11"/>
      <c r="D114" s="69"/>
      <c r="E114" s="12"/>
      <c r="F114" s="13"/>
      <c r="G114" s="70">
        <f>IF(B114&lt;&gt;"計",ROUNDDOWN(D114*F114,0),SUM(G$1:G113))</f>
        <v>0</v>
      </c>
      <c r="H114" s="11"/>
      <c r="I114" s="14"/>
      <c r="J114" s="71"/>
      <c r="K114" s="8">
        <v>2</v>
      </c>
    </row>
    <row r="115" spans="1:11" ht="12.95" customHeight="1">
      <c r="A115" s="2"/>
      <c r="B115" s="3" t="s">
        <v>1367</v>
      </c>
      <c r="C115" s="4"/>
      <c r="D115" s="66"/>
      <c r="E115" s="5"/>
      <c r="F115" s="6"/>
      <c r="G115" s="67"/>
      <c r="H115" s="4"/>
      <c r="I115" s="7"/>
      <c r="J115" s="68"/>
    </row>
    <row r="116" spans="1:11" ht="12.95" customHeight="1">
      <c r="A116" s="9"/>
      <c r="B116" s="10" t="s">
        <v>1368</v>
      </c>
      <c r="C116" s="11" t="s">
        <v>1369</v>
      </c>
      <c r="D116" s="69">
        <v>1</v>
      </c>
      <c r="E116" s="12" t="s">
        <v>148</v>
      </c>
      <c r="F116" s="13"/>
      <c r="G116" s="70">
        <f>IF(B116&lt;&gt;"計",ROUNDDOWN(D116*F116,0),SUM(G$1:G115))</f>
        <v>0</v>
      </c>
      <c r="H116" s="11"/>
      <c r="I116" s="14"/>
      <c r="J116" s="71"/>
      <c r="K116" s="8">
        <v>3</v>
      </c>
    </row>
    <row r="117" spans="1:11" ht="12.95" customHeight="1">
      <c r="A117" s="2"/>
      <c r="B117" s="3"/>
      <c r="C117" s="4" t="s">
        <v>2883</v>
      </c>
      <c r="D117" s="66"/>
      <c r="E117" s="5"/>
      <c r="F117" s="6"/>
      <c r="G117" s="67"/>
      <c r="H117" s="4"/>
      <c r="I117" s="7"/>
      <c r="J117" s="68"/>
    </row>
    <row r="118" spans="1:11" ht="12.95" customHeight="1">
      <c r="A118" s="9"/>
      <c r="B118" s="10"/>
      <c r="C118" s="11" t="s">
        <v>1370</v>
      </c>
      <c r="D118" s="69"/>
      <c r="E118" s="12"/>
      <c r="F118" s="13"/>
      <c r="G118" s="70">
        <f>IF(B118&lt;&gt;"計",ROUNDDOWN(D118*F118,0),SUM(G$1:G117))</f>
        <v>0</v>
      </c>
      <c r="H118" s="11"/>
      <c r="I118" s="14"/>
      <c r="J118" s="71"/>
      <c r="K118" s="8">
        <v>4</v>
      </c>
    </row>
    <row r="119" spans="1:11" ht="12.95" customHeight="1">
      <c r="A119" s="2"/>
      <c r="B119" s="3" t="s">
        <v>1371</v>
      </c>
      <c r="C119" s="4"/>
      <c r="D119" s="66"/>
      <c r="E119" s="5"/>
      <c r="F119" s="6"/>
      <c r="G119" s="67"/>
      <c r="H119" s="4"/>
      <c r="I119" s="7"/>
      <c r="J119" s="68"/>
    </row>
    <row r="120" spans="1:11" ht="12.95" customHeight="1">
      <c r="A120" s="9"/>
      <c r="B120" s="10" t="s">
        <v>1372</v>
      </c>
      <c r="C120" s="11" t="s">
        <v>1373</v>
      </c>
      <c r="D120" s="69">
        <v>1</v>
      </c>
      <c r="E120" s="12" t="s">
        <v>148</v>
      </c>
      <c r="F120" s="13"/>
      <c r="G120" s="70">
        <f>IF(B120&lt;&gt;"計",ROUNDDOWN(D120*F120,0),SUM(G$1:G119))</f>
        <v>0</v>
      </c>
      <c r="H120" s="11"/>
      <c r="I120" s="14"/>
      <c r="J120" s="71"/>
      <c r="K120" s="8">
        <v>5</v>
      </c>
    </row>
    <row r="121" spans="1:11" ht="12.95" customHeight="1">
      <c r="A121" s="2"/>
      <c r="B121" s="3"/>
      <c r="C121" s="4" t="s">
        <v>1374</v>
      </c>
      <c r="D121" s="66"/>
      <c r="E121" s="5"/>
      <c r="F121" s="6"/>
      <c r="G121" s="67"/>
      <c r="H121" s="4"/>
      <c r="I121" s="7"/>
      <c r="J121" s="68"/>
    </row>
    <row r="122" spans="1:11" ht="12.95" customHeight="1">
      <c r="A122" s="9"/>
      <c r="B122" s="10"/>
      <c r="C122" s="11" t="s">
        <v>1375</v>
      </c>
      <c r="D122" s="69"/>
      <c r="E122" s="12"/>
      <c r="F122" s="13"/>
      <c r="G122" s="70">
        <f>IF(B122&lt;&gt;"計",ROUNDDOWN(D122*F122,0),SUM(G$1:G121))</f>
        <v>0</v>
      </c>
      <c r="H122" s="11"/>
      <c r="I122" s="14"/>
      <c r="J122" s="71"/>
      <c r="K122" s="8">
        <v>6</v>
      </c>
    </row>
    <row r="123" spans="1:11" ht="12.95" customHeight="1">
      <c r="A123" s="2"/>
      <c r="B123" s="3" t="s">
        <v>1371</v>
      </c>
      <c r="C123" s="4"/>
      <c r="D123" s="66"/>
      <c r="E123" s="5"/>
      <c r="F123" s="6"/>
      <c r="G123" s="67"/>
      <c r="H123" s="4"/>
      <c r="I123" s="7"/>
      <c r="J123" s="68"/>
    </row>
    <row r="124" spans="1:11" ht="12.95" customHeight="1">
      <c r="A124" s="9"/>
      <c r="B124" s="10" t="s">
        <v>1376</v>
      </c>
      <c r="C124" s="11" t="s">
        <v>1377</v>
      </c>
      <c r="D124" s="69">
        <v>2</v>
      </c>
      <c r="E124" s="12" t="s">
        <v>148</v>
      </c>
      <c r="F124" s="13"/>
      <c r="G124" s="70">
        <f>IF(B124&lt;&gt;"計",ROUNDDOWN(D124*F124,0),SUM(G$1:G123))</f>
        <v>0</v>
      </c>
      <c r="H124" s="11"/>
      <c r="I124" s="14"/>
      <c r="J124" s="71"/>
      <c r="K124" s="8">
        <v>7</v>
      </c>
    </row>
    <row r="125" spans="1:11" ht="12.95" customHeight="1">
      <c r="A125" s="2"/>
      <c r="B125" s="3"/>
      <c r="C125" s="4" t="s">
        <v>1378</v>
      </c>
      <c r="D125" s="66"/>
      <c r="E125" s="5"/>
      <c r="F125" s="6"/>
      <c r="G125" s="67"/>
      <c r="H125" s="4"/>
      <c r="I125" s="7"/>
      <c r="J125" s="68"/>
    </row>
    <row r="126" spans="1:11" ht="12.95" customHeight="1">
      <c r="A126" s="9"/>
      <c r="B126" s="10"/>
      <c r="C126" s="11" t="s">
        <v>1375</v>
      </c>
      <c r="D126" s="69"/>
      <c r="E126" s="12"/>
      <c r="F126" s="13"/>
      <c r="G126" s="70">
        <f>IF(B126&lt;&gt;"計",ROUNDDOWN(D126*F126,0),SUM(G$1:G125))</f>
        <v>0</v>
      </c>
      <c r="H126" s="11"/>
      <c r="I126" s="14"/>
      <c r="J126" s="71"/>
      <c r="K126" s="8">
        <v>8</v>
      </c>
    </row>
    <row r="127" spans="1:11" ht="12.95" customHeight="1">
      <c r="A127" s="2"/>
      <c r="B127" s="3" t="s">
        <v>1379</v>
      </c>
      <c r="C127" s="4"/>
      <c r="D127" s="66"/>
      <c r="E127" s="5"/>
      <c r="F127" s="6"/>
      <c r="G127" s="67"/>
      <c r="H127" s="4"/>
      <c r="I127" s="7"/>
      <c r="J127" s="68"/>
    </row>
    <row r="128" spans="1:11" ht="12.95" customHeight="1">
      <c r="A128" s="9"/>
      <c r="B128" s="10" t="s">
        <v>1380</v>
      </c>
      <c r="C128" s="11" t="s">
        <v>1381</v>
      </c>
      <c r="D128" s="69">
        <v>3.9</v>
      </c>
      <c r="E128" s="12" t="s">
        <v>109</v>
      </c>
      <c r="F128" s="13"/>
      <c r="G128" s="70">
        <f>IF(B128&lt;&gt;"計",ROUNDDOWN(D128*F128,0),SUM(G$1:G127))</f>
        <v>0</v>
      </c>
      <c r="H128" s="11"/>
      <c r="I128" s="14"/>
      <c r="J128" s="71"/>
      <c r="K128" s="8">
        <v>9</v>
      </c>
    </row>
    <row r="129" spans="1:11" ht="12.95" customHeight="1">
      <c r="A129" s="2"/>
      <c r="B129" s="3"/>
      <c r="C129" s="4"/>
      <c r="D129" s="66"/>
      <c r="E129" s="5"/>
      <c r="F129" s="6"/>
      <c r="G129" s="67"/>
      <c r="H129" s="4"/>
      <c r="I129" s="7"/>
      <c r="J129" s="68"/>
    </row>
    <row r="130" spans="1:11" ht="12.95" customHeight="1">
      <c r="A130" s="9"/>
      <c r="B130" s="10"/>
      <c r="C130" s="11"/>
      <c r="D130" s="69"/>
      <c r="E130" s="12"/>
      <c r="F130" s="13"/>
      <c r="G130" s="70">
        <f>IF(B130&lt;&gt;"計",ROUNDDOWN(D130*F130,0),SUM(G$1:G129))</f>
        <v>0</v>
      </c>
      <c r="H130" s="11"/>
      <c r="I130" s="14"/>
      <c r="J130" s="71"/>
      <c r="K130" s="8">
        <v>10</v>
      </c>
    </row>
    <row r="131" spans="1:11" ht="12.95" customHeight="1">
      <c r="A131" s="2"/>
      <c r="B131" s="3"/>
      <c r="C131" s="4"/>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c r="C134" s="11"/>
      <c r="D134" s="69"/>
      <c r="E134" s="12"/>
      <c r="F134" s="13"/>
      <c r="G134" s="70">
        <f>IF(B134&lt;&gt;"計",ROUNDDOWN(D134*F134,0),SUM(G$1:G133))</f>
        <v>0</v>
      </c>
      <c r="H134" s="11"/>
      <c r="I134" s="14"/>
      <c r="J134" s="71"/>
      <c r="K134" s="8">
        <v>12</v>
      </c>
    </row>
    <row r="135" spans="1:11" ht="12.95" customHeight="1">
      <c r="A135" s="2"/>
      <c r="B135" s="3"/>
      <c r="C135" s="4"/>
      <c r="D135" s="66"/>
      <c r="E135" s="5"/>
      <c r="F135" s="6"/>
      <c r="G135" s="67"/>
      <c r="H135" s="4"/>
      <c r="I135" s="7"/>
      <c r="J135" s="68"/>
    </row>
    <row r="136" spans="1:11" ht="12.95" customHeight="1">
      <c r="A136" s="9"/>
      <c r="B136" s="10"/>
      <c r="C136" s="11"/>
      <c r="D136" s="69"/>
      <c r="E136" s="12"/>
      <c r="F136" s="13"/>
      <c r="G136" s="70">
        <f>IF(B136&lt;&gt;"計",ROUNDDOWN(D136*F136,0),SUM(G$1:G135))</f>
        <v>0</v>
      </c>
      <c r="H136" s="11"/>
      <c r="I136" s="14"/>
      <c r="J136" s="71"/>
      <c r="K136" s="8">
        <v>13</v>
      </c>
    </row>
    <row r="137" spans="1:11" ht="12.95" customHeight="1">
      <c r="A137" s="2"/>
      <c r="B137" s="3"/>
      <c r="C137" s="4"/>
      <c r="D137" s="66"/>
      <c r="E137" s="5"/>
      <c r="F137" s="6"/>
      <c r="G137" s="67"/>
      <c r="H137" s="4"/>
      <c r="I137" s="7"/>
      <c r="J137" s="68"/>
    </row>
    <row r="138" spans="1:11" ht="12.95" customHeight="1">
      <c r="A138" s="9"/>
      <c r="B138" s="10"/>
      <c r="C138" s="11"/>
      <c r="D138" s="69"/>
      <c r="E138" s="12"/>
      <c r="F138" s="13"/>
      <c r="G138" s="70">
        <f>IF(B138&lt;&gt;"計",ROUNDDOWN(D138*F138,0),SUM(G$1:G137))</f>
        <v>0</v>
      </c>
      <c r="H138" s="11"/>
      <c r="I138" s="14"/>
      <c r="J138" s="71"/>
      <c r="K138" s="8">
        <v>14</v>
      </c>
    </row>
    <row r="139" spans="1:11" ht="12.95" customHeight="1">
      <c r="A139" s="2"/>
      <c r="B139" s="3"/>
      <c r="C139" s="4"/>
      <c r="D139" s="66"/>
      <c r="E139" s="5"/>
      <c r="F139" s="6"/>
      <c r="G139" s="67"/>
      <c r="H139" s="4"/>
      <c r="I139" s="7"/>
      <c r="J139" s="68"/>
    </row>
    <row r="140" spans="1:11" ht="12.95" customHeight="1">
      <c r="A140" s="9"/>
      <c r="B140" s="10"/>
      <c r="C140" s="11"/>
      <c r="D140" s="69"/>
      <c r="E140" s="12"/>
      <c r="F140" s="13"/>
      <c r="G140" s="70">
        <f>IF(B140&lt;&gt;"計",ROUNDDOWN(D140*F140,0),SUM(G$1:G139))</f>
        <v>0</v>
      </c>
      <c r="H140" s="11"/>
      <c r="I140" s="14"/>
      <c r="J140" s="71"/>
      <c r="K140" s="8">
        <v>15</v>
      </c>
    </row>
    <row r="141" spans="1:11" ht="12.95" customHeight="1">
      <c r="A141" s="2"/>
      <c r="B141" s="3"/>
      <c r="C141" s="4"/>
      <c r="D141" s="66"/>
      <c r="E141" s="5"/>
      <c r="F141" s="6"/>
      <c r="G141" s="67"/>
      <c r="H141" s="4"/>
      <c r="I141" s="7"/>
      <c r="J141" s="68"/>
    </row>
    <row r="142" spans="1:11" ht="12.95" customHeight="1">
      <c r="A142" s="9"/>
      <c r="B142" s="10"/>
      <c r="C142" s="11"/>
      <c r="D142" s="69"/>
      <c r="E142" s="12"/>
      <c r="F142" s="13"/>
      <c r="G142" s="70">
        <f>IF(B142&lt;&gt;"計",ROUNDDOWN(D142*F142,0),SUM(G$1:G141))</f>
        <v>0</v>
      </c>
      <c r="H142" s="11"/>
      <c r="I142" s="14"/>
      <c r="J142" s="71"/>
      <c r="K142" s="8">
        <v>16</v>
      </c>
    </row>
    <row r="143" spans="1:11" ht="12.95" customHeight="1">
      <c r="A143" s="2"/>
      <c r="B143" s="3"/>
      <c r="C143" s="4"/>
      <c r="D143" s="66"/>
      <c r="E143" s="5"/>
      <c r="F143" s="6"/>
      <c r="G143" s="67"/>
      <c r="H143" s="4"/>
      <c r="I143" s="7"/>
      <c r="J143" s="68"/>
    </row>
    <row r="144" spans="1:11" ht="12.95" customHeight="1">
      <c r="A144" s="9"/>
      <c r="B144" s="10"/>
      <c r="C144" s="11"/>
      <c r="D144" s="69"/>
      <c r="E144" s="12"/>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15"/>
      <c r="C147" s="4"/>
      <c r="D147" s="66"/>
      <c r="E147" s="5"/>
      <c r="F147" s="6"/>
      <c r="G147" s="67"/>
      <c r="H147" s="4"/>
      <c r="I147" s="16"/>
      <c r="J147" s="73"/>
    </row>
    <row r="148" spans="1:11" ht="12.95" customHeight="1">
      <c r="A148" s="9"/>
      <c r="B148" s="10" t="s">
        <v>1099</v>
      </c>
      <c r="C148" s="11"/>
      <c r="D148" s="69"/>
      <c r="E148" s="12"/>
      <c r="F148" s="13"/>
      <c r="G148" s="70">
        <f>IF(B148&lt;&gt;"計",ROUNDDOWN(D148*F148,0),SUM(G$1:G147))</f>
        <v>0</v>
      </c>
      <c r="H148" s="11"/>
      <c r="I148" s="14"/>
      <c r="J148" s="71"/>
      <c r="K148" s="8">
        <v>1</v>
      </c>
    </row>
    <row r="149" spans="1:11" ht="12.95" customHeight="1">
      <c r="A149" s="2"/>
      <c r="B149" s="3"/>
      <c r="C149" s="4"/>
      <c r="D149" s="66"/>
      <c r="E149" s="5"/>
      <c r="F149" s="6"/>
      <c r="G149" s="67"/>
      <c r="H149" s="4"/>
      <c r="I149" s="7"/>
      <c r="J149" s="68"/>
    </row>
    <row r="150" spans="1:11" ht="12.95" customHeight="1">
      <c r="A150" s="9"/>
      <c r="B150" s="10" t="s">
        <v>1382</v>
      </c>
      <c r="C150" s="11" t="s">
        <v>1383</v>
      </c>
      <c r="D150" s="69">
        <v>1226</v>
      </c>
      <c r="E150" s="12" t="s">
        <v>33</v>
      </c>
      <c r="F150" s="13"/>
      <c r="G150" s="70">
        <f>IF(B150&lt;&gt;"計",ROUNDDOWN(D150*F150,0),SUM(G$1:G149))</f>
        <v>0</v>
      </c>
      <c r="H150" s="11"/>
      <c r="I150" s="14"/>
      <c r="J150" s="71"/>
      <c r="K150" s="8">
        <v>2</v>
      </c>
    </row>
    <row r="151" spans="1:11" ht="12.95" customHeight="1">
      <c r="A151" s="2"/>
      <c r="B151" s="3"/>
      <c r="C151" s="4"/>
      <c r="D151" s="66"/>
      <c r="E151" s="5"/>
      <c r="F151" s="6"/>
      <c r="G151" s="67"/>
      <c r="H151" s="4"/>
      <c r="I151" s="7"/>
      <c r="J151" s="68"/>
    </row>
    <row r="152" spans="1:11" ht="12.95" customHeight="1">
      <c r="A152" s="9"/>
      <c r="B152" s="10" t="s">
        <v>1382</v>
      </c>
      <c r="C152" s="11" t="s">
        <v>1384</v>
      </c>
      <c r="D152" s="69">
        <v>17.7</v>
      </c>
      <c r="E152" s="12" t="s">
        <v>33</v>
      </c>
      <c r="F152" s="13"/>
      <c r="G152" s="70">
        <f>IF(B152&lt;&gt;"計",ROUNDDOWN(D152*F152,0),SUM(G$1:G151))</f>
        <v>0</v>
      </c>
      <c r="H152" s="11"/>
      <c r="I152" s="14"/>
      <c r="J152" s="71"/>
      <c r="K152" s="8">
        <v>3</v>
      </c>
    </row>
    <row r="153" spans="1:11" ht="12.95" customHeight="1">
      <c r="A153" s="2"/>
      <c r="B153" s="3"/>
      <c r="C153" s="4"/>
      <c r="D153" s="66"/>
      <c r="E153" s="5"/>
      <c r="F153" s="6"/>
      <c r="G153" s="67"/>
      <c r="H153" s="4"/>
      <c r="I153" s="7"/>
      <c r="J153" s="68"/>
    </row>
    <row r="154" spans="1:11" ht="12.95" customHeight="1">
      <c r="A154" s="9"/>
      <c r="B154" s="10" t="s">
        <v>1382</v>
      </c>
      <c r="C154" s="11" t="s">
        <v>1385</v>
      </c>
      <c r="D154" s="69">
        <v>46.7</v>
      </c>
      <c r="E154" s="12" t="s">
        <v>33</v>
      </c>
      <c r="F154" s="13"/>
      <c r="G154" s="70">
        <f>IF(B154&lt;&gt;"計",ROUNDDOWN(D154*F154,0),SUM(G$1:G153))</f>
        <v>0</v>
      </c>
      <c r="H154" s="11"/>
      <c r="I154" s="14"/>
      <c r="J154" s="71"/>
      <c r="K154" s="8">
        <v>4</v>
      </c>
    </row>
    <row r="155" spans="1:11" ht="12.95" customHeight="1">
      <c r="A155" s="2"/>
      <c r="B155" s="3"/>
      <c r="C155" s="4"/>
      <c r="D155" s="66"/>
      <c r="E155" s="5"/>
      <c r="F155" s="6"/>
      <c r="G155" s="67"/>
      <c r="H155" s="4"/>
      <c r="I155" s="7"/>
      <c r="J155" s="68"/>
    </row>
    <row r="156" spans="1:11" ht="12.95" customHeight="1">
      <c r="A156" s="9"/>
      <c r="B156" s="10" t="s">
        <v>1382</v>
      </c>
      <c r="C156" s="11" t="s">
        <v>1386</v>
      </c>
      <c r="D156" s="69">
        <v>139</v>
      </c>
      <c r="E156" s="12" t="s">
        <v>33</v>
      </c>
      <c r="F156" s="13"/>
      <c r="G156" s="70">
        <f>IF(B156&lt;&gt;"計",ROUNDDOWN(D156*F156,0),SUM(G$1:G155))</f>
        <v>0</v>
      </c>
      <c r="H156" s="11"/>
      <c r="I156" s="14"/>
      <c r="J156" s="71"/>
      <c r="K156" s="8">
        <v>5</v>
      </c>
    </row>
    <row r="157" spans="1:11" ht="12.95" customHeight="1">
      <c r="A157" s="2"/>
      <c r="B157" s="3"/>
      <c r="C157" s="4"/>
      <c r="D157" s="66"/>
      <c r="E157" s="5"/>
      <c r="F157" s="6"/>
      <c r="G157" s="67"/>
      <c r="H157" s="4"/>
      <c r="I157" s="7"/>
      <c r="J157" s="68"/>
    </row>
    <row r="158" spans="1:11" ht="12.95" customHeight="1">
      <c r="A158" s="9"/>
      <c r="B158" s="10"/>
      <c r="C158" s="11"/>
      <c r="D158" s="69"/>
      <c r="E158" s="12"/>
      <c r="F158" s="13"/>
      <c r="G158" s="70">
        <f>IF(B158&lt;&gt;"計",ROUNDDOWN(D158*F158,0),SUM(G$1:G157))</f>
        <v>0</v>
      </c>
      <c r="H158" s="11"/>
      <c r="I158" s="14"/>
      <c r="J158" s="71"/>
      <c r="K158" s="8">
        <v>6</v>
      </c>
    </row>
    <row r="159" spans="1:11" ht="12.95" customHeight="1">
      <c r="A159" s="2"/>
      <c r="B159" s="3"/>
      <c r="C159" s="4"/>
      <c r="D159" s="66"/>
      <c r="E159" s="5"/>
      <c r="F159" s="6"/>
      <c r="G159" s="67"/>
      <c r="H159" s="4"/>
      <c r="I159" s="7"/>
      <c r="J159" s="68"/>
    </row>
    <row r="160" spans="1:11" ht="12.95" customHeight="1">
      <c r="A160" s="9"/>
      <c r="B160" s="10" t="s">
        <v>1387</v>
      </c>
      <c r="C160" s="11" t="s">
        <v>1388</v>
      </c>
      <c r="D160" s="69">
        <v>611</v>
      </c>
      <c r="E160" s="12" t="s">
        <v>33</v>
      </c>
      <c r="F160" s="13"/>
      <c r="G160" s="70">
        <f>IF(B160&lt;&gt;"計",ROUNDDOWN(D160*F160,0),SUM(G$1:G159))</f>
        <v>0</v>
      </c>
      <c r="H160" s="11"/>
      <c r="I160" s="14"/>
      <c r="J160" s="71"/>
      <c r="K160" s="8">
        <v>7</v>
      </c>
    </row>
    <row r="161" spans="1:11" ht="12.95" customHeight="1">
      <c r="A161" s="2"/>
      <c r="B161" s="3"/>
      <c r="C161" s="4"/>
      <c r="D161" s="66"/>
      <c r="E161" s="5"/>
      <c r="F161" s="6"/>
      <c r="G161" s="67"/>
      <c r="H161" s="4"/>
      <c r="I161" s="7"/>
      <c r="J161" s="68"/>
    </row>
    <row r="162" spans="1:11" ht="12.95" customHeight="1">
      <c r="A162" s="9"/>
      <c r="B162" s="10"/>
      <c r="C162" s="11"/>
      <c r="D162" s="69"/>
      <c r="E162" s="12"/>
      <c r="F162" s="13"/>
      <c r="G162" s="70">
        <f>IF(B162&lt;&gt;"計",ROUNDDOWN(D162*F162,0),SUM(G$1:G161))</f>
        <v>0</v>
      </c>
      <c r="H162" s="11"/>
      <c r="I162" s="14"/>
      <c r="J162" s="71"/>
      <c r="K162" s="8">
        <v>8</v>
      </c>
    </row>
    <row r="163" spans="1:11" ht="12.95" customHeight="1">
      <c r="A163" s="2"/>
      <c r="B163" s="3"/>
      <c r="C163" s="4"/>
      <c r="D163" s="66"/>
      <c r="E163" s="5"/>
      <c r="F163" s="6"/>
      <c r="G163" s="67"/>
      <c r="H163" s="4"/>
      <c r="I163" s="7"/>
      <c r="J163" s="68"/>
    </row>
    <row r="164" spans="1:11" ht="12.95" customHeight="1">
      <c r="A164" s="9"/>
      <c r="B164" s="10" t="s">
        <v>1389</v>
      </c>
      <c r="C164" s="11" t="s">
        <v>1390</v>
      </c>
      <c r="D164" s="69">
        <v>538</v>
      </c>
      <c r="E164" s="12" t="s">
        <v>109</v>
      </c>
      <c r="F164" s="13"/>
      <c r="G164" s="70">
        <f>IF(B164&lt;&gt;"計",ROUNDDOWN(D164*F164,0),SUM(G$1:G163))</f>
        <v>0</v>
      </c>
      <c r="H164" s="11"/>
      <c r="I164" s="14"/>
      <c r="J164" s="71"/>
      <c r="K164" s="8">
        <v>9</v>
      </c>
    </row>
    <row r="165" spans="1:11" ht="12.95" customHeight="1">
      <c r="A165" s="2"/>
      <c r="B165" s="3"/>
      <c r="C165" s="4"/>
      <c r="D165" s="66"/>
      <c r="E165" s="5"/>
      <c r="F165" s="6"/>
      <c r="G165" s="67"/>
      <c r="H165" s="4"/>
      <c r="I165" s="7"/>
      <c r="J165" s="68"/>
    </row>
    <row r="166" spans="1:11" ht="12.95" customHeight="1">
      <c r="A166" s="9"/>
      <c r="B166" s="10" t="s">
        <v>1389</v>
      </c>
      <c r="C166" s="11" t="s">
        <v>1391</v>
      </c>
      <c r="D166" s="69">
        <v>16.5</v>
      </c>
      <c r="E166" s="12" t="s">
        <v>109</v>
      </c>
      <c r="F166" s="13"/>
      <c r="G166" s="70">
        <f>IF(B166&lt;&gt;"計",ROUNDDOWN(D166*F166,0),SUM(G$1:G165))</f>
        <v>0</v>
      </c>
      <c r="H166" s="11"/>
      <c r="I166" s="14"/>
      <c r="J166" s="71"/>
      <c r="K166" s="8">
        <v>10</v>
      </c>
    </row>
    <row r="167" spans="1:11" ht="12.95" customHeight="1">
      <c r="A167" s="2"/>
      <c r="B167" s="3"/>
      <c r="C167" s="4"/>
      <c r="D167" s="66"/>
      <c r="E167" s="5"/>
      <c r="F167" s="6"/>
      <c r="G167" s="67"/>
      <c r="H167" s="4"/>
      <c r="I167" s="7"/>
      <c r="J167" s="68"/>
    </row>
    <row r="168" spans="1:11" ht="12.95" customHeight="1">
      <c r="A168" s="9"/>
      <c r="B168" s="10" t="s">
        <v>1389</v>
      </c>
      <c r="C168" s="11" t="s">
        <v>1392</v>
      </c>
      <c r="D168" s="69">
        <v>1070</v>
      </c>
      <c r="E168" s="12" t="s">
        <v>109</v>
      </c>
      <c r="F168" s="13"/>
      <c r="G168" s="70">
        <f>IF(B168&lt;&gt;"計",ROUNDDOWN(D168*F168,0),SUM(G$1:G167))</f>
        <v>0</v>
      </c>
      <c r="H168" s="11"/>
      <c r="I168" s="14"/>
      <c r="J168" s="71"/>
      <c r="K168" s="8">
        <v>11</v>
      </c>
    </row>
    <row r="169" spans="1:11" ht="12.95" customHeight="1">
      <c r="A169" s="2"/>
      <c r="B169" s="3"/>
      <c r="C169" s="4"/>
      <c r="D169" s="66"/>
      <c r="E169" s="5"/>
      <c r="F169" s="6"/>
      <c r="G169" s="67"/>
      <c r="H169" s="4"/>
      <c r="I169" s="7"/>
      <c r="J169" s="68"/>
    </row>
    <row r="170" spans="1:11" ht="12.95" customHeight="1">
      <c r="A170" s="9"/>
      <c r="B170" s="10" t="s">
        <v>1389</v>
      </c>
      <c r="C170" s="11" t="s">
        <v>1393</v>
      </c>
      <c r="D170" s="69">
        <v>125</v>
      </c>
      <c r="E170" s="12" t="s">
        <v>109</v>
      </c>
      <c r="F170" s="13"/>
      <c r="G170" s="70">
        <f>IF(B170&lt;&gt;"計",ROUNDDOWN(D170*F170,0),SUM(G$1:G169))</f>
        <v>0</v>
      </c>
      <c r="H170" s="11"/>
      <c r="I170" s="14"/>
      <c r="J170" s="71"/>
      <c r="K170" s="8">
        <v>12</v>
      </c>
    </row>
    <row r="171" spans="1:11" ht="12.95" customHeight="1">
      <c r="A171" s="2"/>
      <c r="B171" s="3"/>
      <c r="C171" s="4"/>
      <c r="D171" s="66"/>
      <c r="E171" s="5"/>
      <c r="F171" s="6"/>
      <c r="G171" s="67"/>
      <c r="H171" s="4"/>
      <c r="I171" s="7"/>
      <c r="J171" s="68"/>
    </row>
    <row r="172" spans="1:11" ht="12.95" customHeight="1">
      <c r="A172" s="9"/>
      <c r="B172" s="10"/>
      <c r="C172" s="11"/>
      <c r="D172" s="69"/>
      <c r="E172" s="12"/>
      <c r="F172" s="13"/>
      <c r="G172" s="70">
        <f>IF(B172&lt;&gt;"計",ROUNDDOWN(D172*F172,0),SUM(G$1:G171))</f>
        <v>0</v>
      </c>
      <c r="H172" s="11"/>
      <c r="I172" s="14"/>
      <c r="J172" s="71"/>
      <c r="K172" s="8">
        <v>13</v>
      </c>
    </row>
    <row r="173" spans="1:11" ht="12.95" customHeight="1">
      <c r="A173" s="2"/>
      <c r="B173" s="3"/>
      <c r="C173" s="4"/>
      <c r="D173" s="66"/>
      <c r="E173" s="5"/>
      <c r="F173" s="6"/>
      <c r="G173" s="67"/>
      <c r="H173" s="4"/>
      <c r="I173" s="7"/>
      <c r="J173" s="68"/>
    </row>
    <row r="174" spans="1:11" ht="12.95" customHeight="1">
      <c r="A174" s="9"/>
      <c r="B174" s="10" t="s">
        <v>1394</v>
      </c>
      <c r="C174" s="11" t="s">
        <v>1395</v>
      </c>
      <c r="D174" s="69">
        <v>5.5</v>
      </c>
      <c r="E174" s="12" t="s">
        <v>109</v>
      </c>
      <c r="F174" s="13"/>
      <c r="G174" s="70">
        <f>IF(B174&lt;&gt;"計",ROUNDDOWN(D174*F174,0),SUM(G$1:G173))</f>
        <v>0</v>
      </c>
      <c r="H174" s="11"/>
      <c r="I174" s="14"/>
      <c r="J174" s="71"/>
      <c r="K174" s="8">
        <v>14</v>
      </c>
    </row>
    <row r="175" spans="1:11" ht="12.95" customHeight="1">
      <c r="A175" s="2"/>
      <c r="B175" s="3"/>
      <c r="C175" s="4"/>
      <c r="D175" s="66"/>
      <c r="E175" s="5"/>
      <c r="F175" s="6"/>
      <c r="G175" s="67"/>
      <c r="H175" s="4"/>
      <c r="I175" s="7"/>
      <c r="J175" s="68"/>
    </row>
    <row r="176" spans="1:11" ht="12.95" customHeight="1">
      <c r="A176" s="9"/>
      <c r="B176" s="10" t="s">
        <v>1394</v>
      </c>
      <c r="C176" s="11" t="s">
        <v>1396</v>
      </c>
      <c r="D176" s="69">
        <v>1.9</v>
      </c>
      <c r="E176" s="12" t="s">
        <v>109</v>
      </c>
      <c r="F176" s="13"/>
      <c r="G176" s="70">
        <f>IF(B176&lt;&gt;"計",ROUNDDOWN(D176*F176,0),SUM(G$1:G175))</f>
        <v>0</v>
      </c>
      <c r="H176" s="11"/>
      <c r="I176" s="14"/>
      <c r="J176" s="71"/>
      <c r="K176" s="8">
        <v>15</v>
      </c>
    </row>
    <row r="177" spans="1:11" ht="12.95" customHeight="1">
      <c r="A177" s="2"/>
      <c r="B177" s="3"/>
      <c r="C177" s="4"/>
      <c r="D177" s="66"/>
      <c r="E177" s="5"/>
      <c r="F177" s="6"/>
      <c r="G177" s="67"/>
      <c r="H177" s="4"/>
      <c r="I177" s="7"/>
      <c r="J177" s="68"/>
    </row>
    <row r="178" spans="1:11" ht="12.95" customHeight="1">
      <c r="A178" s="9"/>
      <c r="B178" s="10" t="s">
        <v>1394</v>
      </c>
      <c r="C178" s="11" t="s">
        <v>1397</v>
      </c>
      <c r="D178" s="69">
        <v>2.1</v>
      </c>
      <c r="E178" s="12" t="s">
        <v>109</v>
      </c>
      <c r="F178" s="13"/>
      <c r="G178" s="70">
        <f>IF(B178&lt;&gt;"計",ROUNDDOWN(D178*F178,0),SUM(G$1:G177))</f>
        <v>0</v>
      </c>
      <c r="H178" s="11"/>
      <c r="I178" s="14"/>
      <c r="J178" s="71"/>
      <c r="K178" s="8">
        <v>16</v>
      </c>
    </row>
    <row r="179" spans="1:11" ht="12.95" customHeight="1">
      <c r="A179" s="2"/>
      <c r="B179" s="3"/>
      <c r="C179" s="4"/>
      <c r="D179" s="66"/>
      <c r="E179" s="5"/>
      <c r="F179" s="6"/>
      <c r="G179" s="67"/>
      <c r="H179" s="4"/>
      <c r="I179" s="7"/>
      <c r="J179" s="68"/>
    </row>
    <row r="180" spans="1:11" ht="12.95" customHeight="1">
      <c r="A180" s="9"/>
      <c r="B180" s="10" t="s">
        <v>1394</v>
      </c>
      <c r="C180" s="11" t="s">
        <v>1398</v>
      </c>
      <c r="D180" s="69">
        <v>7.3</v>
      </c>
      <c r="E180" s="12" t="s">
        <v>109</v>
      </c>
      <c r="F180" s="13"/>
      <c r="G180" s="70">
        <f>IF(B180&lt;&gt;"計",ROUNDDOWN(D180*F180,0),SUM(G$1:G179))</f>
        <v>0</v>
      </c>
      <c r="H180" s="11"/>
      <c r="I180" s="14"/>
      <c r="J180" s="71"/>
      <c r="K180" s="8">
        <v>17</v>
      </c>
    </row>
    <row r="181" spans="1:11" ht="12.95" customHeight="1">
      <c r="A181" s="2"/>
      <c r="B181" s="3"/>
      <c r="C181" s="4"/>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15"/>
      <c r="C183" s="4"/>
      <c r="D183" s="66"/>
      <c r="E183" s="5"/>
      <c r="F183" s="6"/>
      <c r="G183" s="67"/>
      <c r="H183" s="4"/>
      <c r="I183" s="16"/>
      <c r="J183" s="73"/>
    </row>
    <row r="184" spans="1:11" ht="12.95" customHeight="1">
      <c r="A184" s="9"/>
      <c r="B184" s="10" t="s">
        <v>1300</v>
      </c>
      <c r="C184" s="11" t="s">
        <v>1399</v>
      </c>
      <c r="D184" s="69">
        <v>51</v>
      </c>
      <c r="E184" s="12" t="s">
        <v>33</v>
      </c>
      <c r="F184" s="13"/>
      <c r="G184" s="70">
        <f>IF(B184&lt;&gt;"計",ROUNDDOWN(D184*F184,0),SUM(G$1:G183))</f>
        <v>0</v>
      </c>
      <c r="H184" s="11"/>
      <c r="I184" s="14"/>
      <c r="J184" s="71"/>
      <c r="K184" s="8">
        <v>1</v>
      </c>
    </row>
    <row r="185" spans="1:11" ht="12.95" customHeight="1">
      <c r="A185" s="2"/>
      <c r="B185" s="3"/>
      <c r="C185" s="4"/>
      <c r="D185" s="66"/>
      <c r="E185" s="5"/>
      <c r="F185" s="6"/>
      <c r="G185" s="67"/>
      <c r="H185" s="4"/>
      <c r="I185" s="7"/>
      <c r="J185" s="68"/>
    </row>
    <row r="186" spans="1:11" ht="12.95" customHeight="1">
      <c r="A186" s="9"/>
      <c r="B186" s="10" t="s">
        <v>1300</v>
      </c>
      <c r="C186" s="11" t="s">
        <v>1400</v>
      </c>
      <c r="D186" s="69">
        <v>334</v>
      </c>
      <c r="E186" s="12" t="s">
        <v>33</v>
      </c>
      <c r="F186" s="13"/>
      <c r="G186" s="70">
        <f>IF(B186&lt;&gt;"計",ROUNDDOWN(D186*F186,0),SUM(G$1:G185))</f>
        <v>0</v>
      </c>
      <c r="H186" s="11"/>
      <c r="I186" s="14"/>
      <c r="J186" s="71"/>
      <c r="K186" s="8">
        <v>2</v>
      </c>
    </row>
    <row r="187" spans="1:11" ht="12.95" customHeight="1">
      <c r="A187" s="2"/>
      <c r="B187" s="3"/>
      <c r="C187" s="4"/>
      <c r="D187" s="66"/>
      <c r="E187" s="5"/>
      <c r="F187" s="6"/>
      <c r="G187" s="67"/>
      <c r="H187" s="4"/>
      <c r="I187" s="7"/>
      <c r="J187" s="68"/>
    </row>
    <row r="188" spans="1:11" ht="12.95" customHeight="1">
      <c r="A188" s="9"/>
      <c r="B188" s="10" t="s">
        <v>1300</v>
      </c>
      <c r="C188" s="11" t="s">
        <v>1401</v>
      </c>
      <c r="D188" s="69">
        <v>18</v>
      </c>
      <c r="E188" s="12" t="s">
        <v>33</v>
      </c>
      <c r="F188" s="13"/>
      <c r="G188" s="70">
        <f>IF(B188&lt;&gt;"計",ROUNDDOWN(D188*F188,0),SUM(G$1:G187))</f>
        <v>0</v>
      </c>
      <c r="H188" s="11"/>
      <c r="I188" s="14"/>
      <c r="J188" s="71"/>
      <c r="K188" s="8">
        <v>3</v>
      </c>
    </row>
    <row r="189" spans="1:11" ht="12.95" customHeight="1">
      <c r="A189" s="2"/>
      <c r="B189" s="3"/>
      <c r="C189" s="4"/>
      <c r="D189" s="66"/>
      <c r="E189" s="5"/>
      <c r="F189" s="6"/>
      <c r="G189" s="67"/>
      <c r="H189" s="4"/>
      <c r="I189" s="7"/>
      <c r="J189" s="68"/>
    </row>
    <row r="190" spans="1:11" ht="12.95" customHeight="1">
      <c r="A190" s="9"/>
      <c r="B190" s="10" t="s">
        <v>1300</v>
      </c>
      <c r="C190" s="11" t="s">
        <v>1402</v>
      </c>
      <c r="D190" s="69">
        <v>732</v>
      </c>
      <c r="E190" s="12" t="s">
        <v>33</v>
      </c>
      <c r="F190" s="13"/>
      <c r="G190" s="70">
        <f>IF(B190&lt;&gt;"計",ROUNDDOWN(D190*F190,0),SUM(G$1:G189))</f>
        <v>0</v>
      </c>
      <c r="H190" s="11"/>
      <c r="I190" s="14"/>
      <c r="J190" s="71"/>
      <c r="K190" s="8">
        <v>4</v>
      </c>
    </row>
    <row r="191" spans="1:11" ht="12.95" customHeight="1">
      <c r="A191" s="2"/>
      <c r="B191" s="3"/>
      <c r="C191" s="4"/>
      <c r="D191" s="66"/>
      <c r="E191" s="5"/>
      <c r="F191" s="6"/>
      <c r="G191" s="67"/>
      <c r="H191" s="4"/>
      <c r="I191" s="7"/>
      <c r="J191" s="68"/>
    </row>
    <row r="192" spans="1:11" ht="12.95" customHeight="1">
      <c r="A192" s="9"/>
      <c r="B192" s="10" t="s">
        <v>1300</v>
      </c>
      <c r="C192" s="11" t="s">
        <v>1403</v>
      </c>
      <c r="D192" s="69">
        <v>45.4</v>
      </c>
      <c r="E192" s="12" t="s">
        <v>33</v>
      </c>
      <c r="F192" s="13"/>
      <c r="G192" s="70">
        <f>IF(B192&lt;&gt;"計",ROUNDDOWN(D192*F192,0),SUM(G$1:G191))</f>
        <v>0</v>
      </c>
      <c r="H192" s="11"/>
      <c r="I192" s="14"/>
      <c r="J192" s="71"/>
      <c r="K192" s="8">
        <v>5</v>
      </c>
    </row>
    <row r="193" spans="1:11" ht="12.95" customHeight="1">
      <c r="A193" s="2"/>
      <c r="B193" s="3"/>
      <c r="C193" s="4"/>
      <c r="D193" s="66"/>
      <c r="E193" s="5"/>
      <c r="F193" s="6"/>
      <c r="G193" s="67"/>
      <c r="H193" s="4"/>
      <c r="I193" s="7"/>
      <c r="J193" s="68"/>
    </row>
    <row r="194" spans="1:11" ht="12.95" customHeight="1">
      <c r="A194" s="9"/>
      <c r="B194" s="10" t="s">
        <v>1300</v>
      </c>
      <c r="C194" s="11" t="s">
        <v>1404</v>
      </c>
      <c r="D194" s="69">
        <v>551</v>
      </c>
      <c r="E194" s="12" t="s">
        <v>33</v>
      </c>
      <c r="F194" s="13"/>
      <c r="G194" s="70">
        <f>IF(B194&lt;&gt;"計",ROUNDDOWN(D194*F194,0),SUM(G$1:G193))</f>
        <v>0</v>
      </c>
      <c r="H194" s="11"/>
      <c r="I194" s="14"/>
      <c r="J194" s="71"/>
      <c r="K194" s="8">
        <v>6</v>
      </c>
    </row>
    <row r="195" spans="1:11" ht="12.95" customHeight="1">
      <c r="A195" s="2"/>
      <c r="B195" s="3"/>
      <c r="C195" s="4"/>
      <c r="D195" s="66"/>
      <c r="E195" s="5"/>
      <c r="F195" s="6"/>
      <c r="G195" s="67"/>
      <c r="H195" s="4"/>
      <c r="I195" s="7"/>
      <c r="J195" s="68"/>
    </row>
    <row r="196" spans="1:11" ht="12.95" customHeight="1">
      <c r="A196" s="9"/>
      <c r="B196" s="10" t="s">
        <v>1300</v>
      </c>
      <c r="C196" s="11" t="s">
        <v>1405</v>
      </c>
      <c r="D196" s="69">
        <v>2.4</v>
      </c>
      <c r="E196" s="12" t="s">
        <v>33</v>
      </c>
      <c r="F196" s="13"/>
      <c r="G196" s="70">
        <f>IF(B196&lt;&gt;"計",ROUNDDOWN(D196*F196,0),SUM(G$1:G195))</f>
        <v>0</v>
      </c>
      <c r="H196" s="11"/>
      <c r="I196" s="14"/>
      <c r="J196" s="71"/>
      <c r="K196" s="8">
        <v>7</v>
      </c>
    </row>
    <row r="197" spans="1:11" ht="12.95" customHeight="1">
      <c r="A197" s="2"/>
      <c r="B197" s="3"/>
      <c r="C197" s="4"/>
      <c r="D197" s="66"/>
      <c r="E197" s="5"/>
      <c r="F197" s="6"/>
      <c r="G197" s="67"/>
      <c r="H197" s="4"/>
      <c r="I197" s="7"/>
      <c r="J197" s="68"/>
    </row>
    <row r="198" spans="1:11" ht="12.95" customHeight="1">
      <c r="A198" s="9"/>
      <c r="B198" s="10" t="s">
        <v>1300</v>
      </c>
      <c r="C198" s="11" t="s">
        <v>1406</v>
      </c>
      <c r="D198" s="69">
        <v>7.4</v>
      </c>
      <c r="E198" s="12" t="s">
        <v>33</v>
      </c>
      <c r="F198" s="13"/>
      <c r="G198" s="70">
        <f>IF(B198&lt;&gt;"計",ROUNDDOWN(D198*F198,0),SUM(G$1:G197))</f>
        <v>0</v>
      </c>
      <c r="H198" s="11"/>
      <c r="I198" s="14"/>
      <c r="J198" s="71"/>
      <c r="K198" s="8">
        <v>8</v>
      </c>
    </row>
    <row r="199" spans="1:11" ht="12.95" customHeight="1">
      <c r="A199" s="2"/>
      <c r="B199" s="3"/>
      <c r="C199" s="4"/>
      <c r="D199" s="66"/>
      <c r="E199" s="5"/>
      <c r="F199" s="6"/>
      <c r="G199" s="67"/>
      <c r="H199" s="4"/>
      <c r="I199" s="7"/>
      <c r="J199" s="68"/>
    </row>
    <row r="200" spans="1:11" ht="12.95" customHeight="1">
      <c r="A200" s="9"/>
      <c r="B200" s="10" t="s">
        <v>1300</v>
      </c>
      <c r="C200" s="11" t="s">
        <v>1404</v>
      </c>
      <c r="D200" s="69">
        <v>51.8</v>
      </c>
      <c r="E200" s="12" t="s">
        <v>33</v>
      </c>
      <c r="F200" s="13"/>
      <c r="G200" s="70">
        <f>IF(B200&lt;&gt;"計",ROUNDDOWN(D200*F200,0),SUM(G$1:G199))</f>
        <v>0</v>
      </c>
      <c r="H200" s="11"/>
      <c r="I200" s="14"/>
      <c r="J200" s="71"/>
      <c r="K200" s="8">
        <v>9</v>
      </c>
    </row>
    <row r="201" spans="1:11" ht="12.95" customHeight="1">
      <c r="A201" s="2"/>
      <c r="B201" s="3"/>
      <c r="C201" s="4" t="s">
        <v>1407</v>
      </c>
      <c r="D201" s="66"/>
      <c r="E201" s="5"/>
      <c r="F201" s="6"/>
      <c r="G201" s="67"/>
      <c r="H201" s="4"/>
      <c r="I201" s="7"/>
      <c r="J201" s="68"/>
    </row>
    <row r="202" spans="1:11" ht="12.95" customHeight="1">
      <c r="A202" s="9"/>
      <c r="B202" s="10"/>
      <c r="C202" s="11" t="s">
        <v>1408</v>
      </c>
      <c r="D202" s="69"/>
      <c r="E202" s="12"/>
      <c r="F202" s="13"/>
      <c r="G202" s="70">
        <f>IF(B202&lt;&gt;"計",ROUNDDOWN(D202*F202,0),SUM(G$1:G201))</f>
        <v>0</v>
      </c>
      <c r="H202" s="11"/>
      <c r="I202" s="14"/>
      <c r="J202" s="71"/>
      <c r="K202" s="8">
        <v>10</v>
      </c>
    </row>
    <row r="203" spans="1:11" ht="12.95" customHeight="1">
      <c r="A203" s="2"/>
      <c r="B203" s="3"/>
      <c r="C203" s="4"/>
      <c r="D203" s="66"/>
      <c r="E203" s="5"/>
      <c r="F203" s="6"/>
      <c r="G203" s="67"/>
      <c r="H203" s="4"/>
      <c r="I203" s="7"/>
      <c r="J203" s="68"/>
    </row>
    <row r="204" spans="1:11" ht="12.95" customHeight="1">
      <c r="A204" s="9"/>
      <c r="B204" s="10"/>
      <c r="C204" s="11"/>
      <c r="D204" s="69"/>
      <c r="E204" s="12"/>
      <c r="F204" s="13"/>
      <c r="G204" s="70">
        <f>IF(B204&lt;&gt;"計",ROUNDDOWN(D204*F204,0),SUM(G$1:G203))</f>
        <v>0</v>
      </c>
      <c r="H204" s="11"/>
      <c r="I204" s="14"/>
      <c r="J204" s="71"/>
      <c r="K204" s="8">
        <v>11</v>
      </c>
    </row>
    <row r="205" spans="1:11" ht="12.95" customHeight="1">
      <c r="A205" s="2"/>
      <c r="B205" s="3"/>
      <c r="C205" s="4"/>
      <c r="D205" s="66"/>
      <c r="E205" s="5"/>
      <c r="F205" s="6"/>
      <c r="G205" s="67"/>
      <c r="H205" s="4"/>
      <c r="I205" s="7"/>
      <c r="J205" s="68"/>
    </row>
    <row r="206" spans="1:11" ht="12.95" customHeight="1">
      <c r="A206" s="9"/>
      <c r="B206" s="10" t="s">
        <v>1409</v>
      </c>
      <c r="C206" s="11" t="s">
        <v>1410</v>
      </c>
      <c r="D206" s="69">
        <v>807</v>
      </c>
      <c r="E206" s="12" t="s">
        <v>33</v>
      </c>
      <c r="F206" s="13"/>
      <c r="G206" s="70">
        <f>IF(B206&lt;&gt;"計",ROUNDDOWN(D206*F206,0),SUM(G$1:G205))</f>
        <v>0</v>
      </c>
      <c r="H206" s="11"/>
      <c r="I206" s="14"/>
      <c r="J206" s="71"/>
      <c r="K206" s="8">
        <v>12</v>
      </c>
    </row>
    <row r="207" spans="1:11" ht="12.95" customHeight="1">
      <c r="A207" s="2"/>
      <c r="B207" s="3"/>
      <c r="C207" s="4"/>
      <c r="D207" s="66"/>
      <c r="E207" s="5"/>
      <c r="F207" s="6"/>
      <c r="G207" s="67"/>
      <c r="H207" s="4"/>
      <c r="I207" s="7"/>
      <c r="J207" s="68"/>
    </row>
    <row r="208" spans="1:11" ht="12.95" customHeight="1">
      <c r="A208" s="9"/>
      <c r="B208" s="10" t="s">
        <v>1409</v>
      </c>
      <c r="C208" s="11" t="s">
        <v>1411</v>
      </c>
      <c r="D208" s="69">
        <v>987</v>
      </c>
      <c r="E208" s="12" t="s">
        <v>33</v>
      </c>
      <c r="F208" s="13"/>
      <c r="G208" s="70">
        <f>IF(B208&lt;&gt;"計",ROUNDDOWN(D208*F208,0),SUM(G$1:G207))</f>
        <v>0</v>
      </c>
      <c r="H208" s="11"/>
      <c r="I208" s="14"/>
      <c r="J208" s="71"/>
      <c r="K208" s="8">
        <v>13</v>
      </c>
    </row>
    <row r="209" spans="1:11" ht="12.95" customHeight="1">
      <c r="A209" s="2"/>
      <c r="B209" s="3"/>
      <c r="C209" s="4"/>
      <c r="D209" s="66"/>
      <c r="E209" s="5"/>
      <c r="F209" s="6"/>
      <c r="G209" s="67"/>
      <c r="H209" s="4"/>
      <c r="I209" s="7"/>
      <c r="J209" s="68"/>
    </row>
    <row r="210" spans="1:11" ht="12.95" customHeight="1">
      <c r="A210" s="9"/>
      <c r="B210" s="10"/>
      <c r="C210" s="11"/>
      <c r="D210" s="69"/>
      <c r="E210" s="12"/>
      <c r="F210" s="13"/>
      <c r="G210" s="70">
        <f>IF(B210&lt;&gt;"計",ROUNDDOWN(D210*F210,0),SUM(G$1:G209))</f>
        <v>0</v>
      </c>
      <c r="H210" s="11"/>
      <c r="I210" s="14"/>
      <c r="J210" s="71"/>
      <c r="K210" s="8">
        <v>14</v>
      </c>
    </row>
    <row r="211" spans="1:11" ht="12.95" customHeight="1">
      <c r="A211" s="2"/>
      <c r="B211" s="3"/>
      <c r="C211" s="4"/>
      <c r="D211" s="66"/>
      <c r="E211" s="5"/>
      <c r="F211" s="6"/>
      <c r="G211" s="67"/>
      <c r="H211" s="4"/>
      <c r="I211" s="7"/>
      <c r="J211" s="68"/>
    </row>
    <row r="212" spans="1:11" ht="12.95" customHeight="1">
      <c r="A212" s="9"/>
      <c r="B212" s="10" t="s">
        <v>1412</v>
      </c>
      <c r="C212" s="11" t="s">
        <v>1413</v>
      </c>
      <c r="D212" s="69">
        <v>736</v>
      </c>
      <c r="E212" s="12" t="s">
        <v>109</v>
      </c>
      <c r="F212" s="13"/>
      <c r="G212" s="70">
        <f>IF(B212&lt;&gt;"計",ROUNDDOWN(D212*F212,0),SUM(G$1:G211))</f>
        <v>0</v>
      </c>
      <c r="H212" s="11"/>
      <c r="I212" s="14"/>
      <c r="J212" s="71"/>
      <c r="K212" s="8">
        <v>15</v>
      </c>
    </row>
    <row r="213" spans="1:11" ht="12.95" customHeight="1">
      <c r="A213" s="2"/>
      <c r="B213" s="3"/>
      <c r="C213" s="4"/>
      <c r="D213" s="66"/>
      <c r="E213" s="5"/>
      <c r="F213" s="6"/>
      <c r="G213" s="67"/>
      <c r="H213" s="4"/>
      <c r="I213" s="7"/>
      <c r="J213" s="68"/>
    </row>
    <row r="214" spans="1:11" ht="12.95" customHeight="1">
      <c r="A214" s="9"/>
      <c r="B214" s="10"/>
      <c r="C214" s="11"/>
      <c r="D214" s="69"/>
      <c r="E214" s="12"/>
      <c r="F214" s="13"/>
      <c r="G214" s="70">
        <f>IF(B214&lt;&gt;"計",ROUNDDOWN(D214*F214,0),SUM(G$1:G213))</f>
        <v>0</v>
      </c>
      <c r="H214" s="11"/>
      <c r="I214" s="14"/>
      <c r="J214" s="71"/>
      <c r="K214" s="8">
        <v>16</v>
      </c>
    </row>
    <row r="215" spans="1:11" ht="12.95" customHeight="1">
      <c r="A215" s="2"/>
      <c r="B215" s="3"/>
      <c r="C215" s="4"/>
      <c r="D215" s="66"/>
      <c r="E215" s="5"/>
      <c r="F215" s="6"/>
      <c r="G215" s="67"/>
      <c r="H215" s="4"/>
      <c r="I215" s="7"/>
      <c r="J215" s="68"/>
    </row>
    <row r="216" spans="1:11" ht="12.95" customHeight="1">
      <c r="A216" s="9"/>
      <c r="B216" s="10"/>
      <c r="C216" s="11"/>
      <c r="D216" s="69"/>
      <c r="E216" s="12"/>
      <c r="F216" s="13"/>
      <c r="G216" s="70">
        <f>IF(B216&lt;&gt;"計",ROUNDDOWN(D216*F216,0),SUM(G$1:G215))</f>
        <v>0</v>
      </c>
      <c r="H216" s="11"/>
      <c r="I216" s="14"/>
      <c r="J216" s="71"/>
      <c r="K216" s="8">
        <v>17</v>
      </c>
    </row>
    <row r="217" spans="1:11" ht="12.95" customHeight="1">
      <c r="A217" s="2"/>
      <c r="B217" s="3"/>
      <c r="C217" s="4"/>
      <c r="D217" s="66"/>
      <c r="E217" s="5"/>
      <c r="F217" s="6"/>
      <c r="G217" s="67"/>
      <c r="H217" s="4"/>
      <c r="I217" s="7"/>
      <c r="J217" s="68"/>
    </row>
    <row r="218" spans="1:11" ht="12.95" customHeight="1">
      <c r="A218" s="9"/>
      <c r="B218" s="10"/>
      <c r="C218" s="11"/>
      <c r="D218" s="69"/>
      <c r="E218" s="12"/>
      <c r="F218" s="13"/>
      <c r="G218" s="70">
        <f>IF(B218&lt;&gt;"計",ROUNDDOWN(D218*F218,0),SUM(G$1:G217))</f>
        <v>0</v>
      </c>
      <c r="H218" s="11"/>
      <c r="I218" s="14"/>
      <c r="J218" s="72">
        <f>SUBTOTAL(9,G183:G218)</f>
        <v>0</v>
      </c>
      <c r="K218" s="8">
        <v>18</v>
      </c>
    </row>
    <row r="219" spans="1:11" ht="12.95" customHeight="1">
      <c r="A219" s="2"/>
      <c r="B219" s="15"/>
      <c r="C219" s="4"/>
      <c r="D219" s="66"/>
      <c r="E219" s="5"/>
      <c r="F219" s="6"/>
      <c r="G219" s="67"/>
      <c r="H219" s="4"/>
      <c r="I219" s="16"/>
      <c r="J219" s="73"/>
    </row>
    <row r="220" spans="1:11" ht="12.95" customHeight="1">
      <c r="A220" s="9"/>
      <c r="B220" s="10" t="s">
        <v>1414</v>
      </c>
      <c r="C220" s="11" t="s">
        <v>2627</v>
      </c>
      <c r="D220" s="69">
        <v>21.5</v>
      </c>
      <c r="E220" s="12" t="s">
        <v>109</v>
      </c>
      <c r="F220" s="13"/>
      <c r="G220" s="70">
        <f>IF(B220&lt;&gt;"計",ROUNDDOWN(D220*F220,0),SUM(G$1:G219))</f>
        <v>0</v>
      </c>
      <c r="H220" s="11"/>
      <c r="I220" s="14"/>
      <c r="J220" s="71"/>
      <c r="K220" s="8">
        <v>1</v>
      </c>
    </row>
    <row r="221" spans="1:11" ht="12.95" customHeight="1">
      <c r="A221" s="2"/>
      <c r="B221" s="3"/>
      <c r="C221" s="4"/>
      <c r="D221" s="66"/>
      <c r="E221" s="5"/>
      <c r="F221" s="6"/>
      <c r="G221" s="67"/>
      <c r="H221" s="4"/>
      <c r="I221" s="7"/>
      <c r="J221" s="68"/>
    </row>
    <row r="222" spans="1:11" ht="12.95" customHeight="1">
      <c r="A222" s="9"/>
      <c r="B222" s="10"/>
      <c r="C222" s="11"/>
      <c r="D222" s="69"/>
      <c r="E222" s="12"/>
      <c r="F222" s="13"/>
      <c r="G222" s="70">
        <f>IF(B222&lt;&gt;"計",ROUNDDOWN(D222*F222,0),SUM(G$1:G221))</f>
        <v>0</v>
      </c>
      <c r="H222" s="11"/>
      <c r="I222" s="14"/>
      <c r="J222" s="71"/>
      <c r="K222" s="8">
        <v>2</v>
      </c>
    </row>
    <row r="223" spans="1:11" ht="12.95" customHeight="1">
      <c r="A223" s="2"/>
      <c r="B223" s="3"/>
      <c r="C223" s="4"/>
      <c r="D223" s="66"/>
      <c r="E223" s="5"/>
      <c r="F223" s="6"/>
      <c r="G223" s="67"/>
      <c r="H223" s="4"/>
      <c r="I223" s="7"/>
      <c r="J223" s="68"/>
    </row>
    <row r="224" spans="1:11" ht="12.95" customHeight="1">
      <c r="A224" s="9"/>
      <c r="B224" s="10" t="s">
        <v>1415</v>
      </c>
      <c r="C224" s="11" t="s">
        <v>2628</v>
      </c>
      <c r="D224" s="69">
        <v>41.7</v>
      </c>
      <c r="E224" s="12" t="s">
        <v>109</v>
      </c>
      <c r="F224" s="13"/>
      <c r="G224" s="70">
        <f>IF(B224&lt;&gt;"計",ROUNDDOWN(D224*F224,0),SUM(G$1:G223))</f>
        <v>0</v>
      </c>
      <c r="H224" s="11"/>
      <c r="I224" s="14"/>
      <c r="J224" s="71"/>
      <c r="K224" s="8">
        <v>3</v>
      </c>
    </row>
    <row r="225" spans="1:11" ht="12.95" customHeight="1">
      <c r="A225" s="2"/>
      <c r="B225" s="3"/>
      <c r="C225" s="4"/>
      <c r="D225" s="66"/>
      <c r="E225" s="5"/>
      <c r="F225" s="6"/>
      <c r="G225" s="67"/>
      <c r="H225" s="4"/>
      <c r="I225" s="7"/>
      <c r="J225" s="68"/>
    </row>
    <row r="226" spans="1:11" ht="12.95" customHeight="1">
      <c r="A226" s="9"/>
      <c r="B226" s="10"/>
      <c r="C226" s="11"/>
      <c r="D226" s="69"/>
      <c r="E226" s="12"/>
      <c r="F226" s="13"/>
      <c r="G226" s="70">
        <f>IF(B226&lt;&gt;"計",ROUNDDOWN(D226*F226,0),SUM(G$1:G225))</f>
        <v>0</v>
      </c>
      <c r="H226" s="11"/>
      <c r="I226" s="14"/>
      <c r="J226" s="71"/>
      <c r="K226" s="8">
        <v>4</v>
      </c>
    </row>
    <row r="227" spans="1:11" ht="12.95" customHeight="1">
      <c r="A227" s="2"/>
      <c r="B227" s="3"/>
      <c r="C227" s="4"/>
      <c r="D227" s="66"/>
      <c r="E227" s="5"/>
      <c r="F227" s="6"/>
      <c r="G227" s="67"/>
      <c r="H227" s="4"/>
      <c r="I227" s="7"/>
      <c r="J227" s="68"/>
    </row>
    <row r="228" spans="1:11" ht="12.95" customHeight="1">
      <c r="A228" s="9"/>
      <c r="B228" s="10"/>
      <c r="C228" s="11"/>
      <c r="D228" s="69"/>
      <c r="E228" s="12"/>
      <c r="F228" s="13"/>
      <c r="G228" s="70">
        <f>IF(B228&lt;&gt;"計",ROUNDDOWN(D228*F228,0),SUM(G$1:G227))</f>
        <v>0</v>
      </c>
      <c r="H228" s="11"/>
      <c r="I228" s="14"/>
      <c r="J228" s="71"/>
      <c r="K228" s="8">
        <v>5</v>
      </c>
    </row>
    <row r="229" spans="1:11" ht="12.95" customHeight="1">
      <c r="A229" s="2"/>
      <c r="B229" s="3" t="s">
        <v>1416</v>
      </c>
      <c r="C229" s="4"/>
      <c r="D229" s="66"/>
      <c r="E229" s="5"/>
      <c r="F229" s="6"/>
      <c r="G229" s="67"/>
      <c r="H229" s="4"/>
      <c r="I229" s="7"/>
      <c r="J229" s="68"/>
    </row>
    <row r="230" spans="1:11" ht="12.95" customHeight="1">
      <c r="A230" s="9"/>
      <c r="B230" s="10" t="s">
        <v>1417</v>
      </c>
      <c r="C230" s="11" t="s">
        <v>1418</v>
      </c>
      <c r="D230" s="69">
        <v>1</v>
      </c>
      <c r="E230" s="12" t="s">
        <v>148</v>
      </c>
      <c r="F230" s="13"/>
      <c r="G230" s="70">
        <f>IF(B230&lt;&gt;"計",ROUNDDOWN(D230*F230,0),SUM(G$1:G229))</f>
        <v>0</v>
      </c>
      <c r="H230" s="11"/>
      <c r="I230" s="14"/>
      <c r="J230" s="71"/>
      <c r="K230" s="8">
        <v>6</v>
      </c>
    </row>
    <row r="231" spans="1:11" ht="12.95" customHeight="1">
      <c r="A231" s="2"/>
      <c r="B231" s="3"/>
      <c r="C231" s="4" t="s">
        <v>1419</v>
      </c>
      <c r="D231" s="66"/>
      <c r="E231" s="5"/>
      <c r="F231" s="6"/>
      <c r="G231" s="67"/>
      <c r="H231" s="4"/>
      <c r="I231" s="7"/>
      <c r="J231" s="68"/>
    </row>
    <row r="232" spans="1:11" ht="12.95" customHeight="1">
      <c r="A232" s="9"/>
      <c r="B232" s="10"/>
      <c r="C232" s="11"/>
      <c r="D232" s="69"/>
      <c r="E232" s="12"/>
      <c r="F232" s="13"/>
      <c r="G232" s="70">
        <f>IF(B232&lt;&gt;"計",ROUNDDOWN(D232*F232,0),SUM(G$1:G231))</f>
        <v>0</v>
      </c>
      <c r="H232" s="11"/>
      <c r="I232" s="14"/>
      <c r="J232" s="71"/>
      <c r="K232" s="8">
        <v>7</v>
      </c>
    </row>
    <row r="233" spans="1:11" ht="12.95" customHeight="1">
      <c r="A233" s="2"/>
      <c r="B233" s="3" t="s">
        <v>1420</v>
      </c>
      <c r="C233" s="4"/>
      <c r="D233" s="66"/>
      <c r="E233" s="5"/>
      <c r="F233" s="6"/>
      <c r="G233" s="67"/>
      <c r="H233" s="4"/>
      <c r="I233" s="7"/>
      <c r="J233" s="68"/>
    </row>
    <row r="234" spans="1:11" ht="12.95" customHeight="1">
      <c r="A234" s="9"/>
      <c r="B234" s="10" t="s">
        <v>1421</v>
      </c>
      <c r="C234" s="11" t="s">
        <v>1422</v>
      </c>
      <c r="D234" s="69">
        <v>1</v>
      </c>
      <c r="E234" s="12" t="s">
        <v>148</v>
      </c>
      <c r="F234" s="13"/>
      <c r="G234" s="70">
        <f>IF(B234&lt;&gt;"計",ROUNDDOWN(D234*F234,0),SUM(G$1:G233))</f>
        <v>0</v>
      </c>
      <c r="H234" s="11"/>
      <c r="I234" s="14"/>
      <c r="J234" s="71"/>
      <c r="K234" s="8">
        <v>8</v>
      </c>
    </row>
    <row r="235" spans="1:11" ht="12.95" customHeight="1">
      <c r="A235" s="2"/>
      <c r="B235" s="3"/>
      <c r="C235" s="4" t="s">
        <v>1419</v>
      </c>
      <c r="D235" s="66"/>
      <c r="E235" s="5"/>
      <c r="F235" s="6"/>
      <c r="G235" s="67"/>
      <c r="H235" s="4"/>
      <c r="I235" s="7"/>
      <c r="J235" s="68"/>
    </row>
    <row r="236" spans="1:11" ht="12.95" customHeight="1">
      <c r="A236" s="9"/>
      <c r="B236" s="10"/>
      <c r="C236" s="11"/>
      <c r="D236" s="69"/>
      <c r="E236" s="12"/>
      <c r="F236" s="13"/>
      <c r="G236" s="70">
        <f>IF(B236&lt;&gt;"計",ROUNDDOWN(D236*F236,0),SUM(G$1:G235))</f>
        <v>0</v>
      </c>
      <c r="H236" s="11"/>
      <c r="I236" s="14"/>
      <c r="J236" s="71"/>
      <c r="K236" s="8">
        <v>9</v>
      </c>
    </row>
    <row r="237" spans="1:11" ht="12.95" customHeight="1">
      <c r="A237" s="2"/>
      <c r="B237" s="3" t="s">
        <v>1423</v>
      </c>
      <c r="C237" s="4"/>
      <c r="D237" s="66"/>
      <c r="E237" s="5"/>
      <c r="F237" s="6"/>
      <c r="G237" s="67"/>
      <c r="H237" s="4"/>
      <c r="I237" s="7"/>
      <c r="J237" s="68"/>
    </row>
    <row r="238" spans="1:11" ht="12.95" customHeight="1">
      <c r="A238" s="9"/>
      <c r="B238" s="10" t="s">
        <v>1424</v>
      </c>
      <c r="C238" s="11" t="s">
        <v>1425</v>
      </c>
      <c r="D238" s="69">
        <f>9+2</f>
        <v>11</v>
      </c>
      <c r="E238" s="12" t="s">
        <v>148</v>
      </c>
      <c r="F238" s="13"/>
      <c r="G238" s="70">
        <f>IF(B238&lt;&gt;"計",ROUNDDOWN(D238*F238,0),SUM(G$1:G237))</f>
        <v>0</v>
      </c>
      <c r="H238" s="11"/>
      <c r="I238" s="14"/>
      <c r="J238" s="71"/>
      <c r="K238" s="8">
        <v>10</v>
      </c>
    </row>
    <row r="239" spans="1:11" ht="12.95" customHeight="1">
      <c r="A239" s="2"/>
      <c r="B239" s="3"/>
      <c r="C239" s="4" t="s">
        <v>1426</v>
      </c>
      <c r="D239" s="66"/>
      <c r="E239" s="5"/>
      <c r="F239" s="6"/>
      <c r="G239" s="67"/>
      <c r="H239" s="4"/>
      <c r="I239" s="7"/>
      <c r="J239" s="68"/>
    </row>
    <row r="240" spans="1:11" ht="12.95" customHeight="1">
      <c r="A240" s="9"/>
      <c r="B240" s="10"/>
      <c r="C240" s="11" t="s">
        <v>1427</v>
      </c>
      <c r="D240" s="69"/>
      <c r="E240" s="12"/>
      <c r="F240" s="13"/>
      <c r="G240" s="70">
        <f>IF(B240&lt;&gt;"計",ROUNDDOWN(D240*F240,0),SUM(G$1:G239))</f>
        <v>0</v>
      </c>
      <c r="H240" s="11"/>
      <c r="I240" s="14"/>
      <c r="J240" s="71"/>
      <c r="K240" s="8">
        <v>11</v>
      </c>
    </row>
    <row r="241" spans="1:11" ht="12.95" customHeight="1">
      <c r="A241" s="2"/>
      <c r="B241" s="3" t="s">
        <v>1428</v>
      </c>
      <c r="C241" s="4"/>
      <c r="D241" s="66"/>
      <c r="E241" s="5"/>
      <c r="F241" s="6"/>
      <c r="G241" s="67"/>
      <c r="H241" s="4"/>
      <c r="I241" s="7"/>
      <c r="J241" s="68"/>
    </row>
    <row r="242" spans="1:11" ht="12.95" customHeight="1">
      <c r="A242" s="9"/>
      <c r="B242" s="10" t="s">
        <v>1429</v>
      </c>
      <c r="C242" s="11" t="s">
        <v>1430</v>
      </c>
      <c r="D242" s="69">
        <v>10</v>
      </c>
      <c r="E242" s="12" t="s">
        <v>148</v>
      </c>
      <c r="F242" s="13"/>
      <c r="G242" s="70">
        <f>IF(B242&lt;&gt;"計",ROUNDDOWN(D242*F242,0),SUM(G$1:G241))</f>
        <v>0</v>
      </c>
      <c r="H242" s="11"/>
      <c r="I242" s="14"/>
      <c r="J242" s="71"/>
      <c r="K242" s="8">
        <v>12</v>
      </c>
    </row>
    <row r="243" spans="1:11" ht="12.95" customHeight="1">
      <c r="A243" s="2"/>
      <c r="B243" s="3"/>
      <c r="C243" s="4" t="s">
        <v>1431</v>
      </c>
      <c r="D243" s="66"/>
      <c r="E243" s="5"/>
      <c r="F243" s="6"/>
      <c r="G243" s="67"/>
      <c r="H243" s="4"/>
      <c r="I243" s="7"/>
      <c r="J243" s="68"/>
    </row>
    <row r="244" spans="1:11" ht="12.95" customHeight="1">
      <c r="A244" s="9"/>
      <c r="B244" s="10"/>
      <c r="C244" s="11" t="s">
        <v>1432</v>
      </c>
      <c r="D244" s="69"/>
      <c r="E244" s="12"/>
      <c r="F244" s="13"/>
      <c r="G244" s="70">
        <f>IF(B244&lt;&gt;"計",ROUNDDOWN(D244*F244,0),SUM(G$1:G243))</f>
        <v>0</v>
      </c>
      <c r="H244" s="11"/>
      <c r="I244" s="14"/>
      <c r="J244" s="71"/>
      <c r="K244" s="8">
        <v>13</v>
      </c>
    </row>
    <row r="245" spans="1:11" ht="12.95" customHeight="1">
      <c r="A245" s="2"/>
      <c r="B245" s="3"/>
      <c r="C245" s="4" t="s">
        <v>1433</v>
      </c>
      <c r="D245" s="66"/>
      <c r="E245" s="5"/>
      <c r="F245" s="6"/>
      <c r="G245" s="67"/>
      <c r="H245" s="4"/>
      <c r="I245" s="7"/>
      <c r="J245" s="68"/>
    </row>
    <row r="246" spans="1:11" ht="12.95" customHeight="1">
      <c r="A246" s="9"/>
      <c r="B246" s="10"/>
      <c r="C246" s="11"/>
      <c r="D246" s="69"/>
      <c r="E246" s="12"/>
      <c r="F246" s="13"/>
      <c r="G246" s="70">
        <f>IF(B246&lt;&gt;"計",ROUNDDOWN(D246*F246,0),SUM(G$1:G245))</f>
        <v>0</v>
      </c>
      <c r="H246" s="11"/>
      <c r="I246" s="14"/>
      <c r="J246" s="71"/>
      <c r="K246" s="8">
        <v>14</v>
      </c>
    </row>
    <row r="247" spans="1:11" ht="12.95" customHeight="1">
      <c r="A247" s="2"/>
      <c r="B247" s="3" t="s">
        <v>1434</v>
      </c>
      <c r="C247" s="4"/>
      <c r="D247" s="66"/>
      <c r="E247" s="5"/>
      <c r="F247" s="6"/>
      <c r="G247" s="67"/>
      <c r="H247" s="4"/>
      <c r="I247" s="7"/>
      <c r="J247" s="68"/>
    </row>
    <row r="248" spans="1:11" ht="12.95" customHeight="1">
      <c r="A248" s="9"/>
      <c r="B248" s="10" t="s">
        <v>1435</v>
      </c>
      <c r="C248" s="11" t="s">
        <v>1430</v>
      </c>
      <c r="D248" s="69">
        <v>2</v>
      </c>
      <c r="E248" s="12" t="s">
        <v>148</v>
      </c>
      <c r="F248" s="13"/>
      <c r="G248" s="70">
        <f>IF(B248&lt;&gt;"計",ROUNDDOWN(D248*F248,0),SUM(G$1:G247))</f>
        <v>0</v>
      </c>
      <c r="H248" s="11"/>
      <c r="I248" s="14"/>
      <c r="J248" s="71"/>
      <c r="K248" s="8">
        <v>15</v>
      </c>
    </row>
    <row r="249" spans="1:11" ht="12.95" customHeight="1">
      <c r="A249" s="2"/>
      <c r="B249" s="3"/>
      <c r="C249" s="4" t="s">
        <v>1436</v>
      </c>
      <c r="D249" s="66"/>
      <c r="E249" s="5"/>
      <c r="F249" s="6"/>
      <c r="G249" s="67"/>
      <c r="H249" s="4"/>
      <c r="I249" s="7"/>
      <c r="J249" s="68"/>
    </row>
    <row r="250" spans="1:11" ht="12.95" customHeight="1">
      <c r="A250" s="9"/>
      <c r="B250" s="10"/>
      <c r="C250" s="11" t="s">
        <v>1432</v>
      </c>
      <c r="D250" s="69"/>
      <c r="E250" s="12"/>
      <c r="F250" s="13"/>
      <c r="G250" s="70">
        <f>IF(B250&lt;&gt;"計",ROUNDDOWN(D250*F250,0),SUM(G$1:G249))</f>
        <v>0</v>
      </c>
      <c r="H250" s="11"/>
      <c r="I250" s="14"/>
      <c r="J250" s="71"/>
      <c r="K250" s="8">
        <v>16</v>
      </c>
    </row>
    <row r="251" spans="1:11" ht="12.95" customHeight="1">
      <c r="A251" s="2"/>
      <c r="B251" s="3"/>
      <c r="C251" s="4" t="s">
        <v>1433</v>
      </c>
      <c r="D251" s="66"/>
      <c r="E251" s="5"/>
      <c r="F251" s="6"/>
      <c r="G251" s="67"/>
      <c r="H251" s="4"/>
      <c r="I251" s="7"/>
      <c r="J251" s="68"/>
    </row>
    <row r="252" spans="1:11" ht="12.95" customHeight="1">
      <c r="A252" s="9"/>
      <c r="B252" s="10"/>
      <c r="C252" s="11"/>
      <c r="D252" s="69"/>
      <c r="E252" s="12"/>
      <c r="F252" s="13"/>
      <c r="G252" s="70">
        <f>IF(B252&lt;&gt;"計",ROUNDDOWN(D252*F252,0),SUM(G$1:G251))</f>
        <v>0</v>
      </c>
      <c r="H252" s="11"/>
      <c r="I252" s="14"/>
      <c r="J252" s="71"/>
      <c r="K252" s="8">
        <v>17</v>
      </c>
    </row>
    <row r="253" spans="1:11" ht="12.95" customHeight="1">
      <c r="A253" s="2"/>
      <c r="B253" s="3"/>
      <c r="C253" s="4"/>
      <c r="D253" s="66"/>
      <c r="E253" s="5"/>
      <c r="F253" s="6"/>
      <c r="G253" s="67"/>
      <c r="H253" s="4"/>
      <c r="I253" s="7"/>
      <c r="J253" s="68"/>
    </row>
    <row r="254" spans="1:11" ht="12.95" customHeight="1">
      <c r="A254" s="9"/>
      <c r="B254" s="10"/>
      <c r="C254" s="11"/>
      <c r="D254" s="69"/>
      <c r="E254" s="12"/>
      <c r="F254" s="13"/>
      <c r="G254" s="70">
        <f>IF(B254&lt;&gt;"計",ROUNDDOWN(D254*F254,0),SUM(G$1:G253))</f>
        <v>0</v>
      </c>
      <c r="H254" s="11"/>
      <c r="I254" s="14"/>
      <c r="J254" s="72">
        <f>SUBTOTAL(9,G219:G254)</f>
        <v>0</v>
      </c>
      <c r="K254" s="8">
        <v>18</v>
      </c>
    </row>
    <row r="255" spans="1:11" ht="12.95" customHeight="1">
      <c r="A255" s="2"/>
      <c r="B255" s="15" t="s">
        <v>1437</v>
      </c>
      <c r="C255" s="4"/>
      <c r="D255" s="66"/>
      <c r="E255" s="5"/>
      <c r="F255" s="6"/>
      <c r="G255" s="67"/>
      <c r="H255" s="4"/>
      <c r="I255" s="16"/>
      <c r="J255" s="73"/>
    </row>
    <row r="256" spans="1:11" ht="12.95" customHeight="1">
      <c r="A256" s="9"/>
      <c r="B256" s="10" t="s">
        <v>1438</v>
      </c>
      <c r="C256" s="11" t="s">
        <v>1439</v>
      </c>
      <c r="D256" s="69">
        <v>6.3</v>
      </c>
      <c r="E256" s="12" t="s">
        <v>109</v>
      </c>
      <c r="F256" s="13"/>
      <c r="G256" s="70">
        <f>IF(B256&lt;&gt;"計",ROUNDDOWN(D256*F256,0),SUM(G$1:G255))</f>
        <v>0</v>
      </c>
      <c r="H256" s="11"/>
      <c r="I256" s="14"/>
      <c r="J256" s="71"/>
      <c r="K256" s="8">
        <v>1</v>
      </c>
    </row>
    <row r="257" spans="1:11" ht="12.95" customHeight="1">
      <c r="A257" s="2"/>
      <c r="B257" s="3"/>
      <c r="C257" s="4" t="s">
        <v>1440</v>
      </c>
      <c r="D257" s="66"/>
      <c r="E257" s="5"/>
      <c r="F257" s="6"/>
      <c r="G257" s="67"/>
      <c r="H257" s="4"/>
      <c r="I257" s="7"/>
      <c r="J257" s="68"/>
    </row>
    <row r="258" spans="1:11" ht="12.95" customHeight="1">
      <c r="A258" s="9"/>
      <c r="B258" s="10"/>
      <c r="C258" s="11"/>
      <c r="D258" s="69"/>
      <c r="E258" s="12"/>
      <c r="F258" s="13"/>
      <c r="G258" s="70">
        <f>IF(B258&lt;&gt;"計",ROUNDDOWN(D258*F258,0),SUM(G$1:G257))</f>
        <v>0</v>
      </c>
      <c r="H258" s="11"/>
      <c r="I258" s="14"/>
      <c r="J258" s="71"/>
      <c r="K258" s="8">
        <v>2</v>
      </c>
    </row>
    <row r="259" spans="1:11" ht="12.95" customHeight="1">
      <c r="A259" s="2"/>
      <c r="B259" s="3"/>
      <c r="C259" s="4"/>
      <c r="D259" s="66"/>
      <c r="E259" s="5"/>
      <c r="F259" s="6"/>
      <c r="G259" s="67"/>
      <c r="H259" s="4"/>
      <c r="I259" s="7"/>
      <c r="J259" s="68"/>
    </row>
    <row r="260" spans="1:11" ht="12.95" customHeight="1">
      <c r="A260" s="9"/>
      <c r="B260" s="10"/>
      <c r="C260" s="11"/>
      <c r="D260" s="69"/>
      <c r="E260" s="12"/>
      <c r="F260" s="13"/>
      <c r="G260" s="70">
        <f>IF(B260&lt;&gt;"計",ROUNDDOWN(D260*F260,0),SUM(G$1:G259))</f>
        <v>0</v>
      </c>
      <c r="H260" s="11"/>
      <c r="I260" s="14"/>
      <c r="J260" s="71"/>
      <c r="K260" s="8">
        <v>3</v>
      </c>
    </row>
    <row r="261" spans="1:11" ht="12.95" customHeight="1">
      <c r="A261" s="2"/>
      <c r="B261" s="3"/>
      <c r="C261" s="4"/>
      <c r="D261" s="66"/>
      <c r="E261" s="5"/>
      <c r="F261" s="6"/>
      <c r="G261" s="67"/>
      <c r="H261" s="4"/>
      <c r="I261" s="7"/>
      <c r="J261" s="68"/>
    </row>
    <row r="262" spans="1:11" ht="12.95" customHeight="1">
      <c r="A262" s="9"/>
      <c r="B262" s="10" t="s">
        <v>1441</v>
      </c>
      <c r="C262" s="11" t="s">
        <v>1442</v>
      </c>
      <c r="D262" s="69">
        <v>125</v>
      </c>
      <c r="E262" s="12" t="s">
        <v>109</v>
      </c>
      <c r="F262" s="13"/>
      <c r="G262" s="70">
        <f>IF(B262&lt;&gt;"計",ROUNDDOWN(D262*F262,0),SUM(G$1:G261))</f>
        <v>0</v>
      </c>
      <c r="H262" s="11"/>
      <c r="I262" s="14"/>
      <c r="J262" s="71"/>
      <c r="K262" s="8">
        <v>4</v>
      </c>
    </row>
    <row r="263" spans="1:11" ht="12.95" customHeight="1">
      <c r="A263" s="2"/>
      <c r="B263" s="3"/>
      <c r="C263" s="4" t="s">
        <v>1443</v>
      </c>
      <c r="D263" s="66"/>
      <c r="E263" s="5"/>
      <c r="F263" s="6"/>
      <c r="G263" s="67"/>
      <c r="H263" s="4"/>
      <c r="I263" s="7"/>
      <c r="J263" s="68"/>
    </row>
    <row r="264" spans="1:11" ht="12.95" customHeight="1">
      <c r="A264" s="9"/>
      <c r="B264" s="10"/>
      <c r="C264" s="11"/>
      <c r="D264" s="69"/>
      <c r="E264" s="12"/>
      <c r="F264" s="13"/>
      <c r="G264" s="70">
        <f>IF(B264&lt;&gt;"計",ROUNDDOWN(D264*F264,0),SUM(G$1:G263))</f>
        <v>0</v>
      </c>
      <c r="H264" s="11"/>
      <c r="I264" s="14"/>
      <c r="J264" s="71"/>
      <c r="K264" s="8">
        <v>5</v>
      </c>
    </row>
    <row r="265" spans="1:11" ht="12.95" customHeight="1">
      <c r="A265" s="2"/>
      <c r="B265" s="3" t="s">
        <v>1444</v>
      </c>
      <c r="C265" s="4"/>
      <c r="D265" s="66"/>
      <c r="E265" s="5"/>
      <c r="F265" s="6"/>
      <c r="G265" s="67"/>
      <c r="H265" s="4"/>
      <c r="I265" s="7"/>
      <c r="J265" s="68"/>
    </row>
    <row r="266" spans="1:11" ht="12.95" customHeight="1">
      <c r="A266" s="9"/>
      <c r="B266" s="10" t="s">
        <v>1445</v>
      </c>
      <c r="C266" s="11" t="s">
        <v>1446</v>
      </c>
      <c r="D266" s="69">
        <v>2</v>
      </c>
      <c r="E266" s="12" t="s">
        <v>109</v>
      </c>
      <c r="F266" s="13"/>
      <c r="G266" s="70">
        <f>IF(B266&lt;&gt;"計",ROUNDDOWN(D266*F266,0),SUM(G$1:G265))</f>
        <v>0</v>
      </c>
      <c r="H266" s="11"/>
      <c r="I266" s="14"/>
      <c r="J266" s="71"/>
      <c r="K266" s="8">
        <v>6</v>
      </c>
    </row>
    <row r="267" spans="1:11" ht="12.95" customHeight="1">
      <c r="A267" s="2"/>
      <c r="B267" s="3"/>
      <c r="C267" s="4" t="s">
        <v>1447</v>
      </c>
      <c r="D267" s="66"/>
      <c r="E267" s="5"/>
      <c r="F267" s="6"/>
      <c r="G267" s="67"/>
      <c r="H267" s="4"/>
      <c r="I267" s="7"/>
      <c r="J267" s="68"/>
    </row>
    <row r="268" spans="1:11" ht="12.95" customHeight="1">
      <c r="A268" s="9"/>
      <c r="B268" s="10"/>
      <c r="C268" s="11" t="s">
        <v>1448</v>
      </c>
      <c r="D268" s="69"/>
      <c r="E268" s="12"/>
      <c r="F268" s="13"/>
      <c r="G268" s="70">
        <f>IF(B268&lt;&gt;"計",ROUNDDOWN(D268*F268,0),SUM(G$1:G267))</f>
        <v>0</v>
      </c>
      <c r="H268" s="11"/>
      <c r="I268" s="14"/>
      <c r="J268" s="71"/>
      <c r="K268" s="8">
        <v>7</v>
      </c>
    </row>
    <row r="269" spans="1:11" ht="12.95" customHeight="1">
      <c r="A269" s="2"/>
      <c r="B269" s="3" t="s">
        <v>1449</v>
      </c>
      <c r="C269" s="4"/>
      <c r="D269" s="66"/>
      <c r="E269" s="5"/>
      <c r="F269" s="6"/>
      <c r="G269" s="67"/>
      <c r="H269" s="4"/>
      <c r="I269" s="7"/>
      <c r="J269" s="68"/>
    </row>
    <row r="270" spans="1:11" ht="12.95" customHeight="1">
      <c r="A270" s="9"/>
      <c r="B270" s="10" t="s">
        <v>1445</v>
      </c>
      <c r="C270" s="11" t="s">
        <v>1450</v>
      </c>
      <c r="D270" s="69">
        <v>9.1</v>
      </c>
      <c r="E270" s="12" t="s">
        <v>109</v>
      </c>
      <c r="F270" s="13"/>
      <c r="G270" s="70">
        <f>IF(B270&lt;&gt;"計",ROUNDDOWN(D270*F270,0),SUM(G$1:G269))</f>
        <v>0</v>
      </c>
      <c r="H270" s="11"/>
      <c r="I270" s="14"/>
      <c r="J270" s="71"/>
      <c r="K270" s="8">
        <v>8</v>
      </c>
    </row>
    <row r="271" spans="1:11" ht="12.95" customHeight="1">
      <c r="A271" s="2"/>
      <c r="B271" s="3"/>
      <c r="C271" s="4" t="s">
        <v>1447</v>
      </c>
      <c r="D271" s="66"/>
      <c r="E271" s="5"/>
      <c r="F271" s="6"/>
      <c r="G271" s="67"/>
      <c r="H271" s="4"/>
      <c r="I271" s="7"/>
      <c r="J271" s="68"/>
    </row>
    <row r="272" spans="1:11" ht="12.95" customHeight="1">
      <c r="A272" s="9"/>
      <c r="B272" s="10"/>
      <c r="C272" s="11" t="s">
        <v>1448</v>
      </c>
      <c r="D272" s="69"/>
      <c r="E272" s="12"/>
      <c r="F272" s="13"/>
      <c r="G272" s="70">
        <f>IF(B272&lt;&gt;"計",ROUNDDOWN(D272*F272,0),SUM(G$1:G271))</f>
        <v>0</v>
      </c>
      <c r="H272" s="11"/>
      <c r="I272" s="14"/>
      <c r="J272" s="71"/>
      <c r="K272" s="8">
        <v>9</v>
      </c>
    </row>
    <row r="273" spans="1:11" ht="12.95" customHeight="1">
      <c r="A273" s="2"/>
      <c r="B273" s="3" t="s">
        <v>1451</v>
      </c>
      <c r="C273" s="4"/>
      <c r="D273" s="66"/>
      <c r="E273" s="5"/>
      <c r="F273" s="6"/>
      <c r="G273" s="67"/>
      <c r="H273" s="4"/>
      <c r="I273" s="7"/>
      <c r="J273" s="68"/>
    </row>
    <row r="274" spans="1:11" ht="12.95" customHeight="1">
      <c r="A274" s="9"/>
      <c r="B274" s="10" t="s">
        <v>1445</v>
      </c>
      <c r="C274" s="11" t="s">
        <v>1452</v>
      </c>
      <c r="D274" s="69">
        <v>7.5</v>
      </c>
      <c r="E274" s="12" t="s">
        <v>33</v>
      </c>
      <c r="F274" s="13"/>
      <c r="G274" s="70">
        <f>IF(B274&lt;&gt;"計",ROUNDDOWN(D274*F274,0),SUM(G$1:G273))</f>
        <v>0</v>
      </c>
      <c r="H274" s="11"/>
      <c r="I274" s="14"/>
      <c r="J274" s="71"/>
      <c r="K274" s="8">
        <v>10</v>
      </c>
    </row>
    <row r="275" spans="1:11" ht="12.95" customHeight="1">
      <c r="A275" s="2"/>
      <c r="B275" s="3"/>
      <c r="C275" s="4" t="s">
        <v>1448</v>
      </c>
      <c r="D275" s="66"/>
      <c r="E275" s="5"/>
      <c r="F275" s="6"/>
      <c r="G275" s="67"/>
      <c r="H275" s="4"/>
      <c r="I275" s="7"/>
      <c r="J275" s="68"/>
    </row>
    <row r="276" spans="1:11" ht="12.95" customHeight="1">
      <c r="A276" s="9"/>
      <c r="B276" s="10"/>
      <c r="C276" s="11"/>
      <c r="D276" s="69"/>
      <c r="E276" s="12"/>
      <c r="F276" s="13"/>
      <c r="G276" s="70">
        <f>IF(B276&lt;&gt;"計",ROUNDDOWN(D276*F276,0),SUM(G$1:G275))</f>
        <v>0</v>
      </c>
      <c r="H276" s="11"/>
      <c r="I276" s="14"/>
      <c r="J276" s="71"/>
      <c r="K276" s="8">
        <v>11</v>
      </c>
    </row>
    <row r="277" spans="1:11" ht="12.95" customHeight="1">
      <c r="A277" s="2"/>
      <c r="B277" s="3"/>
      <c r="C277" s="4"/>
      <c r="D277" s="66"/>
      <c r="E277" s="5"/>
      <c r="F277" s="6"/>
      <c r="G277" s="67"/>
      <c r="H277" s="4"/>
      <c r="I277" s="7"/>
      <c r="J277" s="68"/>
    </row>
    <row r="278" spans="1:11" ht="12.95" customHeight="1">
      <c r="A278" s="9"/>
      <c r="B278" s="10"/>
      <c r="C278" s="11"/>
      <c r="D278" s="69"/>
      <c r="E278" s="12"/>
      <c r="F278" s="13"/>
      <c r="G278" s="70">
        <f>IF(B278&lt;&gt;"計",ROUNDDOWN(D278*F278,0),SUM(G$1:G277))</f>
        <v>0</v>
      </c>
      <c r="H278" s="11"/>
      <c r="I278" s="14"/>
      <c r="J278" s="71"/>
      <c r="K278" s="8">
        <v>12</v>
      </c>
    </row>
    <row r="279" spans="1:11" ht="12.95" customHeight="1">
      <c r="A279" s="2"/>
      <c r="B279" s="3" t="s">
        <v>1453</v>
      </c>
      <c r="C279" s="4"/>
      <c r="D279" s="66"/>
      <c r="E279" s="5"/>
      <c r="F279" s="6"/>
      <c r="G279" s="67"/>
      <c r="H279" s="4"/>
      <c r="I279" s="7"/>
      <c r="J279" s="68"/>
    </row>
    <row r="280" spans="1:11" ht="12.95" customHeight="1">
      <c r="A280" s="9"/>
      <c r="B280" s="10" t="s">
        <v>1454</v>
      </c>
      <c r="C280" s="11" t="s">
        <v>1455</v>
      </c>
      <c r="D280" s="69">
        <v>15.1</v>
      </c>
      <c r="E280" s="12" t="s">
        <v>33</v>
      </c>
      <c r="F280" s="13"/>
      <c r="G280" s="70">
        <f>IF(B280&lt;&gt;"計",ROUNDDOWN(D280*F280,0),SUM(G$1:G279))</f>
        <v>0</v>
      </c>
      <c r="H280" s="11"/>
      <c r="I280" s="14"/>
      <c r="J280" s="71"/>
      <c r="K280" s="8">
        <v>13</v>
      </c>
    </row>
    <row r="281" spans="1:11" ht="12.95" customHeight="1">
      <c r="A281" s="2"/>
      <c r="B281" s="3"/>
      <c r="C281" s="4" t="s">
        <v>1456</v>
      </c>
      <c r="D281" s="66"/>
      <c r="E281" s="5"/>
      <c r="F281" s="6"/>
      <c r="G281" s="67"/>
      <c r="H281" s="4"/>
      <c r="I281" s="7"/>
      <c r="J281" s="68"/>
    </row>
    <row r="282" spans="1:11" ht="12.95" customHeight="1">
      <c r="A282" s="9"/>
      <c r="B282" s="10"/>
      <c r="C282" s="11"/>
      <c r="D282" s="69"/>
      <c r="E282" s="12"/>
      <c r="F282" s="13"/>
      <c r="G282" s="70">
        <f>IF(B282&lt;&gt;"計",ROUNDDOWN(D282*F282,0),SUM(G$1:G281))</f>
        <v>0</v>
      </c>
      <c r="H282" s="11"/>
      <c r="I282" s="14"/>
      <c r="J282" s="71"/>
      <c r="K282" s="8">
        <v>14</v>
      </c>
    </row>
    <row r="283" spans="1:11" ht="12.95" customHeight="1">
      <c r="A283" s="2"/>
      <c r="B283" s="3"/>
      <c r="C283" s="4"/>
      <c r="D283" s="66"/>
      <c r="E283" s="5"/>
      <c r="F283" s="6"/>
      <c r="G283" s="67"/>
      <c r="H283" s="4"/>
      <c r="I283" s="7"/>
      <c r="J283" s="68"/>
    </row>
    <row r="284" spans="1:11" ht="12.95" customHeight="1">
      <c r="A284" s="9"/>
      <c r="B284" s="10"/>
      <c r="C284" s="11"/>
      <c r="D284" s="69"/>
      <c r="E284" s="12"/>
      <c r="F284" s="13"/>
      <c r="G284" s="70">
        <f>IF(B284&lt;&gt;"計",ROUNDDOWN(D284*F284,0),SUM(G$1:G283))</f>
        <v>0</v>
      </c>
      <c r="H284" s="11"/>
      <c r="I284" s="14"/>
      <c r="J284" s="71"/>
      <c r="K284" s="8">
        <v>15</v>
      </c>
    </row>
    <row r="285" spans="1:11" ht="12.95" customHeight="1">
      <c r="A285" s="2"/>
      <c r="B285" s="3" t="s">
        <v>1457</v>
      </c>
      <c r="C285" s="4"/>
      <c r="D285" s="66"/>
      <c r="E285" s="5"/>
      <c r="F285" s="6"/>
      <c r="G285" s="67"/>
      <c r="H285" s="4"/>
      <c r="I285" s="7"/>
      <c r="J285" s="68"/>
    </row>
    <row r="286" spans="1:11" ht="12.95" customHeight="1">
      <c r="A286" s="9"/>
      <c r="B286" s="10" t="s">
        <v>1458</v>
      </c>
      <c r="C286" s="11" t="s">
        <v>1459</v>
      </c>
      <c r="D286" s="69">
        <v>11.9</v>
      </c>
      <c r="E286" s="12" t="s">
        <v>109</v>
      </c>
      <c r="F286" s="13"/>
      <c r="G286" s="70">
        <f>IF(B286&lt;&gt;"計",ROUNDDOWN(D286*F286,0),SUM(G$1:G285))</f>
        <v>0</v>
      </c>
      <c r="H286" s="11"/>
      <c r="I286" s="14"/>
      <c r="J286" s="71"/>
      <c r="K286" s="8">
        <v>16</v>
      </c>
    </row>
    <row r="287" spans="1:11" ht="12.95" customHeight="1">
      <c r="A287" s="2"/>
      <c r="B287" s="3" t="s">
        <v>1160</v>
      </c>
      <c r="C287" s="4"/>
      <c r="D287" s="66"/>
      <c r="E287" s="5"/>
      <c r="F287" s="6"/>
      <c r="G287" s="67"/>
      <c r="H287" s="4"/>
      <c r="I287" s="7"/>
      <c r="J287" s="68"/>
    </row>
    <row r="288" spans="1:11" ht="12.95" customHeight="1">
      <c r="A288" s="9"/>
      <c r="B288" s="10" t="s">
        <v>1460</v>
      </c>
      <c r="C288" s="11" t="s">
        <v>1461</v>
      </c>
      <c r="D288" s="69">
        <v>22.7</v>
      </c>
      <c r="E288" s="12" t="s">
        <v>109</v>
      </c>
      <c r="F288" s="13"/>
      <c r="G288" s="70">
        <f>IF(B288&lt;&gt;"計",ROUNDDOWN(D288*F288,0),SUM(G$1:G287))</f>
        <v>0</v>
      </c>
      <c r="H288" s="11"/>
      <c r="I288" s="14"/>
      <c r="J288" s="71"/>
      <c r="K288" s="8">
        <v>17</v>
      </c>
    </row>
    <row r="289" spans="1:11" ht="12.95" customHeight="1">
      <c r="A289" s="2"/>
      <c r="B289" s="3"/>
      <c r="C289" s="4" t="s">
        <v>1462</v>
      </c>
      <c r="D289" s="66"/>
      <c r="E289" s="5"/>
      <c r="F289" s="6"/>
      <c r="G289" s="67"/>
      <c r="H289" s="4"/>
      <c r="I289" s="7"/>
      <c r="J289" s="68"/>
    </row>
    <row r="290" spans="1:11" ht="12.95" customHeight="1">
      <c r="A290" s="9"/>
      <c r="B290" s="10"/>
      <c r="C290" s="11"/>
      <c r="D290" s="69"/>
      <c r="E290" s="12"/>
      <c r="F290" s="13"/>
      <c r="G290" s="70">
        <f>IF(B290&lt;&gt;"計",ROUNDDOWN(D290*F290,0),SUM(G$1:G289))</f>
        <v>0</v>
      </c>
      <c r="H290" s="11"/>
      <c r="I290" s="14"/>
      <c r="J290" s="72">
        <f>SUBTOTAL(9,G255:G290)</f>
        <v>0</v>
      </c>
      <c r="K290" s="8">
        <v>18</v>
      </c>
    </row>
    <row r="291" spans="1:11" ht="12.95" customHeight="1">
      <c r="A291" s="2"/>
      <c r="B291" s="15" t="s">
        <v>1463</v>
      </c>
      <c r="C291" s="4"/>
      <c r="D291" s="66"/>
      <c r="E291" s="5"/>
      <c r="F291" s="6"/>
      <c r="G291" s="67"/>
      <c r="H291" s="4"/>
      <c r="I291" s="16"/>
      <c r="J291" s="73"/>
    </row>
    <row r="292" spans="1:11" ht="12.95" customHeight="1">
      <c r="A292" s="9"/>
      <c r="B292" s="10" t="s">
        <v>1458</v>
      </c>
      <c r="C292" s="11" t="s">
        <v>1452</v>
      </c>
      <c r="D292" s="69">
        <v>8.6</v>
      </c>
      <c r="E292" s="12" t="s">
        <v>109</v>
      </c>
      <c r="F292" s="13"/>
      <c r="G292" s="70">
        <f>IF(B292&lt;&gt;"計",ROUNDDOWN(D292*F292,0),SUM(G$1:G291))</f>
        <v>0</v>
      </c>
      <c r="H292" s="11"/>
      <c r="I292" s="14"/>
      <c r="J292" s="71"/>
      <c r="K292" s="8">
        <v>1</v>
      </c>
    </row>
    <row r="293" spans="1:11" ht="12.95" customHeight="1">
      <c r="A293" s="2"/>
      <c r="B293" s="3"/>
      <c r="C293" s="4" t="s">
        <v>1464</v>
      </c>
      <c r="D293" s="66"/>
      <c r="E293" s="5"/>
      <c r="F293" s="6"/>
      <c r="G293" s="67"/>
      <c r="H293" s="4"/>
      <c r="I293" s="7"/>
      <c r="J293" s="68"/>
    </row>
    <row r="294" spans="1:11" ht="12.95" customHeight="1">
      <c r="A294" s="9"/>
      <c r="B294" s="10"/>
      <c r="C294" s="11"/>
      <c r="D294" s="69"/>
      <c r="E294" s="12"/>
      <c r="F294" s="13"/>
      <c r="G294" s="70">
        <f>IF(B294&lt;&gt;"計",ROUNDDOWN(D294*F294,0),SUM(G$1:G293))</f>
        <v>0</v>
      </c>
      <c r="H294" s="11"/>
      <c r="I294" s="14"/>
      <c r="J294" s="71"/>
      <c r="K294" s="8">
        <v>2</v>
      </c>
    </row>
    <row r="295" spans="1:11" ht="12.95" customHeight="1">
      <c r="A295" s="2"/>
      <c r="B295" s="3" t="s">
        <v>1431</v>
      </c>
      <c r="C295" s="4"/>
      <c r="D295" s="66"/>
      <c r="E295" s="5"/>
      <c r="F295" s="6"/>
      <c r="G295" s="67"/>
      <c r="H295" s="4"/>
      <c r="I295" s="7"/>
      <c r="J295" s="68"/>
    </row>
    <row r="296" spans="1:11" ht="12.95" customHeight="1">
      <c r="A296" s="9"/>
      <c r="B296" s="10" t="s">
        <v>1465</v>
      </c>
      <c r="C296" s="11" t="s">
        <v>1466</v>
      </c>
      <c r="D296" s="69">
        <v>3</v>
      </c>
      <c r="E296" s="12" t="s">
        <v>109</v>
      </c>
      <c r="F296" s="13"/>
      <c r="G296" s="70">
        <f>IF(B296&lt;&gt;"計",ROUNDDOWN(D296*F296,0),SUM(G$1:G295))</f>
        <v>0</v>
      </c>
      <c r="H296" s="11"/>
      <c r="I296" s="14"/>
      <c r="J296" s="71"/>
      <c r="K296" s="8">
        <v>3</v>
      </c>
    </row>
    <row r="297" spans="1:11" ht="12.95" customHeight="1">
      <c r="A297" s="2"/>
      <c r="B297" s="3"/>
      <c r="C297" s="4" t="s">
        <v>1467</v>
      </c>
      <c r="D297" s="66"/>
      <c r="E297" s="5"/>
      <c r="F297" s="6"/>
      <c r="G297" s="67"/>
      <c r="H297" s="4"/>
      <c r="I297" s="7"/>
      <c r="J297" s="68"/>
    </row>
    <row r="298" spans="1:11" ht="12.95" customHeight="1">
      <c r="A298" s="9"/>
      <c r="B298" s="10"/>
      <c r="C298" s="11"/>
      <c r="D298" s="69"/>
      <c r="E298" s="12"/>
      <c r="F298" s="13"/>
      <c r="G298" s="70">
        <f>IF(B298&lt;&gt;"計",ROUNDDOWN(D298*F298,0),SUM(G$1:G297))</f>
        <v>0</v>
      </c>
      <c r="H298" s="11"/>
      <c r="I298" s="14"/>
      <c r="J298" s="71"/>
      <c r="K298" s="8">
        <v>4</v>
      </c>
    </row>
    <row r="299" spans="1:11" ht="12.95" customHeight="1">
      <c r="A299" s="2"/>
      <c r="B299" s="3"/>
      <c r="C299" s="4"/>
      <c r="D299" s="66"/>
      <c r="E299" s="5"/>
      <c r="F299" s="6"/>
      <c r="G299" s="67"/>
      <c r="H299" s="4"/>
      <c r="I299" s="7"/>
      <c r="J299" s="68"/>
    </row>
    <row r="300" spans="1:11" ht="12.95" customHeight="1">
      <c r="A300" s="9"/>
      <c r="B300" s="10"/>
      <c r="C300" s="11"/>
      <c r="D300" s="69"/>
      <c r="E300" s="12"/>
      <c r="F300" s="13"/>
      <c r="G300" s="70">
        <f>IF(B300&lt;&gt;"計",ROUNDDOWN(D300*F300,0),SUM(G$1:G299))</f>
        <v>0</v>
      </c>
      <c r="H300" s="11"/>
      <c r="I300" s="14"/>
      <c r="J300" s="71"/>
      <c r="K300" s="8">
        <v>5</v>
      </c>
    </row>
    <row r="301" spans="1:11" ht="12.95" customHeight="1">
      <c r="A301" s="2"/>
      <c r="B301" s="3" t="s">
        <v>1468</v>
      </c>
      <c r="C301" s="4"/>
      <c r="D301" s="66"/>
      <c r="E301" s="5"/>
      <c r="F301" s="6"/>
      <c r="G301" s="67"/>
      <c r="H301" s="4"/>
      <c r="I301" s="7"/>
      <c r="J301" s="68"/>
    </row>
    <row r="302" spans="1:11" ht="12.95" customHeight="1">
      <c r="A302" s="9"/>
      <c r="B302" s="10" t="s">
        <v>1469</v>
      </c>
      <c r="C302" s="11" t="s">
        <v>1470</v>
      </c>
      <c r="D302" s="69">
        <v>2</v>
      </c>
      <c r="E302" s="12" t="s">
        <v>148</v>
      </c>
      <c r="F302" s="13"/>
      <c r="G302" s="70">
        <f>IF(B302&lt;&gt;"計",ROUNDDOWN(D302*F302,0),SUM(G$1:G301))</f>
        <v>0</v>
      </c>
      <c r="H302" s="11"/>
      <c r="I302" s="14"/>
      <c r="J302" s="71"/>
      <c r="K302" s="8">
        <v>6</v>
      </c>
    </row>
    <row r="303" spans="1:11" ht="12.95" customHeight="1">
      <c r="A303" s="2"/>
      <c r="B303" s="3"/>
      <c r="C303" s="4" t="s">
        <v>1471</v>
      </c>
      <c r="D303" s="66"/>
      <c r="E303" s="5"/>
      <c r="F303" s="6"/>
      <c r="G303" s="67"/>
      <c r="H303" s="4"/>
      <c r="I303" s="7"/>
      <c r="J303" s="68"/>
    </row>
    <row r="304" spans="1:11" ht="12.95" customHeight="1">
      <c r="A304" s="9"/>
      <c r="B304" s="10"/>
      <c r="C304" s="11"/>
      <c r="D304" s="69"/>
      <c r="E304" s="12"/>
      <c r="F304" s="13"/>
      <c r="G304" s="70">
        <f>IF(B304&lt;&gt;"計",ROUNDDOWN(D304*F304,0),SUM(G$1:G303))</f>
        <v>0</v>
      </c>
      <c r="H304" s="11"/>
      <c r="I304" s="14"/>
      <c r="J304" s="71"/>
      <c r="K304" s="8">
        <v>7</v>
      </c>
    </row>
    <row r="305" spans="1:11" ht="12.95" customHeight="1">
      <c r="A305" s="2"/>
      <c r="B305" s="3"/>
      <c r="C305" s="4"/>
      <c r="D305" s="66"/>
      <c r="E305" s="5"/>
      <c r="F305" s="6"/>
      <c r="G305" s="67"/>
      <c r="H305" s="4"/>
      <c r="I305" s="7"/>
      <c r="J305" s="68"/>
    </row>
    <row r="306" spans="1:11" ht="12.95" customHeight="1">
      <c r="A306" s="9"/>
      <c r="B306" s="10"/>
      <c r="C306" s="11"/>
      <c r="D306" s="69"/>
      <c r="E306" s="12"/>
      <c r="F306" s="13"/>
      <c r="G306" s="70">
        <f>IF(B306&lt;&gt;"計",ROUNDDOWN(D306*F306,0),SUM(G$1:G305))</f>
        <v>0</v>
      </c>
      <c r="H306" s="11"/>
      <c r="I306" s="14"/>
      <c r="J306" s="71"/>
      <c r="K306" s="8">
        <v>8</v>
      </c>
    </row>
    <row r="307" spans="1:11" ht="12.95" customHeight="1">
      <c r="A307" s="2"/>
      <c r="B307" s="3" t="s">
        <v>1472</v>
      </c>
      <c r="C307" s="4"/>
      <c r="D307" s="66"/>
      <c r="E307" s="5"/>
      <c r="F307" s="6"/>
      <c r="G307" s="67"/>
      <c r="H307" s="4"/>
      <c r="I307" s="7"/>
      <c r="J307" s="68"/>
    </row>
    <row r="308" spans="1:11" ht="12.95" customHeight="1">
      <c r="A308" s="9"/>
      <c r="B308" s="10" t="s">
        <v>1473</v>
      </c>
      <c r="C308" s="11" t="s">
        <v>1474</v>
      </c>
      <c r="D308" s="69">
        <v>2</v>
      </c>
      <c r="E308" s="12" t="s">
        <v>148</v>
      </c>
      <c r="F308" s="13"/>
      <c r="G308" s="70">
        <f>IF(B308&lt;&gt;"計",ROUNDDOWN(D308*F308,0),SUM(G$1:G307))</f>
        <v>0</v>
      </c>
      <c r="H308" s="11"/>
      <c r="I308" s="14"/>
      <c r="J308" s="71"/>
      <c r="K308" s="8">
        <v>9</v>
      </c>
    </row>
    <row r="309" spans="1:11" ht="12.95" customHeight="1">
      <c r="A309" s="2"/>
      <c r="B309" s="3"/>
      <c r="C309" s="4" t="s">
        <v>1475</v>
      </c>
      <c r="D309" s="66"/>
      <c r="E309" s="5"/>
      <c r="F309" s="6"/>
      <c r="G309" s="67"/>
      <c r="H309" s="4"/>
      <c r="I309" s="7"/>
      <c r="J309" s="68"/>
    </row>
    <row r="310" spans="1:11" ht="12.95" customHeight="1">
      <c r="A310" s="9"/>
      <c r="B310" s="10"/>
      <c r="C310" s="11" t="s">
        <v>1375</v>
      </c>
      <c r="D310" s="69"/>
      <c r="E310" s="12"/>
      <c r="F310" s="13"/>
      <c r="G310" s="70">
        <f>IF(B310&lt;&gt;"計",ROUNDDOWN(D310*F310,0),SUM(G$1:G309))</f>
        <v>0</v>
      </c>
      <c r="H310" s="11"/>
      <c r="I310" s="14"/>
      <c r="J310" s="71"/>
      <c r="K310" s="8">
        <v>10</v>
      </c>
    </row>
    <row r="311" spans="1:11" ht="12.95" customHeight="1">
      <c r="A311" s="2"/>
      <c r="B311" s="3" t="s">
        <v>1472</v>
      </c>
      <c r="C311" s="4"/>
      <c r="D311" s="66"/>
      <c r="E311" s="5"/>
      <c r="F311" s="6"/>
      <c r="G311" s="67"/>
      <c r="H311" s="4"/>
      <c r="I311" s="7"/>
      <c r="J311" s="68"/>
    </row>
    <row r="312" spans="1:11" ht="12.95" customHeight="1">
      <c r="A312" s="9"/>
      <c r="B312" s="10" t="s">
        <v>1476</v>
      </c>
      <c r="C312" s="11" t="s">
        <v>1474</v>
      </c>
      <c r="D312" s="69">
        <v>2</v>
      </c>
      <c r="E312" s="12" t="s">
        <v>148</v>
      </c>
      <c r="F312" s="13"/>
      <c r="G312" s="70">
        <f>IF(B312&lt;&gt;"計",ROUNDDOWN(D312*F312,0),SUM(G$1:G311))</f>
        <v>0</v>
      </c>
      <c r="H312" s="11"/>
      <c r="I312" s="14"/>
      <c r="J312" s="71"/>
      <c r="K312" s="8">
        <v>11</v>
      </c>
    </row>
    <row r="313" spans="1:11" ht="12.95" customHeight="1">
      <c r="A313" s="2"/>
      <c r="B313" s="3"/>
      <c r="C313" s="4" t="s">
        <v>1477</v>
      </c>
      <c r="D313" s="66"/>
      <c r="E313" s="5"/>
      <c r="F313" s="6"/>
      <c r="G313" s="67"/>
      <c r="H313" s="4"/>
      <c r="I313" s="7"/>
      <c r="J313" s="68"/>
    </row>
    <row r="314" spans="1:11" ht="12.95" customHeight="1">
      <c r="A314" s="9"/>
      <c r="B314" s="10"/>
      <c r="C314" s="11" t="s">
        <v>1375</v>
      </c>
      <c r="D314" s="69"/>
      <c r="E314" s="12"/>
      <c r="F314" s="13"/>
      <c r="G314" s="70">
        <f>IF(B314&lt;&gt;"計",ROUNDDOWN(D314*F314,0),SUM(G$1:G313))</f>
        <v>0</v>
      </c>
      <c r="H314" s="11"/>
      <c r="I314" s="14"/>
      <c r="J314" s="71"/>
      <c r="K314" s="8">
        <v>12</v>
      </c>
    </row>
    <row r="315" spans="1:11" ht="12.95" customHeight="1">
      <c r="A315" s="2"/>
      <c r="B315" s="3" t="s">
        <v>1478</v>
      </c>
      <c r="C315" s="4"/>
      <c r="D315" s="66"/>
      <c r="E315" s="5"/>
      <c r="F315" s="6"/>
      <c r="G315" s="67"/>
      <c r="H315" s="4"/>
      <c r="I315" s="7"/>
      <c r="J315" s="68"/>
    </row>
    <row r="316" spans="1:11" ht="12.95" customHeight="1">
      <c r="A316" s="9"/>
      <c r="B316" s="10" t="s">
        <v>1476</v>
      </c>
      <c r="C316" s="11" t="s">
        <v>1479</v>
      </c>
      <c r="D316" s="69">
        <v>1</v>
      </c>
      <c r="E316" s="12" t="s">
        <v>148</v>
      </c>
      <c r="F316" s="13"/>
      <c r="G316" s="70">
        <f>IF(B316&lt;&gt;"計",ROUNDDOWN(D316*F316,0),SUM(G$1:G315))</f>
        <v>0</v>
      </c>
      <c r="H316" s="11"/>
      <c r="I316" s="14"/>
      <c r="J316" s="71"/>
      <c r="K316" s="8">
        <v>13</v>
      </c>
    </row>
    <row r="317" spans="1:11" ht="12.95" customHeight="1">
      <c r="A317" s="2"/>
      <c r="B317" s="3"/>
      <c r="C317" s="4" t="s">
        <v>1477</v>
      </c>
      <c r="D317" s="66"/>
      <c r="E317" s="5"/>
      <c r="F317" s="6"/>
      <c r="G317" s="67"/>
      <c r="H317" s="4"/>
      <c r="I317" s="7"/>
      <c r="J317" s="68"/>
    </row>
    <row r="318" spans="1:11" ht="12.95" customHeight="1">
      <c r="A318" s="9"/>
      <c r="B318" s="10"/>
      <c r="C318" s="11" t="s">
        <v>1375</v>
      </c>
      <c r="D318" s="69"/>
      <c r="E318" s="12"/>
      <c r="F318" s="13"/>
      <c r="G318" s="70">
        <f>IF(B318&lt;&gt;"計",ROUNDDOWN(D318*F318,0),SUM(G$1:G317))</f>
        <v>0</v>
      </c>
      <c r="H318" s="11"/>
      <c r="I318" s="14"/>
      <c r="J318" s="71"/>
      <c r="K318" s="8">
        <v>14</v>
      </c>
    </row>
    <row r="319" spans="1:11" ht="12.95" customHeight="1">
      <c r="A319" s="2"/>
      <c r="B319" s="3" t="s">
        <v>1480</v>
      </c>
      <c r="C319" s="4"/>
      <c r="D319" s="66"/>
      <c r="E319" s="5"/>
      <c r="F319" s="6"/>
      <c r="G319" s="67"/>
      <c r="H319" s="4"/>
      <c r="I319" s="7"/>
      <c r="J319" s="68"/>
    </row>
    <row r="320" spans="1:11" ht="12.95" customHeight="1">
      <c r="A320" s="9"/>
      <c r="B320" s="10" t="s">
        <v>1481</v>
      </c>
      <c r="C320" s="11" t="s">
        <v>1482</v>
      </c>
      <c r="D320" s="69">
        <v>1</v>
      </c>
      <c r="E320" s="12" t="s">
        <v>148</v>
      </c>
      <c r="F320" s="13"/>
      <c r="G320" s="70">
        <f>IF(B320&lt;&gt;"計",ROUNDDOWN(D320*F320,0),SUM(G$1:G319))</f>
        <v>0</v>
      </c>
      <c r="H320" s="11"/>
      <c r="I320" s="14"/>
      <c r="J320" s="71"/>
      <c r="K320" s="8">
        <v>15</v>
      </c>
    </row>
    <row r="321" spans="1:11" ht="12.95" customHeight="1">
      <c r="A321" s="2"/>
      <c r="B321" s="3"/>
      <c r="C321" s="4" t="s">
        <v>1477</v>
      </c>
      <c r="D321" s="66"/>
      <c r="E321" s="5"/>
      <c r="F321" s="6"/>
      <c r="G321" s="67"/>
      <c r="H321" s="4"/>
      <c r="I321" s="7"/>
      <c r="J321" s="68"/>
    </row>
    <row r="322" spans="1:11" ht="12.95" customHeight="1">
      <c r="A322" s="9"/>
      <c r="B322" s="10"/>
      <c r="C322" s="11" t="s">
        <v>1375</v>
      </c>
      <c r="D322" s="69"/>
      <c r="E322" s="12"/>
      <c r="F322" s="13"/>
      <c r="G322" s="70">
        <f>IF(B322&lt;&gt;"計",ROUNDDOWN(D322*F322,0),SUM(G$1:G321))</f>
        <v>0</v>
      </c>
      <c r="H322" s="11"/>
      <c r="I322" s="14"/>
      <c r="J322" s="71"/>
      <c r="K322" s="8">
        <v>16</v>
      </c>
    </row>
    <row r="323" spans="1:11" ht="12.95" customHeight="1">
      <c r="A323" s="2"/>
      <c r="B323" s="3" t="s">
        <v>1483</v>
      </c>
      <c r="C323" s="4"/>
      <c r="D323" s="66"/>
      <c r="E323" s="5"/>
      <c r="F323" s="6"/>
      <c r="G323" s="67"/>
      <c r="H323" s="4"/>
      <c r="I323" s="7"/>
      <c r="J323" s="68"/>
    </row>
    <row r="324" spans="1:11" ht="12.95" customHeight="1">
      <c r="A324" s="9"/>
      <c r="B324" s="10" t="s">
        <v>1484</v>
      </c>
      <c r="C324" s="11" t="s">
        <v>2858</v>
      </c>
      <c r="D324" s="69">
        <v>2</v>
      </c>
      <c r="E324" s="12" t="s">
        <v>148</v>
      </c>
      <c r="F324" s="13"/>
      <c r="G324" s="70">
        <f>IF(B324&lt;&gt;"計",ROUNDDOWN(D324*F324,0),SUM(G$1:G323))</f>
        <v>0</v>
      </c>
      <c r="H324" s="11"/>
      <c r="I324" s="14"/>
      <c r="J324" s="71"/>
      <c r="K324" s="8">
        <v>17</v>
      </c>
    </row>
    <row r="325" spans="1:11" ht="12.95" customHeight="1">
      <c r="A325" s="2"/>
      <c r="B325" s="3"/>
      <c r="C325" s="4" t="s">
        <v>2859</v>
      </c>
      <c r="D325" s="66"/>
      <c r="E325" s="5"/>
      <c r="F325" s="6"/>
      <c r="G325" s="67"/>
      <c r="H325" s="4"/>
      <c r="I325" s="7"/>
      <c r="J325" s="68"/>
    </row>
    <row r="326" spans="1:11" ht="12.95" customHeight="1">
      <c r="A326" s="9"/>
      <c r="B326" s="10"/>
      <c r="C326" s="11" t="s">
        <v>2860</v>
      </c>
      <c r="D326" s="69"/>
      <c r="E326" s="12"/>
      <c r="F326" s="13"/>
      <c r="G326" s="70">
        <f>IF(B326&lt;&gt;"計",ROUNDDOWN(D326*F326,0),SUM(G$1:G325))</f>
        <v>0</v>
      </c>
      <c r="H326" s="11"/>
      <c r="I326" s="14"/>
      <c r="J326" s="72">
        <f>SUBTOTAL(9,G291:G326)</f>
        <v>0</v>
      </c>
      <c r="K326" s="8">
        <v>18</v>
      </c>
    </row>
    <row r="327" spans="1:11" ht="12.95" customHeight="1">
      <c r="A327" s="2"/>
      <c r="B327" s="15" t="s">
        <v>1468</v>
      </c>
      <c r="C327" s="4"/>
      <c r="D327" s="66"/>
      <c r="E327" s="5"/>
      <c r="F327" s="6"/>
      <c r="G327" s="67"/>
      <c r="H327" s="4"/>
      <c r="I327" s="16"/>
      <c r="J327" s="73"/>
    </row>
    <row r="328" spans="1:11" ht="12.95" customHeight="1">
      <c r="A328" s="9"/>
      <c r="B328" s="10" t="s">
        <v>1485</v>
      </c>
      <c r="C328" s="11" t="s">
        <v>1486</v>
      </c>
      <c r="D328" s="69">
        <v>2</v>
      </c>
      <c r="E328" s="12" t="s">
        <v>148</v>
      </c>
      <c r="F328" s="13"/>
      <c r="G328" s="70">
        <f>IF(B328&lt;&gt;"計",ROUNDDOWN(D328*F328,0),SUM(G$1:G327))</f>
        <v>0</v>
      </c>
      <c r="H328" s="11"/>
      <c r="I328" s="14"/>
      <c r="J328" s="71"/>
      <c r="K328" s="8">
        <v>1</v>
      </c>
    </row>
    <row r="329" spans="1:11" ht="12.95" customHeight="1">
      <c r="A329" s="2"/>
      <c r="B329" s="3"/>
      <c r="C329" s="4" t="s">
        <v>1487</v>
      </c>
      <c r="D329" s="66"/>
      <c r="E329" s="5"/>
      <c r="F329" s="6"/>
      <c r="G329" s="67"/>
      <c r="H329" s="4"/>
      <c r="I329" s="7"/>
      <c r="J329" s="68"/>
    </row>
    <row r="330" spans="1:11" ht="12.95" customHeight="1">
      <c r="A330" s="9"/>
      <c r="B330" s="10"/>
      <c r="C330" s="11" t="s">
        <v>1488</v>
      </c>
      <c r="D330" s="69"/>
      <c r="E330" s="12"/>
      <c r="F330" s="13"/>
      <c r="G330" s="70">
        <f>IF(B330&lt;&gt;"計",ROUNDDOWN(D330*F330,0),SUM(G$1:G329))</f>
        <v>0</v>
      </c>
      <c r="H330" s="11"/>
      <c r="I330" s="14"/>
      <c r="J330" s="71"/>
      <c r="K330" s="8">
        <v>2</v>
      </c>
    </row>
    <row r="331" spans="1:11" ht="12.95" customHeight="1">
      <c r="A331" s="2"/>
      <c r="B331" s="3"/>
      <c r="C331" s="4" t="s">
        <v>1489</v>
      </c>
      <c r="D331" s="66"/>
      <c r="E331" s="5"/>
      <c r="F331" s="6"/>
      <c r="G331" s="67"/>
      <c r="H331" s="4"/>
      <c r="I331" s="7"/>
      <c r="J331" s="68"/>
    </row>
    <row r="332" spans="1:11" ht="12.95" customHeight="1">
      <c r="A332" s="9"/>
      <c r="B332" s="10"/>
      <c r="C332" s="11" t="s">
        <v>1490</v>
      </c>
      <c r="D332" s="69"/>
      <c r="E332" s="12"/>
      <c r="F332" s="13"/>
      <c r="G332" s="70">
        <f>IF(B332&lt;&gt;"計",ROUNDDOWN(D332*F332,0),SUM(G$1:G331))</f>
        <v>0</v>
      </c>
      <c r="H332" s="11"/>
      <c r="I332" s="14"/>
      <c r="J332" s="71"/>
      <c r="K332" s="8">
        <v>3</v>
      </c>
    </row>
    <row r="333" spans="1:11" ht="12.95" customHeight="1">
      <c r="A333" s="2"/>
      <c r="B333" s="3"/>
      <c r="C333" s="4" t="s">
        <v>1491</v>
      </c>
      <c r="D333" s="66"/>
      <c r="E333" s="5"/>
      <c r="F333" s="6"/>
      <c r="G333" s="67"/>
      <c r="H333" s="4"/>
      <c r="I333" s="7"/>
      <c r="J333" s="68"/>
    </row>
    <row r="334" spans="1:11" ht="12.95" customHeight="1">
      <c r="A334" s="9"/>
      <c r="B334" s="10"/>
      <c r="C334" s="11"/>
      <c r="D334" s="69"/>
      <c r="E334" s="12"/>
      <c r="F334" s="13"/>
      <c r="G334" s="70">
        <f>IF(B334&lt;&gt;"計",ROUNDDOWN(D334*F334,0),SUM(G$1:G333))</f>
        <v>0</v>
      </c>
      <c r="H334" s="11"/>
      <c r="I334" s="14"/>
      <c r="J334" s="71"/>
      <c r="K334" s="8">
        <v>4</v>
      </c>
    </row>
    <row r="335" spans="1:11" ht="12.95" customHeight="1">
      <c r="A335" s="2"/>
      <c r="B335" s="3"/>
      <c r="C335" s="4"/>
      <c r="D335" s="66"/>
      <c r="E335" s="5"/>
      <c r="F335" s="6"/>
      <c r="G335" s="67"/>
      <c r="H335" s="4"/>
      <c r="I335" s="7"/>
      <c r="J335" s="68"/>
    </row>
    <row r="336" spans="1:11" ht="12.95" customHeight="1">
      <c r="A336" s="9"/>
      <c r="B336" s="10" t="s">
        <v>1492</v>
      </c>
      <c r="C336" s="11" t="s">
        <v>1493</v>
      </c>
      <c r="D336" s="69">
        <v>876</v>
      </c>
      <c r="E336" s="12" t="s">
        <v>109</v>
      </c>
      <c r="F336" s="13"/>
      <c r="G336" s="70">
        <f>IF(B336&lt;&gt;"計",ROUNDDOWN(D336*F336,0),SUM(G$1:G335))</f>
        <v>0</v>
      </c>
      <c r="H336" s="11"/>
      <c r="I336" s="14"/>
      <c r="J336" s="71"/>
      <c r="K336" s="8">
        <v>5</v>
      </c>
    </row>
    <row r="337" spans="1:11" ht="12.95" customHeight="1">
      <c r="A337" s="2"/>
      <c r="B337" s="3"/>
      <c r="C337" s="4"/>
      <c r="D337" s="66"/>
      <c r="E337" s="5"/>
      <c r="F337" s="6"/>
      <c r="G337" s="67"/>
      <c r="H337" s="4"/>
      <c r="I337" s="7"/>
      <c r="J337" s="68"/>
    </row>
    <row r="338" spans="1:11" ht="12.95" customHeight="1">
      <c r="A338" s="9"/>
      <c r="B338" s="10" t="s">
        <v>1494</v>
      </c>
      <c r="C338" s="11" t="s">
        <v>1495</v>
      </c>
      <c r="D338" s="69">
        <v>80</v>
      </c>
      <c r="E338" s="12" t="s">
        <v>148</v>
      </c>
      <c r="F338" s="13"/>
      <c r="G338" s="70">
        <f>IF(B338&lt;&gt;"計",ROUNDDOWN(D338*F338,0),SUM(G$1:G337))</f>
        <v>0</v>
      </c>
      <c r="H338" s="11"/>
      <c r="I338" s="14"/>
      <c r="J338" s="71"/>
      <c r="K338" s="8">
        <v>6</v>
      </c>
    </row>
    <row r="339" spans="1:11" ht="12.95" customHeight="1">
      <c r="A339" s="2"/>
      <c r="B339" s="3"/>
      <c r="C339" s="4"/>
      <c r="D339" s="66"/>
      <c r="E339" s="5"/>
      <c r="F339" s="6"/>
      <c r="G339" s="67"/>
      <c r="H339" s="4"/>
      <c r="I339" s="7"/>
      <c r="J339" s="68"/>
    </row>
    <row r="340" spans="1:11" ht="12.95" customHeight="1">
      <c r="A340" s="9"/>
      <c r="B340" s="10" t="s">
        <v>1494</v>
      </c>
      <c r="C340" s="11" t="s">
        <v>1496</v>
      </c>
      <c r="D340" s="69">
        <v>2</v>
      </c>
      <c r="E340" s="12" t="s">
        <v>148</v>
      </c>
      <c r="F340" s="13"/>
      <c r="G340" s="70">
        <f>IF(B340&lt;&gt;"計",ROUNDDOWN(D340*F340,0),SUM(G$1:G339))</f>
        <v>0</v>
      </c>
      <c r="H340" s="11"/>
      <c r="I340" s="14"/>
      <c r="J340" s="71"/>
      <c r="K340" s="8">
        <v>7</v>
      </c>
    </row>
    <row r="341" spans="1:11" ht="12.95" customHeight="1">
      <c r="A341" s="2"/>
      <c r="B341" s="3"/>
      <c r="C341" s="4"/>
      <c r="D341" s="66"/>
      <c r="E341" s="5"/>
      <c r="F341" s="6"/>
      <c r="G341" s="67"/>
      <c r="H341" s="4"/>
      <c r="I341" s="7"/>
      <c r="J341" s="68"/>
    </row>
    <row r="342" spans="1:11" ht="12.95" customHeight="1">
      <c r="A342" s="9"/>
      <c r="B342" s="10"/>
      <c r="C342" s="11"/>
      <c r="D342" s="69"/>
      <c r="E342" s="12"/>
      <c r="F342" s="13"/>
      <c r="G342" s="70">
        <f>IF(B342&lt;&gt;"計",ROUNDDOWN(D342*F342,0),SUM(G$1:G341))</f>
        <v>0</v>
      </c>
      <c r="H342" s="11"/>
      <c r="I342" s="14"/>
      <c r="J342" s="71"/>
      <c r="K342" s="8">
        <v>8</v>
      </c>
    </row>
    <row r="343" spans="1:11" ht="12.95" customHeight="1">
      <c r="A343" s="2"/>
      <c r="B343" s="3"/>
      <c r="C343" s="4"/>
      <c r="D343" s="66"/>
      <c r="E343" s="5"/>
      <c r="F343" s="6"/>
      <c r="G343" s="67"/>
      <c r="H343" s="4"/>
      <c r="I343" s="7"/>
      <c r="J343" s="68"/>
    </row>
    <row r="344" spans="1:11" ht="12.95" customHeight="1">
      <c r="A344" s="9"/>
      <c r="B344" s="10" t="s">
        <v>1174</v>
      </c>
      <c r="C344" s="11" t="s">
        <v>1497</v>
      </c>
      <c r="D344" s="69">
        <v>2</v>
      </c>
      <c r="E344" s="12" t="s">
        <v>148</v>
      </c>
      <c r="F344" s="13"/>
      <c r="G344" s="70">
        <f>IF(B344&lt;&gt;"計",ROUNDDOWN(D344*F344,0),SUM(G$1:G343))</f>
        <v>0</v>
      </c>
      <c r="H344" s="11"/>
      <c r="I344" s="14"/>
      <c r="J344" s="71"/>
      <c r="K344" s="8">
        <v>9</v>
      </c>
    </row>
    <row r="345" spans="1:11" ht="12.95" customHeight="1">
      <c r="A345" s="2"/>
      <c r="B345" s="3"/>
      <c r="C345" s="4" t="s">
        <v>1498</v>
      </c>
      <c r="D345" s="66"/>
      <c r="E345" s="5"/>
      <c r="F345" s="6"/>
      <c r="G345" s="67"/>
      <c r="H345" s="4"/>
      <c r="I345" s="7"/>
      <c r="J345" s="68"/>
    </row>
    <row r="346" spans="1:11" ht="12.95" customHeight="1">
      <c r="A346" s="9"/>
      <c r="B346" s="10"/>
      <c r="C346" s="11" t="s">
        <v>1178</v>
      </c>
      <c r="D346" s="69"/>
      <c r="E346" s="12"/>
      <c r="F346" s="13"/>
      <c r="G346" s="70">
        <f>IF(B346&lt;&gt;"計",ROUNDDOWN(D346*F346,0),SUM(G$1:G345))</f>
        <v>0</v>
      </c>
      <c r="H346" s="11"/>
      <c r="I346" s="14"/>
      <c r="J346" s="71"/>
      <c r="K346" s="8">
        <v>10</v>
      </c>
    </row>
    <row r="347" spans="1:11" ht="12.95" customHeight="1">
      <c r="A347" s="2"/>
      <c r="B347" s="3"/>
      <c r="C347" s="4"/>
      <c r="D347" s="66"/>
      <c r="E347" s="5"/>
      <c r="F347" s="6"/>
      <c r="G347" s="67"/>
      <c r="H347" s="4"/>
      <c r="I347" s="7"/>
      <c r="J347" s="68"/>
    </row>
    <row r="348" spans="1:11" ht="12.95" customHeight="1">
      <c r="A348" s="9"/>
      <c r="B348" s="10" t="s">
        <v>1179</v>
      </c>
      <c r="C348" s="11" t="s">
        <v>1499</v>
      </c>
      <c r="D348" s="69">
        <v>1</v>
      </c>
      <c r="E348" s="12" t="s">
        <v>148</v>
      </c>
      <c r="F348" s="13"/>
      <c r="G348" s="70">
        <f>IF(B348&lt;&gt;"計",ROUNDDOWN(D348*F348,0),SUM(G$1:G347))</f>
        <v>0</v>
      </c>
      <c r="H348" s="11"/>
      <c r="I348" s="14"/>
      <c r="J348" s="71"/>
      <c r="K348" s="8">
        <v>11</v>
      </c>
    </row>
    <row r="349" spans="1:11" ht="12.95" customHeight="1">
      <c r="A349" s="2"/>
      <c r="B349" s="3"/>
      <c r="C349" s="4" t="s">
        <v>1500</v>
      </c>
      <c r="D349" s="66"/>
      <c r="E349" s="5"/>
      <c r="F349" s="6"/>
      <c r="G349" s="67"/>
      <c r="H349" s="4"/>
      <c r="I349" s="7"/>
      <c r="J349" s="68"/>
    </row>
    <row r="350" spans="1:11" ht="12.95" customHeight="1">
      <c r="A350" s="9"/>
      <c r="B350" s="10"/>
      <c r="C350" s="11" t="s">
        <v>1501</v>
      </c>
      <c r="D350" s="69"/>
      <c r="E350" s="12"/>
      <c r="F350" s="13"/>
      <c r="G350" s="70">
        <f>IF(B350&lt;&gt;"計",ROUNDDOWN(D350*F350,0),SUM(G$1:G349))</f>
        <v>0</v>
      </c>
      <c r="H350" s="11"/>
      <c r="I350" s="14"/>
      <c r="J350" s="71"/>
      <c r="K350" s="8">
        <v>12</v>
      </c>
    </row>
    <row r="351" spans="1:11" ht="12.95" customHeight="1">
      <c r="A351" s="2"/>
      <c r="B351" s="3"/>
      <c r="C351" s="4"/>
      <c r="D351" s="66"/>
      <c r="E351" s="5"/>
      <c r="F351" s="6"/>
      <c r="G351" s="67"/>
      <c r="H351" s="4"/>
      <c r="I351" s="7"/>
      <c r="J351" s="68"/>
    </row>
    <row r="352" spans="1:11" ht="12.95" customHeight="1">
      <c r="A352" s="9"/>
      <c r="B352" s="10"/>
      <c r="C352" s="11"/>
      <c r="D352" s="69"/>
      <c r="E352" s="12"/>
      <c r="F352" s="13"/>
      <c r="G352" s="70">
        <f>IF(B352&lt;&gt;"計",ROUNDDOWN(D352*F352,0),SUM(G$1:G351))</f>
        <v>0</v>
      </c>
      <c r="H352" s="11"/>
      <c r="I352" s="14"/>
      <c r="J352" s="71"/>
      <c r="K352" s="8">
        <v>13</v>
      </c>
    </row>
    <row r="353" spans="1:11" ht="12.95" customHeight="1">
      <c r="A353" s="2"/>
      <c r="B353" s="3" t="s">
        <v>1472</v>
      </c>
      <c r="C353" s="4"/>
      <c r="D353" s="66"/>
      <c r="E353" s="5"/>
      <c r="F353" s="6"/>
      <c r="G353" s="67"/>
      <c r="H353" s="4"/>
      <c r="I353" s="7"/>
      <c r="J353" s="68"/>
    </row>
    <row r="354" spans="1:11" ht="12.95" customHeight="1">
      <c r="A354" s="9"/>
      <c r="B354" s="10" t="s">
        <v>1502</v>
      </c>
      <c r="C354" s="11" t="s">
        <v>1499</v>
      </c>
      <c r="D354" s="69">
        <v>2</v>
      </c>
      <c r="E354" s="12" t="s">
        <v>148</v>
      </c>
      <c r="F354" s="13"/>
      <c r="G354" s="70">
        <f>IF(B354&lt;&gt;"計",ROUNDDOWN(D354*F354,0),SUM(G$1:G353))</f>
        <v>0</v>
      </c>
      <c r="H354" s="11"/>
      <c r="I354" s="14"/>
      <c r="J354" s="71"/>
      <c r="K354" s="8">
        <v>14</v>
      </c>
    </row>
    <row r="355" spans="1:11" ht="12.95" customHeight="1">
      <c r="A355" s="2"/>
      <c r="B355" s="3"/>
      <c r="C355" s="4" t="s">
        <v>1503</v>
      </c>
      <c r="D355" s="66"/>
      <c r="E355" s="5"/>
      <c r="F355" s="6"/>
      <c r="G355" s="67"/>
      <c r="H355" s="4"/>
      <c r="I355" s="7"/>
      <c r="J355" s="68"/>
    </row>
    <row r="356" spans="1:11" ht="12.95" customHeight="1">
      <c r="A356" s="9"/>
      <c r="B356" s="10"/>
      <c r="C356" s="11" t="s">
        <v>1504</v>
      </c>
      <c r="D356" s="69"/>
      <c r="E356" s="12"/>
      <c r="F356" s="13"/>
      <c r="G356" s="70">
        <f>IF(B356&lt;&gt;"計",ROUNDDOWN(D356*F356,0),SUM(G$1:G355))</f>
        <v>0</v>
      </c>
      <c r="H356" s="11"/>
      <c r="I356" s="14"/>
      <c r="J356" s="71"/>
      <c r="K356" s="8">
        <v>15</v>
      </c>
    </row>
    <row r="357" spans="1:11" ht="12.95" customHeight="1">
      <c r="A357" s="2"/>
      <c r="B357" s="3"/>
      <c r="C357" s="4"/>
      <c r="D357" s="66"/>
      <c r="E357" s="5"/>
      <c r="F357" s="6"/>
      <c r="G357" s="67"/>
      <c r="H357" s="4"/>
      <c r="I357" s="7"/>
      <c r="J357" s="68"/>
    </row>
    <row r="358" spans="1:11" ht="12.95" customHeight="1">
      <c r="A358" s="9"/>
      <c r="B358" s="10"/>
      <c r="C358" s="11"/>
      <c r="D358" s="69"/>
      <c r="E358" s="12"/>
      <c r="F358" s="13"/>
      <c r="G358" s="70">
        <f>IF(B358&lt;&gt;"計",ROUNDDOWN(D358*F358,0),SUM(G$1:G357))</f>
        <v>0</v>
      </c>
      <c r="H358" s="11"/>
      <c r="I358" s="14"/>
      <c r="J358" s="71"/>
      <c r="K358" s="8">
        <v>16</v>
      </c>
    </row>
    <row r="359" spans="1:11" ht="12.95" customHeight="1">
      <c r="A359" s="2"/>
      <c r="B359" s="3"/>
      <c r="C359" s="4"/>
      <c r="D359" s="66"/>
      <c r="E359" s="5"/>
      <c r="F359" s="6"/>
      <c r="G359" s="67"/>
      <c r="H359" s="4"/>
      <c r="I359" s="7"/>
      <c r="J359" s="68"/>
    </row>
    <row r="360" spans="1:11" ht="12.95" customHeight="1">
      <c r="A360" s="9"/>
      <c r="B360" s="10" t="s">
        <v>1505</v>
      </c>
      <c r="C360" s="11" t="s">
        <v>1506</v>
      </c>
      <c r="D360" s="69">
        <v>30.7</v>
      </c>
      <c r="E360" s="12" t="s">
        <v>109</v>
      </c>
      <c r="F360" s="13"/>
      <c r="G360" s="70">
        <f>IF(B360&lt;&gt;"計",ROUNDDOWN(D360*F360,0),SUM(G$1:G359))</f>
        <v>0</v>
      </c>
      <c r="H360" s="11"/>
      <c r="I360" s="14"/>
      <c r="J360" s="71"/>
      <c r="K360" s="8">
        <v>17</v>
      </c>
    </row>
    <row r="361" spans="1:11" ht="12.95" customHeight="1">
      <c r="A361" s="2"/>
      <c r="B361" s="3"/>
      <c r="C361" s="4" t="s">
        <v>1419</v>
      </c>
      <c r="D361" s="66"/>
      <c r="E361" s="5"/>
      <c r="F361" s="6"/>
      <c r="G361" s="67"/>
      <c r="H361" s="4"/>
      <c r="I361" s="7"/>
      <c r="J361" s="68"/>
    </row>
    <row r="362" spans="1:11" ht="12.95" customHeight="1">
      <c r="A362" s="9"/>
      <c r="B362" s="10"/>
      <c r="C362" s="11" t="s">
        <v>1507</v>
      </c>
      <c r="D362" s="69"/>
      <c r="E362" s="12"/>
      <c r="F362" s="13"/>
      <c r="G362" s="70">
        <f>IF(B362&lt;&gt;"計",ROUNDDOWN(D362*F362,0),SUM(G$1:G361))</f>
        <v>0</v>
      </c>
      <c r="H362" s="11"/>
      <c r="I362" s="14"/>
      <c r="J362" s="72">
        <f>SUBTOTAL(9,G327:G362)</f>
        <v>0</v>
      </c>
      <c r="K362" s="8">
        <v>18</v>
      </c>
    </row>
    <row r="363" spans="1:11" ht="12.95" customHeight="1">
      <c r="A363" s="2"/>
      <c r="B363" s="15"/>
      <c r="C363" s="4"/>
      <c r="D363" s="66"/>
      <c r="E363" s="5"/>
      <c r="F363" s="6"/>
      <c r="G363" s="67"/>
      <c r="H363" s="4"/>
      <c r="I363" s="16"/>
      <c r="J363" s="73"/>
    </row>
    <row r="364" spans="1:11" ht="12.95" customHeight="1">
      <c r="A364" s="9"/>
      <c r="B364" s="10" t="s">
        <v>1505</v>
      </c>
      <c r="C364" s="11" t="s">
        <v>1508</v>
      </c>
      <c r="D364" s="69">
        <v>1.7</v>
      </c>
      <c r="E364" s="12" t="s">
        <v>109</v>
      </c>
      <c r="F364" s="13"/>
      <c r="G364" s="70">
        <f>IF(B364&lt;&gt;"計",ROUNDDOWN(D364*F364,0),SUM(G$1:G363))</f>
        <v>0</v>
      </c>
      <c r="H364" s="11"/>
      <c r="I364" s="14"/>
      <c r="J364" s="71"/>
      <c r="K364" s="8">
        <v>1</v>
      </c>
    </row>
    <row r="365" spans="1:11" ht="12.95" customHeight="1">
      <c r="A365" s="2"/>
      <c r="B365" s="3"/>
      <c r="C365" s="4" t="s">
        <v>1419</v>
      </c>
      <c r="D365" s="66"/>
      <c r="E365" s="5"/>
      <c r="F365" s="6"/>
      <c r="G365" s="67"/>
      <c r="H365" s="4"/>
      <c r="I365" s="7"/>
      <c r="J365" s="68"/>
    </row>
    <row r="366" spans="1:11" ht="12.95" customHeight="1">
      <c r="A366" s="9"/>
      <c r="B366" s="10"/>
      <c r="C366" s="11" t="s">
        <v>1507</v>
      </c>
      <c r="D366" s="69"/>
      <c r="E366" s="12"/>
      <c r="F366" s="13"/>
      <c r="G366" s="70">
        <f>IF(B366&lt;&gt;"計",ROUNDDOWN(D366*F366,0),SUM(G$1:G365))</f>
        <v>0</v>
      </c>
      <c r="H366" s="11"/>
      <c r="I366" s="14"/>
      <c r="J366" s="71"/>
      <c r="K366" s="8">
        <v>2</v>
      </c>
    </row>
    <row r="367" spans="1:11" ht="12.95" customHeight="1">
      <c r="A367" s="2"/>
      <c r="B367" s="3"/>
      <c r="C367" s="4"/>
      <c r="D367" s="66"/>
      <c r="E367" s="5"/>
      <c r="F367" s="6"/>
      <c r="G367" s="67"/>
      <c r="H367" s="4"/>
      <c r="I367" s="7"/>
      <c r="J367" s="68"/>
    </row>
    <row r="368" spans="1:11" ht="12.95" customHeight="1">
      <c r="A368" s="9"/>
      <c r="B368" s="10"/>
      <c r="C368" s="11"/>
      <c r="D368" s="69"/>
      <c r="E368" s="12"/>
      <c r="F368" s="13"/>
      <c r="G368" s="70">
        <f>IF(B368&lt;&gt;"計",ROUNDDOWN(D368*F368,0),SUM(G$1:G367))</f>
        <v>0</v>
      </c>
      <c r="H368" s="11"/>
      <c r="I368" s="14"/>
      <c r="J368" s="71"/>
      <c r="K368" s="8">
        <v>3</v>
      </c>
    </row>
    <row r="369" spans="1:11" ht="12.95" customHeight="1">
      <c r="A369" s="2"/>
      <c r="B369" s="3"/>
      <c r="C369" s="4"/>
      <c r="D369" s="66"/>
      <c r="E369" s="5"/>
      <c r="F369" s="6"/>
      <c r="G369" s="67"/>
      <c r="H369" s="4"/>
      <c r="I369" s="7"/>
      <c r="J369" s="68"/>
    </row>
    <row r="370" spans="1:11" ht="12.95" customHeight="1">
      <c r="A370" s="9"/>
      <c r="B370" s="10"/>
      <c r="C370" s="11"/>
      <c r="D370" s="69"/>
      <c r="E370" s="12"/>
      <c r="F370" s="13"/>
      <c r="G370" s="70">
        <f>IF(B370&lt;&gt;"計",ROUNDDOWN(D370*F370,0),SUM(G$1:G369))</f>
        <v>0</v>
      </c>
      <c r="H370" s="11"/>
      <c r="I370" s="14"/>
      <c r="J370" s="71"/>
      <c r="K370" s="8">
        <v>4</v>
      </c>
    </row>
    <row r="371" spans="1:11" ht="12.95" customHeight="1">
      <c r="A371" s="2"/>
      <c r="B371" s="3" t="s">
        <v>1483</v>
      </c>
      <c r="C371" s="4"/>
      <c r="D371" s="66"/>
      <c r="E371" s="5"/>
      <c r="F371" s="6"/>
      <c r="G371" s="67"/>
      <c r="H371" s="4"/>
      <c r="I371" s="7"/>
      <c r="J371" s="68"/>
    </row>
    <row r="372" spans="1:11" ht="12.95" customHeight="1">
      <c r="A372" s="9"/>
      <c r="B372" s="10" t="s">
        <v>1509</v>
      </c>
      <c r="C372" s="11" t="s">
        <v>2629</v>
      </c>
      <c r="D372" s="69">
        <v>1</v>
      </c>
      <c r="E372" s="12" t="s">
        <v>148</v>
      </c>
      <c r="F372" s="13"/>
      <c r="G372" s="70">
        <f>IF(B372&lt;&gt;"計",ROUNDDOWN(D372*F372,0),SUM(G$1:G371))</f>
        <v>0</v>
      </c>
      <c r="H372" s="11"/>
      <c r="I372" s="14"/>
      <c r="J372" s="71"/>
      <c r="K372" s="8">
        <v>5</v>
      </c>
    </row>
    <row r="373" spans="1:11" ht="12.95" customHeight="1">
      <c r="A373" s="2"/>
      <c r="B373" s="3"/>
      <c r="C373" s="4"/>
      <c r="D373" s="66"/>
      <c r="E373" s="5"/>
      <c r="F373" s="6"/>
      <c r="G373" s="67"/>
      <c r="H373" s="4"/>
      <c r="I373" s="7"/>
      <c r="J373" s="68"/>
    </row>
    <row r="374" spans="1:11" ht="12.95" customHeight="1">
      <c r="A374" s="9"/>
      <c r="B374" s="10"/>
      <c r="C374" s="11"/>
      <c r="D374" s="69"/>
      <c r="E374" s="12"/>
      <c r="F374" s="13"/>
      <c r="G374" s="70">
        <f>IF(B374&lt;&gt;"計",ROUNDDOWN(D374*F374,0),SUM(G$1:G373))</f>
        <v>0</v>
      </c>
      <c r="H374" s="11"/>
      <c r="I374" s="14"/>
      <c r="J374" s="71"/>
      <c r="K374" s="8">
        <v>6</v>
      </c>
    </row>
    <row r="375" spans="1:11" ht="12.95" customHeight="1">
      <c r="A375" s="2"/>
      <c r="B375" s="3"/>
      <c r="C375" s="4"/>
      <c r="D375" s="66"/>
      <c r="E375" s="5"/>
      <c r="F375" s="6"/>
      <c r="G375" s="67"/>
      <c r="H375" s="4"/>
      <c r="I375" s="7"/>
      <c r="J375" s="68"/>
    </row>
    <row r="376" spans="1:11" ht="12.95" customHeight="1">
      <c r="A376" s="9"/>
      <c r="B376" s="10" t="s">
        <v>1510</v>
      </c>
      <c r="C376" s="11" t="s">
        <v>1511</v>
      </c>
      <c r="D376" s="69">
        <v>5</v>
      </c>
      <c r="E376" s="12" t="s">
        <v>148</v>
      </c>
      <c r="F376" s="13"/>
      <c r="G376" s="70">
        <f>IF(B376&lt;&gt;"計",ROUNDDOWN(D376*F376,0),SUM(G$1:G375))</f>
        <v>0</v>
      </c>
      <c r="H376" s="11"/>
      <c r="I376" s="14"/>
      <c r="J376" s="71"/>
      <c r="K376" s="8">
        <v>7</v>
      </c>
    </row>
    <row r="377" spans="1:11" ht="12.95" customHeight="1">
      <c r="A377" s="2"/>
      <c r="B377" s="3"/>
      <c r="C377" s="4"/>
      <c r="D377" s="66"/>
      <c r="E377" s="5"/>
      <c r="F377" s="6"/>
      <c r="G377" s="67"/>
      <c r="H377" s="4"/>
      <c r="I377" s="7"/>
      <c r="J377" s="68"/>
    </row>
    <row r="378" spans="1:11" ht="12.95" customHeight="1">
      <c r="A378" s="9"/>
      <c r="B378" s="10"/>
      <c r="C378" s="11"/>
      <c r="D378" s="69"/>
      <c r="E378" s="12"/>
      <c r="F378" s="13"/>
      <c r="G378" s="70">
        <f>IF(B378&lt;&gt;"計",ROUNDDOWN(D378*F378,0),SUM(G$1:G377))</f>
        <v>0</v>
      </c>
      <c r="H378" s="11"/>
      <c r="I378" s="14"/>
      <c r="J378" s="71"/>
      <c r="K378" s="8">
        <v>8</v>
      </c>
    </row>
    <row r="379" spans="1:11" ht="12.95" customHeight="1">
      <c r="A379" s="2"/>
      <c r="B379" s="3" t="s">
        <v>1512</v>
      </c>
      <c r="C379" s="4"/>
      <c r="D379" s="66"/>
      <c r="E379" s="5"/>
      <c r="F379" s="6"/>
      <c r="G379" s="67"/>
      <c r="H379" s="4"/>
      <c r="I379" s="7"/>
      <c r="J379" s="68"/>
    </row>
    <row r="380" spans="1:11" ht="12.95" customHeight="1">
      <c r="A380" s="9"/>
      <c r="B380" s="10" t="s">
        <v>1513</v>
      </c>
      <c r="C380" s="11" t="s">
        <v>1514</v>
      </c>
      <c r="D380" s="69">
        <v>2</v>
      </c>
      <c r="E380" s="12" t="s">
        <v>109</v>
      </c>
      <c r="F380" s="13"/>
      <c r="G380" s="70">
        <f>IF(B380&lt;&gt;"計",ROUNDDOWN(D380*F380,0),SUM(G$1:G379))</f>
        <v>0</v>
      </c>
      <c r="H380" s="11"/>
      <c r="I380" s="14"/>
      <c r="J380" s="71"/>
      <c r="K380" s="8">
        <v>9</v>
      </c>
    </row>
    <row r="381" spans="1:11" ht="12.95" customHeight="1">
      <c r="A381" s="2"/>
      <c r="B381" s="3"/>
      <c r="C381" s="4" t="s">
        <v>1515</v>
      </c>
      <c r="D381" s="66"/>
      <c r="E381" s="5"/>
      <c r="F381" s="6"/>
      <c r="G381" s="67"/>
      <c r="H381" s="4"/>
      <c r="I381" s="7"/>
      <c r="J381" s="68"/>
    </row>
    <row r="382" spans="1:11" ht="12.95" customHeight="1">
      <c r="A382" s="9"/>
      <c r="B382" s="10"/>
      <c r="C382" s="11"/>
      <c r="D382" s="69"/>
      <c r="E382" s="12"/>
      <c r="F382" s="13"/>
      <c r="G382" s="70">
        <f>IF(B382&lt;&gt;"計",ROUNDDOWN(D382*F382,0),SUM(G$1:G381))</f>
        <v>0</v>
      </c>
      <c r="H382" s="11"/>
      <c r="I382" s="14"/>
      <c r="J382" s="71"/>
      <c r="K382" s="8">
        <v>10</v>
      </c>
    </row>
    <row r="383" spans="1:11" ht="12.95" customHeight="1">
      <c r="A383" s="2"/>
      <c r="B383" s="3" t="s">
        <v>1516</v>
      </c>
      <c r="C383" s="4"/>
      <c r="D383" s="66"/>
      <c r="E383" s="5"/>
      <c r="F383" s="6"/>
      <c r="G383" s="67"/>
      <c r="H383" s="4"/>
      <c r="I383" s="7"/>
      <c r="J383" s="68"/>
    </row>
    <row r="384" spans="1:11" ht="12.95" customHeight="1">
      <c r="A384" s="9"/>
      <c r="B384" s="10" t="s">
        <v>1513</v>
      </c>
      <c r="C384" s="11" t="s">
        <v>1514</v>
      </c>
      <c r="D384" s="69">
        <v>1.1000000000000001</v>
      </c>
      <c r="E384" s="12" t="s">
        <v>109</v>
      </c>
      <c r="F384" s="13"/>
      <c r="G384" s="70">
        <f>IF(B384&lt;&gt;"計",ROUNDDOWN(D384*F384,0),SUM(G$1:G383))</f>
        <v>0</v>
      </c>
      <c r="H384" s="11"/>
      <c r="I384" s="14"/>
      <c r="J384" s="71"/>
      <c r="K384" s="8">
        <v>11</v>
      </c>
    </row>
    <row r="385" spans="1:11" ht="12.95" customHeight="1">
      <c r="A385" s="2"/>
      <c r="B385" s="3"/>
      <c r="C385" s="4" t="s">
        <v>1517</v>
      </c>
      <c r="D385" s="66"/>
      <c r="E385" s="5"/>
      <c r="F385" s="6"/>
      <c r="G385" s="67"/>
      <c r="H385" s="4"/>
      <c r="I385" s="7"/>
      <c r="J385" s="68"/>
    </row>
    <row r="386" spans="1:11" ht="12.95" customHeight="1">
      <c r="A386" s="9"/>
      <c r="B386" s="10"/>
      <c r="C386" s="11"/>
      <c r="D386" s="69"/>
      <c r="E386" s="12"/>
      <c r="F386" s="13"/>
      <c r="G386" s="70">
        <f>IF(B386&lt;&gt;"計",ROUNDDOWN(D386*F386,0),SUM(G$1:G385))</f>
        <v>0</v>
      </c>
      <c r="H386" s="11"/>
      <c r="I386" s="14"/>
      <c r="J386" s="71"/>
      <c r="K386" s="8">
        <v>12</v>
      </c>
    </row>
    <row r="387" spans="1:11" ht="12.95" customHeight="1">
      <c r="A387" s="2"/>
      <c r="B387" s="3"/>
      <c r="C387" s="4"/>
      <c r="D387" s="66"/>
      <c r="E387" s="5"/>
      <c r="F387" s="6"/>
      <c r="G387" s="67"/>
      <c r="H387" s="4"/>
      <c r="I387" s="7"/>
      <c r="J387" s="68"/>
    </row>
    <row r="388" spans="1:11" ht="12.95" customHeight="1">
      <c r="A388" s="9"/>
      <c r="B388" s="10"/>
      <c r="C388" s="11"/>
      <c r="D388" s="69"/>
      <c r="E388" s="12"/>
      <c r="F388" s="13"/>
      <c r="G388" s="70">
        <f>IF(B388&lt;&gt;"計",ROUNDDOWN(D388*F388,0),SUM(G$1:G387))</f>
        <v>0</v>
      </c>
      <c r="H388" s="11"/>
      <c r="I388" s="14"/>
      <c r="J388" s="71"/>
      <c r="K388" s="8">
        <v>13</v>
      </c>
    </row>
    <row r="389" spans="1:11" ht="12.95" customHeight="1">
      <c r="A389" s="2"/>
      <c r="B389" s="3"/>
      <c r="C389" s="4"/>
      <c r="D389" s="66"/>
      <c r="E389" s="5"/>
      <c r="F389" s="6"/>
      <c r="G389" s="67"/>
      <c r="H389" s="4"/>
      <c r="I389" s="7"/>
      <c r="J389" s="68"/>
    </row>
    <row r="390" spans="1:11" ht="12.95" customHeight="1">
      <c r="A390" s="9"/>
      <c r="B390" s="10" t="s">
        <v>1518</v>
      </c>
      <c r="C390" s="11" t="s">
        <v>1519</v>
      </c>
      <c r="D390" s="69">
        <v>56.5</v>
      </c>
      <c r="E390" s="12" t="s">
        <v>109</v>
      </c>
      <c r="F390" s="13"/>
      <c r="G390" s="70">
        <f>IF(B390&lt;&gt;"計",ROUNDDOWN(D390*F390,0),SUM(G$1:G389))</f>
        <v>0</v>
      </c>
      <c r="H390" s="11"/>
      <c r="I390" s="14"/>
      <c r="J390" s="71"/>
      <c r="K390" s="8">
        <v>14</v>
      </c>
    </row>
    <row r="391" spans="1:11" ht="12.95" customHeight="1">
      <c r="A391" s="2"/>
      <c r="B391" s="3"/>
      <c r="C391" s="4"/>
      <c r="D391" s="66"/>
      <c r="E391" s="5"/>
      <c r="F391" s="6"/>
      <c r="G391" s="67"/>
      <c r="H391" s="4"/>
      <c r="I391" s="7"/>
      <c r="J391" s="68"/>
    </row>
    <row r="392" spans="1:11" ht="12.95" customHeight="1">
      <c r="A392" s="9"/>
      <c r="B392" s="10" t="s">
        <v>1520</v>
      </c>
      <c r="C392" s="11" t="s">
        <v>1521</v>
      </c>
      <c r="D392" s="69">
        <v>16.2</v>
      </c>
      <c r="E392" s="12" t="s">
        <v>109</v>
      </c>
      <c r="F392" s="13"/>
      <c r="G392" s="70">
        <f>IF(B392&lt;&gt;"計",ROUNDDOWN(D392*F392,0),SUM(G$1:G391))</f>
        <v>0</v>
      </c>
      <c r="H392" s="11"/>
      <c r="I392" s="14"/>
      <c r="J392" s="71"/>
      <c r="K392" s="8">
        <v>15</v>
      </c>
    </row>
    <row r="393" spans="1:11" ht="12.95" customHeight="1">
      <c r="A393" s="2"/>
      <c r="B393" s="3"/>
      <c r="C393" s="4"/>
      <c r="D393" s="66"/>
      <c r="E393" s="5"/>
      <c r="F393" s="6"/>
      <c r="G393" s="67"/>
      <c r="H393" s="4"/>
      <c r="I393" s="7"/>
      <c r="J393" s="68"/>
    </row>
    <row r="394" spans="1:11" ht="12.95" customHeight="1">
      <c r="A394" s="9"/>
      <c r="B394" s="10"/>
      <c r="C394" s="11"/>
      <c r="D394" s="69"/>
      <c r="E394" s="12"/>
      <c r="F394" s="13"/>
      <c r="G394" s="70">
        <f>IF(B394&lt;&gt;"計",ROUNDDOWN(D394*F394,0),SUM(G$1:G393))</f>
        <v>0</v>
      </c>
      <c r="H394" s="11"/>
      <c r="I394" s="14"/>
      <c r="J394" s="71"/>
      <c r="K394" s="8">
        <v>16</v>
      </c>
    </row>
    <row r="395" spans="1:11" ht="12.95" customHeight="1">
      <c r="A395" s="2"/>
      <c r="B395" s="3" t="s">
        <v>1522</v>
      </c>
      <c r="C395" s="4"/>
      <c r="D395" s="66"/>
      <c r="E395" s="5"/>
      <c r="F395" s="6"/>
      <c r="G395" s="67"/>
      <c r="H395" s="4"/>
      <c r="I395" s="7"/>
      <c r="J395" s="68"/>
    </row>
    <row r="396" spans="1:11" ht="12.95" customHeight="1">
      <c r="A396" s="9"/>
      <c r="B396" s="10" t="s">
        <v>1523</v>
      </c>
      <c r="C396" s="11" t="s">
        <v>1524</v>
      </c>
      <c r="D396" s="69">
        <v>9.1</v>
      </c>
      <c r="E396" s="12" t="s">
        <v>109</v>
      </c>
      <c r="F396" s="13"/>
      <c r="G396" s="70">
        <f>IF(B396&lt;&gt;"計",ROUNDDOWN(D396*F396,0),SUM(G$1:G395))</f>
        <v>0</v>
      </c>
      <c r="H396" s="11"/>
      <c r="I396" s="14"/>
      <c r="J396" s="71"/>
      <c r="K396" s="8">
        <v>17</v>
      </c>
    </row>
    <row r="397" spans="1:11" ht="12.95" customHeight="1">
      <c r="A397" s="2"/>
      <c r="B397" s="3"/>
      <c r="C397" s="4" t="s">
        <v>1525</v>
      </c>
      <c r="D397" s="66"/>
      <c r="E397" s="5"/>
      <c r="F397" s="6"/>
      <c r="G397" s="67"/>
      <c r="H397" s="4"/>
      <c r="I397" s="7"/>
      <c r="J397" s="68"/>
    </row>
    <row r="398" spans="1:11" ht="12.95" customHeight="1">
      <c r="A398" s="9"/>
      <c r="B398" s="10"/>
      <c r="C398" s="11" t="s">
        <v>1526</v>
      </c>
      <c r="D398" s="69"/>
      <c r="E398" s="12"/>
      <c r="F398" s="13"/>
      <c r="G398" s="70">
        <f>IF(B398&lt;&gt;"計",ROUNDDOWN(D398*F398,0),SUM(G$1:G397))</f>
        <v>0</v>
      </c>
      <c r="H398" s="11"/>
      <c r="I398" s="14"/>
      <c r="J398" s="72">
        <f>SUBTOTAL(9,G363:G398)</f>
        <v>0</v>
      </c>
      <c r="K398" s="8">
        <v>18</v>
      </c>
    </row>
    <row r="399" spans="1:11" ht="12.95" customHeight="1">
      <c r="A399" s="2"/>
      <c r="B399" s="15" t="s">
        <v>1522</v>
      </c>
      <c r="C399" s="4"/>
      <c r="D399" s="66"/>
      <c r="E399" s="5"/>
      <c r="F399" s="6"/>
      <c r="G399" s="67"/>
      <c r="H399" s="4"/>
      <c r="I399" s="16"/>
      <c r="J399" s="73"/>
    </row>
    <row r="400" spans="1:11" ht="12.95" customHeight="1">
      <c r="A400" s="9"/>
      <c r="B400" s="10" t="s">
        <v>1527</v>
      </c>
      <c r="C400" s="11" t="s">
        <v>1528</v>
      </c>
      <c r="D400" s="69">
        <v>4.2</v>
      </c>
      <c r="E400" s="12" t="s">
        <v>109</v>
      </c>
      <c r="F400" s="13"/>
      <c r="G400" s="70">
        <f>IF(B400&lt;&gt;"計",ROUNDDOWN(D400*F400,0),SUM(G$1:G399))</f>
        <v>0</v>
      </c>
      <c r="H400" s="11"/>
      <c r="I400" s="14"/>
      <c r="J400" s="71"/>
      <c r="K400" s="8">
        <v>1</v>
      </c>
    </row>
    <row r="401" spans="1:11" ht="12.95" customHeight="1">
      <c r="A401" s="2"/>
      <c r="B401" s="3"/>
      <c r="C401" s="4" t="s">
        <v>1525</v>
      </c>
      <c r="D401" s="66"/>
      <c r="E401" s="5"/>
      <c r="F401" s="6"/>
      <c r="G401" s="67"/>
      <c r="H401" s="4"/>
      <c r="I401" s="7"/>
      <c r="J401" s="68"/>
    </row>
    <row r="402" spans="1:11" ht="12.95" customHeight="1">
      <c r="A402" s="9"/>
      <c r="B402" s="10"/>
      <c r="C402" s="11" t="s">
        <v>1526</v>
      </c>
      <c r="D402" s="69"/>
      <c r="E402" s="12"/>
      <c r="F402" s="13"/>
      <c r="G402" s="70">
        <f>IF(B402&lt;&gt;"計",ROUNDDOWN(D402*F402,0),SUM(G$1:G401))</f>
        <v>0</v>
      </c>
      <c r="H402" s="11"/>
      <c r="I402" s="14"/>
      <c r="J402" s="71"/>
      <c r="K402" s="8">
        <v>2</v>
      </c>
    </row>
    <row r="403" spans="1:11" ht="12.95" customHeight="1">
      <c r="A403" s="2"/>
      <c r="B403" s="3" t="s">
        <v>1529</v>
      </c>
      <c r="C403" s="4"/>
      <c r="D403" s="66"/>
      <c r="E403" s="5"/>
      <c r="F403" s="6"/>
      <c r="G403" s="67"/>
      <c r="H403" s="4"/>
      <c r="I403" s="7"/>
      <c r="J403" s="68"/>
    </row>
    <row r="404" spans="1:11" ht="12.95" customHeight="1">
      <c r="A404" s="9"/>
      <c r="B404" s="10" t="s">
        <v>1530</v>
      </c>
      <c r="C404" s="11" t="s">
        <v>1531</v>
      </c>
      <c r="D404" s="69">
        <v>14.8</v>
      </c>
      <c r="E404" s="12" t="s">
        <v>109</v>
      </c>
      <c r="F404" s="13"/>
      <c r="G404" s="70">
        <f>IF(B404&lt;&gt;"計",ROUNDDOWN(D404*F404,0),SUM(G$1:G403))</f>
        <v>0</v>
      </c>
      <c r="H404" s="11"/>
      <c r="I404" s="14"/>
      <c r="J404" s="71"/>
      <c r="K404" s="8">
        <v>3</v>
      </c>
    </row>
    <row r="405" spans="1:11" ht="12.95" customHeight="1">
      <c r="A405" s="2"/>
      <c r="B405" s="3"/>
      <c r="C405" s="4" t="s">
        <v>1532</v>
      </c>
      <c r="D405" s="66"/>
      <c r="E405" s="5"/>
      <c r="F405" s="6"/>
      <c r="G405" s="67"/>
      <c r="H405" s="4"/>
      <c r="I405" s="7"/>
      <c r="J405" s="68"/>
    </row>
    <row r="406" spans="1:11" ht="12.95" customHeight="1">
      <c r="A406" s="9"/>
      <c r="B406" s="10"/>
      <c r="C406" s="11" t="s">
        <v>1533</v>
      </c>
      <c r="D406" s="69"/>
      <c r="E406" s="12"/>
      <c r="F406" s="13"/>
      <c r="G406" s="70">
        <f>IF(B406&lt;&gt;"計",ROUNDDOWN(D406*F406,0),SUM(G$1:G405))</f>
        <v>0</v>
      </c>
      <c r="H406" s="11"/>
      <c r="I406" s="14"/>
      <c r="J406" s="71"/>
      <c r="K406" s="8">
        <v>4</v>
      </c>
    </row>
    <row r="407" spans="1:11" ht="12.95" customHeight="1">
      <c r="A407" s="2"/>
      <c r="B407" s="3" t="s">
        <v>1534</v>
      </c>
      <c r="C407" s="4"/>
      <c r="D407" s="66"/>
      <c r="E407" s="5"/>
      <c r="F407" s="6"/>
      <c r="G407" s="67"/>
      <c r="H407" s="4"/>
      <c r="I407" s="7"/>
      <c r="J407" s="68"/>
    </row>
    <row r="408" spans="1:11" ht="12.95" customHeight="1">
      <c r="A408" s="9"/>
      <c r="B408" s="10" t="s">
        <v>1535</v>
      </c>
      <c r="C408" s="11" t="s">
        <v>1536</v>
      </c>
      <c r="D408" s="69">
        <v>2</v>
      </c>
      <c r="E408" s="12" t="s">
        <v>109</v>
      </c>
      <c r="F408" s="13"/>
      <c r="G408" s="70">
        <f>IF(B408&lt;&gt;"計",ROUNDDOWN(D408*F408,0),SUM(G$1:G407))</f>
        <v>0</v>
      </c>
      <c r="H408" s="11"/>
      <c r="I408" s="14"/>
      <c r="J408" s="71"/>
      <c r="K408" s="8">
        <v>5</v>
      </c>
    </row>
    <row r="409" spans="1:11" ht="12.95" customHeight="1">
      <c r="A409" s="2"/>
      <c r="B409" s="3"/>
      <c r="C409" s="4" t="s">
        <v>1532</v>
      </c>
      <c r="D409" s="66"/>
      <c r="E409" s="5"/>
      <c r="F409" s="6"/>
      <c r="G409" s="67"/>
      <c r="H409" s="4"/>
      <c r="I409" s="7"/>
      <c r="J409" s="68"/>
    </row>
    <row r="410" spans="1:11" ht="12.95" customHeight="1">
      <c r="A410" s="9"/>
      <c r="B410" s="10"/>
      <c r="C410" s="11" t="s">
        <v>1537</v>
      </c>
      <c r="D410" s="69"/>
      <c r="E410" s="12"/>
      <c r="F410" s="13"/>
      <c r="G410" s="70">
        <f>IF(B410&lt;&gt;"計",ROUNDDOWN(D410*F410,0),SUM(G$1:G409))</f>
        <v>0</v>
      </c>
      <c r="H410" s="11"/>
      <c r="I410" s="14"/>
      <c r="J410" s="71"/>
      <c r="K410" s="8">
        <v>6</v>
      </c>
    </row>
    <row r="411" spans="1:11" ht="12.95" customHeight="1">
      <c r="A411" s="2"/>
      <c r="B411" s="3"/>
      <c r="C411" s="4"/>
      <c r="D411" s="66"/>
      <c r="E411" s="5"/>
      <c r="F411" s="6"/>
      <c r="G411" s="67"/>
      <c r="H411" s="4"/>
      <c r="I411" s="7"/>
      <c r="J411" s="68"/>
    </row>
    <row r="412" spans="1:11" ht="12.95" customHeight="1">
      <c r="A412" s="9"/>
      <c r="B412" s="10"/>
      <c r="C412" s="11"/>
      <c r="D412" s="69"/>
      <c r="E412" s="12"/>
      <c r="F412" s="13"/>
      <c r="G412" s="70">
        <f>IF(B412&lt;&gt;"計",ROUNDDOWN(D412*F412,0),SUM(G$1:G411))</f>
        <v>0</v>
      </c>
      <c r="H412" s="11"/>
      <c r="I412" s="14"/>
      <c r="J412" s="71"/>
      <c r="K412" s="8">
        <v>7</v>
      </c>
    </row>
    <row r="413" spans="1:11" ht="12.95" customHeight="1">
      <c r="A413" s="2"/>
      <c r="B413" s="3" t="s">
        <v>1538</v>
      </c>
      <c r="C413" s="4"/>
      <c r="D413" s="66"/>
      <c r="E413" s="5"/>
      <c r="F413" s="6"/>
      <c r="G413" s="67"/>
      <c r="H413" s="4"/>
      <c r="I413" s="7"/>
      <c r="J413" s="68"/>
    </row>
    <row r="414" spans="1:11" ht="12.95" customHeight="1">
      <c r="A414" s="9"/>
      <c r="B414" s="10" t="s">
        <v>1539</v>
      </c>
      <c r="C414" s="11" t="s">
        <v>1528</v>
      </c>
      <c r="D414" s="69">
        <v>11.1</v>
      </c>
      <c r="E414" s="12" t="s">
        <v>109</v>
      </c>
      <c r="F414" s="13"/>
      <c r="G414" s="70">
        <f>IF(B414&lt;&gt;"計",ROUNDDOWN(D414*F414,0),SUM(G$1:G413))</f>
        <v>0</v>
      </c>
      <c r="H414" s="11"/>
      <c r="I414" s="14"/>
      <c r="J414" s="71"/>
      <c r="K414" s="8">
        <v>8</v>
      </c>
    </row>
    <row r="415" spans="1:11" ht="12.95" customHeight="1">
      <c r="A415" s="2"/>
      <c r="B415" s="3"/>
      <c r="C415" s="4" t="s">
        <v>1525</v>
      </c>
      <c r="D415" s="66"/>
      <c r="E415" s="5"/>
      <c r="F415" s="6"/>
      <c r="G415" s="67"/>
      <c r="H415" s="4"/>
      <c r="I415" s="7"/>
      <c r="J415" s="68"/>
    </row>
    <row r="416" spans="1:11" ht="12.95" customHeight="1">
      <c r="A416" s="9"/>
      <c r="B416" s="10"/>
      <c r="C416" s="11" t="s">
        <v>1540</v>
      </c>
      <c r="D416" s="69"/>
      <c r="E416" s="12"/>
      <c r="F416" s="13"/>
      <c r="G416" s="70">
        <f>IF(B416&lt;&gt;"計",ROUNDDOWN(D416*F416,0),SUM(G$1:G415))</f>
        <v>0</v>
      </c>
      <c r="H416" s="11"/>
      <c r="I416" s="14"/>
      <c r="J416" s="71"/>
      <c r="K416" s="8">
        <v>9</v>
      </c>
    </row>
    <row r="417" spans="1:11" ht="12.95" customHeight="1">
      <c r="A417" s="2"/>
      <c r="B417" s="3"/>
      <c r="C417" s="4"/>
      <c r="D417" s="66"/>
      <c r="E417" s="5"/>
      <c r="F417" s="6"/>
      <c r="G417" s="67"/>
      <c r="H417" s="4"/>
      <c r="I417" s="7"/>
      <c r="J417" s="68"/>
    </row>
    <row r="418" spans="1:11" ht="12.95" customHeight="1">
      <c r="A418" s="9"/>
      <c r="B418" s="10"/>
      <c r="C418" s="11"/>
      <c r="D418" s="69"/>
      <c r="E418" s="12"/>
      <c r="F418" s="13"/>
      <c r="G418" s="70">
        <f>IF(B418&lt;&gt;"計",ROUNDDOWN(D418*F418,0),SUM(G$1:G417))</f>
        <v>0</v>
      </c>
      <c r="H418" s="11"/>
      <c r="I418" s="14"/>
      <c r="J418" s="71"/>
      <c r="K418" s="8">
        <v>10</v>
      </c>
    </row>
    <row r="419" spans="1:11" ht="12.95" customHeight="1">
      <c r="A419" s="2"/>
      <c r="B419" s="3" t="s">
        <v>1541</v>
      </c>
      <c r="C419" s="4"/>
      <c r="D419" s="66"/>
      <c r="E419" s="5"/>
      <c r="F419" s="6"/>
      <c r="G419" s="67"/>
      <c r="H419" s="4"/>
      <c r="I419" s="7"/>
      <c r="J419" s="68"/>
    </row>
    <row r="420" spans="1:11" ht="12.95" customHeight="1">
      <c r="A420" s="9"/>
      <c r="B420" s="10" t="s">
        <v>1542</v>
      </c>
      <c r="C420" s="11" t="s">
        <v>1543</v>
      </c>
      <c r="D420" s="69">
        <v>15.5</v>
      </c>
      <c r="E420" s="12" t="s">
        <v>109</v>
      </c>
      <c r="F420" s="13"/>
      <c r="G420" s="70">
        <f>IF(B420&lt;&gt;"計",ROUNDDOWN(D420*F420,0),SUM(G$1:G419))</f>
        <v>0</v>
      </c>
      <c r="H420" s="11"/>
      <c r="I420" s="14"/>
      <c r="J420" s="71"/>
      <c r="K420" s="8">
        <v>11</v>
      </c>
    </row>
    <row r="421" spans="1:11" ht="12.95" customHeight="1">
      <c r="A421" s="2"/>
      <c r="B421" s="3"/>
      <c r="C421" s="4" t="s">
        <v>1544</v>
      </c>
      <c r="D421" s="66"/>
      <c r="E421" s="5"/>
      <c r="F421" s="6"/>
      <c r="G421" s="67"/>
      <c r="H421" s="4"/>
      <c r="I421" s="7"/>
      <c r="J421" s="68"/>
    </row>
    <row r="422" spans="1:11" ht="12.95" customHeight="1">
      <c r="A422" s="9"/>
      <c r="B422" s="10"/>
      <c r="C422" s="11" t="s">
        <v>1545</v>
      </c>
      <c r="D422" s="69"/>
      <c r="E422" s="12"/>
      <c r="F422" s="13"/>
      <c r="G422" s="70">
        <f>IF(B422&lt;&gt;"計",ROUNDDOWN(D422*F422,0),SUM(G$1:G421))</f>
        <v>0</v>
      </c>
      <c r="H422" s="11"/>
      <c r="I422" s="14"/>
      <c r="J422" s="71"/>
      <c r="K422" s="8">
        <v>12</v>
      </c>
    </row>
    <row r="423" spans="1:11" ht="12.95" customHeight="1">
      <c r="A423" s="2"/>
      <c r="B423" s="3" t="s">
        <v>1546</v>
      </c>
      <c r="C423" s="4"/>
      <c r="D423" s="66"/>
      <c r="E423" s="5"/>
      <c r="F423" s="6"/>
      <c r="G423" s="67"/>
      <c r="H423" s="4"/>
      <c r="I423" s="7"/>
      <c r="J423" s="68"/>
    </row>
    <row r="424" spans="1:11" ht="12.95" customHeight="1">
      <c r="A424" s="9"/>
      <c r="B424" s="10" t="s">
        <v>1547</v>
      </c>
      <c r="C424" s="11" t="s">
        <v>1548</v>
      </c>
      <c r="D424" s="69">
        <v>3</v>
      </c>
      <c r="E424" s="12" t="s">
        <v>109</v>
      </c>
      <c r="F424" s="13"/>
      <c r="G424" s="70">
        <f>IF(B424&lt;&gt;"計",ROUNDDOWN(D424*F424,0),SUM(G$1:G423))</f>
        <v>0</v>
      </c>
      <c r="H424" s="11"/>
      <c r="I424" s="14"/>
      <c r="J424" s="71"/>
      <c r="K424" s="8">
        <v>13</v>
      </c>
    </row>
    <row r="425" spans="1:11" ht="12.95" customHeight="1">
      <c r="A425" s="2"/>
      <c r="B425" s="3"/>
      <c r="C425" s="4" t="s">
        <v>1525</v>
      </c>
      <c r="D425" s="66"/>
      <c r="E425" s="5"/>
      <c r="F425" s="6"/>
      <c r="G425" s="67"/>
      <c r="H425" s="4"/>
      <c r="I425" s="7"/>
      <c r="J425" s="68"/>
    </row>
    <row r="426" spans="1:11" ht="12.95" customHeight="1">
      <c r="A426" s="9"/>
      <c r="B426" s="10"/>
      <c r="C426" s="11" t="s">
        <v>1549</v>
      </c>
      <c r="D426" s="69"/>
      <c r="E426" s="12"/>
      <c r="F426" s="13"/>
      <c r="G426" s="70">
        <f>IF(B426&lt;&gt;"計",ROUNDDOWN(D426*F426,0),SUM(G$1:G425))</f>
        <v>0</v>
      </c>
      <c r="H426" s="11"/>
      <c r="I426" s="14"/>
      <c r="J426" s="71"/>
      <c r="K426" s="8">
        <v>14</v>
      </c>
    </row>
    <row r="427" spans="1:11" ht="12.95" customHeight="1">
      <c r="A427" s="2"/>
      <c r="B427" s="3"/>
      <c r="C427" s="4"/>
      <c r="D427" s="66"/>
      <c r="E427" s="5"/>
      <c r="F427" s="6"/>
      <c r="G427" s="67"/>
      <c r="H427" s="4"/>
      <c r="I427" s="7"/>
      <c r="J427" s="68"/>
    </row>
    <row r="428" spans="1:11" ht="12.95" customHeight="1">
      <c r="A428" s="9"/>
      <c r="B428" s="10"/>
      <c r="C428" s="11"/>
      <c r="D428" s="69"/>
      <c r="E428" s="12"/>
      <c r="F428" s="13"/>
      <c r="G428" s="70">
        <f>IF(B428&lt;&gt;"計",ROUNDDOWN(D428*F428,0),SUM(G$1:G427))</f>
        <v>0</v>
      </c>
      <c r="H428" s="11"/>
      <c r="I428" s="14"/>
      <c r="J428" s="71"/>
      <c r="K428" s="8">
        <v>15</v>
      </c>
    </row>
    <row r="429" spans="1:11" ht="12.95" customHeight="1">
      <c r="A429" s="2"/>
      <c r="B429" s="3" t="s">
        <v>1151</v>
      </c>
      <c r="C429" s="4"/>
      <c r="D429" s="66"/>
      <c r="E429" s="5"/>
      <c r="F429" s="6"/>
      <c r="G429" s="67"/>
      <c r="H429" s="4"/>
      <c r="I429" s="7"/>
      <c r="J429" s="68"/>
    </row>
    <row r="430" spans="1:11" ht="12.95" customHeight="1">
      <c r="A430" s="9"/>
      <c r="B430" s="10" t="s">
        <v>1550</v>
      </c>
      <c r="C430" s="11" t="s">
        <v>1551</v>
      </c>
      <c r="D430" s="69">
        <v>12.8</v>
      </c>
      <c r="E430" s="12" t="s">
        <v>109</v>
      </c>
      <c r="F430" s="13"/>
      <c r="G430" s="70">
        <f>IF(B430&lt;&gt;"計",ROUNDDOWN(D430*F430,0),SUM(G$1:G429))</f>
        <v>0</v>
      </c>
      <c r="H430" s="11"/>
      <c r="I430" s="14"/>
      <c r="J430" s="71"/>
      <c r="K430" s="8">
        <v>16</v>
      </c>
    </row>
    <row r="431" spans="1:11" ht="12.95" customHeight="1">
      <c r="A431" s="2"/>
      <c r="B431" s="3"/>
      <c r="C431" s="4" t="s">
        <v>1552</v>
      </c>
      <c r="D431" s="66"/>
      <c r="E431" s="5"/>
      <c r="F431" s="6"/>
      <c r="G431" s="67"/>
      <c r="H431" s="4"/>
      <c r="I431" s="7"/>
      <c r="J431" s="68"/>
    </row>
    <row r="432" spans="1:11" ht="12.95" customHeight="1">
      <c r="A432" s="9"/>
      <c r="B432" s="10"/>
      <c r="C432" s="11"/>
      <c r="D432" s="69"/>
      <c r="E432" s="12"/>
      <c r="F432" s="13"/>
      <c r="G432" s="70">
        <f>IF(B432&lt;&gt;"計",ROUNDDOWN(D432*F432,0),SUM(G$1:G431))</f>
        <v>0</v>
      </c>
      <c r="H432" s="11"/>
      <c r="I432" s="14"/>
      <c r="J432" s="71"/>
      <c r="K432" s="8">
        <v>17</v>
      </c>
    </row>
    <row r="433" spans="1:11" ht="12.95" customHeight="1">
      <c r="A433" s="2"/>
      <c r="B433" s="3"/>
      <c r="C433" s="4"/>
      <c r="D433" s="66"/>
      <c r="E433" s="5"/>
      <c r="F433" s="6"/>
      <c r="G433" s="67"/>
      <c r="H433" s="4"/>
      <c r="I433" s="7"/>
      <c r="J433" s="68"/>
    </row>
    <row r="434" spans="1:11" ht="12.95" customHeight="1">
      <c r="A434" s="9"/>
      <c r="B434" s="10"/>
      <c r="C434" s="11"/>
      <c r="D434" s="69"/>
      <c r="E434" s="12"/>
      <c r="F434" s="13"/>
      <c r="G434" s="70">
        <f>IF(B434&lt;&gt;"計",ROUNDDOWN(D434*F434,0),SUM(G$1:G433))</f>
        <v>0</v>
      </c>
      <c r="H434" s="11"/>
      <c r="I434" s="14"/>
      <c r="J434" s="72">
        <f>SUBTOTAL(9,G399:G434)</f>
        <v>0</v>
      </c>
      <c r="K434" s="8">
        <v>18</v>
      </c>
    </row>
    <row r="435" spans="1:11" ht="12.95" customHeight="1">
      <c r="A435" s="2"/>
      <c r="B435" s="15" t="s">
        <v>1553</v>
      </c>
      <c r="C435" s="4"/>
      <c r="D435" s="66"/>
      <c r="E435" s="5"/>
      <c r="F435" s="6"/>
      <c r="G435" s="67"/>
      <c r="H435" s="4"/>
      <c r="I435" s="16"/>
      <c r="J435" s="73"/>
    </row>
    <row r="436" spans="1:11" ht="12.95" customHeight="1">
      <c r="A436" s="9"/>
      <c r="B436" s="10" t="s">
        <v>1554</v>
      </c>
      <c r="C436" s="11" t="s">
        <v>1555</v>
      </c>
      <c r="D436" s="69">
        <v>19.899999999999999</v>
      </c>
      <c r="E436" s="12" t="s">
        <v>109</v>
      </c>
      <c r="F436" s="13"/>
      <c r="G436" s="70">
        <f>IF(B436&lt;&gt;"計",ROUNDDOWN(D436*F436,0),SUM(G$1:G435))</f>
        <v>0</v>
      </c>
      <c r="H436" s="11"/>
      <c r="I436" s="14"/>
      <c r="J436" s="71"/>
      <c r="K436" s="8">
        <v>1</v>
      </c>
    </row>
    <row r="437" spans="1:11" ht="12.95" customHeight="1">
      <c r="A437" s="2"/>
      <c r="B437" s="3"/>
      <c r="C437" s="4" t="s">
        <v>1577</v>
      </c>
      <c r="D437" s="66"/>
      <c r="E437" s="5"/>
      <c r="F437" s="6"/>
      <c r="G437" s="67"/>
      <c r="H437" s="4"/>
      <c r="I437" s="7"/>
      <c r="J437" s="68"/>
    </row>
    <row r="438" spans="1:11" ht="12.95" customHeight="1">
      <c r="A438" s="9"/>
      <c r="B438" s="10"/>
      <c r="C438" s="11" t="s">
        <v>2710</v>
      </c>
      <c r="D438" s="69"/>
      <c r="E438" s="12"/>
      <c r="F438" s="13"/>
      <c r="G438" s="70">
        <f>IF(B438&lt;&gt;"計",ROUNDDOWN(D438*F438,0),SUM(G$1:G437))</f>
        <v>0</v>
      </c>
      <c r="H438" s="11"/>
      <c r="I438" s="14"/>
      <c r="J438" s="71"/>
      <c r="K438" s="8">
        <v>2</v>
      </c>
    </row>
    <row r="439" spans="1:11" ht="12.95" customHeight="1">
      <c r="A439" s="2"/>
      <c r="B439" s="3"/>
      <c r="C439" s="4" t="s">
        <v>1556</v>
      </c>
      <c r="D439" s="66"/>
      <c r="E439" s="5"/>
      <c r="F439" s="6"/>
      <c r="G439" s="67"/>
      <c r="H439" s="4"/>
      <c r="I439" s="7"/>
      <c r="J439" s="68"/>
    </row>
    <row r="440" spans="1:11" ht="12.95" customHeight="1">
      <c r="A440" s="9"/>
      <c r="B440" s="10"/>
      <c r="C440" s="11"/>
      <c r="D440" s="69"/>
      <c r="E440" s="12"/>
      <c r="F440" s="13"/>
      <c r="G440" s="70">
        <f>IF(B440&lt;&gt;"計",ROUNDDOWN(D440*F440,0),SUM(G$1:G439))</f>
        <v>0</v>
      </c>
      <c r="H440" s="11"/>
      <c r="I440" s="14"/>
      <c r="J440" s="71"/>
      <c r="K440" s="8">
        <v>3</v>
      </c>
    </row>
    <row r="441" spans="1:11" ht="12.95" customHeight="1">
      <c r="A441" s="2"/>
      <c r="B441" s="3" t="s">
        <v>1557</v>
      </c>
      <c r="C441" s="4"/>
      <c r="D441" s="66"/>
      <c r="E441" s="5"/>
      <c r="F441" s="6"/>
      <c r="G441" s="67"/>
      <c r="H441" s="4"/>
      <c r="I441" s="7"/>
      <c r="J441" s="68"/>
    </row>
    <row r="442" spans="1:11" ht="12.95" customHeight="1">
      <c r="A442" s="9"/>
      <c r="B442" s="10" t="s">
        <v>1558</v>
      </c>
      <c r="C442" s="11" t="s">
        <v>1559</v>
      </c>
      <c r="D442" s="69">
        <v>1.2</v>
      </c>
      <c r="E442" s="12" t="s">
        <v>109</v>
      </c>
      <c r="F442" s="13"/>
      <c r="G442" s="70">
        <f>IF(B442&lt;&gt;"計",ROUNDDOWN(D442*F442,0),SUM(G$1:G441))</f>
        <v>0</v>
      </c>
      <c r="H442" s="11"/>
      <c r="I442" s="14"/>
      <c r="J442" s="71"/>
      <c r="K442" s="8">
        <v>4</v>
      </c>
    </row>
    <row r="443" spans="1:11" ht="12.95" customHeight="1">
      <c r="A443" s="2"/>
      <c r="B443" s="3"/>
      <c r="C443" s="4" t="s">
        <v>1560</v>
      </c>
      <c r="D443" s="66"/>
      <c r="E443" s="5"/>
      <c r="F443" s="6"/>
      <c r="G443" s="67"/>
      <c r="H443" s="4"/>
      <c r="I443" s="7"/>
      <c r="J443" s="68"/>
    </row>
    <row r="444" spans="1:11" ht="12.95" customHeight="1">
      <c r="A444" s="9"/>
      <c r="B444" s="10"/>
      <c r="C444" s="11" t="s">
        <v>1561</v>
      </c>
      <c r="D444" s="69"/>
      <c r="E444" s="12"/>
      <c r="F444" s="13"/>
      <c r="G444" s="70">
        <f>IF(B444&lt;&gt;"計",ROUNDDOWN(D444*F444,0),SUM(G$1:G443))</f>
        <v>0</v>
      </c>
      <c r="H444" s="11"/>
      <c r="I444" s="14"/>
      <c r="J444" s="71"/>
      <c r="K444" s="8">
        <v>5</v>
      </c>
    </row>
    <row r="445" spans="1:11" ht="12.95" customHeight="1">
      <c r="A445" s="2"/>
      <c r="B445" s="3" t="s">
        <v>1562</v>
      </c>
      <c r="C445" s="4"/>
      <c r="D445" s="66"/>
      <c r="E445" s="5"/>
      <c r="F445" s="6"/>
      <c r="G445" s="67"/>
      <c r="H445" s="4"/>
      <c r="I445" s="7"/>
      <c r="J445" s="68"/>
    </row>
    <row r="446" spans="1:11" ht="12.95" customHeight="1">
      <c r="A446" s="9"/>
      <c r="B446" s="10" t="s">
        <v>1563</v>
      </c>
      <c r="C446" s="11" t="s">
        <v>1564</v>
      </c>
      <c r="D446" s="69">
        <v>7.9</v>
      </c>
      <c r="E446" s="12" t="s">
        <v>109</v>
      </c>
      <c r="F446" s="13"/>
      <c r="G446" s="70">
        <f>IF(B446&lt;&gt;"計",ROUNDDOWN(D446*F446,0),SUM(G$1:G445))</f>
        <v>0</v>
      </c>
      <c r="H446" s="11"/>
      <c r="I446" s="14"/>
      <c r="J446" s="71"/>
      <c r="K446" s="8">
        <v>6</v>
      </c>
    </row>
    <row r="447" spans="1:11" ht="12.95" customHeight="1">
      <c r="A447" s="2"/>
      <c r="B447" s="3"/>
      <c r="C447" s="4" t="s">
        <v>1560</v>
      </c>
      <c r="D447" s="66"/>
      <c r="E447" s="5"/>
      <c r="F447" s="6"/>
      <c r="G447" s="67"/>
      <c r="H447" s="4"/>
      <c r="I447" s="7"/>
      <c r="J447" s="68"/>
    </row>
    <row r="448" spans="1:11" ht="12.95" customHeight="1">
      <c r="A448" s="9"/>
      <c r="B448" s="10"/>
      <c r="C448" s="11" t="s">
        <v>1561</v>
      </c>
      <c r="D448" s="69"/>
      <c r="E448" s="12"/>
      <c r="F448" s="13"/>
      <c r="G448" s="70">
        <f>IF(B448&lt;&gt;"計",ROUNDDOWN(D448*F448,0),SUM(G$1:G447))</f>
        <v>0</v>
      </c>
      <c r="H448" s="11"/>
      <c r="I448" s="14"/>
      <c r="J448" s="71"/>
      <c r="K448" s="8">
        <v>7</v>
      </c>
    </row>
    <row r="449" spans="1:11" ht="12.95" customHeight="1">
      <c r="A449" s="2"/>
      <c r="B449" s="3" t="s">
        <v>1565</v>
      </c>
      <c r="C449" s="4"/>
      <c r="D449" s="66"/>
      <c r="E449" s="5"/>
      <c r="F449" s="6"/>
      <c r="G449" s="67"/>
      <c r="H449" s="4"/>
      <c r="I449" s="7"/>
      <c r="J449" s="68"/>
    </row>
    <row r="450" spans="1:11" ht="12.95" customHeight="1">
      <c r="A450" s="9"/>
      <c r="B450" s="10" t="s">
        <v>1566</v>
      </c>
      <c r="C450" s="11" t="s">
        <v>1567</v>
      </c>
      <c r="D450" s="69">
        <v>3</v>
      </c>
      <c r="E450" s="12" t="s">
        <v>109</v>
      </c>
      <c r="F450" s="13"/>
      <c r="G450" s="70">
        <f>IF(B450&lt;&gt;"計",ROUNDDOWN(D450*F450,0),SUM(G$1:G449))</f>
        <v>0</v>
      </c>
      <c r="H450" s="11"/>
      <c r="I450" s="14"/>
      <c r="J450" s="71"/>
      <c r="K450" s="8">
        <v>8</v>
      </c>
    </row>
    <row r="451" spans="1:11" ht="12.95" customHeight="1">
      <c r="A451" s="2"/>
      <c r="B451" s="3"/>
      <c r="C451" s="4" t="s">
        <v>1560</v>
      </c>
      <c r="D451" s="66"/>
      <c r="E451" s="5"/>
      <c r="F451" s="6"/>
      <c r="G451" s="67"/>
      <c r="H451" s="4"/>
      <c r="I451" s="7"/>
      <c r="J451" s="68"/>
    </row>
    <row r="452" spans="1:11" ht="12.95" customHeight="1">
      <c r="A452" s="9"/>
      <c r="B452" s="10"/>
      <c r="C452" s="11" t="s">
        <v>1561</v>
      </c>
      <c r="D452" s="69"/>
      <c r="E452" s="12"/>
      <c r="F452" s="13"/>
      <c r="G452" s="70">
        <f>IF(B452&lt;&gt;"計",ROUNDDOWN(D452*F452,0),SUM(G$1:G451))</f>
        <v>0</v>
      </c>
      <c r="H452" s="11"/>
      <c r="I452" s="14"/>
      <c r="J452" s="71"/>
      <c r="K452" s="8">
        <v>9</v>
      </c>
    </row>
    <row r="453" spans="1:11" ht="12.95" customHeight="1">
      <c r="A453" s="2"/>
      <c r="B453" s="3" t="s">
        <v>1163</v>
      </c>
      <c r="C453" s="4"/>
      <c r="D453" s="66"/>
      <c r="E453" s="5"/>
      <c r="F453" s="6"/>
      <c r="G453" s="67"/>
      <c r="H453" s="4"/>
      <c r="I453" s="7"/>
      <c r="J453" s="68"/>
    </row>
    <row r="454" spans="1:11" ht="12.95" customHeight="1">
      <c r="A454" s="9"/>
      <c r="B454" s="10" t="s">
        <v>1568</v>
      </c>
      <c r="C454" s="11" t="s">
        <v>1569</v>
      </c>
      <c r="D454" s="69">
        <v>2.1</v>
      </c>
      <c r="E454" s="12" t="s">
        <v>109</v>
      </c>
      <c r="F454" s="13"/>
      <c r="G454" s="70">
        <f>IF(B454&lt;&gt;"計",ROUNDDOWN(D454*F454,0),SUM(G$1:G453))</f>
        <v>0</v>
      </c>
      <c r="H454" s="11"/>
      <c r="I454" s="14"/>
      <c r="J454" s="71"/>
      <c r="K454" s="8">
        <v>10</v>
      </c>
    </row>
    <row r="455" spans="1:11" ht="12.95" customHeight="1">
      <c r="A455" s="2"/>
      <c r="B455" s="3"/>
      <c r="C455" s="4" t="s">
        <v>1560</v>
      </c>
      <c r="D455" s="66"/>
      <c r="E455" s="5"/>
      <c r="F455" s="6"/>
      <c r="G455" s="67"/>
      <c r="H455" s="4"/>
      <c r="I455" s="7"/>
      <c r="J455" s="68"/>
    </row>
    <row r="456" spans="1:11" ht="12.95" customHeight="1">
      <c r="A456" s="9"/>
      <c r="B456" s="10"/>
      <c r="C456" s="11" t="s">
        <v>1561</v>
      </c>
      <c r="D456" s="69"/>
      <c r="E456" s="12"/>
      <c r="F456" s="13"/>
      <c r="G456" s="70">
        <f>IF(B456&lt;&gt;"計",ROUNDDOWN(D456*F456,0),SUM(G$1:G455))</f>
        <v>0</v>
      </c>
      <c r="H456" s="11"/>
      <c r="I456" s="14"/>
      <c r="J456" s="71"/>
      <c r="K456" s="8">
        <v>11</v>
      </c>
    </row>
    <row r="457" spans="1:11" ht="12.95" customHeight="1">
      <c r="A457" s="2"/>
      <c r="B457" s="3" t="s">
        <v>1570</v>
      </c>
      <c r="C457" s="4"/>
      <c r="D457" s="66"/>
      <c r="E457" s="5"/>
      <c r="F457" s="6"/>
      <c r="G457" s="67"/>
      <c r="H457" s="4"/>
      <c r="I457" s="7"/>
      <c r="J457" s="68"/>
    </row>
    <row r="458" spans="1:11" ht="12.95" customHeight="1">
      <c r="A458" s="9"/>
      <c r="B458" s="10" t="s">
        <v>1571</v>
      </c>
      <c r="C458" s="11" t="s">
        <v>1572</v>
      </c>
      <c r="D458" s="69">
        <v>3.9</v>
      </c>
      <c r="E458" s="12" t="s">
        <v>109</v>
      </c>
      <c r="F458" s="13"/>
      <c r="G458" s="70">
        <f>IF(B458&lt;&gt;"計",ROUNDDOWN(D458*F458,0),SUM(G$1:G457))</f>
        <v>0</v>
      </c>
      <c r="H458" s="11"/>
      <c r="I458" s="14"/>
      <c r="J458" s="71"/>
      <c r="K458" s="8">
        <v>12</v>
      </c>
    </row>
    <row r="459" spans="1:11" ht="12.95" customHeight="1">
      <c r="A459" s="2"/>
      <c r="B459" s="3"/>
      <c r="C459" s="4" t="s">
        <v>1525</v>
      </c>
      <c r="D459" s="66"/>
      <c r="E459" s="5"/>
      <c r="F459" s="6"/>
      <c r="G459" s="67"/>
      <c r="H459" s="4"/>
      <c r="I459" s="7"/>
      <c r="J459" s="68"/>
    </row>
    <row r="460" spans="1:11" ht="12.95" customHeight="1">
      <c r="A460" s="9"/>
      <c r="B460" s="10"/>
      <c r="C460" s="11" t="s">
        <v>1573</v>
      </c>
      <c r="D460" s="69"/>
      <c r="E460" s="12"/>
      <c r="F460" s="13"/>
      <c r="G460" s="70">
        <f>IF(B460&lt;&gt;"計",ROUNDDOWN(D460*F460,0),SUM(G$1:G459))</f>
        <v>0</v>
      </c>
      <c r="H460" s="11"/>
      <c r="I460" s="14"/>
      <c r="J460" s="71"/>
      <c r="K460" s="8">
        <v>13</v>
      </c>
    </row>
    <row r="461" spans="1:11" ht="12.95" customHeight="1">
      <c r="A461" s="2"/>
      <c r="B461" s="3"/>
      <c r="C461" s="4" t="s">
        <v>1574</v>
      </c>
      <c r="D461" s="66"/>
      <c r="E461" s="5"/>
      <c r="F461" s="6"/>
      <c r="G461" s="67"/>
      <c r="H461" s="4"/>
      <c r="I461" s="7"/>
      <c r="J461" s="68"/>
    </row>
    <row r="462" spans="1:11" ht="12.95" customHeight="1">
      <c r="A462" s="9"/>
      <c r="B462" s="10"/>
      <c r="C462" s="11"/>
      <c r="D462" s="69"/>
      <c r="E462" s="12"/>
      <c r="F462" s="13"/>
      <c r="G462" s="70">
        <f>IF(B462&lt;&gt;"計",ROUNDDOWN(D462*F462,0),SUM(G$1:G461))</f>
        <v>0</v>
      </c>
      <c r="H462" s="11"/>
      <c r="I462" s="14"/>
      <c r="J462" s="71"/>
      <c r="K462" s="8">
        <v>14</v>
      </c>
    </row>
    <row r="463" spans="1:11" ht="12.95" customHeight="1">
      <c r="A463" s="2"/>
      <c r="B463" s="3" t="s">
        <v>2707</v>
      </c>
      <c r="C463" s="4"/>
      <c r="D463" s="66"/>
      <c r="E463" s="5"/>
      <c r="F463" s="6"/>
      <c r="G463" s="67"/>
      <c r="H463" s="4"/>
      <c r="I463" s="7"/>
      <c r="J463" s="68"/>
    </row>
    <row r="464" spans="1:11" ht="12.95" customHeight="1">
      <c r="A464" s="9"/>
      <c r="B464" s="10" t="s">
        <v>2708</v>
      </c>
      <c r="C464" s="11" t="s">
        <v>2709</v>
      </c>
      <c r="D464" s="69">
        <v>36.700000000000003</v>
      </c>
      <c r="E464" s="12" t="s">
        <v>109</v>
      </c>
      <c r="F464" s="13"/>
      <c r="G464" s="70">
        <f>IF(B464&lt;&gt;"計",ROUNDDOWN(D464*F464,0),SUM(G$1:G463))</f>
        <v>0</v>
      </c>
      <c r="H464" s="11"/>
      <c r="I464" s="14"/>
      <c r="J464" s="71"/>
      <c r="K464" s="8">
        <v>15</v>
      </c>
    </row>
    <row r="465" spans="1:11" ht="12.95" customHeight="1">
      <c r="A465" s="2"/>
      <c r="B465" s="3"/>
      <c r="C465" s="4" t="s">
        <v>1577</v>
      </c>
      <c r="D465" s="66"/>
      <c r="E465" s="5"/>
      <c r="F465" s="6"/>
      <c r="G465" s="67"/>
      <c r="H465" s="4"/>
      <c r="I465" s="7"/>
      <c r="J465" s="68"/>
    </row>
    <row r="466" spans="1:11" ht="12.95" customHeight="1">
      <c r="A466" s="9"/>
      <c r="B466" s="10"/>
      <c r="C466" s="11" t="s">
        <v>2710</v>
      </c>
      <c r="D466" s="69"/>
      <c r="E466" s="12"/>
      <c r="F466" s="13"/>
      <c r="G466" s="70">
        <f>IF(B466&lt;&gt;"計",ROUNDDOWN(D466*F466,0),SUM(G$1:G465))</f>
        <v>0</v>
      </c>
      <c r="H466" s="11"/>
      <c r="I466" s="14"/>
      <c r="J466" s="71"/>
      <c r="K466" s="8">
        <v>16</v>
      </c>
    </row>
    <row r="467" spans="1:11" ht="12.95" customHeight="1">
      <c r="A467" s="2"/>
      <c r="B467" s="3"/>
      <c r="C467" s="4" t="s">
        <v>1573</v>
      </c>
      <c r="D467" s="66"/>
      <c r="E467" s="5"/>
      <c r="F467" s="6"/>
      <c r="G467" s="67"/>
      <c r="H467" s="4"/>
      <c r="I467" s="7"/>
      <c r="J467" s="68"/>
    </row>
    <row r="468" spans="1:11" ht="12.95" customHeight="1">
      <c r="A468" s="9"/>
      <c r="B468" s="10"/>
      <c r="C468" s="11" t="s">
        <v>2711</v>
      </c>
      <c r="D468" s="69"/>
      <c r="E468" s="12"/>
      <c r="F468" s="13"/>
      <c r="G468" s="70">
        <f>IF(B468&lt;&gt;"計",ROUNDDOWN(D468*F468,0),SUM(G$1:G467))</f>
        <v>0</v>
      </c>
      <c r="H468" s="11"/>
      <c r="I468" s="14"/>
      <c r="J468" s="71"/>
      <c r="K468" s="8">
        <v>17</v>
      </c>
    </row>
    <row r="469" spans="1:11" ht="12.95" customHeight="1">
      <c r="A469" s="2"/>
      <c r="B469" s="3"/>
      <c r="C469" s="4"/>
      <c r="D469" s="66"/>
      <c r="E469" s="5"/>
      <c r="F469" s="6"/>
      <c r="G469" s="67"/>
      <c r="H469" s="4"/>
      <c r="I469" s="7"/>
      <c r="J469" s="68"/>
    </row>
    <row r="470" spans="1:11" ht="12.95" customHeight="1">
      <c r="A470" s="9"/>
      <c r="B470" s="10"/>
      <c r="C470" s="11"/>
      <c r="D470" s="69"/>
      <c r="E470" s="12"/>
      <c r="F470" s="13"/>
      <c r="G470" s="70">
        <f>IF(B470&lt;&gt;"計",ROUNDDOWN(D470*F470,0),SUM(G$1:G469))</f>
        <v>0</v>
      </c>
      <c r="H470" s="11"/>
      <c r="I470" s="14"/>
      <c r="J470" s="72">
        <f>SUBTOTAL(9,G435:G470)</f>
        <v>0</v>
      </c>
      <c r="K470" s="8">
        <v>18</v>
      </c>
    </row>
    <row r="471" spans="1:11" ht="12.95" customHeight="1">
      <c r="A471" s="2"/>
      <c r="B471" s="3" t="s">
        <v>1431</v>
      </c>
      <c r="C471" s="4"/>
      <c r="D471" s="66"/>
      <c r="E471" s="5"/>
      <c r="F471" s="6"/>
      <c r="G471" s="67"/>
      <c r="H471" s="4"/>
      <c r="I471" s="7"/>
      <c r="J471" s="68"/>
    </row>
    <row r="472" spans="1:11" ht="12.95" customHeight="1">
      <c r="A472" s="9"/>
      <c r="B472" s="10" t="s">
        <v>1575</v>
      </c>
      <c r="C472" s="11" t="s">
        <v>1576</v>
      </c>
      <c r="D472" s="69">
        <v>7</v>
      </c>
      <c r="E472" s="12" t="s">
        <v>148</v>
      </c>
      <c r="F472" s="13"/>
      <c r="G472" s="70">
        <f>IF(B472&lt;&gt;"計",ROUNDDOWN(D472*F472,0),SUM(G$1:G471))</f>
        <v>0</v>
      </c>
      <c r="H472" s="11"/>
      <c r="I472" s="14"/>
      <c r="J472" s="71"/>
      <c r="K472" s="8">
        <v>1</v>
      </c>
    </row>
    <row r="473" spans="1:11" ht="12.95" customHeight="1">
      <c r="A473" s="2"/>
      <c r="B473" s="3"/>
      <c r="C473" s="4" t="s">
        <v>2705</v>
      </c>
      <c r="D473" s="66"/>
      <c r="E473" s="5"/>
      <c r="F473" s="6"/>
      <c r="G473" s="67"/>
      <c r="H473" s="4"/>
      <c r="I473" s="7"/>
      <c r="J473" s="68"/>
    </row>
    <row r="474" spans="1:11" ht="12.95" customHeight="1">
      <c r="A474" s="9"/>
      <c r="B474" s="10"/>
      <c r="C474" s="11" t="s">
        <v>2706</v>
      </c>
      <c r="D474" s="69"/>
      <c r="E474" s="12"/>
      <c r="F474" s="13"/>
      <c r="G474" s="70">
        <f>IF(B474&lt;&gt;"計",ROUNDDOWN(D474*F474,0),SUM(G$1:G473))</f>
        <v>0</v>
      </c>
      <c r="H474" s="11"/>
      <c r="I474" s="14"/>
      <c r="J474" s="71"/>
      <c r="K474" s="8">
        <v>2</v>
      </c>
    </row>
    <row r="475" spans="1:11" ht="12.95" customHeight="1">
      <c r="A475" s="2"/>
      <c r="B475" s="3"/>
      <c r="C475" s="4" t="s">
        <v>1573</v>
      </c>
      <c r="D475" s="66"/>
      <c r="E475" s="5"/>
      <c r="F475" s="6"/>
      <c r="G475" s="67"/>
      <c r="H475" s="4"/>
      <c r="I475" s="7"/>
      <c r="J475" s="68"/>
    </row>
    <row r="476" spans="1:11" ht="12.95" customHeight="1">
      <c r="A476" s="9"/>
      <c r="B476" s="10"/>
      <c r="C476" s="11" t="s">
        <v>1578</v>
      </c>
      <c r="D476" s="69"/>
      <c r="E476" s="12"/>
      <c r="F476" s="13"/>
      <c r="G476" s="70">
        <f>IF(B476&lt;&gt;"計",ROUNDDOWN(D476*F476,0),SUM(G$1:G475))</f>
        <v>0</v>
      </c>
      <c r="H476" s="11"/>
      <c r="I476" s="14"/>
      <c r="J476" s="71"/>
      <c r="K476" s="8">
        <v>3</v>
      </c>
    </row>
    <row r="477" spans="1:11" ht="12.95" customHeight="1">
      <c r="A477" s="2"/>
      <c r="B477" s="3"/>
      <c r="C477" s="4"/>
      <c r="D477" s="66"/>
      <c r="E477" s="5"/>
      <c r="F477" s="6"/>
      <c r="G477" s="67"/>
      <c r="H477" s="4"/>
      <c r="I477" s="7"/>
      <c r="J477" s="68"/>
    </row>
    <row r="478" spans="1:11" ht="12.95" customHeight="1">
      <c r="A478" s="9"/>
      <c r="B478" s="10"/>
      <c r="C478" s="11"/>
      <c r="D478" s="69"/>
      <c r="E478" s="12"/>
      <c r="F478" s="13"/>
      <c r="G478" s="70">
        <f>IF(B478&lt;&gt;"計",ROUNDDOWN(D478*F478,0),SUM(G$1:G477))</f>
        <v>0</v>
      </c>
      <c r="H478" s="11"/>
      <c r="I478" s="14"/>
      <c r="J478" s="71"/>
      <c r="K478" s="8">
        <v>4</v>
      </c>
    </row>
    <row r="479" spans="1:11" ht="12.95" customHeight="1">
      <c r="A479" s="2"/>
      <c r="B479" s="15" t="s">
        <v>1579</v>
      </c>
      <c r="C479" s="4"/>
      <c r="D479" s="66"/>
      <c r="E479" s="5"/>
      <c r="F479" s="6"/>
      <c r="G479" s="67"/>
      <c r="H479" s="4"/>
      <c r="I479" s="16"/>
      <c r="J479" s="73"/>
    </row>
    <row r="480" spans="1:11" ht="12.95" customHeight="1">
      <c r="A480" s="9"/>
      <c r="B480" s="10" t="s">
        <v>1580</v>
      </c>
      <c r="C480" s="11" t="s">
        <v>1581</v>
      </c>
      <c r="D480" s="69">
        <v>19.899999999999999</v>
      </c>
      <c r="E480" s="12" t="s">
        <v>109</v>
      </c>
      <c r="F480" s="13"/>
      <c r="G480" s="70">
        <f>IF(B480&lt;&gt;"計",ROUNDDOWN(D480*F480,0),SUM(G$1:G479))</f>
        <v>0</v>
      </c>
      <c r="H480" s="11"/>
      <c r="I480" s="14"/>
      <c r="J480" s="71"/>
      <c r="K480" s="8">
        <v>5</v>
      </c>
    </row>
    <row r="481" spans="1:11" ht="12.95" customHeight="1">
      <c r="A481" s="2"/>
      <c r="B481" s="3"/>
      <c r="C481" s="4"/>
      <c r="D481" s="66"/>
      <c r="E481" s="5"/>
      <c r="F481" s="6"/>
      <c r="G481" s="67"/>
      <c r="H481" s="4"/>
      <c r="I481" s="7"/>
      <c r="J481" s="68"/>
    </row>
    <row r="482" spans="1:11" ht="12.95" customHeight="1">
      <c r="A482" s="9"/>
      <c r="B482" s="10"/>
      <c r="C482" s="11"/>
      <c r="D482" s="69"/>
      <c r="E482" s="12"/>
      <c r="F482" s="13"/>
      <c r="G482" s="70">
        <f>IF(B482&lt;&gt;"計",ROUNDDOWN(D482*F482,0),SUM(G$1:G481))</f>
        <v>0</v>
      </c>
      <c r="H482" s="11"/>
      <c r="I482" s="14"/>
      <c r="J482" s="71"/>
      <c r="K482" s="8">
        <v>6</v>
      </c>
    </row>
    <row r="483" spans="1:11" ht="12.95" customHeight="1">
      <c r="A483" s="2"/>
      <c r="B483" s="3" t="s">
        <v>1582</v>
      </c>
      <c r="C483" s="4"/>
      <c r="D483" s="66"/>
      <c r="E483" s="5"/>
      <c r="F483" s="6"/>
      <c r="G483" s="67"/>
      <c r="H483" s="4"/>
      <c r="I483" s="7"/>
      <c r="J483" s="68"/>
    </row>
    <row r="484" spans="1:11" ht="12.95" customHeight="1">
      <c r="A484" s="9"/>
      <c r="B484" s="10" t="s">
        <v>1356</v>
      </c>
      <c r="C484" s="11" t="s">
        <v>1583</v>
      </c>
      <c r="D484" s="69">
        <v>1</v>
      </c>
      <c r="E484" s="12" t="s">
        <v>148</v>
      </c>
      <c r="F484" s="13"/>
      <c r="G484" s="70">
        <f>IF(B484&lt;&gt;"計",ROUNDDOWN(D484*F484,0),SUM(G$1:G483))</f>
        <v>0</v>
      </c>
      <c r="H484" s="11"/>
      <c r="I484" s="14"/>
      <c r="J484" s="71"/>
      <c r="K484" s="8">
        <v>7</v>
      </c>
    </row>
    <row r="485" spans="1:11" ht="12.95" customHeight="1">
      <c r="A485" s="2"/>
      <c r="B485" s="3"/>
      <c r="C485" s="4" t="s">
        <v>1584</v>
      </c>
      <c r="D485" s="66"/>
      <c r="E485" s="5"/>
      <c r="F485" s="6"/>
      <c r="G485" s="67"/>
      <c r="H485" s="4"/>
      <c r="I485" s="7"/>
      <c r="J485" s="68"/>
    </row>
    <row r="486" spans="1:11" ht="12.95" customHeight="1">
      <c r="A486" s="9"/>
      <c r="B486" s="10"/>
      <c r="C486" s="11" t="s">
        <v>1585</v>
      </c>
      <c r="D486" s="69"/>
      <c r="E486" s="12"/>
      <c r="F486" s="13"/>
      <c r="G486" s="70">
        <f>IF(B486&lt;&gt;"計",ROUNDDOWN(D486*F486,0),SUM(G$1:G485))</f>
        <v>0</v>
      </c>
      <c r="H486" s="11"/>
      <c r="I486" s="14"/>
      <c r="J486" s="71"/>
      <c r="K486" s="8">
        <v>8</v>
      </c>
    </row>
    <row r="487" spans="1:11" ht="12.95" customHeight="1">
      <c r="A487" s="2"/>
      <c r="B487" s="3"/>
      <c r="C487" s="4" t="s">
        <v>1586</v>
      </c>
      <c r="D487" s="66"/>
      <c r="E487" s="5"/>
      <c r="F487" s="6"/>
      <c r="G487" s="67"/>
      <c r="H487" s="4"/>
      <c r="I487" s="7"/>
      <c r="J487" s="68"/>
    </row>
    <row r="488" spans="1:11" ht="12.95" customHeight="1">
      <c r="A488" s="9"/>
      <c r="B488" s="10"/>
      <c r="C488" s="11"/>
      <c r="D488" s="69"/>
      <c r="E488" s="12"/>
      <c r="F488" s="13"/>
      <c r="G488" s="70">
        <f>IF(B488&lt;&gt;"計",ROUNDDOWN(D488*F488,0),SUM(G$1:G487))</f>
        <v>0</v>
      </c>
      <c r="H488" s="11"/>
      <c r="I488" s="14"/>
      <c r="J488" s="71"/>
      <c r="K488" s="8">
        <v>9</v>
      </c>
    </row>
    <row r="489" spans="1:11" ht="12.95" customHeight="1">
      <c r="A489" s="2"/>
      <c r="B489" s="3" t="s">
        <v>1420</v>
      </c>
      <c r="C489" s="4"/>
      <c r="D489" s="66"/>
      <c r="E489" s="5"/>
      <c r="F489" s="6"/>
      <c r="G489" s="67"/>
      <c r="H489" s="4"/>
      <c r="I489" s="7"/>
      <c r="J489" s="68"/>
    </row>
    <row r="490" spans="1:11" ht="12.95" customHeight="1">
      <c r="A490" s="9"/>
      <c r="B490" s="10" t="s">
        <v>1587</v>
      </c>
      <c r="C490" s="11" t="s">
        <v>1588</v>
      </c>
      <c r="D490" s="69">
        <v>4</v>
      </c>
      <c r="E490" s="12" t="s">
        <v>148</v>
      </c>
      <c r="F490" s="13"/>
      <c r="G490" s="70">
        <f>IF(B490&lt;&gt;"計",ROUNDDOWN(D490*F490,0),SUM(G$1:G489))</f>
        <v>0</v>
      </c>
      <c r="H490" s="11"/>
      <c r="I490" s="14"/>
      <c r="J490" s="71"/>
      <c r="K490" s="8">
        <v>10</v>
      </c>
    </row>
    <row r="491" spans="1:11" ht="12.95" customHeight="1">
      <c r="A491" s="2"/>
      <c r="B491" s="3"/>
      <c r="C491" s="4" t="s">
        <v>1589</v>
      </c>
      <c r="D491" s="66"/>
      <c r="E491" s="5"/>
      <c r="F491" s="6"/>
      <c r="G491" s="67"/>
      <c r="H491" s="4"/>
      <c r="I491" s="7"/>
      <c r="J491" s="68"/>
    </row>
    <row r="492" spans="1:11" ht="12.95" customHeight="1">
      <c r="A492" s="9"/>
      <c r="B492" s="10"/>
      <c r="C492" s="11"/>
      <c r="D492" s="69"/>
      <c r="E492" s="12"/>
      <c r="F492" s="13"/>
      <c r="G492" s="70">
        <f>IF(B492&lt;&gt;"計",ROUNDDOWN(D492*F492,0),SUM(G$1:G491))</f>
        <v>0</v>
      </c>
      <c r="H492" s="11"/>
      <c r="I492" s="14"/>
      <c r="J492" s="71"/>
      <c r="K492" s="8">
        <v>11</v>
      </c>
    </row>
    <row r="493" spans="1:11" ht="12.95" customHeight="1">
      <c r="A493" s="2"/>
      <c r="B493" s="3" t="s">
        <v>1590</v>
      </c>
      <c r="C493" s="4"/>
      <c r="D493" s="66"/>
      <c r="E493" s="5"/>
      <c r="F493" s="6"/>
      <c r="G493" s="67"/>
      <c r="H493" s="4"/>
      <c r="I493" s="7"/>
      <c r="J493" s="68"/>
    </row>
    <row r="494" spans="1:11" ht="12.95" customHeight="1">
      <c r="A494" s="9"/>
      <c r="B494" s="10" t="s">
        <v>1591</v>
      </c>
      <c r="C494" s="11" t="s">
        <v>1592</v>
      </c>
      <c r="D494" s="69">
        <v>4</v>
      </c>
      <c r="E494" s="12" t="s">
        <v>148</v>
      </c>
      <c r="F494" s="13"/>
      <c r="G494" s="70">
        <f>IF(B494&lt;&gt;"計",ROUNDDOWN(D494*F494,0),SUM(G$1:G493))</f>
        <v>0</v>
      </c>
      <c r="H494" s="11"/>
      <c r="I494" s="14"/>
      <c r="J494" s="71"/>
      <c r="K494" s="8">
        <v>12</v>
      </c>
    </row>
    <row r="495" spans="1:11" ht="12.95" customHeight="1">
      <c r="A495" s="2"/>
      <c r="B495" s="3"/>
      <c r="C495" s="4"/>
      <c r="D495" s="66"/>
      <c r="E495" s="5"/>
      <c r="F495" s="6"/>
      <c r="G495" s="67"/>
      <c r="H495" s="4"/>
      <c r="I495" s="7"/>
      <c r="J495" s="68"/>
    </row>
    <row r="496" spans="1:11" ht="12.95" customHeight="1">
      <c r="A496" s="9"/>
      <c r="B496" s="10"/>
      <c r="C496" s="11"/>
      <c r="D496" s="69"/>
      <c r="E496" s="12"/>
      <c r="F496" s="13"/>
      <c r="G496" s="70">
        <f>IF(B496&lt;&gt;"計",ROUNDDOWN(D496*F496,0),SUM(G$1:G495))</f>
        <v>0</v>
      </c>
      <c r="H496" s="11"/>
      <c r="I496" s="14"/>
      <c r="J496" s="71"/>
      <c r="K496" s="8">
        <v>13</v>
      </c>
    </row>
    <row r="497" spans="1:11" ht="12.95" customHeight="1">
      <c r="A497" s="2"/>
      <c r="B497" s="3" t="s">
        <v>1593</v>
      </c>
      <c r="C497" s="4"/>
      <c r="D497" s="66"/>
      <c r="E497" s="5"/>
      <c r="F497" s="6"/>
      <c r="G497" s="67"/>
      <c r="H497" s="4"/>
      <c r="I497" s="7"/>
      <c r="J497" s="68"/>
    </row>
    <row r="498" spans="1:11" ht="12.95" customHeight="1">
      <c r="A498" s="9"/>
      <c r="B498" s="10" t="s">
        <v>1594</v>
      </c>
      <c r="C498" s="11" t="s">
        <v>1595</v>
      </c>
      <c r="D498" s="69">
        <v>1</v>
      </c>
      <c r="E498" s="12" t="s">
        <v>148</v>
      </c>
      <c r="F498" s="13"/>
      <c r="G498" s="70">
        <f>IF(B498&lt;&gt;"計",ROUNDDOWN(D498*F498,0),SUM(G$1:G497))</f>
        <v>0</v>
      </c>
      <c r="H498" s="11"/>
      <c r="I498" s="14"/>
      <c r="J498" s="71"/>
      <c r="K498" s="8">
        <v>14</v>
      </c>
    </row>
    <row r="499" spans="1:11" ht="12.95" customHeight="1">
      <c r="A499" s="2"/>
      <c r="B499" s="3" t="s">
        <v>1593</v>
      </c>
      <c r="C499" s="4"/>
      <c r="D499" s="66"/>
      <c r="E499" s="5"/>
      <c r="F499" s="6"/>
      <c r="G499" s="67"/>
      <c r="H499" s="4"/>
      <c r="I499" s="7"/>
      <c r="J499" s="68"/>
    </row>
    <row r="500" spans="1:11" ht="12.95" customHeight="1">
      <c r="A500" s="9"/>
      <c r="B500" s="10" t="s">
        <v>1596</v>
      </c>
      <c r="C500" s="11" t="s">
        <v>1597</v>
      </c>
      <c r="D500" s="69">
        <v>1</v>
      </c>
      <c r="E500" s="12" t="s">
        <v>148</v>
      </c>
      <c r="F500" s="13"/>
      <c r="G500" s="70">
        <f>IF(B500&lt;&gt;"計",ROUNDDOWN(D500*F500,0),SUM(G$1:G499))</f>
        <v>0</v>
      </c>
      <c r="H500" s="11"/>
      <c r="I500" s="14"/>
      <c r="J500" s="71"/>
      <c r="K500" s="8">
        <v>15</v>
      </c>
    </row>
    <row r="501" spans="1:11" ht="12.95" customHeight="1">
      <c r="A501" s="2"/>
      <c r="B501" s="3"/>
      <c r="C501" s="4" t="s">
        <v>1598</v>
      </c>
      <c r="D501" s="66"/>
      <c r="E501" s="5"/>
      <c r="F501" s="6"/>
      <c r="G501" s="67"/>
      <c r="H501" s="4"/>
      <c r="I501" s="7"/>
      <c r="J501" s="68"/>
    </row>
    <row r="502" spans="1:11" ht="12.95" customHeight="1">
      <c r="A502" s="9"/>
      <c r="B502" s="10"/>
      <c r="C502" s="11" t="s">
        <v>1599</v>
      </c>
      <c r="D502" s="69"/>
      <c r="E502" s="12"/>
      <c r="F502" s="13"/>
      <c r="G502" s="70">
        <f>IF(B502&lt;&gt;"計",ROUNDDOWN(D502*F502,0),SUM(G$1:G501))</f>
        <v>0</v>
      </c>
      <c r="H502" s="11"/>
      <c r="I502" s="14"/>
      <c r="J502" s="71"/>
      <c r="K502" s="8">
        <v>16</v>
      </c>
    </row>
    <row r="503" spans="1:11" ht="12.95" customHeight="1">
      <c r="A503" s="2"/>
      <c r="B503" s="3"/>
      <c r="C503" s="4" t="s">
        <v>1600</v>
      </c>
      <c r="D503" s="66"/>
      <c r="E503" s="5"/>
      <c r="F503" s="6"/>
      <c r="G503" s="67"/>
      <c r="H503" s="4"/>
      <c r="I503" s="7"/>
      <c r="J503" s="68"/>
    </row>
    <row r="504" spans="1:11" ht="12.95" customHeight="1">
      <c r="A504" s="9"/>
      <c r="B504" s="10"/>
      <c r="C504" s="11"/>
      <c r="D504" s="69"/>
      <c r="E504" s="12"/>
      <c r="F504" s="13"/>
      <c r="G504" s="70">
        <f>IF(B504&lt;&gt;"計",ROUNDDOWN(D504*F504,0),SUM(G$1:G503))</f>
        <v>0</v>
      </c>
      <c r="H504" s="11"/>
      <c r="I504" s="14"/>
      <c r="J504" s="71"/>
      <c r="K504" s="8">
        <v>17</v>
      </c>
    </row>
    <row r="505" spans="1:11" ht="12.95" customHeight="1">
      <c r="A505" s="2"/>
      <c r="B505" s="3"/>
      <c r="C505" s="4"/>
      <c r="D505" s="66"/>
      <c r="E505" s="5"/>
      <c r="F505" s="6"/>
      <c r="G505" s="67"/>
      <c r="H505" s="4"/>
      <c r="I505" s="7"/>
      <c r="J505" s="68"/>
    </row>
    <row r="506" spans="1:11" ht="12.95" customHeight="1">
      <c r="A506" s="9"/>
      <c r="B506" s="10" t="s">
        <v>1601</v>
      </c>
      <c r="C506" s="11" t="s">
        <v>1602</v>
      </c>
      <c r="D506" s="69">
        <v>20</v>
      </c>
      <c r="E506" s="12" t="s">
        <v>109</v>
      </c>
      <c r="F506" s="13"/>
      <c r="G506" s="70">
        <f>IF(B506&lt;&gt;"計",ROUNDDOWN(D506*F506,0),SUM(G$1:G505))</f>
        <v>0</v>
      </c>
      <c r="H506" s="11"/>
      <c r="I506" s="14"/>
      <c r="J506" s="72">
        <f>SUBTOTAL(9,G471:G506)</f>
        <v>0</v>
      </c>
      <c r="K506" s="8">
        <v>18</v>
      </c>
    </row>
    <row r="507" spans="1:11" ht="12.95" customHeight="1">
      <c r="A507" s="2"/>
      <c r="B507" s="3"/>
      <c r="C507" s="4"/>
      <c r="D507" s="66"/>
      <c r="E507" s="5"/>
      <c r="F507" s="6"/>
      <c r="G507" s="67"/>
      <c r="H507" s="4"/>
      <c r="I507" s="7"/>
      <c r="J507" s="68"/>
    </row>
    <row r="508" spans="1:11" ht="12.95" customHeight="1">
      <c r="A508" s="9"/>
      <c r="B508" s="10"/>
      <c r="C508" s="11"/>
      <c r="D508" s="69"/>
      <c r="E508" s="12"/>
      <c r="F508" s="13"/>
      <c r="G508" s="70">
        <f>IF(B508&lt;&gt;"計",ROUNDDOWN(D508*F508,0),SUM(G$1:G507))</f>
        <v>0</v>
      </c>
      <c r="H508" s="11"/>
      <c r="I508" s="14"/>
      <c r="J508" s="71"/>
      <c r="K508" s="8">
        <v>1</v>
      </c>
    </row>
    <row r="509" spans="1:11" ht="12.95" customHeight="1">
      <c r="A509" s="2"/>
      <c r="B509" s="3"/>
      <c r="C509" s="4"/>
      <c r="D509" s="66"/>
      <c r="E509" s="5"/>
      <c r="F509" s="6"/>
      <c r="G509" s="67"/>
      <c r="H509" s="4"/>
      <c r="I509" s="7"/>
      <c r="J509" s="68"/>
    </row>
    <row r="510" spans="1:11" ht="12.95" customHeight="1">
      <c r="A510" s="9"/>
      <c r="B510" s="10" t="s">
        <v>1603</v>
      </c>
      <c r="C510" s="11" t="s">
        <v>1604</v>
      </c>
      <c r="D510" s="69">
        <v>7</v>
      </c>
      <c r="E510" s="12" t="s">
        <v>148</v>
      </c>
      <c r="F510" s="13"/>
      <c r="G510" s="70">
        <f>IF(B510&lt;&gt;"計",ROUNDDOWN(D510*F510,0),SUM(G$1:G509))</f>
        <v>0</v>
      </c>
      <c r="H510" s="11"/>
      <c r="I510" s="14"/>
      <c r="J510" s="71"/>
      <c r="K510" s="8">
        <v>2</v>
      </c>
    </row>
    <row r="511" spans="1:11" ht="12.95" customHeight="1">
      <c r="A511" s="2"/>
      <c r="B511" s="3"/>
      <c r="C511" s="4"/>
      <c r="D511" s="66"/>
      <c r="E511" s="5"/>
      <c r="F511" s="6"/>
      <c r="G511" s="67"/>
      <c r="H511" s="4"/>
      <c r="I511" s="7"/>
      <c r="J511" s="68"/>
    </row>
    <row r="512" spans="1:11" ht="12.95" customHeight="1">
      <c r="A512" s="9"/>
      <c r="B512" s="10" t="s">
        <v>1603</v>
      </c>
      <c r="C512" s="11" t="s">
        <v>1605</v>
      </c>
      <c r="D512" s="69">
        <v>2</v>
      </c>
      <c r="E512" s="12" t="s">
        <v>148</v>
      </c>
      <c r="F512" s="13"/>
      <c r="G512" s="70">
        <f>IF(B512&lt;&gt;"計",ROUNDDOWN(D512*F512,0),SUM(G$1:G511))</f>
        <v>0</v>
      </c>
      <c r="H512" s="11"/>
      <c r="I512" s="14"/>
      <c r="J512" s="71"/>
      <c r="K512" s="8">
        <v>3</v>
      </c>
    </row>
    <row r="513" spans="1:11" ht="12.95" customHeight="1">
      <c r="A513" s="2"/>
      <c r="B513" s="3"/>
      <c r="C513" s="4"/>
      <c r="D513" s="66"/>
      <c r="E513" s="5"/>
      <c r="F513" s="6"/>
      <c r="G513" s="67"/>
      <c r="H513" s="4"/>
      <c r="I513" s="7"/>
      <c r="J513" s="68"/>
    </row>
    <row r="514" spans="1:11" ht="12.95" customHeight="1">
      <c r="A514" s="9"/>
      <c r="B514" s="10"/>
      <c r="C514" s="11"/>
      <c r="D514" s="69"/>
      <c r="E514" s="12"/>
      <c r="F514" s="13"/>
      <c r="G514" s="70">
        <f>IF(B514&lt;&gt;"計",ROUNDDOWN(D514*F514,0),SUM(G$1:G513))</f>
        <v>0</v>
      </c>
      <c r="H514" s="11"/>
      <c r="I514" s="14"/>
      <c r="J514" s="71"/>
      <c r="K514" s="8">
        <v>4</v>
      </c>
    </row>
    <row r="515" spans="1:11" ht="12.95" customHeight="1">
      <c r="A515" s="2"/>
      <c r="B515" s="15" t="s">
        <v>1606</v>
      </c>
      <c r="C515" s="4"/>
      <c r="D515" s="66"/>
      <c r="E515" s="5"/>
      <c r="F515" s="6"/>
      <c r="G515" s="67"/>
      <c r="H515" s="4"/>
      <c r="I515" s="16"/>
      <c r="J515" s="73"/>
    </row>
    <row r="516" spans="1:11" ht="12.95" customHeight="1">
      <c r="A516" s="9"/>
      <c r="B516" s="10" t="s">
        <v>1607</v>
      </c>
      <c r="C516" s="11" t="s">
        <v>1608</v>
      </c>
      <c r="D516" s="69">
        <v>2</v>
      </c>
      <c r="E516" s="12" t="s">
        <v>148</v>
      </c>
      <c r="F516" s="13"/>
      <c r="G516" s="70">
        <f>IF(B516&lt;&gt;"計",ROUNDDOWN(D516*F516,0),SUM(G$1:G515))</f>
        <v>0</v>
      </c>
      <c r="H516" s="11"/>
      <c r="I516" s="14"/>
      <c r="J516" s="71"/>
      <c r="K516" s="8">
        <v>5</v>
      </c>
    </row>
    <row r="517" spans="1:11" ht="12.95" customHeight="1">
      <c r="A517" s="2"/>
      <c r="B517" s="3"/>
      <c r="C517" s="4" t="s">
        <v>1609</v>
      </c>
      <c r="D517" s="66"/>
      <c r="E517" s="5"/>
      <c r="F517" s="6"/>
      <c r="G517" s="67"/>
      <c r="H517" s="4"/>
      <c r="I517" s="7"/>
      <c r="J517" s="68"/>
    </row>
    <row r="518" spans="1:11" ht="12.95" customHeight="1">
      <c r="A518" s="9"/>
      <c r="B518" s="10"/>
      <c r="C518" s="11"/>
      <c r="D518" s="69"/>
      <c r="E518" s="12"/>
      <c r="F518" s="13"/>
      <c r="G518" s="70">
        <f>IF(B518&lt;&gt;"計",ROUNDDOWN(D518*F518,0),SUM(G$1:G517))</f>
        <v>0</v>
      </c>
      <c r="H518" s="11"/>
      <c r="I518" s="14"/>
      <c r="J518" s="71"/>
      <c r="K518" s="8">
        <v>6</v>
      </c>
    </row>
    <row r="519" spans="1:11" ht="12.95" customHeight="1">
      <c r="A519" s="2"/>
      <c r="B519" s="3"/>
      <c r="C519" s="4"/>
      <c r="D519" s="66"/>
      <c r="E519" s="5"/>
      <c r="F519" s="6"/>
      <c r="G519" s="67"/>
      <c r="H519" s="4"/>
      <c r="I519" s="7"/>
      <c r="J519" s="68"/>
    </row>
    <row r="520" spans="1:11" ht="12.95" customHeight="1">
      <c r="A520" s="9"/>
      <c r="B520" s="10"/>
      <c r="C520" s="11"/>
      <c r="D520" s="69"/>
      <c r="E520" s="12"/>
      <c r="F520" s="13"/>
      <c r="G520" s="70">
        <f>IF(B520&lt;&gt;"計",ROUNDDOWN(D520*F520,0),SUM(G$1:G519))</f>
        <v>0</v>
      </c>
      <c r="H520" s="11"/>
      <c r="I520" s="14"/>
      <c r="J520" s="71"/>
      <c r="K520" s="8">
        <v>7</v>
      </c>
    </row>
    <row r="521" spans="1:11" ht="12.95" customHeight="1">
      <c r="A521" s="2"/>
      <c r="B521" s="3"/>
      <c r="C521" s="4"/>
      <c r="D521" s="66"/>
      <c r="E521" s="5"/>
      <c r="F521" s="6"/>
      <c r="G521" s="67"/>
      <c r="H521" s="4"/>
      <c r="I521" s="7"/>
      <c r="J521" s="68"/>
    </row>
    <row r="522" spans="1:11" ht="12.95" customHeight="1">
      <c r="A522" s="9"/>
      <c r="B522" s="10" t="s">
        <v>1610</v>
      </c>
      <c r="C522" s="11" t="s">
        <v>1611</v>
      </c>
      <c r="D522" s="69">
        <v>4</v>
      </c>
      <c r="E522" s="12" t="s">
        <v>148</v>
      </c>
      <c r="F522" s="13"/>
      <c r="G522" s="70">
        <f>IF(B522&lt;&gt;"計",ROUNDDOWN(D522*F522,0),SUM(G$1:G521))</f>
        <v>0</v>
      </c>
      <c r="H522" s="11"/>
      <c r="I522" s="14"/>
      <c r="J522" s="71"/>
      <c r="K522" s="8">
        <v>8</v>
      </c>
    </row>
    <row r="523" spans="1:11" ht="12.95" customHeight="1">
      <c r="A523" s="2"/>
      <c r="B523" s="3"/>
      <c r="C523" s="4"/>
      <c r="D523" s="66"/>
      <c r="E523" s="5"/>
      <c r="F523" s="6"/>
      <c r="G523" s="67"/>
      <c r="H523" s="4"/>
      <c r="I523" s="7"/>
      <c r="J523" s="68"/>
    </row>
    <row r="524" spans="1:11" ht="12.95" customHeight="1">
      <c r="A524" s="9"/>
      <c r="B524" s="10"/>
      <c r="C524" s="11"/>
      <c r="D524" s="69"/>
      <c r="E524" s="12"/>
      <c r="F524" s="13"/>
      <c r="G524" s="70">
        <f>IF(B524&lt;&gt;"計",ROUNDDOWN(D524*F524,0),SUM(G$1:G523))</f>
        <v>0</v>
      </c>
      <c r="H524" s="11"/>
      <c r="I524" s="14"/>
      <c r="J524" s="71"/>
      <c r="K524" s="8">
        <v>9</v>
      </c>
    </row>
    <row r="525" spans="1:11" ht="12.95" customHeight="1">
      <c r="A525" s="2"/>
      <c r="B525" s="3"/>
      <c r="C525" s="4"/>
      <c r="D525" s="66"/>
      <c r="E525" s="5"/>
      <c r="F525" s="6"/>
      <c r="G525" s="67"/>
      <c r="H525" s="4"/>
      <c r="I525" s="7"/>
      <c r="J525" s="68"/>
    </row>
    <row r="526" spans="1:11" ht="12.95" customHeight="1">
      <c r="A526" s="9"/>
      <c r="B526" s="10" t="s">
        <v>1612</v>
      </c>
      <c r="C526" s="11" t="s">
        <v>1613</v>
      </c>
      <c r="D526" s="69">
        <v>16.7</v>
      </c>
      <c r="E526" s="12" t="s">
        <v>109</v>
      </c>
      <c r="F526" s="13"/>
      <c r="G526" s="70">
        <f>IF(B526&lt;&gt;"計",ROUNDDOWN(D526*F526,0),SUM(G$1:G525))</f>
        <v>0</v>
      </c>
      <c r="H526" s="11"/>
      <c r="I526" s="14"/>
      <c r="J526" s="71"/>
      <c r="K526" s="8">
        <v>10</v>
      </c>
    </row>
    <row r="527" spans="1:11" ht="12.95" customHeight="1">
      <c r="A527" s="2"/>
      <c r="B527" s="3"/>
      <c r="C527" s="4" t="s">
        <v>1614</v>
      </c>
      <c r="D527" s="66"/>
      <c r="E527" s="5"/>
      <c r="F527" s="6"/>
      <c r="G527" s="67"/>
      <c r="H527" s="4"/>
      <c r="I527" s="7"/>
      <c r="J527" s="68"/>
    </row>
    <row r="528" spans="1:11" ht="12.95" customHeight="1">
      <c r="A528" s="9"/>
      <c r="B528" s="10"/>
      <c r="C528" s="11"/>
      <c r="D528" s="69"/>
      <c r="E528" s="12"/>
      <c r="F528" s="13"/>
      <c r="G528" s="70">
        <f>IF(B528&lt;&gt;"計",ROUNDDOWN(D528*F528,0),SUM(G$1:G527))</f>
        <v>0</v>
      </c>
      <c r="H528" s="11"/>
      <c r="I528" s="14"/>
      <c r="J528" s="71"/>
      <c r="K528" s="8">
        <v>11</v>
      </c>
    </row>
    <row r="529" spans="1:11" ht="12.95" customHeight="1">
      <c r="A529" s="2"/>
      <c r="B529" s="3"/>
      <c r="C529" s="4"/>
      <c r="D529" s="66"/>
      <c r="E529" s="5"/>
      <c r="F529" s="6"/>
      <c r="G529" s="67"/>
      <c r="H529" s="4"/>
      <c r="I529" s="7"/>
      <c r="J529" s="68"/>
    </row>
    <row r="530" spans="1:11" ht="12.95" customHeight="1">
      <c r="A530" s="9"/>
      <c r="B530" s="10"/>
      <c r="C530" s="11"/>
      <c r="D530" s="69"/>
      <c r="E530" s="12"/>
      <c r="F530" s="13"/>
      <c r="G530" s="70">
        <f>IF(B530&lt;&gt;"計",ROUNDDOWN(D530*F530,0),SUM(G$1:G529))</f>
        <v>0</v>
      </c>
      <c r="H530" s="11"/>
      <c r="I530" s="14"/>
      <c r="J530" s="71"/>
      <c r="K530" s="8">
        <v>12</v>
      </c>
    </row>
    <row r="531" spans="1:11" ht="12.95" customHeight="1">
      <c r="A531" s="2"/>
      <c r="B531" s="3"/>
      <c r="C531" s="4"/>
      <c r="D531" s="66"/>
      <c r="E531" s="5"/>
      <c r="F531" s="6"/>
      <c r="G531" s="67"/>
      <c r="H531" s="4"/>
      <c r="I531" s="7"/>
      <c r="J531" s="68"/>
    </row>
    <row r="532" spans="1:11" ht="12.95" customHeight="1">
      <c r="A532" s="9"/>
      <c r="B532" s="10" t="s">
        <v>1615</v>
      </c>
      <c r="C532" s="11" t="s">
        <v>1616</v>
      </c>
      <c r="D532" s="69">
        <v>12.3</v>
      </c>
      <c r="E532" s="12" t="s">
        <v>109</v>
      </c>
      <c r="F532" s="13"/>
      <c r="G532" s="70">
        <f>IF(B532&lt;&gt;"計",ROUNDDOWN(D532*F532,0),SUM(G$1:G531))</f>
        <v>0</v>
      </c>
      <c r="H532" s="11"/>
      <c r="I532" s="14"/>
      <c r="J532" s="71"/>
      <c r="K532" s="8">
        <v>13</v>
      </c>
    </row>
    <row r="533" spans="1:11" ht="12.95" customHeight="1">
      <c r="A533" s="2"/>
      <c r="B533" s="3"/>
      <c r="C533" s="4" t="s">
        <v>1617</v>
      </c>
      <c r="D533" s="66"/>
      <c r="E533" s="5"/>
      <c r="F533" s="6"/>
      <c r="G533" s="67"/>
      <c r="H533" s="4"/>
      <c r="I533" s="7"/>
      <c r="J533" s="68"/>
    </row>
    <row r="534" spans="1:11" ht="12.95" customHeight="1">
      <c r="A534" s="9"/>
      <c r="B534" s="10"/>
      <c r="C534" s="11"/>
      <c r="D534" s="69"/>
      <c r="E534" s="12"/>
      <c r="F534" s="13"/>
      <c r="G534" s="70">
        <f>IF(B534&lt;&gt;"計",ROUNDDOWN(D534*F534,0),SUM(G$1:G533))</f>
        <v>0</v>
      </c>
      <c r="H534" s="11"/>
      <c r="I534" s="14"/>
      <c r="J534" s="71"/>
      <c r="K534" s="8">
        <v>14</v>
      </c>
    </row>
    <row r="535" spans="1:11" ht="12.95" customHeight="1">
      <c r="A535" s="2"/>
      <c r="B535" s="3" t="s">
        <v>1618</v>
      </c>
      <c r="C535" s="4"/>
      <c r="D535" s="66"/>
      <c r="E535" s="5"/>
      <c r="F535" s="6"/>
      <c r="G535" s="67"/>
      <c r="H535" s="4"/>
      <c r="I535" s="7"/>
      <c r="J535" s="68"/>
    </row>
    <row r="536" spans="1:11" ht="12.95" customHeight="1">
      <c r="A536" s="9"/>
      <c r="B536" s="10" t="s">
        <v>1615</v>
      </c>
      <c r="C536" s="11" t="s">
        <v>1619</v>
      </c>
      <c r="D536" s="69">
        <v>3.3</v>
      </c>
      <c r="E536" s="12" t="s">
        <v>109</v>
      </c>
      <c r="F536" s="13"/>
      <c r="G536" s="70">
        <f>IF(B536&lt;&gt;"計",ROUNDDOWN(D536*F536,0),SUM(G$1:G535))</f>
        <v>0</v>
      </c>
      <c r="H536" s="11"/>
      <c r="I536" s="14"/>
      <c r="J536" s="71"/>
      <c r="K536" s="8">
        <v>15</v>
      </c>
    </row>
    <row r="537" spans="1:11" ht="12.95" customHeight="1">
      <c r="A537" s="2"/>
      <c r="B537" s="3"/>
      <c r="C537" s="4" t="s">
        <v>1181</v>
      </c>
      <c r="D537" s="66"/>
      <c r="E537" s="5"/>
      <c r="F537" s="6"/>
      <c r="G537" s="67"/>
      <c r="H537" s="4"/>
      <c r="I537" s="7"/>
      <c r="J537" s="68"/>
    </row>
    <row r="538" spans="1:11" ht="12.95" customHeight="1">
      <c r="A538" s="9"/>
      <c r="B538" s="10"/>
      <c r="C538" s="11"/>
      <c r="D538" s="69"/>
      <c r="E538" s="12"/>
      <c r="F538" s="13"/>
      <c r="G538" s="70">
        <f>IF(B538&lt;&gt;"計",ROUNDDOWN(D538*F538,0),SUM(G$1:G537))</f>
        <v>0</v>
      </c>
      <c r="H538" s="11"/>
      <c r="I538" s="14"/>
      <c r="J538" s="71"/>
      <c r="K538" s="8">
        <v>16</v>
      </c>
    </row>
    <row r="539" spans="1:11" ht="12.95" customHeight="1">
      <c r="A539" s="2"/>
      <c r="B539" s="3" t="s">
        <v>1620</v>
      </c>
      <c r="C539" s="4"/>
      <c r="D539" s="66"/>
      <c r="E539" s="5"/>
      <c r="F539" s="6"/>
      <c r="G539" s="67"/>
      <c r="H539" s="4"/>
      <c r="I539" s="7"/>
      <c r="J539" s="68"/>
    </row>
    <row r="540" spans="1:11" ht="12.95" customHeight="1">
      <c r="A540" s="9"/>
      <c r="B540" s="10" t="s">
        <v>1615</v>
      </c>
      <c r="C540" s="11" t="s">
        <v>1621</v>
      </c>
      <c r="D540" s="69">
        <v>1.1000000000000001</v>
      </c>
      <c r="E540" s="12" t="s">
        <v>109</v>
      </c>
      <c r="F540" s="13"/>
      <c r="G540" s="70">
        <f>IF(B540&lt;&gt;"計",ROUNDDOWN(D540*F540,0),SUM(G$1:G539))</f>
        <v>0</v>
      </c>
      <c r="H540" s="11"/>
      <c r="I540" s="14"/>
      <c r="J540" s="71"/>
      <c r="K540" s="8">
        <v>17</v>
      </c>
    </row>
    <row r="541" spans="1:11" ht="12.95" customHeight="1">
      <c r="A541" s="2"/>
      <c r="B541" s="3"/>
      <c r="C541" s="4" t="s">
        <v>1622</v>
      </c>
      <c r="D541" s="66"/>
      <c r="E541" s="5"/>
      <c r="F541" s="6"/>
      <c r="G541" s="67"/>
      <c r="H541" s="4"/>
      <c r="I541" s="7"/>
      <c r="J541" s="68"/>
    </row>
    <row r="542" spans="1:11" ht="12.95" customHeight="1">
      <c r="A542" s="9"/>
      <c r="B542" s="10"/>
      <c r="C542" s="11"/>
      <c r="D542" s="69"/>
      <c r="E542" s="12"/>
      <c r="F542" s="13"/>
      <c r="G542" s="70">
        <f>IF(B542&lt;&gt;"計",ROUNDDOWN(D542*F542,0),SUM(G$1:G541))</f>
        <v>0</v>
      </c>
      <c r="H542" s="11"/>
      <c r="I542" s="14"/>
      <c r="J542" s="72">
        <f>SUBTOTAL(9,G507:G542)</f>
        <v>0</v>
      </c>
      <c r="K542" s="8">
        <v>18</v>
      </c>
    </row>
    <row r="543" spans="1:11" ht="12.95" customHeight="1">
      <c r="A543" s="2"/>
      <c r="B543" s="3"/>
      <c r="C543" s="4"/>
      <c r="D543" s="66"/>
      <c r="E543" s="5"/>
      <c r="F543" s="6"/>
      <c r="G543" s="67"/>
      <c r="H543" s="4"/>
      <c r="I543" s="7"/>
      <c r="J543" s="68"/>
    </row>
    <row r="544" spans="1:11" ht="12.95" customHeight="1">
      <c r="A544" s="9"/>
      <c r="B544" s="10"/>
      <c r="C544" s="11"/>
      <c r="D544" s="69"/>
      <c r="E544" s="12"/>
      <c r="F544" s="13"/>
      <c r="G544" s="70">
        <f>IF(B544&lt;&gt;"計",ROUNDDOWN(D544*F544,0),SUM(G$1:G543))</f>
        <v>0</v>
      </c>
      <c r="H544" s="11"/>
      <c r="I544" s="14"/>
      <c r="J544" s="71"/>
      <c r="K544" s="8">
        <v>1</v>
      </c>
    </row>
    <row r="545" spans="1:11" ht="12.95" customHeight="1">
      <c r="A545" s="2"/>
      <c r="B545" s="3"/>
      <c r="C545" s="4"/>
      <c r="D545" s="66"/>
      <c r="E545" s="5"/>
      <c r="F545" s="6"/>
      <c r="G545" s="67"/>
      <c r="H545" s="4"/>
      <c r="I545" s="7"/>
      <c r="J545" s="68"/>
    </row>
    <row r="546" spans="1:11" ht="12.95" customHeight="1">
      <c r="A546" s="9"/>
      <c r="B546" s="10"/>
      <c r="C546" s="11"/>
      <c r="D546" s="69"/>
      <c r="E546" s="12"/>
      <c r="F546" s="13"/>
      <c r="G546" s="70">
        <f>IF(B546&lt;&gt;"計",ROUNDDOWN(D546*F546,0),SUM(G$1:G545))</f>
        <v>0</v>
      </c>
      <c r="H546" s="11"/>
      <c r="I546" s="14"/>
      <c r="J546" s="71"/>
      <c r="K546" s="8">
        <v>2</v>
      </c>
    </row>
    <row r="547" spans="1:11" ht="12.95" customHeight="1">
      <c r="A547" s="2"/>
      <c r="B547" s="3" t="s">
        <v>1623</v>
      </c>
      <c r="C547" s="4"/>
      <c r="D547" s="66"/>
      <c r="E547" s="5"/>
      <c r="F547" s="6"/>
      <c r="G547" s="67"/>
      <c r="H547" s="4"/>
      <c r="I547" s="7"/>
      <c r="J547" s="68"/>
    </row>
    <row r="548" spans="1:11" ht="12.95" customHeight="1">
      <c r="A548" s="9"/>
      <c r="B548" s="10" t="s">
        <v>1624</v>
      </c>
      <c r="C548" s="11" t="s">
        <v>1625</v>
      </c>
      <c r="D548" s="69">
        <v>2</v>
      </c>
      <c r="E548" s="12" t="s">
        <v>148</v>
      </c>
      <c r="F548" s="13"/>
      <c r="G548" s="70">
        <f>IF(B548&lt;&gt;"計",ROUNDDOWN(D548*F548,0),SUM(G$1:G547))</f>
        <v>0</v>
      </c>
      <c r="H548" s="11"/>
      <c r="I548" s="14"/>
      <c r="J548" s="71"/>
      <c r="K548" s="8">
        <v>3</v>
      </c>
    </row>
    <row r="549" spans="1:11" ht="12.95" customHeight="1">
      <c r="A549" s="2"/>
      <c r="B549" s="3"/>
      <c r="C549" s="4"/>
      <c r="D549" s="66"/>
      <c r="E549" s="5"/>
      <c r="F549" s="6"/>
      <c r="G549" s="67"/>
      <c r="H549" s="4"/>
      <c r="I549" s="7"/>
      <c r="J549" s="68"/>
    </row>
    <row r="550" spans="1:11" ht="12.95" customHeight="1">
      <c r="A550" s="9"/>
      <c r="B550" s="10"/>
      <c r="C550" s="11"/>
      <c r="D550" s="69"/>
      <c r="E550" s="12"/>
      <c r="F550" s="13"/>
      <c r="G550" s="70">
        <f>IF(B550&lt;&gt;"計",ROUNDDOWN(D550*F550,0),SUM(G$1:G549))</f>
        <v>0</v>
      </c>
      <c r="H550" s="11"/>
      <c r="I550" s="14"/>
      <c r="J550" s="71"/>
      <c r="K550" s="8">
        <v>4</v>
      </c>
    </row>
    <row r="551" spans="1:11" ht="12.95" customHeight="1">
      <c r="A551" s="2"/>
      <c r="B551" s="15" t="s">
        <v>1626</v>
      </c>
      <c r="C551" s="4"/>
      <c r="D551" s="66"/>
      <c r="E551" s="5"/>
      <c r="F551" s="6"/>
      <c r="G551" s="67"/>
      <c r="H551" s="4"/>
      <c r="I551" s="16"/>
      <c r="J551" s="73"/>
    </row>
    <row r="552" spans="1:11" ht="12.95" customHeight="1">
      <c r="A552" s="9"/>
      <c r="B552" s="10" t="s">
        <v>1627</v>
      </c>
      <c r="C552" s="11" t="s">
        <v>1628</v>
      </c>
      <c r="D552" s="69">
        <v>26</v>
      </c>
      <c r="E552" s="12" t="s">
        <v>148</v>
      </c>
      <c r="F552" s="13"/>
      <c r="G552" s="70">
        <f>IF(B552&lt;&gt;"計",ROUNDDOWN(D552*F552,0),SUM(G$1:G551))</f>
        <v>0</v>
      </c>
      <c r="H552" s="11"/>
      <c r="I552" s="14"/>
      <c r="J552" s="71"/>
      <c r="K552" s="8">
        <v>5</v>
      </c>
    </row>
    <row r="553" spans="1:11" ht="12.95" customHeight="1">
      <c r="A553" s="2"/>
      <c r="B553" s="3"/>
      <c r="C553" s="4"/>
      <c r="D553" s="66"/>
      <c r="E553" s="5"/>
      <c r="F553" s="6"/>
      <c r="G553" s="67"/>
      <c r="H553" s="4"/>
      <c r="I553" s="7"/>
      <c r="J553" s="68"/>
    </row>
    <row r="554" spans="1:11" ht="12.95" customHeight="1">
      <c r="A554" s="9"/>
      <c r="B554" s="10"/>
      <c r="C554" s="11"/>
      <c r="D554" s="69"/>
      <c r="E554" s="12"/>
      <c r="F554" s="13"/>
      <c r="G554" s="70">
        <f>IF(B554&lt;&gt;"計",ROUNDDOWN(D554*F554,0),SUM(G$1:G553))</f>
        <v>0</v>
      </c>
      <c r="H554" s="11"/>
      <c r="I554" s="14"/>
      <c r="J554" s="71"/>
      <c r="K554" s="8">
        <v>6</v>
      </c>
    </row>
    <row r="555" spans="1:11" ht="12.95" customHeight="1">
      <c r="A555" s="2"/>
      <c r="B555" s="3"/>
      <c r="C555" s="4"/>
      <c r="D555" s="66"/>
      <c r="E555" s="5"/>
      <c r="F555" s="6"/>
      <c r="G555" s="67"/>
      <c r="H555" s="4"/>
      <c r="I555" s="7"/>
      <c r="J555" s="68"/>
    </row>
    <row r="556" spans="1:11" ht="12.95" customHeight="1">
      <c r="A556" s="9"/>
      <c r="B556" s="10"/>
      <c r="C556" s="11"/>
      <c r="D556" s="69"/>
      <c r="E556" s="12"/>
      <c r="F556" s="13"/>
      <c r="G556" s="70">
        <f>IF(B556&lt;&gt;"計",ROUNDDOWN(D556*F556,0),SUM(G$1:G555))</f>
        <v>0</v>
      </c>
      <c r="H556" s="11"/>
      <c r="I556" s="14"/>
      <c r="J556" s="71"/>
      <c r="K556" s="8">
        <v>7</v>
      </c>
    </row>
    <row r="557" spans="1:11" ht="12.95" customHeight="1">
      <c r="A557" s="2"/>
      <c r="B557" s="3" t="s">
        <v>1468</v>
      </c>
      <c r="C557" s="4"/>
      <c r="D557" s="66"/>
      <c r="E557" s="5"/>
      <c r="F557" s="6"/>
      <c r="G557" s="67"/>
      <c r="H557" s="4"/>
      <c r="I557" s="7"/>
      <c r="J557" s="68"/>
    </row>
    <row r="558" spans="1:11" ht="12.95" customHeight="1">
      <c r="A558" s="9"/>
      <c r="B558" s="10" t="s">
        <v>1629</v>
      </c>
      <c r="C558" s="11" t="s">
        <v>1630</v>
      </c>
      <c r="D558" s="69">
        <v>4</v>
      </c>
      <c r="E558" s="12" t="s">
        <v>148</v>
      </c>
      <c r="F558" s="13"/>
      <c r="G558" s="70">
        <f>IF(B558&lt;&gt;"計",ROUNDDOWN(D558*F558,0),SUM(G$1:G557))</f>
        <v>0</v>
      </c>
      <c r="H558" s="11"/>
      <c r="I558" s="14"/>
      <c r="J558" s="71"/>
      <c r="K558" s="8">
        <v>8</v>
      </c>
    </row>
    <row r="559" spans="1:11" ht="12.95" customHeight="1">
      <c r="A559" s="2"/>
      <c r="B559" s="3"/>
      <c r="C559" s="4" t="s">
        <v>1471</v>
      </c>
      <c r="D559" s="66"/>
      <c r="E559" s="5"/>
      <c r="F559" s="6"/>
      <c r="G559" s="67"/>
      <c r="H559" s="4"/>
      <c r="I559" s="7"/>
      <c r="J559" s="68"/>
    </row>
    <row r="560" spans="1:11" ht="12.95" customHeight="1">
      <c r="A560" s="9"/>
      <c r="B560" s="10"/>
      <c r="C560" s="11"/>
      <c r="D560" s="69"/>
      <c r="E560" s="12"/>
      <c r="F560" s="13"/>
      <c r="G560" s="70">
        <f>IF(B560&lt;&gt;"計",ROUNDDOWN(D560*F560,0),SUM(G$1:G559))</f>
        <v>0</v>
      </c>
      <c r="H560" s="11"/>
      <c r="I560" s="14"/>
      <c r="J560" s="71"/>
      <c r="K560" s="8">
        <v>9</v>
      </c>
    </row>
    <row r="561" spans="1:11" ht="12.95" customHeight="1">
      <c r="A561" s="2"/>
      <c r="B561" s="3"/>
      <c r="C561" s="4"/>
      <c r="D561" s="66"/>
      <c r="E561" s="5"/>
      <c r="F561" s="6"/>
      <c r="G561" s="67"/>
      <c r="H561" s="4"/>
      <c r="I561" s="7"/>
      <c r="J561" s="68"/>
    </row>
    <row r="562" spans="1:11" ht="12.95" customHeight="1">
      <c r="A562" s="9"/>
      <c r="B562" s="10"/>
      <c r="C562" s="11"/>
      <c r="D562" s="69"/>
      <c r="E562" s="12"/>
      <c r="F562" s="13"/>
      <c r="G562" s="70">
        <f>IF(B562&lt;&gt;"計",ROUNDDOWN(D562*F562,0),SUM(G$1:G561))</f>
        <v>0</v>
      </c>
      <c r="H562" s="11"/>
      <c r="I562" s="14"/>
      <c r="J562" s="71"/>
      <c r="K562" s="8">
        <v>10</v>
      </c>
    </row>
    <row r="563" spans="1:11" ht="12.95" customHeight="1">
      <c r="A563" s="2"/>
      <c r="B563" s="3"/>
      <c r="C563" s="4"/>
      <c r="D563" s="66"/>
      <c r="E563" s="5"/>
      <c r="F563" s="6"/>
      <c r="G563" s="67"/>
      <c r="H563" s="4"/>
      <c r="I563" s="7"/>
      <c r="J563" s="68"/>
    </row>
    <row r="564" spans="1:11" ht="12.95" customHeight="1">
      <c r="A564" s="9"/>
      <c r="B564" s="10" t="s">
        <v>1096</v>
      </c>
      <c r="C564" s="11"/>
      <c r="D564" s="69"/>
      <c r="E564" s="12"/>
      <c r="F564" s="13"/>
      <c r="G564" s="70">
        <f>IF(B564&lt;&gt;"計",ROUNDDOWN(D564*F564,0),SUM(G$1:G563))</f>
        <v>0</v>
      </c>
      <c r="H564" s="11"/>
      <c r="I564" s="14"/>
      <c r="J564" s="71"/>
      <c r="K564" s="8">
        <v>11</v>
      </c>
    </row>
    <row r="565" spans="1:11" ht="12.95" customHeight="1">
      <c r="A565" s="2"/>
      <c r="B565" s="3" t="s">
        <v>1631</v>
      </c>
      <c r="C565" s="4"/>
      <c r="D565" s="66"/>
      <c r="E565" s="5"/>
      <c r="F565" s="6"/>
      <c r="G565" s="67"/>
      <c r="H565" s="4"/>
      <c r="I565" s="7"/>
      <c r="J565" s="68"/>
    </row>
    <row r="566" spans="1:11" ht="12.95" customHeight="1">
      <c r="A566" s="9"/>
      <c r="B566" s="10" t="s">
        <v>1632</v>
      </c>
      <c r="C566" s="11" t="s">
        <v>1633</v>
      </c>
      <c r="D566" s="69">
        <v>2</v>
      </c>
      <c r="E566" s="12" t="s">
        <v>148</v>
      </c>
      <c r="F566" s="13"/>
      <c r="G566" s="70">
        <f>IF(B566&lt;&gt;"計",ROUNDDOWN(D566*F566,0),SUM(G$1:G565))</f>
        <v>0</v>
      </c>
      <c r="H566" s="11"/>
      <c r="I566" s="14"/>
      <c r="J566" s="71"/>
      <c r="K566" s="8">
        <v>12</v>
      </c>
    </row>
    <row r="567" spans="1:11" ht="12.95" customHeight="1">
      <c r="A567" s="2"/>
      <c r="B567" s="3"/>
      <c r="C567" s="4" t="s">
        <v>1448</v>
      </c>
      <c r="D567" s="66"/>
      <c r="E567" s="5"/>
      <c r="F567" s="6"/>
      <c r="G567" s="67"/>
      <c r="H567" s="4"/>
      <c r="I567" s="7"/>
      <c r="J567" s="68"/>
    </row>
    <row r="568" spans="1:11" ht="12.95" customHeight="1">
      <c r="A568" s="9"/>
      <c r="B568" s="10"/>
      <c r="C568" s="11"/>
      <c r="D568" s="69"/>
      <c r="E568" s="12"/>
      <c r="F568" s="13"/>
      <c r="G568" s="70">
        <f>IF(B568&lt;&gt;"計",ROUNDDOWN(D568*F568,0),SUM(G$1:G567))</f>
        <v>0</v>
      </c>
      <c r="H568" s="11"/>
      <c r="I568" s="14"/>
      <c r="J568" s="71"/>
      <c r="K568" s="8">
        <v>13</v>
      </c>
    </row>
    <row r="569" spans="1:11" ht="12.95" customHeight="1">
      <c r="A569" s="2"/>
      <c r="B569" s="3" t="s">
        <v>1634</v>
      </c>
      <c r="C569" s="4"/>
      <c r="D569" s="66"/>
      <c r="E569" s="5"/>
      <c r="F569" s="6"/>
      <c r="G569" s="67"/>
      <c r="H569" s="4"/>
      <c r="I569" s="7"/>
      <c r="J569" s="68"/>
    </row>
    <row r="570" spans="1:11" ht="12.95" customHeight="1">
      <c r="A570" s="9"/>
      <c r="B570" s="10" t="s">
        <v>1632</v>
      </c>
      <c r="C570" s="11" t="s">
        <v>1635</v>
      </c>
      <c r="D570" s="69">
        <v>1</v>
      </c>
      <c r="E570" s="12" t="s">
        <v>148</v>
      </c>
      <c r="F570" s="13"/>
      <c r="G570" s="70">
        <f>IF(B570&lt;&gt;"計",ROUNDDOWN(D570*F570,0),SUM(G$1:G569))</f>
        <v>0</v>
      </c>
      <c r="H570" s="11"/>
      <c r="I570" s="14"/>
      <c r="J570" s="71"/>
      <c r="K570" s="8">
        <v>14</v>
      </c>
    </row>
    <row r="571" spans="1:11" ht="12.95" customHeight="1">
      <c r="A571" s="2"/>
      <c r="B571" s="3"/>
      <c r="C571" s="4" t="s">
        <v>1636</v>
      </c>
      <c r="D571" s="66"/>
      <c r="E571" s="5"/>
      <c r="F571" s="6"/>
      <c r="G571" s="67"/>
      <c r="H571" s="4"/>
      <c r="I571" s="7"/>
      <c r="J571" s="68"/>
    </row>
    <row r="572" spans="1:11" ht="12.95" customHeight="1">
      <c r="A572" s="9"/>
      <c r="B572" s="10"/>
      <c r="C572" s="11"/>
      <c r="D572" s="69"/>
      <c r="E572" s="12"/>
      <c r="F572" s="13"/>
      <c r="G572" s="70">
        <f>IF(B572&lt;&gt;"計",ROUNDDOWN(D572*F572,0),SUM(G$1:G571))</f>
        <v>0</v>
      </c>
      <c r="H572" s="11"/>
      <c r="I572" s="14"/>
      <c r="J572" s="71"/>
      <c r="K572" s="8">
        <v>15</v>
      </c>
    </row>
    <row r="573" spans="1:11" ht="12.95" customHeight="1">
      <c r="A573" s="2"/>
      <c r="B573" s="3" t="s">
        <v>1637</v>
      </c>
      <c r="C573" s="4"/>
      <c r="D573" s="66"/>
      <c r="E573" s="5"/>
      <c r="F573" s="6"/>
      <c r="G573" s="67"/>
      <c r="H573" s="4"/>
      <c r="I573" s="7"/>
      <c r="J573" s="68"/>
    </row>
    <row r="574" spans="1:11" ht="12.95" customHeight="1">
      <c r="A574" s="9"/>
      <c r="B574" s="10" t="s">
        <v>1638</v>
      </c>
      <c r="C574" s="11" t="s">
        <v>1639</v>
      </c>
      <c r="D574" s="69">
        <v>1</v>
      </c>
      <c r="E574" s="12" t="s">
        <v>148</v>
      </c>
      <c r="F574" s="13"/>
      <c r="G574" s="70">
        <f>IF(B574&lt;&gt;"計",ROUNDDOWN(D574*F574,0),SUM(G$1:G573))</f>
        <v>0</v>
      </c>
      <c r="H574" s="11"/>
      <c r="I574" s="14"/>
      <c r="J574" s="71"/>
      <c r="K574" s="8">
        <v>16</v>
      </c>
    </row>
    <row r="575" spans="1:11" ht="12.95" customHeight="1">
      <c r="A575" s="2"/>
      <c r="B575" s="3"/>
      <c r="C575" s="4" t="s">
        <v>1640</v>
      </c>
      <c r="D575" s="66"/>
      <c r="E575" s="5"/>
      <c r="F575" s="6"/>
      <c r="G575" s="67"/>
      <c r="H575" s="4"/>
      <c r="I575" s="7"/>
      <c r="J575" s="68"/>
    </row>
    <row r="576" spans="1:11" ht="12.95" customHeight="1">
      <c r="A576" s="9"/>
      <c r="B576" s="10"/>
      <c r="C576" s="11"/>
      <c r="D576" s="69"/>
      <c r="E576" s="12"/>
      <c r="F576" s="13"/>
      <c r="G576" s="70">
        <f>IF(B576&lt;&gt;"計",ROUNDDOWN(D576*F576,0),SUM(G$1:G575))</f>
        <v>0</v>
      </c>
      <c r="H576" s="11"/>
      <c r="I576" s="14"/>
      <c r="J576" s="71"/>
      <c r="K576" s="8">
        <v>17</v>
      </c>
    </row>
    <row r="577" spans="1:11" ht="12.95" customHeight="1">
      <c r="A577" s="2"/>
      <c r="B577" s="3"/>
      <c r="C577" s="4"/>
      <c r="D577" s="66"/>
      <c r="E577" s="5"/>
      <c r="F577" s="6"/>
      <c r="G577" s="67"/>
      <c r="H577" s="4"/>
      <c r="I577" s="7"/>
      <c r="J577" s="68"/>
    </row>
    <row r="578" spans="1:11" ht="12.95" customHeight="1">
      <c r="A578" s="9"/>
      <c r="B578" s="10"/>
      <c r="C578" s="11"/>
      <c r="D578" s="69"/>
      <c r="E578" s="12"/>
      <c r="F578" s="13"/>
      <c r="G578" s="70">
        <f>IF(B578&lt;&gt;"計",ROUNDDOWN(D578*F578,0),SUM(G$1:G577))</f>
        <v>0</v>
      </c>
      <c r="H578" s="11"/>
      <c r="I578" s="14"/>
      <c r="J578" s="72">
        <f>SUBTOTAL(9,G543:G578)</f>
        <v>0</v>
      </c>
      <c r="K578" s="8">
        <v>18</v>
      </c>
    </row>
    <row r="579" spans="1:11" ht="12.95" customHeight="1">
      <c r="A579" s="2"/>
      <c r="B579" s="3" t="s">
        <v>1367</v>
      </c>
      <c r="C579" s="4"/>
      <c r="D579" s="66"/>
      <c r="E579" s="5"/>
      <c r="F579" s="6"/>
      <c r="G579" s="67"/>
      <c r="H579" s="4"/>
      <c r="I579" s="7"/>
      <c r="J579" s="68"/>
    </row>
    <row r="580" spans="1:11" ht="12.95" customHeight="1">
      <c r="A580" s="9"/>
      <c r="B580" s="10" t="s">
        <v>1368</v>
      </c>
      <c r="C580" s="11" t="s">
        <v>1641</v>
      </c>
      <c r="D580" s="69">
        <v>1</v>
      </c>
      <c r="E580" s="12" t="s">
        <v>148</v>
      </c>
      <c r="F580" s="13"/>
      <c r="G580" s="70">
        <f>IF(B580&lt;&gt;"計",ROUNDDOWN(D580*F580,0),SUM(G$1:G579))</f>
        <v>0</v>
      </c>
      <c r="H580" s="11"/>
      <c r="I580" s="14"/>
      <c r="J580" s="71"/>
      <c r="K580" s="8">
        <v>1</v>
      </c>
    </row>
    <row r="581" spans="1:11" ht="12.95" customHeight="1">
      <c r="A581" s="2"/>
      <c r="B581" s="3"/>
      <c r="C581" s="4" t="s">
        <v>2861</v>
      </c>
      <c r="D581" s="66"/>
      <c r="E581" s="5"/>
      <c r="F581" s="6"/>
      <c r="G581" s="67"/>
      <c r="H581" s="4"/>
      <c r="I581" s="7"/>
      <c r="J581" s="68"/>
    </row>
    <row r="582" spans="1:11" ht="12.95" customHeight="1">
      <c r="A582" s="9"/>
      <c r="B582" s="10"/>
      <c r="C582" s="11" t="s">
        <v>1370</v>
      </c>
      <c r="D582" s="69"/>
      <c r="E582" s="12"/>
      <c r="F582" s="13"/>
      <c r="G582" s="70">
        <f>IF(B582&lt;&gt;"計",ROUNDDOWN(D582*F582,0),SUM(G$1:G581))</f>
        <v>0</v>
      </c>
      <c r="H582" s="11"/>
      <c r="I582" s="14"/>
      <c r="J582" s="71"/>
      <c r="K582" s="8">
        <v>2</v>
      </c>
    </row>
    <row r="583" spans="1:11" ht="12.95" customHeight="1">
      <c r="A583" s="2"/>
      <c r="B583" s="3" t="s">
        <v>1642</v>
      </c>
      <c r="C583" s="4"/>
      <c r="D583" s="66"/>
      <c r="E583" s="5"/>
      <c r="F583" s="6"/>
      <c r="G583" s="67"/>
      <c r="H583" s="4"/>
      <c r="I583" s="7"/>
      <c r="J583" s="68"/>
    </row>
    <row r="584" spans="1:11" ht="12.95" customHeight="1">
      <c r="A584" s="9"/>
      <c r="B584" s="10" t="s">
        <v>1372</v>
      </c>
      <c r="C584" s="11" t="s">
        <v>1643</v>
      </c>
      <c r="D584" s="69">
        <v>1</v>
      </c>
      <c r="E584" s="12" t="s">
        <v>148</v>
      </c>
      <c r="F584" s="13"/>
      <c r="G584" s="70">
        <f>IF(B584&lt;&gt;"計",ROUNDDOWN(D584*F584,0),SUM(G$1:G583))</f>
        <v>0</v>
      </c>
      <c r="H584" s="11"/>
      <c r="I584" s="14"/>
      <c r="J584" s="71"/>
      <c r="K584" s="8">
        <v>3</v>
      </c>
    </row>
    <row r="585" spans="1:11" ht="12.95" customHeight="1">
      <c r="A585" s="2"/>
      <c r="B585" s="3"/>
      <c r="C585" s="4" t="s">
        <v>1644</v>
      </c>
      <c r="D585" s="66"/>
      <c r="E585" s="5"/>
      <c r="F585" s="6"/>
      <c r="G585" s="67"/>
      <c r="H585" s="4"/>
      <c r="I585" s="7"/>
      <c r="J585" s="68"/>
    </row>
    <row r="586" spans="1:11" ht="12.95" customHeight="1">
      <c r="A586" s="9"/>
      <c r="B586" s="10"/>
      <c r="C586" s="11" t="s">
        <v>1375</v>
      </c>
      <c r="D586" s="69"/>
      <c r="E586" s="12"/>
      <c r="F586" s="13"/>
      <c r="G586" s="70">
        <f>IF(B586&lt;&gt;"計",ROUNDDOWN(D586*F586,0),SUM(G$1:G585))</f>
        <v>0</v>
      </c>
      <c r="H586" s="11"/>
      <c r="I586" s="14"/>
      <c r="J586" s="71"/>
      <c r="K586" s="8">
        <v>4</v>
      </c>
    </row>
    <row r="587" spans="1:11" ht="12.95" customHeight="1">
      <c r="A587" s="2"/>
      <c r="B587" s="3"/>
      <c r="C587" s="4"/>
      <c r="D587" s="66"/>
      <c r="E587" s="5"/>
      <c r="F587" s="6"/>
      <c r="G587" s="67"/>
      <c r="H587" s="4"/>
      <c r="I587" s="7"/>
      <c r="J587" s="68"/>
    </row>
    <row r="588" spans="1:11" ht="12.95" customHeight="1">
      <c r="A588" s="9"/>
      <c r="B588" s="10"/>
      <c r="C588" s="11"/>
      <c r="D588" s="69"/>
      <c r="E588" s="12"/>
      <c r="F588" s="13"/>
      <c r="G588" s="70">
        <f>IF(B588&lt;&gt;"計",ROUNDDOWN(D588*F588,0),SUM(G$1:G587))</f>
        <v>0</v>
      </c>
      <c r="H588" s="11"/>
      <c r="I588" s="14"/>
      <c r="J588" s="71"/>
      <c r="K588" s="8">
        <v>5</v>
      </c>
    </row>
    <row r="589" spans="1:11" ht="12.95" customHeight="1">
      <c r="A589" s="2"/>
      <c r="B589" s="15"/>
      <c r="C589" s="4"/>
      <c r="D589" s="66"/>
      <c r="E589" s="5"/>
      <c r="F589" s="6"/>
      <c r="G589" s="67"/>
      <c r="H589" s="4"/>
      <c r="I589" s="16"/>
      <c r="J589" s="73"/>
    </row>
    <row r="590" spans="1:11" ht="12.95" customHeight="1">
      <c r="A590" s="9"/>
      <c r="B590" s="10" t="s">
        <v>1645</v>
      </c>
      <c r="C590" s="11" t="s">
        <v>1646</v>
      </c>
      <c r="D590" s="69">
        <v>4</v>
      </c>
      <c r="E590" s="12" t="s">
        <v>148</v>
      </c>
      <c r="F590" s="13"/>
      <c r="G590" s="70">
        <f>IF(B590&lt;&gt;"計",ROUNDDOWN(D590*F590,0),SUM(G$1:G589))</f>
        <v>0</v>
      </c>
      <c r="H590" s="11"/>
      <c r="I590" s="14"/>
      <c r="J590" s="71"/>
      <c r="K590" s="8">
        <v>6</v>
      </c>
    </row>
    <row r="591" spans="1:11" ht="12.95" customHeight="1">
      <c r="A591" s="2"/>
      <c r="B591" s="3"/>
      <c r="C591" s="4" t="s">
        <v>1647</v>
      </c>
      <c r="D591" s="66"/>
      <c r="E591" s="5"/>
      <c r="F591" s="6"/>
      <c r="G591" s="67"/>
      <c r="H591" s="4"/>
      <c r="I591" s="7"/>
      <c r="J591" s="68"/>
    </row>
    <row r="592" spans="1:11" ht="12.95" customHeight="1">
      <c r="A592" s="9"/>
      <c r="B592" s="10"/>
      <c r="C592" s="11" t="s">
        <v>1648</v>
      </c>
      <c r="D592" s="69"/>
      <c r="E592" s="12"/>
      <c r="F592" s="13"/>
      <c r="G592" s="70">
        <f>IF(B592&lt;&gt;"計",ROUNDDOWN(D592*F592,0),SUM(G$1:G591))</f>
        <v>0</v>
      </c>
      <c r="H592" s="11"/>
      <c r="I592" s="14"/>
      <c r="J592" s="71"/>
      <c r="K592" s="8">
        <v>7</v>
      </c>
    </row>
    <row r="593" spans="1:11" ht="12.95" customHeight="1">
      <c r="A593" s="2"/>
      <c r="B593" s="3"/>
      <c r="C593" s="4" t="s">
        <v>1419</v>
      </c>
      <c r="D593" s="66"/>
      <c r="E593" s="5"/>
      <c r="F593" s="6"/>
      <c r="G593" s="67"/>
      <c r="H593" s="4"/>
      <c r="I593" s="7"/>
      <c r="J593" s="68"/>
    </row>
    <row r="594" spans="1:11" ht="12.95" customHeight="1">
      <c r="A594" s="9"/>
      <c r="B594" s="10"/>
      <c r="C594" s="11" t="s">
        <v>1649</v>
      </c>
      <c r="D594" s="69"/>
      <c r="E594" s="12"/>
      <c r="F594" s="13"/>
      <c r="G594" s="70">
        <f>IF(B594&lt;&gt;"計",ROUNDDOWN(D594*F594,0),SUM(G$1:G593))</f>
        <v>0</v>
      </c>
      <c r="H594" s="11"/>
      <c r="I594" s="14"/>
      <c r="J594" s="71"/>
      <c r="K594" s="8">
        <v>8</v>
      </c>
    </row>
    <row r="595" spans="1:11" ht="12.95" customHeight="1">
      <c r="A595" s="2"/>
      <c r="B595" s="3"/>
      <c r="C595" s="4"/>
      <c r="D595" s="66"/>
      <c r="E595" s="5"/>
      <c r="F595" s="6"/>
      <c r="G595" s="67"/>
      <c r="H595" s="4"/>
      <c r="I595" s="7"/>
      <c r="J595" s="68"/>
    </row>
    <row r="596" spans="1:11" ht="12.95" customHeight="1">
      <c r="A596" s="9"/>
      <c r="B596" s="10"/>
      <c r="C596" s="11"/>
      <c r="D596" s="69"/>
      <c r="E596" s="12"/>
      <c r="F596" s="13"/>
      <c r="G596" s="70">
        <f>IF(B596&lt;&gt;"計",ROUNDDOWN(D596*F596,0),SUM(G$1:G595))</f>
        <v>0</v>
      </c>
      <c r="H596" s="11"/>
      <c r="I596" s="14"/>
      <c r="J596" s="71"/>
      <c r="K596" s="8">
        <v>9</v>
      </c>
    </row>
    <row r="597" spans="1:11" ht="12.95" customHeight="1">
      <c r="A597" s="2"/>
      <c r="B597" s="3"/>
      <c r="C597" s="4"/>
      <c r="D597" s="66"/>
      <c r="E597" s="5"/>
      <c r="F597" s="6"/>
      <c r="G597" s="67"/>
      <c r="H597" s="4"/>
      <c r="I597" s="7"/>
      <c r="J597" s="68"/>
    </row>
    <row r="598" spans="1:11" ht="12.95" customHeight="1">
      <c r="A598" s="9"/>
      <c r="B598" s="10"/>
      <c r="C598" s="11"/>
      <c r="D598" s="69"/>
      <c r="E598" s="12"/>
      <c r="F598" s="13"/>
      <c r="G598" s="70">
        <f>IF(B598&lt;&gt;"計",ROUNDDOWN(D598*F598,0),SUM(G$1:G597))</f>
        <v>0</v>
      </c>
      <c r="H598" s="11"/>
      <c r="I598" s="14"/>
      <c r="J598" s="71"/>
      <c r="K598" s="8">
        <v>10</v>
      </c>
    </row>
    <row r="599" spans="1:11" ht="12.95" customHeight="1">
      <c r="A599" s="2"/>
      <c r="B599" s="3"/>
      <c r="C599" s="4"/>
      <c r="D599" s="66"/>
      <c r="E599" s="5"/>
      <c r="F599" s="6"/>
      <c r="G599" s="67"/>
      <c r="H599" s="4"/>
      <c r="I599" s="7"/>
      <c r="J599" s="68"/>
    </row>
    <row r="600" spans="1:11" ht="12.95" customHeight="1">
      <c r="A600" s="9"/>
      <c r="B600" s="10"/>
      <c r="C600" s="11"/>
      <c r="D600" s="69"/>
      <c r="E600" s="12"/>
      <c r="F600" s="13"/>
      <c r="G600" s="70">
        <f>IF(B600&lt;&gt;"計",ROUNDDOWN(D600*F600,0),SUM(G$1:G599))</f>
        <v>0</v>
      </c>
      <c r="H600" s="11"/>
      <c r="I600" s="14"/>
      <c r="J600" s="71"/>
      <c r="K600" s="8">
        <v>11</v>
      </c>
    </row>
    <row r="601" spans="1:11" ht="12.95" customHeight="1">
      <c r="A601" s="2"/>
      <c r="B601" s="3"/>
      <c r="C601" s="4"/>
      <c r="D601" s="66"/>
      <c r="E601" s="5"/>
      <c r="F601" s="6"/>
      <c r="G601" s="67"/>
      <c r="H601" s="4"/>
      <c r="I601" s="7"/>
      <c r="J601" s="68"/>
    </row>
    <row r="602" spans="1:11" ht="12.95" customHeight="1">
      <c r="A602" s="9"/>
      <c r="B602" s="10"/>
      <c r="C602" s="11"/>
      <c r="D602" s="69"/>
      <c r="E602" s="12"/>
      <c r="F602" s="13"/>
      <c r="G602" s="70">
        <f>IF(B602&lt;&gt;"計",ROUNDDOWN(D602*F602,0),SUM(G$1:G601))</f>
        <v>0</v>
      </c>
      <c r="H602" s="11"/>
      <c r="I602" s="14"/>
      <c r="J602" s="71"/>
      <c r="K602" s="8">
        <v>12</v>
      </c>
    </row>
    <row r="603" spans="1:11" ht="12.95" customHeight="1">
      <c r="A603" s="2"/>
      <c r="B603" s="3"/>
      <c r="C603" s="4"/>
      <c r="D603" s="66"/>
      <c r="E603" s="5"/>
      <c r="F603" s="6"/>
      <c r="G603" s="67"/>
      <c r="H603" s="4"/>
      <c r="I603" s="7"/>
      <c r="J603" s="68"/>
    </row>
    <row r="604" spans="1:11" ht="12.95" customHeight="1">
      <c r="A604" s="9"/>
      <c r="B604" s="10"/>
      <c r="C604" s="11"/>
      <c r="D604" s="69"/>
      <c r="E604" s="12"/>
      <c r="F604" s="13"/>
      <c r="G604" s="70">
        <f>IF(B604&lt;&gt;"計",ROUNDDOWN(D604*F604,0),SUM(G$1:G603))</f>
        <v>0</v>
      </c>
      <c r="H604" s="11"/>
      <c r="I604" s="14"/>
      <c r="J604" s="71"/>
      <c r="K604" s="8">
        <v>13</v>
      </c>
    </row>
    <row r="605" spans="1:11" ht="12.95" customHeight="1">
      <c r="A605" s="2"/>
      <c r="B605" s="3"/>
      <c r="C605" s="4"/>
      <c r="D605" s="66"/>
      <c r="E605" s="5"/>
      <c r="F605" s="6"/>
      <c r="G605" s="67"/>
      <c r="H605" s="4"/>
      <c r="I605" s="7"/>
      <c r="J605" s="68"/>
    </row>
    <row r="606" spans="1:11" ht="12.95" customHeight="1">
      <c r="A606" s="9"/>
      <c r="B606" s="10"/>
      <c r="C606" s="11"/>
      <c r="D606" s="69"/>
      <c r="E606" s="12"/>
      <c r="F606" s="13"/>
      <c r="G606" s="70">
        <f>IF(B606&lt;&gt;"計",ROUNDDOWN(D606*F606,0),SUM(G$1:G605))</f>
        <v>0</v>
      </c>
      <c r="H606" s="11"/>
      <c r="I606" s="14"/>
      <c r="J606" s="71"/>
      <c r="K606" s="8">
        <v>14</v>
      </c>
    </row>
    <row r="607" spans="1:11" ht="12.95" customHeight="1">
      <c r="A607" s="2"/>
      <c r="B607" s="3"/>
      <c r="C607" s="4"/>
      <c r="D607" s="66"/>
      <c r="E607" s="5"/>
      <c r="F607" s="6"/>
      <c r="G607" s="67"/>
      <c r="H607" s="4"/>
      <c r="I607" s="7"/>
      <c r="J607" s="68"/>
    </row>
    <row r="608" spans="1:11" ht="12.95" customHeight="1">
      <c r="A608" s="9"/>
      <c r="B608" s="10"/>
      <c r="C608" s="11"/>
      <c r="D608" s="69"/>
      <c r="E608" s="12"/>
      <c r="F608" s="13"/>
      <c r="G608" s="70">
        <f>IF(B608&lt;&gt;"計",ROUNDDOWN(D608*F608,0),SUM(G$1:G607))</f>
        <v>0</v>
      </c>
      <c r="H608" s="11"/>
      <c r="I608" s="14"/>
      <c r="J608" s="71"/>
      <c r="K608" s="8">
        <v>15</v>
      </c>
    </row>
    <row r="609" spans="1:11" ht="12.95" customHeight="1">
      <c r="A609" s="2"/>
      <c r="B609" s="3"/>
      <c r="C609" s="4"/>
      <c r="D609" s="66"/>
      <c r="E609" s="5"/>
      <c r="F609" s="6"/>
      <c r="G609" s="67"/>
      <c r="H609" s="4"/>
      <c r="I609" s="7"/>
      <c r="J609" s="68"/>
    </row>
    <row r="610" spans="1:11" ht="12.95" customHeight="1">
      <c r="A610" s="9"/>
      <c r="B610" s="10"/>
      <c r="C610" s="11"/>
      <c r="D610" s="69"/>
      <c r="E610" s="12"/>
      <c r="F610" s="13"/>
      <c r="G610" s="70">
        <f>IF(B610&lt;&gt;"計",ROUNDDOWN(D610*F610,0),SUM(G$1:G609))</f>
        <v>0</v>
      </c>
      <c r="H610" s="11"/>
      <c r="I610" s="14"/>
      <c r="J610" s="71"/>
      <c r="K610" s="8">
        <v>16</v>
      </c>
    </row>
    <row r="611" spans="1:11" ht="12.95" customHeight="1">
      <c r="A611" s="2"/>
      <c r="B611" s="3"/>
      <c r="C611" s="4"/>
      <c r="D611" s="66"/>
      <c r="E611" s="5"/>
      <c r="F611" s="6"/>
      <c r="G611" s="67"/>
      <c r="H611" s="4"/>
      <c r="I611" s="7"/>
      <c r="J611" s="68"/>
    </row>
    <row r="612" spans="1:11" ht="12.95" customHeight="1">
      <c r="A612" s="9"/>
      <c r="B612" s="10" t="s">
        <v>45</v>
      </c>
      <c r="C612" s="11"/>
      <c r="D612" s="69"/>
      <c r="E612" s="12"/>
      <c r="F612" s="13"/>
      <c r="G612" s="70">
        <f>IF(B612&lt;&gt;"計",ROUNDDOWN(D612*F612,0),SUM(G$1:G611))</f>
        <v>0</v>
      </c>
      <c r="H612" s="11"/>
      <c r="I612" s="14"/>
      <c r="J612" s="71"/>
      <c r="K612" s="8">
        <v>17</v>
      </c>
    </row>
    <row r="613" spans="1:11" ht="12.95" customHeight="1">
      <c r="A613" s="2"/>
      <c r="B613" s="3"/>
      <c r="C613" s="4"/>
      <c r="D613" s="66"/>
      <c r="E613" s="5"/>
      <c r="F613" s="6"/>
      <c r="G613" s="67"/>
      <c r="H613" s="4"/>
      <c r="I613" s="7"/>
      <c r="J613" s="68"/>
    </row>
    <row r="614" spans="1:11" ht="12.95" customHeight="1">
      <c r="A614" s="9"/>
      <c r="B614" s="10"/>
      <c r="C614" s="11"/>
      <c r="D614" s="69"/>
      <c r="E614" s="12"/>
      <c r="F614" s="13"/>
      <c r="G614" s="70">
        <f>IF(B614&lt;&gt;"計",ROUNDDOWN(D614*F614,0),SUM(G$1:G613))</f>
        <v>0</v>
      </c>
      <c r="H614" s="11"/>
      <c r="I614" s="14"/>
      <c r="J614" s="72">
        <f>SUBTOTAL(9,G579:G614)-G612</f>
        <v>0</v>
      </c>
      <c r="K614"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F90 F462 F542 F576">
    <cfRule type="expression" dxfId="356" priority="46" stopIfTrue="1">
      <formula>AND(D4=1,E4="か所")</formula>
    </cfRule>
  </conditionalFormatting>
  <conditionalFormatting sqref="F44 F4 F6 F8 F10 F12 F14 F16 F18 F20 F22 F24 F26 F28 F30 F32 F34 F36 F38 F40 F42 F46 F48 F50 F52 F54 F56 F58 F60 F62 F64 F66 F68 F70 F72 F74 F90 F462 F542 F576">
    <cfRule type="expression" dxfId="355" priority="45" stopIfTrue="1">
      <formula>AND(D4=1,E4="式")</formula>
    </cfRule>
  </conditionalFormatting>
  <conditionalFormatting sqref="F44">
    <cfRule type="expression" dxfId="354" priority="44" stopIfTrue="1">
      <formula>AND(D44=1,LEN(E44)&lt;&gt;LENB(E44))</formula>
    </cfRule>
  </conditionalFormatting>
  <conditionalFormatting sqref="F76 F78 F80 F82 F84 F86 F88 F92 F94 F96 F98 F100 F102 F104 F106 F108 F110 F112 F114 F116 F118 F120 F122 F124 F126 F128 F130 F132 F134 F136 F138 F140 F142 F144 F146">
    <cfRule type="expression" dxfId="353" priority="43" stopIfTrue="1">
      <formula>AND(D76=1,E76="か所")</formula>
    </cfRule>
  </conditionalFormatting>
  <conditionalFormatting sqref="F80 F116 F76 F78 F82 F84 F86 F88 F92 F94 F96 F98 F100 F102 F104 F106 F108 F110 F112 F114 F118 F120 F122 F124 F126 F128 F130 F132 F134 F136 F138 F140 F142 F144 F146">
    <cfRule type="expression" dxfId="352" priority="42" stopIfTrue="1">
      <formula>AND(D76=1,E76="式")</formula>
    </cfRule>
  </conditionalFormatting>
  <conditionalFormatting sqref="F80">
    <cfRule type="expression" dxfId="351" priority="41" stopIfTrue="1">
      <formula>AND(D80=1,LEN(E80)&lt;&gt;LENB(E80))</formula>
    </cfRule>
  </conditionalFormatting>
  <conditionalFormatting sqref="F116">
    <cfRule type="expression" dxfId="350" priority="1" stopIfTrue="1">
      <formula>AND(D116=1,LEN(E116)&lt;&gt;LENB(E116))</formula>
    </cfRule>
  </conditionalFormatting>
  <conditionalFormatting sqref="F148 F150 F152 F154 F156 F158 F160 F162 F164 F166 F168 F170 F172 F174 F176 F178 F180 F182">
    <cfRule type="expression" dxfId="349" priority="40" stopIfTrue="1">
      <formula>AND(D148=1,E148="か所")</formula>
    </cfRule>
  </conditionalFormatting>
  <conditionalFormatting sqref="F152 F148 F150 F154 F156 F158 F160 F162 F164 F166 F168 F170 F172 F174 F176 F178 F180 F182">
    <cfRule type="expression" dxfId="348" priority="39" stopIfTrue="1">
      <formula>AND(D148=1,E148="式")</formula>
    </cfRule>
  </conditionalFormatting>
  <conditionalFormatting sqref="F152">
    <cfRule type="expression" dxfId="347" priority="38" stopIfTrue="1">
      <formula>AND(D152=1,LEN(E152)&lt;&gt;LENB(E152))</formula>
    </cfRule>
  </conditionalFormatting>
  <conditionalFormatting sqref="F184 F186 F188 F190 F192 F194 F196 F198 F200 F202 F204 F206 F208 F210 F212 F214 F216 F218">
    <cfRule type="expression" dxfId="346" priority="37" stopIfTrue="1">
      <formula>AND(D184=1,E184="か所")</formula>
    </cfRule>
  </conditionalFormatting>
  <conditionalFormatting sqref="F188 F184 F186 F190 F192 F194 F196 F198 F200 F202 F204 F206 F208 F210 F212 F214 F216 F218">
    <cfRule type="expression" dxfId="345" priority="36" stopIfTrue="1">
      <formula>AND(D184=1,E184="式")</formula>
    </cfRule>
  </conditionalFormatting>
  <conditionalFormatting sqref="F188">
    <cfRule type="expression" dxfId="344" priority="35" stopIfTrue="1">
      <formula>AND(D188=1,LEN(E188)&lt;&gt;LENB(E188))</formula>
    </cfRule>
  </conditionalFormatting>
  <conditionalFormatting sqref="F220 F222 F224 F226 F228 F230 F232 F234 F236 F238 F240 F242 F244 F246 F248 F250 F252 F254">
    <cfRule type="expression" dxfId="343" priority="34" stopIfTrue="1">
      <formula>AND(D220=1,E220="か所")</formula>
    </cfRule>
  </conditionalFormatting>
  <conditionalFormatting sqref="F224 F220 F222 F226 F228 F230 F232 F234 F236 F238 F240 F242 F244 F246 F248 F250 F252 F254">
    <cfRule type="expression" dxfId="342" priority="33" stopIfTrue="1">
      <formula>AND(D220=1,E220="式")</formula>
    </cfRule>
  </conditionalFormatting>
  <conditionalFormatting sqref="F224">
    <cfRule type="expression" dxfId="341" priority="32" stopIfTrue="1">
      <formula>AND(D224=1,LEN(E224)&lt;&gt;LENB(E224))</formula>
    </cfRule>
  </conditionalFormatting>
  <conditionalFormatting sqref="F256 F258 F260 F262 F264 F266 F268 F270 F272 F274 F276 F278 F280 F282 F284 F286 F288 F290">
    <cfRule type="expression" dxfId="340" priority="31" stopIfTrue="1">
      <formula>AND(D256=1,E256="か所")</formula>
    </cfRule>
  </conditionalFormatting>
  <conditionalFormatting sqref="F260 F256 F258 F262 F264 F266 F268 F270 F272 F274 F276 F278 F280 F282 F284 F286 F288 F290">
    <cfRule type="expression" dxfId="339" priority="30" stopIfTrue="1">
      <formula>AND(D256=1,E256="式")</formula>
    </cfRule>
  </conditionalFormatting>
  <conditionalFormatting sqref="F260">
    <cfRule type="expression" dxfId="338" priority="29" stopIfTrue="1">
      <formula>AND(D260=1,LEN(E260)&lt;&gt;LENB(E260))</formula>
    </cfRule>
  </conditionalFormatting>
  <conditionalFormatting sqref="F292 F294 F296 F298 F300 F302 F304 F306 F308 F310 F312 F314 F316 F318 F320 F322 F324 F326">
    <cfRule type="expression" dxfId="337" priority="28" stopIfTrue="1">
      <formula>AND(D292=1,E292="か所")</formula>
    </cfRule>
  </conditionalFormatting>
  <conditionalFormatting sqref="F296 F292 F294 F298 F300 F302 F304 F306 F308 F310 F312 F314 F316 F318 F320 F322 F324 F326">
    <cfRule type="expression" dxfId="336" priority="27" stopIfTrue="1">
      <formula>AND(D292=1,E292="式")</formula>
    </cfRule>
  </conditionalFormatting>
  <conditionalFormatting sqref="F296">
    <cfRule type="expression" dxfId="335" priority="26" stopIfTrue="1">
      <formula>AND(D296=1,LEN(E296)&lt;&gt;LENB(E296))</formula>
    </cfRule>
  </conditionalFormatting>
  <conditionalFormatting sqref="F328 F330 F332 F334 F336 F338 F340 F342 F344 F346 F348 F350 F352 F354 F356 F358 F360 F362">
    <cfRule type="expression" dxfId="334" priority="25" stopIfTrue="1">
      <formula>AND(D328=1,E328="か所")</formula>
    </cfRule>
  </conditionalFormatting>
  <conditionalFormatting sqref="F332 F328 F330 F334 F336 F338 F340 F342 F344 F346 F348 F350 F352 F354 F356 F358 F360 F362">
    <cfRule type="expression" dxfId="333" priority="24" stopIfTrue="1">
      <formula>AND(D328=1,E328="式")</formula>
    </cfRule>
  </conditionalFormatting>
  <conditionalFormatting sqref="F332">
    <cfRule type="expression" dxfId="332" priority="23" stopIfTrue="1">
      <formula>AND(D332=1,LEN(E332)&lt;&gt;LENB(E332))</formula>
    </cfRule>
  </conditionalFormatting>
  <conditionalFormatting sqref="F364 F366 F368 F370 F372 F374 F376 F378 F380 F382 F384 F386 F388 F390 F392 F394 F396 F398">
    <cfRule type="expression" dxfId="331" priority="22" stopIfTrue="1">
      <formula>AND(D364=1,E364="か所")</formula>
    </cfRule>
  </conditionalFormatting>
  <conditionalFormatting sqref="F368 F364 F366 F370 F372 F374 F376 F378 F380 F382 F384 F386 F388 F390 F392 F394 F396 F398">
    <cfRule type="expression" dxfId="330" priority="21" stopIfTrue="1">
      <formula>AND(D364=1,E364="式")</formula>
    </cfRule>
  </conditionalFormatting>
  <conditionalFormatting sqref="F368">
    <cfRule type="expression" dxfId="329" priority="20" stopIfTrue="1">
      <formula>AND(D368=1,LEN(E368)&lt;&gt;LENB(E368))</formula>
    </cfRule>
  </conditionalFormatting>
  <conditionalFormatting sqref="F400 F402 F404 F406 F408 F410 F412 F414 F416 F418 F420 F422 F424 F426 F428 F430 F432 F434">
    <cfRule type="expression" dxfId="328" priority="19" stopIfTrue="1">
      <formula>AND(D400=1,E400="か所")</formula>
    </cfRule>
  </conditionalFormatting>
  <conditionalFormatting sqref="F404 F400 F402 F406 F408 F410 F412 F414 F416 F418 F420 F422 F424 F426 F428 F430 F432 F434">
    <cfRule type="expression" dxfId="327" priority="18" stopIfTrue="1">
      <formula>AND(D400=1,E400="式")</formula>
    </cfRule>
  </conditionalFormatting>
  <conditionalFormatting sqref="F404">
    <cfRule type="expression" dxfId="326" priority="17" stopIfTrue="1">
      <formula>AND(D404=1,LEN(E404)&lt;&gt;LENB(E404))</formula>
    </cfRule>
  </conditionalFormatting>
  <conditionalFormatting sqref="F436 F438 F440 F442 F444 F446 F448 F450 F452 F454 F456 F458 F460 F472 F474 F476 F478">
    <cfRule type="expression" dxfId="325" priority="16" stopIfTrue="1">
      <formula>AND(D436=1,E436="か所")</formula>
    </cfRule>
  </conditionalFormatting>
  <conditionalFormatting sqref="F440 F436 F438 F442 F444 F446 F448 F450 F452 F454 F456 F458 F460 F472 F474 F476 F478">
    <cfRule type="expression" dxfId="324" priority="15" stopIfTrue="1">
      <formula>AND(D436=1,E436="式")</formula>
    </cfRule>
  </conditionalFormatting>
  <conditionalFormatting sqref="F440">
    <cfRule type="expression" dxfId="323" priority="14" stopIfTrue="1">
      <formula>AND(D440=1,LEN(E440)&lt;&gt;LENB(E440))</formula>
    </cfRule>
  </conditionalFormatting>
  <conditionalFormatting sqref="F464 F466 F468 F470 F578 F590 F592 F594 F596 F598 F600 F602 F604 F606 F608 F610 F612 F614">
    <cfRule type="expression" dxfId="322" priority="4" stopIfTrue="1">
      <formula>AND(D464=1,E464="か所")</formula>
    </cfRule>
  </conditionalFormatting>
  <conditionalFormatting sqref="F480 F482 F484 F486 F488 F490 F492 F494 F496 F498 F500 F502 F504 F506 F508 F510 F512 F514">
    <cfRule type="expression" dxfId="321" priority="13" stopIfTrue="1">
      <formula>AND(D480=1,E480="か所")</formula>
    </cfRule>
  </conditionalFormatting>
  <conditionalFormatting sqref="F484 F480 F482 F486 F488 F490 F492 F494 F496 F498 F500 F502 F504 F506 F508 F510 F512 F514">
    <cfRule type="expression" dxfId="320" priority="12" stopIfTrue="1">
      <formula>AND(D480=1,E480="式")</formula>
    </cfRule>
  </conditionalFormatting>
  <conditionalFormatting sqref="F484">
    <cfRule type="expression" dxfId="319" priority="11" stopIfTrue="1">
      <formula>AND(D484=1,LEN(E484)&lt;&gt;LENB(E484))</formula>
    </cfRule>
  </conditionalFormatting>
  <conditionalFormatting sqref="F516 F518 F520 F522 F524 F526 F528 F530 F532 F534 F536 F538 F540 F544 F546 F548 F550">
    <cfRule type="expression" dxfId="318" priority="10" stopIfTrue="1">
      <formula>AND(D516=1,E516="か所")</formula>
    </cfRule>
  </conditionalFormatting>
  <conditionalFormatting sqref="F520 F516 F518 F522 F524 F526 F528 F530 F532 F534 F536 F538 F540 F544 F546 F548 F550">
    <cfRule type="expression" dxfId="317" priority="9" stopIfTrue="1">
      <formula>AND(D516=1,E516="式")</formula>
    </cfRule>
  </conditionalFormatting>
  <conditionalFormatting sqref="F520">
    <cfRule type="expression" dxfId="316" priority="8" stopIfTrue="1">
      <formula>AND(D520=1,LEN(E520)&lt;&gt;LENB(E520))</formula>
    </cfRule>
  </conditionalFormatting>
  <conditionalFormatting sqref="F552 F554 F556 F558 F560 F562 F564 F566 F568 F570 F572 F574 F580 F582 F584 F586 F588">
    <cfRule type="expression" dxfId="315" priority="7" stopIfTrue="1">
      <formula>AND(D552=1,E552="か所")</formula>
    </cfRule>
  </conditionalFormatting>
  <conditionalFormatting sqref="F556 F552 F554 F558 F560 F562 F564 F566 F568 F570 F572 F574 F580 F582 F584 F586 F588">
    <cfRule type="expression" dxfId="314" priority="6" stopIfTrue="1">
      <formula>AND(D552=1,E552="式")</formula>
    </cfRule>
  </conditionalFormatting>
  <conditionalFormatting sqref="F556">
    <cfRule type="expression" dxfId="313" priority="5" stopIfTrue="1">
      <formula>AND(D556=1,LEN(E556)&lt;&gt;LENB(E556))</formula>
    </cfRule>
  </conditionalFormatting>
  <conditionalFormatting sqref="F594 F464 F466 F468 F470 F578 F590 F592 F596 F598 F600 F602 F604 F606 F608 F610 F612 F614">
    <cfRule type="expression" dxfId="312" priority="3" stopIfTrue="1">
      <formula>AND(D464=1,E464="式")</formula>
    </cfRule>
  </conditionalFormatting>
  <conditionalFormatting sqref="F594">
    <cfRule type="expression" dxfId="311" priority="2" stopIfTrue="1">
      <formula>AND(D594=1,LEN(E594)&lt;&gt;LENB(E594))</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FAFD-9173-4273-8851-D27F0EE38ABC}">
  <sheetPr>
    <tabColor rgb="FFFFFF00"/>
  </sheetPr>
  <dimension ref="A1:K182"/>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859</v>
      </c>
      <c r="B4" s="10" t="s">
        <v>860</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1332</v>
      </c>
      <c r="C9" s="4"/>
      <c r="D9" s="66"/>
      <c r="E9" s="5"/>
      <c r="F9" s="6"/>
      <c r="G9" s="67"/>
      <c r="H9" s="4"/>
      <c r="I9" s="7"/>
      <c r="J9" s="68"/>
    </row>
    <row r="10" spans="1:11" ht="12.95" customHeight="1">
      <c r="A10" s="9"/>
      <c r="B10" s="10" t="s">
        <v>1650</v>
      </c>
      <c r="C10" s="11" t="s">
        <v>1651</v>
      </c>
      <c r="D10" s="69">
        <v>203</v>
      </c>
      <c r="E10" s="12" t="s">
        <v>33</v>
      </c>
      <c r="F10" s="13"/>
      <c r="G10" s="70">
        <f>IF(B10&lt;&gt;"計",ROUNDDOWN(D10*F10,0),SUM(G$1:G9))</f>
        <v>0</v>
      </c>
      <c r="H10" s="11"/>
      <c r="I10" s="14"/>
      <c r="J10" s="71"/>
      <c r="K10" s="8">
        <v>4</v>
      </c>
    </row>
    <row r="11" spans="1:11" ht="12.95" customHeight="1">
      <c r="A11" s="2"/>
      <c r="B11" s="3" t="s">
        <v>1652</v>
      </c>
      <c r="C11" s="4"/>
      <c r="D11" s="66"/>
      <c r="E11" s="5"/>
      <c r="F11" s="6"/>
      <c r="G11" s="67"/>
      <c r="H11" s="4"/>
      <c r="I11" s="7"/>
      <c r="J11" s="68"/>
    </row>
    <row r="12" spans="1:11" ht="12.95" customHeight="1">
      <c r="A12" s="9"/>
      <c r="B12" s="10" t="s">
        <v>1650</v>
      </c>
      <c r="C12" s="11" t="s">
        <v>1651</v>
      </c>
      <c r="D12" s="69">
        <v>19.2</v>
      </c>
      <c r="E12" s="12" t="s">
        <v>33</v>
      </c>
      <c r="F12" s="13"/>
      <c r="G12" s="70">
        <f>IF(B12&lt;&gt;"計",ROUNDDOWN(D12*F12,0),SUM(G$1:G11))</f>
        <v>0</v>
      </c>
      <c r="H12" s="11"/>
      <c r="I12" s="14"/>
      <c r="J12" s="71"/>
      <c r="K12" s="8">
        <v>5</v>
      </c>
    </row>
    <row r="13" spans="1:11" ht="12.95" customHeight="1">
      <c r="A13" s="2"/>
      <c r="B13" s="3" t="s">
        <v>1084</v>
      </c>
      <c r="C13" s="4"/>
      <c r="D13" s="66"/>
      <c r="E13" s="5"/>
      <c r="F13" s="6"/>
      <c r="G13" s="67"/>
      <c r="H13" s="4"/>
      <c r="I13" s="7"/>
      <c r="J13" s="68"/>
    </row>
    <row r="14" spans="1:11" ht="12.95" customHeight="1">
      <c r="A14" s="9"/>
      <c r="B14" s="10" t="s">
        <v>1650</v>
      </c>
      <c r="C14" s="11" t="s">
        <v>1651</v>
      </c>
      <c r="D14" s="69">
        <v>7</v>
      </c>
      <c r="E14" s="12" t="s">
        <v>33</v>
      </c>
      <c r="F14" s="13"/>
      <c r="G14" s="70">
        <f>IF(B14&lt;&gt;"計",ROUNDDOWN(D14*F14,0),SUM(G$1:G13))</f>
        <v>0</v>
      </c>
      <c r="H14" s="11"/>
      <c r="I14" s="14"/>
      <c r="J14" s="71"/>
      <c r="K14" s="8">
        <v>6</v>
      </c>
    </row>
    <row r="15" spans="1:11" ht="12.95" customHeight="1">
      <c r="A15" s="2"/>
      <c r="B15" s="3" t="s">
        <v>1258</v>
      </c>
      <c r="C15" s="4"/>
      <c r="D15" s="66"/>
      <c r="E15" s="5"/>
      <c r="F15" s="6"/>
      <c r="G15" s="67"/>
      <c r="H15" s="4"/>
      <c r="I15" s="7"/>
      <c r="J15" s="68"/>
    </row>
    <row r="16" spans="1:11" ht="12.95" customHeight="1">
      <c r="A16" s="9"/>
      <c r="B16" s="10" t="s">
        <v>824</v>
      </c>
      <c r="C16" s="11" t="s">
        <v>1653</v>
      </c>
      <c r="D16" s="69">
        <v>115</v>
      </c>
      <c r="E16" s="12" t="s">
        <v>33</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1654</v>
      </c>
      <c r="C18" s="11" t="s">
        <v>1655</v>
      </c>
      <c r="D18" s="69">
        <v>200</v>
      </c>
      <c r="E18" s="12" t="s">
        <v>109</v>
      </c>
      <c r="F18" s="13"/>
      <c r="G18" s="70">
        <f>IF(B18&lt;&gt;"計",ROUNDDOWN(D18*F18,0),SUM(G$1:G17))</f>
        <v>0</v>
      </c>
      <c r="H18" s="11"/>
      <c r="I18" s="14"/>
      <c r="J18" s="71"/>
      <c r="K18" s="8">
        <v>8</v>
      </c>
    </row>
    <row r="19" spans="1:11" ht="12.95" customHeight="1">
      <c r="A19" s="2"/>
      <c r="B19" s="3" t="s">
        <v>1656</v>
      </c>
      <c r="C19" s="4"/>
      <c r="D19" s="66"/>
      <c r="E19" s="5"/>
      <c r="F19" s="6"/>
      <c r="G19" s="67"/>
      <c r="H19" s="4"/>
      <c r="I19" s="7"/>
      <c r="J19" s="68"/>
    </row>
    <row r="20" spans="1:11" ht="12.95" customHeight="1">
      <c r="A20" s="9"/>
      <c r="B20" s="10" t="s">
        <v>1657</v>
      </c>
      <c r="C20" s="11" t="s">
        <v>1658</v>
      </c>
      <c r="D20" s="69">
        <v>155</v>
      </c>
      <c r="E20" s="12" t="s">
        <v>33</v>
      </c>
      <c r="F20" s="13"/>
      <c r="G20" s="70">
        <f>IF(B20&lt;&gt;"計",ROUNDDOWN(D20*F20,0),SUM(G$1:G19))</f>
        <v>0</v>
      </c>
      <c r="H20" s="11"/>
      <c r="I20" s="14"/>
      <c r="J20" s="71"/>
      <c r="K20" s="8">
        <v>9</v>
      </c>
    </row>
    <row r="21" spans="1:11" ht="12.95" customHeight="1">
      <c r="A21" s="2"/>
      <c r="B21" s="3"/>
      <c r="C21" s="4" t="s">
        <v>2700</v>
      </c>
      <c r="D21" s="66"/>
      <c r="E21" s="5"/>
      <c r="F21" s="6"/>
      <c r="G21" s="67"/>
      <c r="H21" s="4"/>
      <c r="I21" s="7"/>
      <c r="J21" s="68"/>
    </row>
    <row r="22" spans="1:11" ht="12.95" customHeight="1">
      <c r="A22" s="9"/>
      <c r="B22" s="10"/>
      <c r="C22" s="11" t="s">
        <v>1659</v>
      </c>
      <c r="D22" s="69"/>
      <c r="E22" s="12"/>
      <c r="F22" s="13"/>
      <c r="G22" s="70">
        <f>IF(B22&lt;&gt;"計",ROUNDDOWN(D22*F22,0),SUM(G$1:G21))</f>
        <v>0</v>
      </c>
      <c r="H22" s="11"/>
      <c r="I22" s="14"/>
      <c r="J22" s="71"/>
      <c r="K22" s="8">
        <v>10</v>
      </c>
    </row>
    <row r="23" spans="1:11" ht="12.95" customHeight="1">
      <c r="A23" s="2"/>
      <c r="B23" s="3" t="s">
        <v>1660</v>
      </c>
      <c r="C23" s="4"/>
      <c r="D23" s="66"/>
      <c r="E23" s="5"/>
      <c r="F23" s="6"/>
      <c r="G23" s="67"/>
      <c r="H23" s="4"/>
      <c r="I23" s="7"/>
      <c r="J23" s="68"/>
    </row>
    <row r="24" spans="1:11" ht="12.95" customHeight="1">
      <c r="A24" s="9"/>
      <c r="B24" s="10" t="s">
        <v>1657</v>
      </c>
      <c r="C24" s="11" t="s">
        <v>1658</v>
      </c>
      <c r="D24" s="69">
        <v>1.6</v>
      </c>
      <c r="E24" s="12" t="s">
        <v>33</v>
      </c>
      <c r="F24" s="13"/>
      <c r="G24" s="70">
        <f>IF(B24&lt;&gt;"計",ROUNDDOWN(D24*F24,0),SUM(G$1:G23))</f>
        <v>0</v>
      </c>
      <c r="H24" s="11"/>
      <c r="I24" s="14"/>
      <c r="J24" s="71"/>
      <c r="K24" s="8">
        <v>11</v>
      </c>
    </row>
    <row r="25" spans="1:11" ht="12.95" customHeight="1">
      <c r="A25" s="2"/>
      <c r="B25" s="3"/>
      <c r="C25" s="4" t="s">
        <v>1659</v>
      </c>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t="s">
        <v>817</v>
      </c>
      <c r="C27" s="4"/>
      <c r="D27" s="66"/>
      <c r="E27" s="5"/>
      <c r="F27" s="6"/>
      <c r="G27" s="67"/>
      <c r="H27" s="4"/>
      <c r="I27" s="7"/>
      <c r="J27" s="68"/>
    </row>
    <row r="28" spans="1:11" ht="12.95" customHeight="1">
      <c r="A28" s="9"/>
      <c r="B28" s="10" t="s">
        <v>818</v>
      </c>
      <c r="C28" s="11" t="s">
        <v>819</v>
      </c>
      <c r="D28" s="69">
        <v>210</v>
      </c>
      <c r="E28" s="12" t="s">
        <v>33</v>
      </c>
      <c r="F28" s="13"/>
      <c r="G28" s="70">
        <f>IF(B28&lt;&gt;"計",ROUNDDOWN(D28*F28,0),SUM(G$1:G27))</f>
        <v>0</v>
      </c>
      <c r="H28" s="11"/>
      <c r="I28" s="14"/>
      <c r="J28" s="71"/>
      <c r="K28" s="8">
        <v>13</v>
      </c>
    </row>
    <row r="29" spans="1:11" ht="12.95" customHeight="1">
      <c r="A29" s="2"/>
      <c r="B29" s="3"/>
      <c r="C29" s="4" t="s">
        <v>820</v>
      </c>
      <c r="D29" s="66"/>
      <c r="E29" s="5"/>
      <c r="F29" s="6"/>
      <c r="G29" s="67"/>
      <c r="H29" s="4"/>
      <c r="I29" s="7"/>
      <c r="J29" s="68"/>
    </row>
    <row r="30" spans="1:11" ht="12.95" customHeight="1">
      <c r="A30" s="9"/>
      <c r="B30" s="10"/>
      <c r="C30" s="11" t="s">
        <v>2701</v>
      </c>
      <c r="D30" s="69"/>
      <c r="E30" s="12"/>
      <c r="F30" s="13"/>
      <c r="G30" s="70">
        <f>IF(B30&lt;&gt;"計",ROUNDDOWN(D30*F30,0),SUM(G$1:G29))</f>
        <v>0</v>
      </c>
      <c r="H30" s="11"/>
      <c r="I30" s="14"/>
      <c r="J30" s="71"/>
      <c r="K30" s="8">
        <v>14</v>
      </c>
    </row>
    <row r="31" spans="1:11" ht="12.95" customHeight="1">
      <c r="A31" s="2"/>
      <c r="B31" s="3"/>
      <c r="C31" s="4" t="s">
        <v>822</v>
      </c>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t="s">
        <v>1306</v>
      </c>
      <c r="C33" s="4"/>
      <c r="D33" s="66"/>
      <c r="E33" s="5"/>
      <c r="F33" s="6"/>
      <c r="G33" s="67"/>
      <c r="H33" s="4"/>
      <c r="I33" s="7"/>
      <c r="J33" s="68"/>
    </row>
    <row r="34" spans="1:11" ht="12.95" customHeight="1">
      <c r="A34" s="9"/>
      <c r="B34" s="10" t="s">
        <v>818</v>
      </c>
      <c r="C34" s="11" t="s">
        <v>819</v>
      </c>
      <c r="D34" s="69">
        <v>75.599999999999994</v>
      </c>
      <c r="E34" s="12" t="s">
        <v>33</v>
      </c>
      <c r="F34" s="13"/>
      <c r="G34" s="70">
        <f>IF(B34&lt;&gt;"計",ROUNDDOWN(D34*F34,0),SUM(G$1:G33))</f>
        <v>0</v>
      </c>
      <c r="H34" s="11"/>
      <c r="I34" s="14"/>
      <c r="J34" s="71"/>
      <c r="K34" s="8">
        <v>16</v>
      </c>
    </row>
    <row r="35" spans="1:11" ht="12.95" customHeight="1">
      <c r="A35" s="2"/>
      <c r="B35" s="3"/>
      <c r="C35" s="4" t="s">
        <v>820</v>
      </c>
      <c r="D35" s="66"/>
      <c r="E35" s="5"/>
      <c r="F35" s="6"/>
      <c r="G35" s="67"/>
      <c r="H35" s="4"/>
      <c r="I35" s="7"/>
      <c r="J35" s="68"/>
    </row>
    <row r="36" spans="1:11" ht="12.95" customHeight="1">
      <c r="A36" s="9"/>
      <c r="B36" s="10"/>
      <c r="C36" s="11" t="s">
        <v>821</v>
      </c>
      <c r="D36" s="69"/>
      <c r="E36" s="12"/>
      <c r="F36" s="13"/>
      <c r="G36" s="70">
        <f>IF(B36&lt;&gt;"計",ROUNDDOWN(D36*F36,0),SUM(G$1:G35))</f>
        <v>0</v>
      </c>
      <c r="H36" s="11"/>
      <c r="I36" s="14"/>
      <c r="J36" s="71"/>
      <c r="K36" s="8">
        <v>17</v>
      </c>
    </row>
    <row r="37" spans="1:11" ht="12.95" customHeight="1">
      <c r="A37" s="2"/>
      <c r="B37" s="3"/>
      <c r="C37" s="4" t="s">
        <v>822</v>
      </c>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t="s">
        <v>817</v>
      </c>
      <c r="C39" s="4"/>
      <c r="D39" s="66"/>
      <c r="E39" s="5"/>
      <c r="F39" s="6"/>
      <c r="G39" s="67"/>
      <c r="H39" s="4"/>
      <c r="I39" s="16"/>
      <c r="J39" s="73"/>
    </row>
    <row r="40" spans="1:11" ht="12.95" customHeight="1">
      <c r="A40" s="9"/>
      <c r="B40" s="10" t="s">
        <v>1661</v>
      </c>
      <c r="C40" s="11" t="s">
        <v>819</v>
      </c>
      <c r="D40" s="69">
        <v>0.9</v>
      </c>
      <c r="E40" s="12" t="s">
        <v>33</v>
      </c>
      <c r="F40" s="13"/>
      <c r="G40" s="70">
        <f>IF(B40&lt;&gt;"計",ROUNDDOWN(D40*F40,0),SUM(G$1:G39))</f>
        <v>0</v>
      </c>
      <c r="H40" s="11"/>
      <c r="I40" s="14"/>
      <c r="J40" s="71"/>
      <c r="K40" s="8">
        <v>1</v>
      </c>
    </row>
    <row r="41" spans="1:11" ht="12.95" customHeight="1">
      <c r="A41" s="2"/>
      <c r="B41" s="3"/>
      <c r="C41" s="4" t="s">
        <v>820</v>
      </c>
      <c r="D41" s="66"/>
      <c r="E41" s="5"/>
      <c r="F41" s="6"/>
      <c r="G41" s="67"/>
      <c r="H41" s="4"/>
      <c r="I41" s="7"/>
      <c r="J41" s="68"/>
    </row>
    <row r="42" spans="1:11" ht="12.95" customHeight="1">
      <c r="A42" s="9"/>
      <c r="B42" s="10"/>
      <c r="C42" s="11" t="s">
        <v>2702</v>
      </c>
      <c r="D42" s="69"/>
      <c r="E42" s="12"/>
      <c r="F42" s="13"/>
      <c r="G42" s="70">
        <f>IF(B42&lt;&gt;"計",ROUNDDOWN(D42*F42,0),SUM(G$1:G41))</f>
        <v>0</v>
      </c>
      <c r="H42" s="11"/>
      <c r="I42" s="14"/>
      <c r="J42" s="71"/>
      <c r="K42" s="8">
        <v>2</v>
      </c>
    </row>
    <row r="43" spans="1:11" ht="12.95" customHeight="1">
      <c r="A43" s="2"/>
      <c r="B43" s="3"/>
      <c r="C43" s="4" t="s">
        <v>1663</v>
      </c>
      <c r="D43" s="66"/>
      <c r="E43" s="5"/>
      <c r="F43" s="6"/>
      <c r="G43" s="67"/>
      <c r="H43" s="4"/>
      <c r="I43" s="7"/>
      <c r="J43" s="68"/>
    </row>
    <row r="44" spans="1:11" ht="12.95" customHeight="1">
      <c r="A44" s="9"/>
      <c r="B44" s="10"/>
      <c r="C44" s="11"/>
      <c r="D44" s="69"/>
      <c r="E44" s="12"/>
      <c r="F44" s="13"/>
      <c r="G44" s="70">
        <f>IF(B44&lt;&gt;"計",ROUNDDOWN(D44*F44,0),SUM(G$1:G43))</f>
        <v>0</v>
      </c>
      <c r="H44" s="11"/>
      <c r="I44" s="14"/>
      <c r="J44" s="71"/>
      <c r="K44" s="8">
        <v>3</v>
      </c>
    </row>
    <row r="45" spans="1:11" ht="12.95" customHeight="1">
      <c r="A45" s="2"/>
      <c r="B45" s="3" t="s">
        <v>1306</v>
      </c>
      <c r="C45" s="4"/>
      <c r="D45" s="66"/>
      <c r="E45" s="5"/>
      <c r="F45" s="6"/>
      <c r="G45" s="67"/>
      <c r="H45" s="4"/>
      <c r="I45" s="7"/>
      <c r="J45" s="68"/>
    </row>
    <row r="46" spans="1:11" ht="12.95" customHeight="1">
      <c r="A46" s="9"/>
      <c r="B46" s="10" t="s">
        <v>1661</v>
      </c>
      <c r="C46" s="11" t="s">
        <v>819</v>
      </c>
      <c r="D46" s="69">
        <v>1.6</v>
      </c>
      <c r="E46" s="12" t="s">
        <v>33</v>
      </c>
      <c r="F46" s="13"/>
      <c r="G46" s="70">
        <f>IF(B46&lt;&gt;"計",ROUNDDOWN(D46*F46,0),SUM(G$1:G45))</f>
        <v>0</v>
      </c>
      <c r="H46" s="11"/>
      <c r="I46" s="14"/>
      <c r="J46" s="71"/>
      <c r="K46" s="8">
        <v>4</v>
      </c>
    </row>
    <row r="47" spans="1:11" ht="12.95" customHeight="1">
      <c r="A47" s="2"/>
      <c r="B47" s="3"/>
      <c r="C47" s="4" t="s">
        <v>820</v>
      </c>
      <c r="D47" s="66"/>
      <c r="E47" s="5"/>
      <c r="F47" s="6"/>
      <c r="G47" s="67"/>
      <c r="H47" s="4"/>
      <c r="I47" s="7"/>
      <c r="J47" s="68"/>
    </row>
    <row r="48" spans="1:11" ht="12.95" customHeight="1">
      <c r="A48" s="9"/>
      <c r="B48" s="10"/>
      <c r="C48" s="11" t="s">
        <v>1662</v>
      </c>
      <c r="D48" s="69"/>
      <c r="E48" s="12"/>
      <c r="F48" s="13"/>
      <c r="G48" s="70">
        <f>IF(B48&lt;&gt;"計",ROUNDDOWN(D48*F48,0),SUM(G$1:G47))</f>
        <v>0</v>
      </c>
      <c r="H48" s="11"/>
      <c r="I48" s="14"/>
      <c r="J48" s="71"/>
      <c r="K48" s="8">
        <v>5</v>
      </c>
    </row>
    <row r="49" spans="1:11" ht="12.95" customHeight="1">
      <c r="A49" s="2"/>
      <c r="B49" s="3"/>
      <c r="C49" s="4" t="s">
        <v>1663</v>
      </c>
      <c r="D49" s="66"/>
      <c r="E49" s="5"/>
      <c r="F49" s="6"/>
      <c r="G49" s="67"/>
      <c r="H49" s="4"/>
      <c r="I49" s="7"/>
      <c r="J49" s="68"/>
    </row>
    <row r="50" spans="1:11" ht="12.95" customHeight="1">
      <c r="A50" s="9"/>
      <c r="B50" s="10"/>
      <c r="C50" s="11"/>
      <c r="D50" s="69"/>
      <c r="E50" s="12"/>
      <c r="F50" s="13"/>
      <c r="G50" s="70">
        <f>IF(B50&lt;&gt;"計",ROUNDDOWN(D50*F50,0),SUM(G$1:G49))</f>
        <v>0</v>
      </c>
      <c r="H50" s="11"/>
      <c r="I50" s="14"/>
      <c r="J50" s="71"/>
      <c r="K50" s="8">
        <v>6</v>
      </c>
    </row>
    <row r="51" spans="1:11" ht="12.95" customHeight="1">
      <c r="A51" s="2"/>
      <c r="B51" s="3" t="s">
        <v>1664</v>
      </c>
      <c r="C51" s="4"/>
      <c r="D51" s="66"/>
      <c r="E51" s="5"/>
      <c r="F51" s="6"/>
      <c r="G51" s="67"/>
      <c r="H51" s="4"/>
      <c r="I51" s="7"/>
      <c r="J51" s="68"/>
    </row>
    <row r="52" spans="1:11" ht="12.95" customHeight="1">
      <c r="A52" s="9"/>
      <c r="B52" s="10" t="s">
        <v>1665</v>
      </c>
      <c r="C52" s="11" t="s">
        <v>1666</v>
      </c>
      <c r="D52" s="69">
        <v>350</v>
      </c>
      <c r="E52" s="12" t="s">
        <v>33</v>
      </c>
      <c r="F52" s="13"/>
      <c r="G52" s="70">
        <f>IF(B52&lt;&gt;"計",ROUNDDOWN(D52*F52,0),SUM(G$1:G51))</f>
        <v>0</v>
      </c>
      <c r="H52" s="11"/>
      <c r="I52" s="14"/>
      <c r="J52" s="71"/>
      <c r="K52" s="8">
        <v>7</v>
      </c>
    </row>
    <row r="53" spans="1:11" ht="12.95" customHeight="1">
      <c r="A53" s="2"/>
      <c r="B53" s="3"/>
      <c r="C53" s="4" t="s">
        <v>2700</v>
      </c>
      <c r="D53" s="66"/>
      <c r="E53" s="5"/>
      <c r="F53" s="6"/>
      <c r="G53" s="67"/>
      <c r="H53" s="4"/>
      <c r="I53" s="7"/>
      <c r="J53" s="68"/>
    </row>
    <row r="54" spans="1:11" ht="12.95" customHeight="1">
      <c r="A54" s="9"/>
      <c r="B54" s="10"/>
      <c r="C54" s="11" t="s">
        <v>2703</v>
      </c>
      <c r="D54" s="69"/>
      <c r="E54" s="12"/>
      <c r="F54" s="13"/>
      <c r="G54" s="70">
        <f>IF(B54&lt;&gt;"計",ROUNDDOWN(D54*F54,0),SUM(G$1:G53))</f>
        <v>0</v>
      </c>
      <c r="H54" s="11"/>
      <c r="I54" s="14"/>
      <c r="J54" s="71"/>
      <c r="K54" s="8">
        <v>8</v>
      </c>
    </row>
    <row r="55" spans="1:11" ht="12.95" customHeight="1">
      <c r="A55" s="2"/>
      <c r="B55" s="3" t="s">
        <v>1306</v>
      </c>
      <c r="C55" s="4"/>
      <c r="D55" s="66"/>
      <c r="E55" s="5"/>
      <c r="F55" s="6"/>
      <c r="G55" s="67"/>
      <c r="H55" s="4"/>
      <c r="I55" s="7"/>
      <c r="J55" s="68"/>
    </row>
    <row r="56" spans="1:11" ht="12.95" customHeight="1">
      <c r="A56" s="9"/>
      <c r="B56" s="10" t="s">
        <v>1665</v>
      </c>
      <c r="C56" s="11" t="s">
        <v>1669</v>
      </c>
      <c r="D56" s="69">
        <v>3.9</v>
      </c>
      <c r="E56" s="12" t="s">
        <v>33</v>
      </c>
      <c r="F56" s="13"/>
      <c r="G56" s="70">
        <f>IF(B56&lt;&gt;"計",ROUNDDOWN(D56*F56,0),SUM(G$1:G55))</f>
        <v>0</v>
      </c>
      <c r="H56" s="11"/>
      <c r="I56" s="14"/>
      <c r="J56" s="71"/>
      <c r="K56" s="8">
        <v>9</v>
      </c>
    </row>
    <row r="57" spans="1:11" ht="12.95" customHeight="1">
      <c r="A57" s="2"/>
      <c r="B57" s="3"/>
      <c r="C57" s="4" t="s">
        <v>1667</v>
      </c>
      <c r="D57" s="66"/>
      <c r="E57" s="5"/>
      <c r="F57" s="6"/>
      <c r="G57" s="67"/>
      <c r="H57" s="4"/>
      <c r="I57" s="7"/>
      <c r="J57" s="68"/>
    </row>
    <row r="58" spans="1:11" ht="12.95" customHeight="1">
      <c r="A58" s="9"/>
      <c r="B58" s="10"/>
      <c r="C58" s="11" t="s">
        <v>1668</v>
      </c>
      <c r="D58" s="69"/>
      <c r="E58" s="12"/>
      <c r="F58" s="13"/>
      <c r="G58" s="70">
        <f>IF(B58&lt;&gt;"計",ROUNDDOWN(D58*F58,0),SUM(G$1:G57))</f>
        <v>0</v>
      </c>
      <c r="H58" s="11"/>
      <c r="I58" s="14"/>
      <c r="J58" s="71"/>
      <c r="K58" s="8">
        <v>10</v>
      </c>
    </row>
    <row r="59" spans="1:11" ht="12.95" customHeight="1">
      <c r="A59" s="2"/>
      <c r="B59" s="3" t="s">
        <v>1670</v>
      </c>
      <c r="C59" s="4"/>
      <c r="D59" s="66"/>
      <c r="E59" s="5"/>
      <c r="F59" s="6"/>
      <c r="G59" s="67"/>
      <c r="H59" s="4"/>
      <c r="I59" s="7"/>
      <c r="J59" s="68"/>
    </row>
    <row r="60" spans="1:11" ht="12.95" customHeight="1">
      <c r="A60" s="9"/>
      <c r="B60" s="10" t="s">
        <v>1671</v>
      </c>
      <c r="C60" s="11" t="s">
        <v>1672</v>
      </c>
      <c r="D60" s="69">
        <v>536</v>
      </c>
      <c r="E60" s="12" t="s">
        <v>33</v>
      </c>
      <c r="F60" s="13"/>
      <c r="G60" s="70">
        <f>IF(B60&lt;&gt;"計",ROUNDDOWN(D60*F60,0),SUM(G$1:G59))</f>
        <v>0</v>
      </c>
      <c r="H60" s="11"/>
      <c r="I60" s="14"/>
      <c r="J60" s="71"/>
      <c r="K60" s="8">
        <v>11</v>
      </c>
    </row>
    <row r="61" spans="1:11" ht="12.95" customHeight="1">
      <c r="A61" s="2"/>
      <c r="B61" s="3"/>
      <c r="C61" s="4" t="s">
        <v>2704</v>
      </c>
      <c r="D61" s="66"/>
      <c r="E61" s="5"/>
      <c r="F61" s="6"/>
      <c r="G61" s="67"/>
      <c r="H61" s="4"/>
      <c r="I61" s="7"/>
      <c r="J61" s="68"/>
    </row>
    <row r="62" spans="1:11" ht="12.95" customHeight="1">
      <c r="A62" s="9"/>
      <c r="B62" s="10"/>
      <c r="C62" s="11" t="s">
        <v>1673</v>
      </c>
      <c r="D62" s="69"/>
      <c r="E62" s="12"/>
      <c r="F62" s="13"/>
      <c r="G62" s="70">
        <f>IF(B62&lt;&gt;"計",ROUNDDOWN(D62*F62,0),SUM(G$1:G61))</f>
        <v>0</v>
      </c>
      <c r="H62" s="11"/>
      <c r="I62" s="14"/>
      <c r="J62" s="71"/>
      <c r="K62" s="8">
        <v>12</v>
      </c>
    </row>
    <row r="63" spans="1:11" ht="12.95" customHeight="1">
      <c r="A63" s="2"/>
      <c r="B63" s="3"/>
      <c r="C63" s="4" t="s">
        <v>1674</v>
      </c>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t="s">
        <v>1096</v>
      </c>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t="s">
        <v>1675</v>
      </c>
      <c r="C68" s="11" t="s">
        <v>1676</v>
      </c>
      <c r="D68" s="69">
        <v>207</v>
      </c>
      <c r="E68" s="12" t="s">
        <v>109</v>
      </c>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1099</v>
      </c>
      <c r="C76" s="11"/>
      <c r="D76" s="69"/>
      <c r="E76" s="12"/>
      <c r="F76" s="13"/>
      <c r="G76" s="70">
        <f>IF(B76&lt;&gt;"計",ROUNDDOWN(D76*F76,0),SUM(G$1:G75))</f>
        <v>0</v>
      </c>
      <c r="H76" s="11"/>
      <c r="I76" s="14"/>
      <c r="J76" s="71"/>
      <c r="K76" s="8">
        <v>1</v>
      </c>
    </row>
    <row r="77" spans="1:11" ht="12.95" customHeight="1">
      <c r="A77" s="2"/>
      <c r="B77" s="3" t="s">
        <v>1677</v>
      </c>
      <c r="C77" s="4"/>
      <c r="D77" s="66"/>
      <c r="E77" s="5"/>
      <c r="F77" s="6"/>
      <c r="G77" s="67"/>
      <c r="H77" s="4"/>
      <c r="I77" s="7"/>
      <c r="J77" s="68"/>
    </row>
    <row r="78" spans="1:11" ht="12.95" customHeight="1">
      <c r="A78" s="9"/>
      <c r="B78" s="10" t="s">
        <v>805</v>
      </c>
      <c r="C78" s="11" t="s">
        <v>806</v>
      </c>
      <c r="D78" s="69">
        <v>131</v>
      </c>
      <c r="E78" s="12" t="s">
        <v>33</v>
      </c>
      <c r="F78" s="13"/>
      <c r="G78" s="70">
        <f>IF(B78&lt;&gt;"計",ROUNDDOWN(D78*F78,0),SUM(G$1:G77))</f>
        <v>0</v>
      </c>
      <c r="H78" s="11"/>
      <c r="I78" s="14"/>
      <c r="J78" s="71"/>
      <c r="K78" s="8">
        <v>2</v>
      </c>
    </row>
    <row r="79" spans="1:11" ht="12.95" customHeight="1">
      <c r="A79" s="2"/>
      <c r="B79" s="3" t="s">
        <v>1678</v>
      </c>
      <c r="C79" s="4"/>
      <c r="D79" s="66"/>
      <c r="E79" s="5"/>
      <c r="F79" s="6"/>
      <c r="G79" s="67"/>
      <c r="H79" s="4"/>
      <c r="I79" s="7"/>
      <c r="J79" s="68"/>
    </row>
    <row r="80" spans="1:11" ht="12.95" customHeight="1">
      <c r="A80" s="9"/>
      <c r="B80" s="10" t="s">
        <v>805</v>
      </c>
      <c r="C80" s="11" t="s">
        <v>806</v>
      </c>
      <c r="D80" s="69">
        <v>32.299999999999997</v>
      </c>
      <c r="E80" s="12" t="s">
        <v>33</v>
      </c>
      <c r="F80" s="13"/>
      <c r="G80" s="70">
        <f>IF(B80&lt;&gt;"計",ROUNDDOWN(D80*F80,0),SUM(G$1:G79))</f>
        <v>0</v>
      </c>
      <c r="H80" s="11"/>
      <c r="I80" s="14"/>
      <c r="J80" s="71"/>
      <c r="K80" s="8">
        <v>3</v>
      </c>
    </row>
    <row r="81" spans="1:11" ht="12.95" customHeight="1">
      <c r="A81" s="2"/>
      <c r="B81" s="3"/>
      <c r="C81" s="4"/>
      <c r="D81" s="66"/>
      <c r="E81" s="5"/>
      <c r="F81" s="6"/>
      <c r="G81" s="67"/>
      <c r="H81" s="4"/>
      <c r="I81" s="7"/>
      <c r="J81" s="68"/>
    </row>
    <row r="82" spans="1:11" ht="12.95" customHeight="1">
      <c r="A82" s="9"/>
      <c r="B82" s="10"/>
      <c r="C82" s="11"/>
      <c r="D82" s="69"/>
      <c r="E82" s="12"/>
      <c r="F82" s="13"/>
      <c r="G82" s="70">
        <f>IF(B82&lt;&gt;"計",ROUNDDOWN(D82*F82,0),SUM(G$1:G81))</f>
        <v>0</v>
      </c>
      <c r="H82" s="11"/>
      <c r="I82" s="14"/>
      <c r="J82" s="71"/>
      <c r="K82" s="8">
        <v>4</v>
      </c>
    </row>
    <row r="83" spans="1:11" ht="12.95" customHeight="1">
      <c r="A83" s="2"/>
      <c r="B83" s="3" t="s">
        <v>1679</v>
      </c>
      <c r="C83" s="4"/>
      <c r="D83" s="66"/>
      <c r="E83" s="5"/>
      <c r="F83" s="6"/>
      <c r="G83" s="67"/>
      <c r="H83" s="4"/>
      <c r="I83" s="7"/>
      <c r="J83" s="68"/>
    </row>
    <row r="84" spans="1:11" ht="12.95" customHeight="1">
      <c r="A84" s="9"/>
      <c r="B84" s="10" t="s">
        <v>1650</v>
      </c>
      <c r="C84" s="11" t="s">
        <v>2631</v>
      </c>
      <c r="D84" s="69">
        <v>17.600000000000001</v>
      </c>
      <c r="E84" s="12" t="s">
        <v>33</v>
      </c>
      <c r="F84" s="13"/>
      <c r="G84" s="70">
        <f>IF(B84&lt;&gt;"計",ROUNDDOWN(D84*F84,0),SUM(G$1:G83))</f>
        <v>0</v>
      </c>
      <c r="H84" s="11"/>
      <c r="I84" s="14"/>
      <c r="J84" s="71"/>
      <c r="K84" s="8">
        <v>5</v>
      </c>
    </row>
    <row r="85" spans="1:11" ht="12.95" customHeight="1">
      <c r="A85" s="2"/>
      <c r="B85" s="3" t="s">
        <v>1680</v>
      </c>
      <c r="C85" s="4"/>
      <c r="D85" s="66"/>
      <c r="E85" s="5"/>
      <c r="F85" s="6"/>
      <c r="G85" s="67"/>
      <c r="H85" s="4"/>
      <c r="I85" s="7"/>
      <c r="J85" s="68"/>
    </row>
    <row r="86" spans="1:11" ht="12.95" customHeight="1">
      <c r="A86" s="9"/>
      <c r="B86" s="10" t="s">
        <v>1650</v>
      </c>
      <c r="C86" s="11" t="s">
        <v>2632</v>
      </c>
      <c r="D86" s="69">
        <v>884</v>
      </c>
      <c r="E86" s="12" t="s">
        <v>33</v>
      </c>
      <c r="F86" s="13"/>
      <c r="G86" s="70">
        <f>IF(B86&lt;&gt;"計",ROUNDDOWN(D86*F86,0),SUM(G$1:G85))</f>
        <v>0</v>
      </c>
      <c r="H86" s="11"/>
      <c r="I86" s="14"/>
      <c r="J86" s="71"/>
      <c r="K86" s="8">
        <v>6</v>
      </c>
    </row>
    <row r="87" spans="1:11" ht="12.95" customHeight="1">
      <c r="A87" s="2"/>
      <c r="B87" s="3" t="s">
        <v>1680</v>
      </c>
      <c r="C87" s="4"/>
      <c r="D87" s="66"/>
      <c r="E87" s="5"/>
      <c r="F87" s="6"/>
      <c r="G87" s="67"/>
      <c r="H87" s="4"/>
      <c r="I87" s="7"/>
      <c r="J87" s="68"/>
    </row>
    <row r="88" spans="1:11" ht="12.95" customHeight="1">
      <c r="A88" s="9"/>
      <c r="B88" s="10" t="s">
        <v>1650</v>
      </c>
      <c r="C88" s="11" t="s">
        <v>2633</v>
      </c>
      <c r="D88" s="69">
        <v>471</v>
      </c>
      <c r="E88" s="12" t="s">
        <v>33</v>
      </c>
      <c r="F88" s="13"/>
      <c r="G88" s="70">
        <f>IF(B88&lt;&gt;"計",ROUNDDOWN(D88*F88,0),SUM(G$1:G87))</f>
        <v>0</v>
      </c>
      <c r="H88" s="11"/>
      <c r="I88" s="14"/>
      <c r="J88" s="71"/>
      <c r="K88" s="8">
        <v>7</v>
      </c>
    </row>
    <row r="89" spans="1:11" ht="12.95" customHeight="1">
      <c r="A89" s="2"/>
      <c r="B89" s="3" t="s">
        <v>1680</v>
      </c>
      <c r="C89" s="4"/>
      <c r="D89" s="66"/>
      <c r="E89" s="5"/>
      <c r="F89" s="6"/>
      <c r="G89" s="67"/>
      <c r="H89" s="4"/>
      <c r="I89" s="7"/>
      <c r="J89" s="68"/>
    </row>
    <row r="90" spans="1:11" ht="12.95" customHeight="1">
      <c r="A90" s="9"/>
      <c r="B90" s="10" t="s">
        <v>1650</v>
      </c>
      <c r="C90" s="11" t="s">
        <v>2634</v>
      </c>
      <c r="D90" s="69">
        <v>13.7</v>
      </c>
      <c r="E90" s="12" t="s">
        <v>33</v>
      </c>
      <c r="F90" s="13"/>
      <c r="G90" s="70">
        <f>IF(B90&lt;&gt;"計",ROUNDDOWN(D90*F90,0),SUM(G$1:G89))</f>
        <v>0</v>
      </c>
      <c r="H90" s="11"/>
      <c r="I90" s="14"/>
      <c r="J90" s="71"/>
      <c r="K90" s="8">
        <v>8</v>
      </c>
    </row>
    <row r="91" spans="1:11" ht="12.95" customHeight="1">
      <c r="A91" s="2"/>
      <c r="B91" s="3" t="s">
        <v>1680</v>
      </c>
      <c r="C91" s="4"/>
      <c r="D91" s="66"/>
      <c r="E91" s="5"/>
      <c r="F91" s="6"/>
      <c r="G91" s="67"/>
      <c r="H91" s="4"/>
      <c r="I91" s="7"/>
      <c r="J91" s="68"/>
    </row>
    <row r="92" spans="1:11" ht="12.95" customHeight="1">
      <c r="A92" s="9"/>
      <c r="B92" s="10" t="s">
        <v>1650</v>
      </c>
      <c r="C92" s="11" t="s">
        <v>2635</v>
      </c>
      <c r="D92" s="69">
        <v>59</v>
      </c>
      <c r="E92" s="12" t="s">
        <v>33</v>
      </c>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t="s">
        <v>1680</v>
      </c>
      <c r="C95" s="4"/>
      <c r="D95" s="66"/>
      <c r="E95" s="5"/>
      <c r="F95" s="6"/>
      <c r="G95" s="67"/>
      <c r="H95" s="4"/>
      <c r="I95" s="7"/>
      <c r="J95" s="68"/>
    </row>
    <row r="96" spans="1:11" ht="12.95" customHeight="1">
      <c r="A96" s="9"/>
      <c r="B96" s="10" t="s">
        <v>824</v>
      </c>
      <c r="C96" s="11" t="s">
        <v>1681</v>
      </c>
      <c r="D96" s="69">
        <v>218</v>
      </c>
      <c r="E96" s="12" t="s">
        <v>33</v>
      </c>
      <c r="F96" s="13"/>
      <c r="G96" s="70">
        <f>IF(B96&lt;&gt;"計",ROUNDDOWN(D96*F96,0),SUM(G$1:G95))</f>
        <v>0</v>
      </c>
      <c r="H96" s="11"/>
      <c r="I96" s="14"/>
      <c r="J96" s="71"/>
      <c r="K96" s="8">
        <v>11</v>
      </c>
    </row>
    <row r="97" spans="1:11" ht="12.95" customHeight="1">
      <c r="A97" s="2"/>
      <c r="B97" s="3" t="s">
        <v>1682</v>
      </c>
      <c r="C97" s="4"/>
      <c r="D97" s="66"/>
      <c r="E97" s="5"/>
      <c r="F97" s="6"/>
      <c r="G97" s="67"/>
      <c r="H97" s="4"/>
      <c r="I97" s="7"/>
      <c r="J97" s="68"/>
    </row>
    <row r="98" spans="1:11" ht="12.95" customHeight="1">
      <c r="A98" s="9"/>
      <c r="B98" s="10" t="s">
        <v>824</v>
      </c>
      <c r="C98" s="11" t="s">
        <v>1681</v>
      </c>
      <c r="D98" s="69">
        <v>16.8</v>
      </c>
      <c r="E98" s="12" t="s">
        <v>33</v>
      </c>
      <c r="F98" s="13"/>
      <c r="G98" s="70">
        <f>IF(B98&lt;&gt;"計",ROUNDDOWN(D98*F98,0),SUM(G$1:G97))</f>
        <v>0</v>
      </c>
      <c r="H98" s="11"/>
      <c r="I98" s="14"/>
      <c r="J98" s="71"/>
      <c r="K98" s="8">
        <v>12</v>
      </c>
    </row>
    <row r="99" spans="1:11" ht="12.95" customHeight="1">
      <c r="A99" s="2"/>
      <c r="B99" s="3" t="s">
        <v>1683</v>
      </c>
      <c r="C99" s="4"/>
      <c r="D99" s="66"/>
      <c r="E99" s="5"/>
      <c r="F99" s="6"/>
      <c r="G99" s="67"/>
      <c r="H99" s="4"/>
      <c r="I99" s="7"/>
      <c r="J99" s="68"/>
    </row>
    <row r="100" spans="1:11" ht="12.95" customHeight="1">
      <c r="A100" s="9"/>
      <c r="B100" s="10" t="s">
        <v>824</v>
      </c>
      <c r="C100" s="11" t="s">
        <v>1684</v>
      </c>
      <c r="D100" s="69">
        <v>16.899999999999999</v>
      </c>
      <c r="E100" s="12" t="s">
        <v>33</v>
      </c>
      <c r="F100" s="13"/>
      <c r="G100" s="70">
        <f>IF(B100&lt;&gt;"計",ROUNDDOWN(D100*F100,0),SUM(G$1:G99))</f>
        <v>0</v>
      </c>
      <c r="H100" s="11"/>
      <c r="I100" s="14"/>
      <c r="J100" s="71"/>
      <c r="K100" s="8">
        <v>13</v>
      </c>
    </row>
    <row r="101" spans="1:11" ht="12.95" customHeight="1">
      <c r="A101" s="2"/>
      <c r="B101" s="3" t="s">
        <v>1685</v>
      </c>
      <c r="C101" s="4"/>
      <c r="D101" s="66"/>
      <c r="E101" s="5"/>
      <c r="F101" s="6"/>
      <c r="G101" s="67"/>
      <c r="H101" s="4"/>
      <c r="I101" s="7"/>
      <c r="J101" s="68"/>
    </row>
    <row r="102" spans="1:11" ht="12.95" customHeight="1">
      <c r="A102" s="9"/>
      <c r="B102" s="10" t="s">
        <v>824</v>
      </c>
      <c r="C102" s="11" t="s">
        <v>1686</v>
      </c>
      <c r="D102" s="69">
        <v>347</v>
      </c>
      <c r="E102" s="12" t="s">
        <v>33</v>
      </c>
      <c r="F102" s="13"/>
      <c r="G102" s="70">
        <f>IF(B102&lt;&gt;"計",ROUNDDOWN(D102*F102,0),SUM(G$1:G101))</f>
        <v>0</v>
      </c>
      <c r="H102" s="11"/>
      <c r="I102" s="14"/>
      <c r="J102" s="71"/>
      <c r="K102" s="8">
        <v>14</v>
      </c>
    </row>
    <row r="103" spans="1:11" ht="12.95" customHeight="1">
      <c r="A103" s="2"/>
      <c r="B103" s="3" t="s">
        <v>1113</v>
      </c>
      <c r="C103" s="4"/>
      <c r="D103" s="66"/>
      <c r="E103" s="5"/>
      <c r="F103" s="6"/>
      <c r="G103" s="67"/>
      <c r="H103" s="4"/>
      <c r="I103" s="7"/>
      <c r="J103" s="68"/>
    </row>
    <row r="104" spans="1:11" ht="12.95" customHeight="1">
      <c r="A104" s="9"/>
      <c r="B104" s="10" t="s">
        <v>824</v>
      </c>
      <c r="C104" s="11" t="s">
        <v>1687</v>
      </c>
      <c r="D104" s="69">
        <v>8.1</v>
      </c>
      <c r="E104" s="12" t="s">
        <v>33</v>
      </c>
      <c r="F104" s="13"/>
      <c r="G104" s="70">
        <f>IF(B104&lt;&gt;"計",ROUNDDOWN(D104*F104,0),SUM(G$1:G103))</f>
        <v>0</v>
      </c>
      <c r="H104" s="11"/>
      <c r="I104" s="14"/>
      <c r="J104" s="71"/>
      <c r="K104" s="8">
        <v>15</v>
      </c>
    </row>
    <row r="105" spans="1:11" ht="12.95" customHeight="1">
      <c r="A105" s="2"/>
      <c r="B105" s="3" t="s">
        <v>1113</v>
      </c>
      <c r="C105" s="4"/>
      <c r="D105" s="66"/>
      <c r="E105" s="5"/>
      <c r="F105" s="6"/>
      <c r="G105" s="67"/>
      <c r="H105" s="4"/>
      <c r="I105" s="7"/>
      <c r="J105" s="68"/>
    </row>
    <row r="106" spans="1:11" ht="12.95" customHeight="1">
      <c r="A106" s="9"/>
      <c r="B106" s="10" t="s">
        <v>824</v>
      </c>
      <c r="C106" s="11" t="s">
        <v>1688</v>
      </c>
      <c r="D106" s="69">
        <v>1.6</v>
      </c>
      <c r="E106" s="12" t="s">
        <v>33</v>
      </c>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t="s">
        <v>1689</v>
      </c>
      <c r="C111" s="4"/>
      <c r="D111" s="66"/>
      <c r="E111" s="5"/>
      <c r="F111" s="6"/>
      <c r="G111" s="67"/>
      <c r="H111" s="4"/>
      <c r="I111" s="16"/>
      <c r="J111" s="73"/>
    </row>
    <row r="112" spans="1:11" ht="12.95" customHeight="1">
      <c r="A112" s="9"/>
      <c r="B112" s="10" t="s">
        <v>1690</v>
      </c>
      <c r="C112" s="11"/>
      <c r="D112" s="69">
        <v>6.1</v>
      </c>
      <c r="E112" s="12" t="s">
        <v>33</v>
      </c>
      <c r="F112" s="13"/>
      <c r="G112" s="70">
        <f>IF(B112&lt;&gt;"計",ROUNDDOWN(D112*F112,0),SUM(G$1:G111))</f>
        <v>0</v>
      </c>
      <c r="H112" s="11"/>
      <c r="I112" s="14"/>
      <c r="J112" s="71"/>
      <c r="K112" s="8">
        <v>1</v>
      </c>
    </row>
    <row r="113" spans="1:11" ht="12.95" customHeight="1">
      <c r="A113" s="2"/>
      <c r="B113" s="3" t="s">
        <v>1691</v>
      </c>
      <c r="C113" s="4"/>
      <c r="D113" s="66"/>
      <c r="E113" s="5"/>
      <c r="F113" s="6"/>
      <c r="G113" s="67"/>
      <c r="H113" s="4"/>
      <c r="I113" s="7"/>
      <c r="J113" s="68"/>
    </row>
    <row r="114" spans="1:11" ht="12.95" customHeight="1">
      <c r="A114" s="9"/>
      <c r="B114" s="10" t="s">
        <v>1692</v>
      </c>
      <c r="C114" s="11"/>
      <c r="D114" s="69">
        <v>1.1000000000000001</v>
      </c>
      <c r="E114" s="12" t="s">
        <v>33</v>
      </c>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c r="C116" s="11"/>
      <c r="D116" s="69"/>
      <c r="E116" s="12"/>
      <c r="F116" s="13"/>
      <c r="G116" s="70">
        <f>IF(B116&lt;&gt;"計",ROUNDDOWN(D116*F116,0),SUM(G$1:G115))</f>
        <v>0</v>
      </c>
      <c r="H116" s="11"/>
      <c r="I116" s="14"/>
      <c r="J116" s="71"/>
      <c r="K116" s="8">
        <v>3</v>
      </c>
    </row>
    <row r="117" spans="1:11" ht="12.95" customHeight="1">
      <c r="A117" s="2"/>
      <c r="B117" s="3"/>
      <c r="C117" s="4"/>
      <c r="D117" s="66"/>
      <c r="E117" s="5"/>
      <c r="F117" s="6"/>
      <c r="G117" s="67"/>
      <c r="H117" s="4"/>
      <c r="I117" s="7"/>
      <c r="J117" s="68"/>
    </row>
    <row r="118" spans="1:11" ht="12.95" customHeight="1">
      <c r="A118" s="9"/>
      <c r="B118" s="10" t="s">
        <v>1693</v>
      </c>
      <c r="C118" s="11" t="s">
        <v>2630</v>
      </c>
      <c r="D118" s="69">
        <v>16.5</v>
      </c>
      <c r="E118" s="12" t="s">
        <v>109</v>
      </c>
      <c r="F118" s="13"/>
      <c r="G118" s="70">
        <f>IF(B118&lt;&gt;"計",ROUNDDOWN(D118*F118,0),SUM(G$1:G117))</f>
        <v>0</v>
      </c>
      <c r="H118" s="11"/>
      <c r="I118" s="14"/>
      <c r="J118" s="71"/>
      <c r="K118" s="8">
        <v>4</v>
      </c>
    </row>
    <row r="119" spans="1:11" ht="12.95" customHeight="1">
      <c r="A119" s="2"/>
      <c r="B119" s="3"/>
      <c r="C119" s="4"/>
      <c r="D119" s="66"/>
      <c r="E119" s="5"/>
      <c r="F119" s="6"/>
      <c r="G119" s="67"/>
      <c r="H119" s="4"/>
      <c r="I119" s="7"/>
      <c r="J119" s="68"/>
    </row>
    <row r="120" spans="1:11" ht="12.95" customHeight="1">
      <c r="A120" s="9"/>
      <c r="B120" s="10"/>
      <c r="C120" s="11"/>
      <c r="D120" s="69"/>
      <c r="E120" s="12"/>
      <c r="F120" s="13"/>
      <c r="G120" s="70">
        <f>IF(B120&lt;&gt;"計",ROUNDDOWN(D120*F120,0),SUM(G$1:G119))</f>
        <v>0</v>
      </c>
      <c r="H120" s="11"/>
      <c r="I120" s="14"/>
      <c r="J120" s="71"/>
      <c r="K120" s="8">
        <v>5</v>
      </c>
    </row>
    <row r="121" spans="1:11" ht="12.95" customHeight="1">
      <c r="A121" s="2"/>
      <c r="B121" s="3" t="s">
        <v>1694</v>
      </c>
      <c r="C121" s="4"/>
      <c r="D121" s="66"/>
      <c r="E121" s="5"/>
      <c r="F121" s="6"/>
      <c r="G121" s="67"/>
      <c r="H121" s="4"/>
      <c r="I121" s="7"/>
      <c r="J121" s="68"/>
    </row>
    <row r="122" spans="1:11" ht="12.95" customHeight="1">
      <c r="A122" s="9"/>
      <c r="B122" s="10" t="s">
        <v>1661</v>
      </c>
      <c r="C122" s="11" t="s">
        <v>1695</v>
      </c>
      <c r="D122" s="69">
        <v>3.2</v>
      </c>
      <c r="E122" s="12" t="s">
        <v>33</v>
      </c>
      <c r="F122" s="13"/>
      <c r="G122" s="70">
        <f>IF(B122&lt;&gt;"計",ROUNDDOWN(D122*F122,0),SUM(G$1:G121))</f>
        <v>0</v>
      </c>
      <c r="H122" s="11"/>
      <c r="I122" s="14"/>
      <c r="J122" s="71"/>
      <c r="K122" s="8">
        <v>6</v>
      </c>
    </row>
    <row r="123" spans="1:11" ht="12.95" customHeight="1">
      <c r="A123" s="2"/>
      <c r="B123" s="3"/>
      <c r="C123" s="4" t="s">
        <v>1696</v>
      </c>
      <c r="D123" s="66"/>
      <c r="E123" s="5"/>
      <c r="F123" s="6"/>
      <c r="G123" s="67"/>
      <c r="H123" s="4"/>
      <c r="I123" s="7"/>
      <c r="J123" s="68"/>
    </row>
    <row r="124" spans="1:11" ht="12.95" customHeight="1">
      <c r="A124" s="9"/>
      <c r="B124" s="10"/>
      <c r="C124" s="11" t="s">
        <v>1697</v>
      </c>
      <c r="D124" s="69"/>
      <c r="E124" s="12"/>
      <c r="F124" s="13"/>
      <c r="G124" s="70">
        <f>IF(B124&lt;&gt;"計",ROUNDDOWN(D124*F124,0),SUM(G$1:G123))</f>
        <v>0</v>
      </c>
      <c r="H124" s="11"/>
      <c r="I124" s="14"/>
      <c r="J124" s="71"/>
      <c r="K124" s="8">
        <v>7</v>
      </c>
    </row>
    <row r="125" spans="1:11" ht="12.95" customHeight="1">
      <c r="A125" s="2"/>
      <c r="B125" s="3"/>
      <c r="C125" s="4" t="s">
        <v>321</v>
      </c>
      <c r="D125" s="66"/>
      <c r="E125" s="5"/>
      <c r="F125" s="6"/>
      <c r="G125" s="67"/>
      <c r="H125" s="4"/>
      <c r="I125" s="7"/>
      <c r="J125" s="68"/>
    </row>
    <row r="126" spans="1:11" ht="12.95" customHeight="1">
      <c r="A126" s="9"/>
      <c r="B126" s="10"/>
      <c r="C126" s="11"/>
      <c r="D126" s="69"/>
      <c r="E126" s="12"/>
      <c r="F126" s="13"/>
      <c r="G126" s="70">
        <f>IF(B126&lt;&gt;"計",ROUNDDOWN(D126*F126,0),SUM(G$1:G125))</f>
        <v>0</v>
      </c>
      <c r="H126" s="11"/>
      <c r="I126" s="14"/>
      <c r="J126" s="71"/>
      <c r="K126" s="8">
        <v>8</v>
      </c>
    </row>
    <row r="127" spans="1:11" ht="12.95" customHeight="1">
      <c r="A127" s="2"/>
      <c r="B127" s="3"/>
      <c r="C127" s="4"/>
      <c r="D127" s="66"/>
      <c r="E127" s="5"/>
      <c r="F127" s="6"/>
      <c r="G127" s="67"/>
      <c r="H127" s="4"/>
      <c r="I127" s="7"/>
      <c r="J127" s="68"/>
    </row>
    <row r="128" spans="1:11" ht="12.95" customHeight="1">
      <c r="A128" s="9"/>
      <c r="B128" s="10"/>
      <c r="C128" s="11"/>
      <c r="D128" s="69"/>
      <c r="E128" s="12"/>
      <c r="F128" s="13"/>
      <c r="G128" s="70">
        <f>IF(B128&lt;&gt;"計",ROUNDDOWN(D128*F128,0),SUM(G$1:G127))</f>
        <v>0</v>
      </c>
      <c r="H128" s="11"/>
      <c r="I128" s="14"/>
      <c r="J128" s="71"/>
      <c r="K128" s="8">
        <v>9</v>
      </c>
    </row>
    <row r="129" spans="1:11" ht="12.95" customHeight="1">
      <c r="A129" s="2"/>
      <c r="B129" s="3" t="s">
        <v>1698</v>
      </c>
      <c r="C129" s="4"/>
      <c r="D129" s="66"/>
      <c r="E129" s="5"/>
      <c r="F129" s="6"/>
      <c r="G129" s="67"/>
      <c r="H129" s="4"/>
      <c r="I129" s="7"/>
      <c r="J129" s="68"/>
    </row>
    <row r="130" spans="1:11" ht="12.95" customHeight="1">
      <c r="A130" s="9"/>
      <c r="B130" s="10" t="s">
        <v>1699</v>
      </c>
      <c r="C130" s="11" t="s">
        <v>1700</v>
      </c>
      <c r="D130" s="69">
        <v>29.9</v>
      </c>
      <c r="E130" s="12" t="s">
        <v>33</v>
      </c>
      <c r="F130" s="13"/>
      <c r="G130" s="70">
        <f>IF(B130&lt;&gt;"計",ROUNDDOWN(D130*F130,0),SUM(G$1:G129))</f>
        <v>0</v>
      </c>
      <c r="H130" s="11"/>
      <c r="I130" s="14"/>
      <c r="J130" s="71"/>
      <c r="K130" s="8">
        <v>10</v>
      </c>
    </row>
    <row r="131" spans="1:11" ht="12.95" customHeight="1">
      <c r="A131" s="2"/>
      <c r="B131" s="3"/>
      <c r="C131" s="4" t="s">
        <v>1701</v>
      </c>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c r="C134" s="11"/>
      <c r="D134" s="69"/>
      <c r="E134" s="12"/>
      <c r="F134" s="13"/>
      <c r="G134" s="70">
        <f>IF(B134&lt;&gt;"計",ROUNDDOWN(D134*F134,0),SUM(G$1:G133))</f>
        <v>0</v>
      </c>
      <c r="H134" s="11"/>
      <c r="I134" s="14"/>
      <c r="J134" s="71"/>
      <c r="K134" s="8">
        <v>12</v>
      </c>
    </row>
    <row r="135" spans="1:11" ht="12.95" customHeight="1">
      <c r="A135" s="2"/>
      <c r="B135" s="3" t="s">
        <v>1702</v>
      </c>
      <c r="C135" s="4"/>
      <c r="D135" s="66"/>
      <c r="E135" s="5"/>
      <c r="F135" s="6"/>
      <c r="G135" s="67"/>
      <c r="H135" s="4"/>
      <c r="I135" s="7"/>
      <c r="J135" s="68"/>
    </row>
    <row r="136" spans="1:11" ht="12.95" customHeight="1">
      <c r="A136" s="9"/>
      <c r="B136" s="10" t="s">
        <v>1703</v>
      </c>
      <c r="C136" s="11" t="s">
        <v>1704</v>
      </c>
      <c r="D136" s="69">
        <v>68.900000000000006</v>
      </c>
      <c r="E136" s="12" t="s">
        <v>33</v>
      </c>
      <c r="F136" s="13"/>
      <c r="G136" s="70">
        <f>IF(B136&lt;&gt;"計",ROUNDDOWN(D136*F136,0),SUM(G$1:G135))</f>
        <v>0</v>
      </c>
      <c r="H136" s="11"/>
      <c r="I136" s="14"/>
      <c r="J136" s="71"/>
      <c r="K136" s="8">
        <v>13</v>
      </c>
    </row>
    <row r="137" spans="1:11" ht="12.95" customHeight="1">
      <c r="A137" s="2"/>
      <c r="B137" s="3"/>
      <c r="C137" s="4" t="s">
        <v>1705</v>
      </c>
      <c r="D137" s="66"/>
      <c r="E137" s="5"/>
      <c r="F137" s="6"/>
      <c r="G137" s="67"/>
      <c r="H137" s="4"/>
      <c r="I137" s="7"/>
      <c r="J137" s="68"/>
    </row>
    <row r="138" spans="1:11" ht="12.95" customHeight="1">
      <c r="A138" s="9"/>
      <c r="B138" s="10"/>
      <c r="C138" s="11" t="s">
        <v>1706</v>
      </c>
      <c r="D138" s="69"/>
      <c r="E138" s="12"/>
      <c r="F138" s="13"/>
      <c r="G138" s="70">
        <f>IF(B138&lt;&gt;"計",ROUNDDOWN(D138*F138,0),SUM(G$1:G137))</f>
        <v>0</v>
      </c>
      <c r="H138" s="11"/>
      <c r="I138" s="14"/>
      <c r="J138" s="71"/>
      <c r="K138" s="8">
        <v>14</v>
      </c>
    </row>
    <row r="139" spans="1:11" ht="12.95" customHeight="1">
      <c r="A139" s="2"/>
      <c r="B139" s="3"/>
      <c r="C139" s="4"/>
      <c r="D139" s="66"/>
      <c r="E139" s="5"/>
      <c r="F139" s="6"/>
      <c r="G139" s="67"/>
      <c r="H139" s="4"/>
      <c r="I139" s="7"/>
      <c r="J139" s="68"/>
    </row>
    <row r="140" spans="1:11" ht="12.95" customHeight="1">
      <c r="A140" s="9"/>
      <c r="B140" s="10"/>
      <c r="C140" s="11"/>
      <c r="D140" s="69"/>
      <c r="E140" s="12"/>
      <c r="F140" s="13"/>
      <c r="G140" s="70">
        <f>IF(B140&lt;&gt;"計",ROUNDDOWN(D140*F140,0),SUM(G$1:G139))</f>
        <v>0</v>
      </c>
      <c r="H140" s="11"/>
      <c r="I140" s="14"/>
      <c r="J140" s="71"/>
      <c r="K140" s="8">
        <v>15</v>
      </c>
    </row>
    <row r="141" spans="1:11" ht="12.95" customHeight="1">
      <c r="A141" s="2"/>
      <c r="B141" s="3"/>
      <c r="C141" s="4"/>
      <c r="D141" s="66"/>
      <c r="E141" s="5"/>
      <c r="F141" s="6"/>
      <c r="G141" s="67"/>
      <c r="H141" s="4"/>
      <c r="I141" s="7"/>
      <c r="J141" s="68"/>
    </row>
    <row r="142" spans="1:11" ht="12.95" customHeight="1">
      <c r="A142" s="9"/>
      <c r="B142" s="10" t="s">
        <v>1096</v>
      </c>
      <c r="C142" s="11"/>
      <c r="D142" s="69"/>
      <c r="E142" s="12"/>
      <c r="F142" s="13"/>
      <c r="G142" s="70">
        <f>IF(B142&lt;&gt;"計",ROUNDDOWN(D142*F142,0),SUM(G$1:G141))</f>
        <v>0</v>
      </c>
      <c r="H142" s="11"/>
      <c r="I142" s="14"/>
      <c r="J142" s="71"/>
      <c r="K142" s="8">
        <v>16</v>
      </c>
    </row>
    <row r="143" spans="1:11" ht="12.95" customHeight="1">
      <c r="A143" s="2"/>
      <c r="B143" s="3"/>
      <c r="C143" s="4"/>
      <c r="D143" s="66"/>
      <c r="E143" s="5"/>
      <c r="F143" s="6"/>
      <c r="G143" s="67"/>
      <c r="H143" s="4"/>
      <c r="I143" s="7"/>
      <c r="J143" s="68"/>
    </row>
    <row r="144" spans="1:11" ht="12.95" customHeight="1">
      <c r="A144" s="9"/>
      <c r="B144" s="10" t="s">
        <v>1707</v>
      </c>
      <c r="C144" s="11" t="s">
        <v>1708</v>
      </c>
      <c r="D144" s="69">
        <v>191</v>
      </c>
      <c r="E144" s="12" t="s">
        <v>109</v>
      </c>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15"/>
      <c r="C147" s="4"/>
      <c r="D147" s="66"/>
      <c r="E147" s="5"/>
      <c r="F147" s="6"/>
      <c r="G147" s="67"/>
      <c r="H147" s="4"/>
      <c r="I147" s="16"/>
      <c r="J147" s="73"/>
    </row>
    <row r="148" spans="1:11" ht="12.95" customHeight="1">
      <c r="A148" s="9"/>
      <c r="B148" s="10"/>
      <c r="C148" s="11"/>
      <c r="D148" s="69"/>
      <c r="E148" s="12"/>
      <c r="F148" s="13"/>
      <c r="G148" s="70">
        <f>IF(B148&lt;&gt;"計",ROUNDDOWN(D148*F148,0),SUM(G$1:G147))</f>
        <v>0</v>
      </c>
      <c r="H148" s="11"/>
      <c r="I148" s="14"/>
      <c r="J148" s="71"/>
      <c r="K148" s="8">
        <v>1</v>
      </c>
    </row>
    <row r="149" spans="1:11" ht="12.95" customHeight="1">
      <c r="A149" s="2"/>
      <c r="B149" s="3"/>
      <c r="C149" s="4"/>
      <c r="D149" s="66"/>
      <c r="E149" s="5"/>
      <c r="F149" s="6"/>
      <c r="G149" s="67"/>
      <c r="H149" s="4"/>
      <c r="I149" s="7"/>
      <c r="J149" s="68"/>
    </row>
    <row r="150" spans="1:11" ht="12.95" customHeight="1">
      <c r="A150" s="9"/>
      <c r="B150" s="10"/>
      <c r="C150" s="11"/>
      <c r="D150" s="69"/>
      <c r="E150" s="12"/>
      <c r="F150" s="13"/>
      <c r="G150" s="70">
        <f>IF(B150&lt;&gt;"計",ROUNDDOWN(D150*F150,0),SUM(G$1:G149))</f>
        <v>0</v>
      </c>
      <c r="H150" s="11"/>
      <c r="I150" s="14"/>
      <c r="J150" s="71"/>
      <c r="K150" s="8">
        <v>2</v>
      </c>
    </row>
    <row r="151" spans="1:11" ht="12.95" customHeight="1">
      <c r="A151" s="2"/>
      <c r="B151" s="3"/>
      <c r="C151" s="4"/>
      <c r="D151" s="66"/>
      <c r="E151" s="5"/>
      <c r="F151" s="6"/>
      <c r="G151" s="67"/>
      <c r="H151" s="4"/>
      <c r="I151" s="7"/>
      <c r="J151" s="68"/>
    </row>
    <row r="152" spans="1:11" ht="12.95" customHeight="1">
      <c r="A152" s="9"/>
      <c r="B152" s="10"/>
      <c r="C152" s="11"/>
      <c r="D152" s="69"/>
      <c r="E152" s="12"/>
      <c r="F152" s="13"/>
      <c r="G152" s="70">
        <f>IF(B152&lt;&gt;"計",ROUNDDOWN(D152*F152,0),SUM(G$1:G151))</f>
        <v>0</v>
      </c>
      <c r="H152" s="11"/>
      <c r="I152" s="14"/>
      <c r="J152" s="71"/>
      <c r="K152" s="8">
        <v>3</v>
      </c>
    </row>
    <row r="153" spans="1:11" ht="12.95" customHeight="1">
      <c r="A153" s="2"/>
      <c r="B153" s="3"/>
      <c r="C153" s="4"/>
      <c r="D153" s="66"/>
      <c r="E153" s="5"/>
      <c r="F153" s="6"/>
      <c r="G153" s="67"/>
      <c r="H153" s="4"/>
      <c r="I153" s="7"/>
      <c r="J153" s="68"/>
    </row>
    <row r="154" spans="1:11" ht="12.95" customHeight="1">
      <c r="A154" s="9"/>
      <c r="B154" s="10"/>
      <c r="C154" s="11"/>
      <c r="D154" s="69"/>
      <c r="E154" s="12"/>
      <c r="F154" s="13"/>
      <c r="G154" s="70">
        <f>IF(B154&lt;&gt;"計",ROUNDDOWN(D154*F154,0),SUM(G$1:G153))</f>
        <v>0</v>
      </c>
      <c r="H154" s="11"/>
      <c r="I154" s="14"/>
      <c r="J154" s="71"/>
      <c r="K154" s="8">
        <v>4</v>
      </c>
    </row>
    <row r="155" spans="1:11" ht="12.95" customHeight="1">
      <c r="A155" s="2"/>
      <c r="B155" s="3"/>
      <c r="C155" s="4"/>
      <c r="D155" s="66"/>
      <c r="E155" s="5"/>
      <c r="F155" s="6"/>
      <c r="G155" s="67"/>
      <c r="H155" s="4"/>
      <c r="I155" s="7"/>
      <c r="J155" s="68"/>
    </row>
    <row r="156" spans="1:11" ht="12.95" customHeight="1">
      <c r="A156" s="9"/>
      <c r="B156" s="10"/>
      <c r="C156" s="11"/>
      <c r="D156" s="69"/>
      <c r="E156" s="12"/>
      <c r="F156" s="13"/>
      <c r="G156" s="70">
        <f>IF(B156&lt;&gt;"計",ROUNDDOWN(D156*F156,0),SUM(G$1:G155))</f>
        <v>0</v>
      </c>
      <c r="H156" s="11"/>
      <c r="I156" s="14"/>
      <c r="J156" s="71"/>
      <c r="K156" s="8">
        <v>5</v>
      </c>
    </row>
    <row r="157" spans="1:11" ht="12.95" customHeight="1">
      <c r="A157" s="2"/>
      <c r="B157" s="3"/>
      <c r="C157" s="4"/>
      <c r="D157" s="66"/>
      <c r="E157" s="5"/>
      <c r="F157" s="6"/>
      <c r="G157" s="67"/>
      <c r="H157" s="4"/>
      <c r="I157" s="7"/>
      <c r="J157" s="68"/>
    </row>
    <row r="158" spans="1:11" ht="12.95" customHeight="1">
      <c r="A158" s="9"/>
      <c r="B158" s="10"/>
      <c r="C158" s="11"/>
      <c r="D158" s="69"/>
      <c r="E158" s="12"/>
      <c r="F158" s="13"/>
      <c r="G158" s="70">
        <f>IF(B158&lt;&gt;"計",ROUNDDOWN(D158*F158,0),SUM(G$1:G157))</f>
        <v>0</v>
      </c>
      <c r="H158" s="11"/>
      <c r="I158" s="14"/>
      <c r="J158" s="71"/>
      <c r="K158" s="8">
        <v>6</v>
      </c>
    </row>
    <row r="159" spans="1:11" ht="12.95" customHeight="1">
      <c r="A159" s="2"/>
      <c r="B159" s="3"/>
      <c r="C159" s="4"/>
      <c r="D159" s="66"/>
      <c r="E159" s="5"/>
      <c r="F159" s="6"/>
      <c r="G159" s="67"/>
      <c r="H159" s="4"/>
      <c r="I159" s="7"/>
      <c r="J159" s="68"/>
    </row>
    <row r="160" spans="1:11" ht="12.95" customHeight="1">
      <c r="A160" s="9"/>
      <c r="B160" s="10"/>
      <c r="C160" s="11"/>
      <c r="D160" s="69"/>
      <c r="E160" s="12"/>
      <c r="F160" s="13"/>
      <c r="G160" s="70">
        <f>IF(B160&lt;&gt;"計",ROUNDDOWN(D160*F160,0),SUM(G$1:G159))</f>
        <v>0</v>
      </c>
      <c r="H160" s="11"/>
      <c r="I160" s="14"/>
      <c r="J160" s="71"/>
      <c r="K160" s="8">
        <v>7</v>
      </c>
    </row>
    <row r="161" spans="1:11" ht="12.95" customHeight="1">
      <c r="A161" s="2"/>
      <c r="B161" s="3"/>
      <c r="C161" s="4"/>
      <c r="D161" s="66"/>
      <c r="E161" s="5"/>
      <c r="F161" s="6"/>
      <c r="G161" s="67"/>
      <c r="H161" s="4"/>
      <c r="I161" s="7"/>
      <c r="J161" s="68"/>
    </row>
    <row r="162" spans="1:11" ht="12.95" customHeight="1">
      <c r="A162" s="9"/>
      <c r="B162" s="10"/>
      <c r="C162" s="11"/>
      <c r="D162" s="69"/>
      <c r="E162" s="12"/>
      <c r="F162" s="13"/>
      <c r="G162" s="70">
        <f>IF(B162&lt;&gt;"計",ROUNDDOWN(D162*F162,0),SUM(G$1:G161))</f>
        <v>0</v>
      </c>
      <c r="H162" s="11"/>
      <c r="I162" s="14"/>
      <c r="J162" s="71"/>
      <c r="K162" s="8">
        <v>8</v>
      </c>
    </row>
    <row r="163" spans="1:11" ht="12.95" customHeight="1">
      <c r="A163" s="2"/>
      <c r="B163" s="3"/>
      <c r="C163" s="4"/>
      <c r="D163" s="66"/>
      <c r="E163" s="5"/>
      <c r="F163" s="6"/>
      <c r="G163" s="67"/>
      <c r="H163" s="4"/>
      <c r="I163" s="7"/>
      <c r="J163" s="68"/>
    </row>
    <row r="164" spans="1:11" ht="12.95" customHeight="1">
      <c r="A164" s="9"/>
      <c r="B164" s="10"/>
      <c r="C164" s="11"/>
      <c r="D164" s="69"/>
      <c r="E164" s="12"/>
      <c r="F164" s="13"/>
      <c r="G164" s="70">
        <f>IF(B164&lt;&gt;"計",ROUNDDOWN(D164*F164,0),SUM(G$1:G163))</f>
        <v>0</v>
      </c>
      <c r="H164" s="11"/>
      <c r="I164" s="14"/>
      <c r="J164" s="71"/>
      <c r="K164" s="8">
        <v>9</v>
      </c>
    </row>
    <row r="165" spans="1:11" ht="12.95" customHeight="1">
      <c r="A165" s="2"/>
      <c r="B165" s="3"/>
      <c r="C165" s="4"/>
      <c r="D165" s="66"/>
      <c r="E165" s="5"/>
      <c r="F165" s="6"/>
      <c r="G165" s="67"/>
      <c r="H165" s="4"/>
      <c r="I165" s="7"/>
      <c r="J165" s="68"/>
    </row>
    <row r="166" spans="1:11" ht="12.95" customHeight="1">
      <c r="A166" s="9"/>
      <c r="B166" s="10"/>
      <c r="C166" s="11"/>
      <c r="D166" s="69"/>
      <c r="E166" s="12"/>
      <c r="F166" s="13"/>
      <c r="G166" s="70">
        <f>IF(B166&lt;&gt;"計",ROUNDDOWN(D166*F166,0),SUM(G$1:G165))</f>
        <v>0</v>
      </c>
      <c r="H166" s="11"/>
      <c r="I166" s="14"/>
      <c r="J166" s="71"/>
      <c r="K166" s="8">
        <v>10</v>
      </c>
    </row>
    <row r="167" spans="1:11" ht="12.95" customHeight="1">
      <c r="A167" s="2"/>
      <c r="B167" s="3"/>
      <c r="C167" s="4"/>
      <c r="D167" s="66"/>
      <c r="E167" s="5"/>
      <c r="F167" s="6"/>
      <c r="G167" s="67"/>
      <c r="H167" s="4"/>
      <c r="I167" s="7"/>
      <c r="J167" s="68"/>
    </row>
    <row r="168" spans="1:11" ht="12.95" customHeight="1">
      <c r="A168" s="9"/>
      <c r="B168" s="10"/>
      <c r="C168" s="11"/>
      <c r="D168" s="69"/>
      <c r="E168" s="12"/>
      <c r="F168" s="13"/>
      <c r="G168" s="70">
        <f>IF(B168&lt;&gt;"計",ROUNDDOWN(D168*F168,0),SUM(G$1:G167))</f>
        <v>0</v>
      </c>
      <c r="H168" s="11"/>
      <c r="I168" s="14"/>
      <c r="J168" s="71"/>
      <c r="K168" s="8">
        <v>11</v>
      </c>
    </row>
    <row r="169" spans="1:11" ht="12.95" customHeight="1">
      <c r="A169" s="2"/>
      <c r="B169" s="3"/>
      <c r="C169" s="4"/>
      <c r="D169" s="66"/>
      <c r="E169" s="5"/>
      <c r="F169" s="6"/>
      <c r="G169" s="67"/>
      <c r="H169" s="4"/>
      <c r="I169" s="7"/>
      <c r="J169" s="68"/>
    </row>
    <row r="170" spans="1:11" ht="12.95" customHeight="1">
      <c r="A170" s="9"/>
      <c r="B170" s="10"/>
      <c r="C170" s="11"/>
      <c r="D170" s="69"/>
      <c r="E170" s="12"/>
      <c r="F170" s="13"/>
      <c r="G170" s="70">
        <f>IF(B170&lt;&gt;"計",ROUNDDOWN(D170*F170,0),SUM(G$1:G169))</f>
        <v>0</v>
      </c>
      <c r="H170" s="11"/>
      <c r="I170" s="14"/>
      <c r="J170" s="71"/>
      <c r="K170" s="8">
        <v>12</v>
      </c>
    </row>
    <row r="171" spans="1:11" ht="12.95" customHeight="1">
      <c r="A171" s="2"/>
      <c r="B171" s="3"/>
      <c r="C171" s="4"/>
      <c r="D171" s="66"/>
      <c r="E171" s="5"/>
      <c r="F171" s="6"/>
      <c r="G171" s="67"/>
      <c r="H171" s="4"/>
      <c r="I171" s="7"/>
      <c r="J171" s="68"/>
    </row>
    <row r="172" spans="1:11" ht="12.95" customHeight="1">
      <c r="A172" s="9"/>
      <c r="B172" s="10"/>
      <c r="C172" s="11"/>
      <c r="D172" s="69"/>
      <c r="E172" s="12"/>
      <c r="F172" s="13"/>
      <c r="G172" s="70">
        <f>IF(B172&lt;&gt;"計",ROUNDDOWN(D172*F172,0),SUM(G$1:G171))</f>
        <v>0</v>
      </c>
      <c r="H172" s="11"/>
      <c r="I172" s="14"/>
      <c r="J172" s="71"/>
      <c r="K172" s="8">
        <v>13</v>
      </c>
    </row>
    <row r="173" spans="1:11" ht="12.95" customHeight="1">
      <c r="A173" s="2"/>
      <c r="B173" s="3"/>
      <c r="C173" s="4"/>
      <c r="D173" s="66"/>
      <c r="E173" s="5"/>
      <c r="F173" s="6"/>
      <c r="G173" s="67"/>
      <c r="H173" s="4"/>
      <c r="I173" s="7"/>
      <c r="J173" s="68"/>
    </row>
    <row r="174" spans="1:11" ht="12.95" customHeight="1">
      <c r="A174" s="9"/>
      <c r="B174" s="10"/>
      <c r="C174" s="11"/>
      <c r="D174" s="69"/>
      <c r="E174" s="12"/>
      <c r="F174" s="13"/>
      <c r="G174" s="70">
        <f>IF(B174&lt;&gt;"計",ROUNDDOWN(D174*F174,0),SUM(G$1:G173))</f>
        <v>0</v>
      </c>
      <c r="H174" s="11"/>
      <c r="I174" s="14"/>
      <c r="J174" s="71"/>
      <c r="K174" s="8">
        <v>14</v>
      </c>
    </row>
    <row r="175" spans="1:11" ht="12.95" customHeight="1">
      <c r="A175" s="2"/>
      <c r="B175" s="3"/>
      <c r="C175" s="4"/>
      <c r="D175" s="66"/>
      <c r="E175" s="5"/>
      <c r="F175" s="6"/>
      <c r="G175" s="67"/>
      <c r="H175" s="4"/>
      <c r="I175" s="7"/>
      <c r="J175" s="68"/>
    </row>
    <row r="176" spans="1:11" ht="12.95" customHeight="1">
      <c r="A176" s="9"/>
      <c r="B176" s="10"/>
      <c r="C176" s="11"/>
      <c r="D176" s="69"/>
      <c r="E176" s="12"/>
      <c r="F176" s="13"/>
      <c r="G176" s="70">
        <f>IF(B176&lt;&gt;"計",ROUNDDOWN(D176*F176,0),SUM(G$1:G175))</f>
        <v>0</v>
      </c>
      <c r="H176" s="11"/>
      <c r="I176" s="14"/>
      <c r="J176" s="71"/>
      <c r="K176" s="8">
        <v>15</v>
      </c>
    </row>
    <row r="177" spans="1:11" ht="12.95" customHeight="1">
      <c r="A177" s="2"/>
      <c r="B177" s="3"/>
      <c r="C177" s="4"/>
      <c r="D177" s="66"/>
      <c r="E177" s="5"/>
      <c r="F177" s="6"/>
      <c r="G177" s="67"/>
      <c r="H177" s="4"/>
      <c r="I177" s="7"/>
      <c r="J177" s="68"/>
    </row>
    <row r="178" spans="1:11" ht="12.95" customHeight="1">
      <c r="A178" s="9"/>
      <c r="B178" s="10"/>
      <c r="C178" s="11"/>
      <c r="D178" s="69"/>
      <c r="E178" s="12"/>
      <c r="F178" s="13"/>
      <c r="G178" s="70">
        <f>IF(B178&lt;&gt;"計",ROUNDDOWN(D178*F178,0),SUM(G$1:G177))</f>
        <v>0</v>
      </c>
      <c r="H178" s="11"/>
      <c r="I178" s="14"/>
      <c r="J178" s="71"/>
      <c r="K178" s="8">
        <v>16</v>
      </c>
    </row>
    <row r="179" spans="1:11" ht="12.95" customHeight="1">
      <c r="A179" s="2"/>
      <c r="B179" s="3"/>
      <c r="C179" s="4"/>
      <c r="D179" s="66"/>
      <c r="E179" s="5"/>
      <c r="F179" s="6"/>
      <c r="G179" s="67"/>
      <c r="H179" s="4"/>
      <c r="I179" s="7"/>
      <c r="J179" s="68"/>
    </row>
    <row r="180" spans="1:11" ht="12.95" customHeight="1">
      <c r="A180" s="9"/>
      <c r="B180" s="10" t="s">
        <v>45</v>
      </c>
      <c r="C180" s="11"/>
      <c r="D180" s="69"/>
      <c r="E180" s="12"/>
      <c r="F180" s="13"/>
      <c r="G180" s="70">
        <f>IF(B180&lt;&gt;"計",ROUNDDOWN(D180*F180,0),SUM(G$1:G179))</f>
        <v>0</v>
      </c>
      <c r="H180" s="11"/>
      <c r="I180" s="14"/>
      <c r="J180" s="71"/>
      <c r="K180" s="8">
        <v>17</v>
      </c>
    </row>
    <row r="181" spans="1:11" ht="12.95" customHeight="1">
      <c r="A181" s="2"/>
      <c r="B181" s="3"/>
      <c r="C181" s="4"/>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SUBTOTAL(9,G147:G182)-G180</f>
        <v>0</v>
      </c>
      <c r="K182"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310" priority="12" stopIfTrue="1">
      <formula>AND(D4=1,E4="か所")</formula>
    </cfRule>
  </conditionalFormatting>
  <conditionalFormatting sqref="F44 F4 F6 F8 F10 F12 F14 F16 F18 F20 F22 F24 F26 F28 F30 F32 F34 F36 F38 F40 F42 F46 F48 F50 F52 F54 F56 F58 F60 F62 F64 F66 F68 F70 F72 F74">
    <cfRule type="expression" dxfId="309" priority="11" stopIfTrue="1">
      <formula>AND(D4=1,E4="式")</formula>
    </cfRule>
  </conditionalFormatting>
  <conditionalFormatting sqref="F44">
    <cfRule type="expression" dxfId="308" priority="10" stopIfTrue="1">
      <formula>AND(D44=1,LEN(E44)&lt;&gt;LENB(E44))</formula>
    </cfRule>
  </conditionalFormatting>
  <conditionalFormatting sqref="F76 F78 F80 F82 F84 F86 F88 F90 F92 F94 F96 F98 F100 F102 F104 F106 F108 F110">
    <cfRule type="expression" dxfId="307" priority="9" stopIfTrue="1">
      <formula>AND(D76=1,E76="か所")</formula>
    </cfRule>
  </conditionalFormatting>
  <conditionalFormatting sqref="F80 F76 F78 F82 F84 F86 F88 F90 F92 F94 F96 F98 F100 F102 F104 F106 F108 F110">
    <cfRule type="expression" dxfId="306" priority="8" stopIfTrue="1">
      <formula>AND(D76=1,E76="式")</formula>
    </cfRule>
  </conditionalFormatting>
  <conditionalFormatting sqref="F80">
    <cfRule type="expression" dxfId="305" priority="7" stopIfTrue="1">
      <formula>AND(D80=1,LEN(E80)&lt;&gt;LENB(E80))</formula>
    </cfRule>
  </conditionalFormatting>
  <conditionalFormatting sqref="F112 F114 F116 F118 F120 F122 F124 F126 F128 F130 F132 F134 F136 F138 F140 F142 F144 F146">
    <cfRule type="expression" dxfId="304" priority="6" stopIfTrue="1">
      <formula>AND(D112=1,E112="か所")</formula>
    </cfRule>
  </conditionalFormatting>
  <conditionalFormatting sqref="F116 F112 F114 F118 F120 F122 F124 F126 F128 F130 F132 F134 F136 F138 F140 F142 F144 F146">
    <cfRule type="expression" dxfId="303" priority="5" stopIfTrue="1">
      <formula>AND(D112=1,E112="式")</formula>
    </cfRule>
  </conditionalFormatting>
  <conditionalFormatting sqref="F116">
    <cfRule type="expression" dxfId="302" priority="4" stopIfTrue="1">
      <formula>AND(D116=1,LEN(E116)&lt;&gt;LENB(E116))</formula>
    </cfRule>
  </conditionalFormatting>
  <conditionalFormatting sqref="F148 F150 F152 F154 F156 F158 F160 F162 F164 F166 F168 F170 F172 F174 F176 F178 F180 F182">
    <cfRule type="expression" dxfId="301" priority="3" stopIfTrue="1">
      <formula>AND(D148=1,E148="か所")</formula>
    </cfRule>
  </conditionalFormatting>
  <conditionalFormatting sqref="F152 F148 F150 F154 F156 F158 F160 F162 F164 F166 F168 F170 F172 F174 F176 F178 F180 F182">
    <cfRule type="expression" dxfId="300" priority="2" stopIfTrue="1">
      <formula>AND(D148=1,E148="式")</formula>
    </cfRule>
  </conditionalFormatting>
  <conditionalFormatting sqref="F152">
    <cfRule type="expression" dxfId="299" priority="1" stopIfTrue="1">
      <formula>AND(D152=1,LEN(E152)&lt;&gt;LENB(E152))</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4BB8B-5870-4E23-A411-8A81DEC1DE21}">
  <sheetPr>
    <tabColor rgb="FFFFFF00"/>
  </sheetPr>
  <dimension ref="A1:K650"/>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861</v>
      </c>
      <c r="B4" s="10" t="s">
        <v>862</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t="s">
        <v>892</v>
      </c>
      <c r="B8" s="10" t="s">
        <v>1709</v>
      </c>
      <c r="C8" s="11"/>
      <c r="D8" s="69">
        <v>1</v>
      </c>
      <c r="E8" s="12" t="s">
        <v>21</v>
      </c>
      <c r="F8" s="13"/>
      <c r="G8" s="70">
        <f>VLOOKUP(A8,C:G,5,0)</f>
        <v>0</v>
      </c>
      <c r="H8" s="11"/>
      <c r="I8" s="14"/>
      <c r="J8" s="71"/>
      <c r="K8" s="8">
        <v>3</v>
      </c>
    </row>
    <row r="9" spans="1:11" ht="12.95" customHeight="1">
      <c r="A9" s="2"/>
      <c r="B9" s="3"/>
      <c r="C9" s="4"/>
      <c r="D9" s="66"/>
      <c r="E9" s="5"/>
      <c r="F9" s="6"/>
      <c r="G9" s="67"/>
      <c r="H9" s="4"/>
      <c r="I9" s="7"/>
      <c r="J9" s="68"/>
    </row>
    <row r="10" spans="1:11" ht="12.95" customHeight="1">
      <c r="A10" s="9" t="s">
        <v>894</v>
      </c>
      <c r="B10" s="10" t="s">
        <v>1710</v>
      </c>
      <c r="C10" s="11"/>
      <c r="D10" s="69">
        <v>1</v>
      </c>
      <c r="E10" s="12" t="s">
        <v>21</v>
      </c>
      <c r="F10" s="13"/>
      <c r="G10" s="70">
        <f>VLOOKUP(A10,C:G,5,0)</f>
        <v>0</v>
      </c>
      <c r="H10" s="11"/>
      <c r="I10" s="14"/>
      <c r="J10" s="71"/>
      <c r="K10" s="8">
        <v>4</v>
      </c>
    </row>
    <row r="11" spans="1:11" ht="12.95" customHeight="1">
      <c r="A11" s="2"/>
      <c r="B11" s="3"/>
      <c r="C11" s="4"/>
      <c r="D11" s="66"/>
      <c r="E11" s="5"/>
      <c r="F11" s="6"/>
      <c r="G11" s="67"/>
      <c r="H11" s="4"/>
      <c r="I11" s="7"/>
      <c r="J11" s="68"/>
    </row>
    <row r="12" spans="1:11" ht="12.95" customHeight="1">
      <c r="A12" s="9" t="s">
        <v>2875</v>
      </c>
      <c r="B12" s="10" t="s">
        <v>1711</v>
      </c>
      <c r="C12" s="11"/>
      <c r="D12" s="69">
        <v>1</v>
      </c>
      <c r="E12" s="12" t="s">
        <v>21</v>
      </c>
      <c r="F12" s="13"/>
      <c r="G12" s="70">
        <f>VLOOKUP(A12,C:G,5,0)</f>
        <v>0</v>
      </c>
      <c r="H12" s="11"/>
      <c r="I12" s="14"/>
      <c r="J12" s="71"/>
      <c r="K12" s="8">
        <v>5</v>
      </c>
    </row>
    <row r="13" spans="1:11" ht="12.95" customHeight="1">
      <c r="A13" s="2"/>
      <c r="B13" s="3"/>
      <c r="C13" s="4"/>
      <c r="D13" s="66"/>
      <c r="E13" s="5"/>
      <c r="F13" s="6"/>
      <c r="G13" s="67"/>
      <c r="H13" s="4"/>
      <c r="I13" s="7"/>
      <c r="J13" s="68"/>
    </row>
    <row r="14" spans="1:11" ht="12.95" customHeight="1">
      <c r="A14" s="9" t="s">
        <v>2876</v>
      </c>
      <c r="B14" s="10" t="s">
        <v>1712</v>
      </c>
      <c r="C14" s="11"/>
      <c r="D14" s="69">
        <v>1</v>
      </c>
      <c r="E14" s="12" t="s">
        <v>21</v>
      </c>
      <c r="F14" s="13"/>
      <c r="G14" s="70">
        <f>VLOOKUP(A14,C:G,5,0)</f>
        <v>0</v>
      </c>
      <c r="H14" s="11"/>
      <c r="I14" s="14"/>
      <c r="J14" s="71"/>
      <c r="K14" s="8">
        <v>6</v>
      </c>
    </row>
    <row r="15" spans="1:11" ht="12.95" customHeight="1">
      <c r="A15" s="2"/>
      <c r="B15" s="3"/>
      <c r="C15" s="4"/>
      <c r="D15" s="66"/>
      <c r="E15" s="5"/>
      <c r="F15" s="6"/>
      <c r="G15" s="67"/>
      <c r="H15" s="4"/>
      <c r="I15" s="7"/>
      <c r="J15" s="68"/>
    </row>
    <row r="16" spans="1:11" ht="12.95" customHeight="1">
      <c r="A16" s="9" t="s">
        <v>2877</v>
      </c>
      <c r="B16" s="10" t="s">
        <v>1713</v>
      </c>
      <c r="C16" s="11"/>
      <c r="D16" s="69">
        <v>1</v>
      </c>
      <c r="E16" s="12" t="s">
        <v>21</v>
      </c>
      <c r="F16" s="13"/>
      <c r="G16" s="70">
        <f>VLOOKUP(A16,C:G,5,0)</f>
        <v>0</v>
      </c>
      <c r="H16" s="11"/>
      <c r="I16" s="14"/>
      <c r="J16" s="71"/>
      <c r="K16" s="8">
        <v>7</v>
      </c>
    </row>
    <row r="17" spans="1:11" ht="12.95" customHeight="1">
      <c r="A17" s="2"/>
      <c r="B17" s="3"/>
      <c r="C17" s="4"/>
      <c r="D17" s="66"/>
      <c r="E17" s="5"/>
      <c r="F17" s="6"/>
      <c r="G17" s="67"/>
      <c r="H17" s="4"/>
      <c r="I17" s="7"/>
      <c r="J17" s="68"/>
    </row>
    <row r="18" spans="1:11" ht="12.95" customHeight="1">
      <c r="A18" s="9" t="s">
        <v>2878</v>
      </c>
      <c r="B18" s="10" t="s">
        <v>1714</v>
      </c>
      <c r="C18" s="11"/>
      <c r="D18" s="69">
        <v>1</v>
      </c>
      <c r="E18" s="12" t="s">
        <v>21</v>
      </c>
      <c r="F18" s="13"/>
      <c r="G18" s="70">
        <f>VLOOKUP(A18,C:G,5,0)</f>
        <v>0</v>
      </c>
      <c r="H18" s="11"/>
      <c r="I18" s="14"/>
      <c r="J18" s="71"/>
      <c r="K18" s="8">
        <v>8</v>
      </c>
    </row>
    <row r="19" spans="1:11" ht="12.95" customHeight="1">
      <c r="A19" s="2"/>
      <c r="B19" s="3"/>
      <c r="C19" s="4"/>
      <c r="D19" s="66"/>
      <c r="E19" s="5"/>
      <c r="F19" s="6"/>
      <c r="G19" s="67"/>
      <c r="H19" s="4"/>
      <c r="I19" s="7"/>
      <c r="J19" s="68"/>
    </row>
    <row r="20" spans="1:11" ht="12.95" customHeight="1">
      <c r="A20" s="9" t="s">
        <v>2879</v>
      </c>
      <c r="B20" s="10" t="s">
        <v>1715</v>
      </c>
      <c r="C20" s="11"/>
      <c r="D20" s="69">
        <v>1</v>
      </c>
      <c r="E20" s="12" t="s">
        <v>21</v>
      </c>
      <c r="F20" s="13"/>
      <c r="G20" s="70">
        <f>VLOOKUP(A20,C:G,5,0)</f>
        <v>0</v>
      </c>
      <c r="H20" s="11"/>
      <c r="I20" s="14"/>
      <c r="J20" s="71"/>
      <c r="K20" s="8">
        <v>9</v>
      </c>
    </row>
    <row r="21" spans="1:11" ht="12.95" customHeight="1">
      <c r="A21" s="2"/>
      <c r="B21" s="3"/>
      <c r="C21" s="4"/>
      <c r="D21" s="66"/>
      <c r="E21" s="5"/>
      <c r="F21" s="6"/>
      <c r="G21" s="67"/>
      <c r="H21" s="4"/>
      <c r="I21" s="7"/>
      <c r="J21" s="68"/>
    </row>
    <row r="22" spans="1:11" ht="12.95" customHeight="1">
      <c r="A22" s="9" t="s">
        <v>2880</v>
      </c>
      <c r="B22" s="10" t="s">
        <v>1716</v>
      </c>
      <c r="C22" s="11"/>
      <c r="D22" s="69">
        <v>1</v>
      </c>
      <c r="E22" s="12" t="s">
        <v>21</v>
      </c>
      <c r="F22" s="13"/>
      <c r="G22" s="70">
        <f>VLOOKUP(A22,C:G,5,0)</f>
        <v>0</v>
      </c>
      <c r="H22" s="11"/>
      <c r="I22" s="14"/>
      <c r="J22" s="71"/>
      <c r="K22" s="8">
        <v>10</v>
      </c>
    </row>
    <row r="23" spans="1:11" ht="12.95" customHeight="1">
      <c r="A23" s="2"/>
      <c r="B23" s="3"/>
      <c r="C23" s="4"/>
      <c r="D23" s="66"/>
      <c r="E23" s="5"/>
      <c r="F23" s="6"/>
      <c r="G23" s="67"/>
      <c r="H23" s="4"/>
      <c r="I23" s="7"/>
      <c r="J23" s="68"/>
    </row>
    <row r="24" spans="1:11" ht="12.95" customHeight="1">
      <c r="A24" s="9" t="s">
        <v>2881</v>
      </c>
      <c r="B24" s="10" t="s">
        <v>1717</v>
      </c>
      <c r="C24" s="11"/>
      <c r="D24" s="69">
        <v>1</v>
      </c>
      <c r="E24" s="12" t="s">
        <v>21</v>
      </c>
      <c r="F24" s="13"/>
      <c r="G24" s="70">
        <f>VLOOKUP(A24,C:G,5,0)</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45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row r="39" spans="1:11" ht="12.95" customHeight="1">
      <c r="A39" s="2"/>
      <c r="B39" s="15"/>
      <c r="C39" s="4" t="s">
        <v>1718</v>
      </c>
      <c r="D39" s="66"/>
      <c r="E39" s="5"/>
      <c r="F39" s="6"/>
      <c r="G39" s="67"/>
      <c r="H39" s="4"/>
      <c r="I39" s="16"/>
      <c r="J39" s="73"/>
    </row>
    <row r="40" spans="1:11" ht="12.95" customHeight="1">
      <c r="A40" s="9" t="s">
        <v>892</v>
      </c>
      <c r="B40" s="10" t="s">
        <v>1709</v>
      </c>
      <c r="C40" s="11" t="s">
        <v>1719</v>
      </c>
      <c r="D40" s="69"/>
      <c r="E40" s="12"/>
      <c r="F40" s="13"/>
      <c r="G40" s="70">
        <f>IF(B40&lt;&gt;"計",ROUNDDOWN(D40*F40,0),SUM(G$1:G39))</f>
        <v>0</v>
      </c>
      <c r="H40" s="11"/>
      <c r="I40" s="14"/>
      <c r="J40" s="71"/>
      <c r="K40" s="8">
        <v>1</v>
      </c>
    </row>
    <row r="41" spans="1:11" ht="12.95" customHeight="1">
      <c r="A41" s="2"/>
      <c r="B41" s="3"/>
      <c r="C41" s="4" t="s">
        <v>1720</v>
      </c>
      <c r="D41" s="66"/>
      <c r="E41" s="5"/>
      <c r="F41" s="6"/>
      <c r="G41" s="67"/>
      <c r="H41" s="4"/>
      <c r="I41" s="7"/>
      <c r="J41" s="68"/>
    </row>
    <row r="42" spans="1:11" ht="12.95" customHeight="1">
      <c r="A42" s="9"/>
      <c r="B42" s="10"/>
      <c r="C42" s="11" t="s">
        <v>1721</v>
      </c>
      <c r="D42" s="69"/>
      <c r="E42" s="12"/>
      <c r="F42" s="13"/>
      <c r="G42" s="70">
        <f>IF(B42&lt;&gt;"計",ROUNDDOWN(D42*F42,0),SUM(G$1:G41))</f>
        <v>0</v>
      </c>
      <c r="H42" s="11"/>
      <c r="I42" s="14"/>
      <c r="J42" s="71"/>
      <c r="K42" s="8">
        <v>2</v>
      </c>
    </row>
    <row r="43" spans="1:11" ht="12.95" customHeight="1">
      <c r="A43" s="2"/>
      <c r="B43" s="3"/>
      <c r="C43" s="4" t="s">
        <v>1722</v>
      </c>
      <c r="D43" s="66"/>
      <c r="E43" s="5"/>
      <c r="F43" s="6"/>
      <c r="G43" s="67"/>
      <c r="H43" s="4"/>
      <c r="I43" s="7"/>
      <c r="J43" s="68"/>
    </row>
    <row r="44" spans="1:11" ht="12.95" customHeight="1">
      <c r="A44" s="9"/>
      <c r="B44" s="10"/>
      <c r="C44" s="11"/>
      <c r="D44" s="69"/>
      <c r="E44" s="12"/>
      <c r="F44" s="13"/>
      <c r="G44" s="70">
        <f>IF(B44&lt;&gt;"計",ROUNDDOWN(D44*F44,0),SUM(G$1:G43))</f>
        <v>0</v>
      </c>
      <c r="H44" s="11"/>
      <c r="I44" s="14"/>
      <c r="J44" s="71"/>
      <c r="K44" s="8">
        <v>3</v>
      </c>
    </row>
    <row r="45" spans="1:11" ht="12.95" customHeight="1">
      <c r="A45" s="2"/>
      <c r="B45" s="3"/>
      <c r="C45" s="4"/>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c r="C48" s="11"/>
      <c r="D48" s="69"/>
      <c r="E48" s="12"/>
      <c r="F48" s="13"/>
      <c r="G48" s="70">
        <f>IF(B48&lt;&gt;"計",ROUNDDOWN(D48*F48,0),SUM(G$1:G47))</f>
        <v>0</v>
      </c>
      <c r="H48" s="11"/>
      <c r="I48" s="14"/>
      <c r="J48" s="71"/>
      <c r="K48" s="8">
        <v>5</v>
      </c>
    </row>
    <row r="49" spans="1:11" ht="12.95" customHeight="1">
      <c r="A49" s="2"/>
      <c r="B49" s="3" t="s">
        <v>1723</v>
      </c>
      <c r="C49" s="4"/>
      <c r="D49" s="66"/>
      <c r="E49" s="5"/>
      <c r="F49" s="6"/>
      <c r="G49" s="67"/>
      <c r="H49" s="4"/>
      <c r="I49" s="7"/>
      <c r="J49" s="68"/>
    </row>
    <row r="50" spans="1:11" ht="12.95" customHeight="1">
      <c r="A50" s="9"/>
      <c r="B50" s="10" t="s">
        <v>1724</v>
      </c>
      <c r="C50" s="11" t="s">
        <v>1725</v>
      </c>
      <c r="D50" s="69">
        <v>1</v>
      </c>
      <c r="E50" s="12" t="s">
        <v>148</v>
      </c>
      <c r="F50" s="13"/>
      <c r="G50" s="70">
        <f>IF(B50&lt;&gt;"計",ROUNDDOWN(D50*F50,0),SUM(G$1:G49))</f>
        <v>0</v>
      </c>
      <c r="H50" s="11"/>
      <c r="I50" s="14"/>
      <c r="J50" s="71"/>
      <c r="K50" s="8">
        <v>6</v>
      </c>
    </row>
    <row r="51" spans="1:11" ht="12.95" customHeight="1">
      <c r="A51" s="2"/>
      <c r="B51" s="3"/>
      <c r="C51" s="4" t="s">
        <v>1726</v>
      </c>
      <c r="D51" s="66"/>
      <c r="E51" s="5"/>
      <c r="F51" s="6"/>
      <c r="G51" s="67"/>
      <c r="H51" s="4"/>
      <c r="I51" s="7"/>
      <c r="J51" s="68"/>
    </row>
    <row r="52" spans="1:11" ht="12.95" customHeight="1">
      <c r="A52" s="9"/>
      <c r="B52" s="10"/>
      <c r="C52" s="11" t="s">
        <v>1727</v>
      </c>
      <c r="D52" s="69"/>
      <c r="E52" s="12"/>
      <c r="F52" s="13"/>
      <c r="G52" s="70">
        <f>IF(B52&lt;&gt;"計",ROUNDDOWN(D52*F52,0),SUM(G$1:G51))</f>
        <v>0</v>
      </c>
      <c r="H52" s="11"/>
      <c r="I52" s="14"/>
      <c r="J52" s="71"/>
      <c r="K52" s="8">
        <v>7</v>
      </c>
    </row>
    <row r="53" spans="1:11" ht="12.95" customHeight="1">
      <c r="A53" s="2"/>
      <c r="B53" s="3"/>
      <c r="C53" s="4" t="s">
        <v>1728</v>
      </c>
      <c r="D53" s="66"/>
      <c r="E53" s="5"/>
      <c r="F53" s="6"/>
      <c r="G53" s="67"/>
      <c r="H53" s="4"/>
      <c r="I53" s="7"/>
      <c r="J53" s="68"/>
    </row>
    <row r="54" spans="1:11" ht="12.95" customHeight="1">
      <c r="A54" s="9"/>
      <c r="B54" s="10"/>
      <c r="C54" s="11"/>
      <c r="D54" s="69"/>
      <c r="E54" s="12"/>
      <c r="F54" s="13"/>
      <c r="G54" s="70">
        <f>IF(B54&lt;&gt;"計",ROUNDDOWN(D54*F54,0),SUM(G$1:G53))</f>
        <v>0</v>
      </c>
      <c r="H54" s="11"/>
      <c r="I54" s="14"/>
      <c r="J54" s="71"/>
      <c r="K54" s="8">
        <v>8</v>
      </c>
    </row>
    <row r="55" spans="1:11" ht="12.95" customHeight="1">
      <c r="A55" s="2"/>
      <c r="B55" s="3" t="s">
        <v>1729</v>
      </c>
      <c r="C55" s="4"/>
      <c r="D55" s="66"/>
      <c r="E55" s="5"/>
      <c r="F55" s="6"/>
      <c r="G55" s="67"/>
      <c r="H55" s="4"/>
      <c r="I55" s="7"/>
      <c r="J55" s="68"/>
    </row>
    <row r="56" spans="1:11" ht="12.95" customHeight="1">
      <c r="A56" s="9"/>
      <c r="B56" s="10" t="s">
        <v>1724</v>
      </c>
      <c r="C56" s="11" t="s">
        <v>1730</v>
      </c>
      <c r="D56" s="69">
        <v>2</v>
      </c>
      <c r="E56" s="12" t="s">
        <v>148</v>
      </c>
      <c r="F56" s="13"/>
      <c r="G56" s="70">
        <f>IF(B56&lt;&gt;"計",ROUNDDOWN(D56*F56,0),SUM(G$1:G55))</f>
        <v>0</v>
      </c>
      <c r="H56" s="11"/>
      <c r="I56" s="14"/>
      <c r="J56" s="71"/>
      <c r="K56" s="8">
        <v>9</v>
      </c>
    </row>
    <row r="57" spans="1:11" ht="12.95" customHeight="1">
      <c r="A57" s="2"/>
      <c r="B57" s="3"/>
      <c r="C57" s="4" t="s">
        <v>1726</v>
      </c>
      <c r="D57" s="66"/>
      <c r="E57" s="5"/>
      <c r="F57" s="6"/>
      <c r="G57" s="67"/>
      <c r="H57" s="4"/>
      <c r="I57" s="7"/>
      <c r="J57" s="68"/>
    </row>
    <row r="58" spans="1:11" ht="12.95" customHeight="1">
      <c r="A58" s="9"/>
      <c r="B58" s="10"/>
      <c r="C58" s="11" t="s">
        <v>1727</v>
      </c>
      <c r="D58" s="69"/>
      <c r="E58" s="12"/>
      <c r="F58" s="13"/>
      <c r="G58" s="70">
        <f>IF(B58&lt;&gt;"計",ROUNDDOWN(D58*F58,0),SUM(G$1:G57))</f>
        <v>0</v>
      </c>
      <c r="H58" s="11"/>
      <c r="I58" s="14"/>
      <c r="J58" s="71"/>
      <c r="K58" s="8">
        <v>10</v>
      </c>
    </row>
    <row r="59" spans="1:11" ht="12.95" customHeight="1">
      <c r="A59" s="2"/>
      <c r="B59" s="3"/>
      <c r="C59" s="4" t="s">
        <v>1728</v>
      </c>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t="s">
        <v>1731</v>
      </c>
      <c r="C61" s="4"/>
      <c r="D61" s="66"/>
      <c r="E61" s="5"/>
      <c r="F61" s="6"/>
      <c r="G61" s="67"/>
      <c r="H61" s="4"/>
      <c r="I61" s="7"/>
      <c r="J61" s="68"/>
    </row>
    <row r="62" spans="1:11" ht="12.95" customHeight="1">
      <c r="A62" s="9"/>
      <c r="B62" s="10" t="s">
        <v>1732</v>
      </c>
      <c r="C62" s="11" t="s">
        <v>1725</v>
      </c>
      <c r="D62" s="69">
        <v>1</v>
      </c>
      <c r="E62" s="12" t="s">
        <v>148</v>
      </c>
      <c r="F62" s="13"/>
      <c r="G62" s="70">
        <f>IF(B62&lt;&gt;"計",ROUNDDOWN(D62*F62,0),SUM(G$1:G61))</f>
        <v>0</v>
      </c>
      <c r="H62" s="11"/>
      <c r="I62" s="14"/>
      <c r="J62" s="71"/>
      <c r="K62" s="8">
        <v>12</v>
      </c>
    </row>
    <row r="63" spans="1:11" ht="12.95" customHeight="1">
      <c r="A63" s="2"/>
      <c r="B63" s="3"/>
      <c r="C63" s="4" t="s">
        <v>1726</v>
      </c>
      <c r="D63" s="66"/>
      <c r="E63" s="5"/>
      <c r="F63" s="6"/>
      <c r="G63" s="67"/>
      <c r="H63" s="4"/>
      <c r="I63" s="7"/>
      <c r="J63" s="68"/>
    </row>
    <row r="64" spans="1:11" ht="12.95" customHeight="1">
      <c r="A64" s="9"/>
      <c r="B64" s="10"/>
      <c r="C64" s="11" t="s">
        <v>1727</v>
      </c>
      <c r="D64" s="69"/>
      <c r="E64" s="12"/>
      <c r="F64" s="13"/>
      <c r="G64" s="70">
        <f>IF(B64&lt;&gt;"計",ROUNDDOWN(D64*F64,0),SUM(G$1:G63))</f>
        <v>0</v>
      </c>
      <c r="H64" s="11"/>
      <c r="I64" s="14"/>
      <c r="J64" s="71"/>
      <c r="K64" s="8">
        <v>13</v>
      </c>
    </row>
    <row r="65" spans="1:11" ht="12.95" customHeight="1">
      <c r="A65" s="2"/>
      <c r="B65" s="3"/>
      <c r="C65" s="4" t="s">
        <v>1728</v>
      </c>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t="s">
        <v>1733</v>
      </c>
      <c r="C67" s="4"/>
      <c r="D67" s="66"/>
      <c r="E67" s="5"/>
      <c r="F67" s="6"/>
      <c r="G67" s="67"/>
      <c r="H67" s="4"/>
      <c r="I67" s="7"/>
      <c r="J67" s="68"/>
    </row>
    <row r="68" spans="1:11" ht="12.95" customHeight="1">
      <c r="A68" s="9"/>
      <c r="B68" s="10" t="s">
        <v>1724</v>
      </c>
      <c r="C68" s="11" t="s">
        <v>1734</v>
      </c>
      <c r="D68" s="69">
        <v>1</v>
      </c>
      <c r="E68" s="12" t="s">
        <v>148</v>
      </c>
      <c r="F68" s="13"/>
      <c r="G68" s="70">
        <f>IF(B68&lt;&gt;"計",ROUNDDOWN(D68*F68,0),SUM(G$1:G67))</f>
        <v>0</v>
      </c>
      <c r="H68" s="11"/>
      <c r="I68" s="14"/>
      <c r="J68" s="71"/>
      <c r="K68" s="8">
        <v>15</v>
      </c>
    </row>
    <row r="69" spans="1:11" ht="12.95" customHeight="1">
      <c r="A69" s="2"/>
      <c r="B69" s="3"/>
      <c r="C69" s="4" t="s">
        <v>1727</v>
      </c>
      <c r="D69" s="66"/>
      <c r="E69" s="5"/>
      <c r="F69" s="6"/>
      <c r="G69" s="67"/>
      <c r="H69" s="4"/>
      <c r="I69" s="7"/>
      <c r="J69" s="68"/>
    </row>
    <row r="70" spans="1:11" ht="12.95" customHeight="1">
      <c r="A70" s="9"/>
      <c r="B70" s="10"/>
      <c r="C70" s="11" t="s">
        <v>1735</v>
      </c>
      <c r="D70" s="69"/>
      <c r="E70" s="12"/>
      <c r="F70" s="13"/>
      <c r="G70" s="70">
        <f>IF(B70&lt;&gt;"計",ROUNDDOWN(D70*F70,0),SUM(G$1:G69))</f>
        <v>0</v>
      </c>
      <c r="H70" s="11"/>
      <c r="I70" s="14"/>
      <c r="J70" s="71"/>
      <c r="K70" s="8">
        <v>16</v>
      </c>
    </row>
    <row r="71" spans="1:11" ht="12.95" customHeight="1">
      <c r="A71" s="2"/>
      <c r="B71" s="3" t="s">
        <v>1736</v>
      </c>
      <c r="C71" s="4"/>
      <c r="D71" s="66"/>
      <c r="E71" s="5"/>
      <c r="F71" s="6"/>
      <c r="G71" s="67"/>
      <c r="H71" s="4"/>
      <c r="I71" s="7"/>
      <c r="J71" s="68"/>
    </row>
    <row r="72" spans="1:11" ht="12.95" customHeight="1">
      <c r="A72" s="9"/>
      <c r="B72" s="10" t="s">
        <v>1724</v>
      </c>
      <c r="C72" s="11" t="s">
        <v>1734</v>
      </c>
      <c r="D72" s="69">
        <v>2</v>
      </c>
      <c r="E72" s="12" t="s">
        <v>148</v>
      </c>
      <c r="F72" s="13"/>
      <c r="G72" s="70">
        <f>IF(B72&lt;&gt;"計",ROUNDDOWN(D72*F72,0),SUM(G$1:G71))</f>
        <v>0</v>
      </c>
      <c r="H72" s="11"/>
      <c r="I72" s="14"/>
      <c r="J72" s="71"/>
      <c r="K72" s="8">
        <v>17</v>
      </c>
    </row>
    <row r="73" spans="1:11" ht="12.95" customHeight="1">
      <c r="A73" s="2"/>
      <c r="B73" s="3"/>
      <c r="C73" s="4" t="s">
        <v>1727</v>
      </c>
      <c r="D73" s="66"/>
      <c r="E73" s="5"/>
      <c r="F73" s="6"/>
      <c r="G73" s="67"/>
      <c r="H73" s="4"/>
      <c r="I73" s="7"/>
      <c r="J73" s="68"/>
    </row>
    <row r="74" spans="1:11" ht="12.95" customHeight="1">
      <c r="A74" s="9"/>
      <c r="B74" s="10"/>
      <c r="C74" s="11" t="s">
        <v>1735</v>
      </c>
      <c r="D74" s="69"/>
      <c r="E74" s="12"/>
      <c r="F74" s="13"/>
      <c r="G74" s="70">
        <f>IF(B74&lt;&gt;"計",ROUNDDOWN(D74*F74,0),SUM(G$1:G73))</f>
        <v>0</v>
      </c>
      <c r="H74" s="11"/>
      <c r="I74" s="14"/>
      <c r="J74" s="72">
        <f>SUBTOTAL(9,G39:G74)</f>
        <v>0</v>
      </c>
      <c r="K74" s="8">
        <v>18</v>
      </c>
    </row>
    <row r="75" spans="1:11" ht="12.95" customHeight="1">
      <c r="A75" s="2"/>
      <c r="B75" s="15" t="s">
        <v>1737</v>
      </c>
      <c r="C75" s="4"/>
      <c r="D75" s="66"/>
      <c r="E75" s="5"/>
      <c r="F75" s="6"/>
      <c r="G75" s="67"/>
      <c r="H75" s="4"/>
      <c r="I75" s="16"/>
      <c r="J75" s="73"/>
    </row>
    <row r="76" spans="1:11" ht="12.95" customHeight="1">
      <c r="A76" s="9"/>
      <c r="B76" s="10" t="s">
        <v>1738</v>
      </c>
      <c r="C76" s="11" t="s">
        <v>1739</v>
      </c>
      <c r="D76" s="69">
        <v>1</v>
      </c>
      <c r="E76" s="12" t="s">
        <v>148</v>
      </c>
      <c r="F76" s="13"/>
      <c r="G76" s="70">
        <f>IF(B76&lt;&gt;"計",ROUNDDOWN(D76*F76,0),SUM(G$1:G75))</f>
        <v>0</v>
      </c>
      <c r="H76" s="11"/>
      <c r="I76" s="14"/>
      <c r="J76" s="71"/>
      <c r="K76" s="8">
        <v>1</v>
      </c>
    </row>
    <row r="77" spans="1:11" ht="12.95" customHeight="1">
      <c r="A77" s="2"/>
      <c r="B77" s="3"/>
      <c r="C77" s="4" t="s">
        <v>2850</v>
      </c>
      <c r="D77" s="66"/>
      <c r="E77" s="5"/>
      <c r="F77" s="6"/>
      <c r="G77" s="67"/>
      <c r="H77" s="4"/>
      <c r="I77" s="7"/>
      <c r="J77" s="68"/>
    </row>
    <row r="78" spans="1:11" ht="12.95" customHeight="1">
      <c r="A78" s="9"/>
      <c r="B78" s="10"/>
      <c r="C78" s="11"/>
      <c r="D78" s="69"/>
      <c r="E78" s="12"/>
      <c r="F78" s="13"/>
      <c r="G78" s="70">
        <f>IF(B78&lt;&gt;"計",ROUNDDOWN(D78*F78,0),SUM(G$1:G77))</f>
        <v>0</v>
      </c>
      <c r="H78" s="11"/>
      <c r="I78" s="14"/>
      <c r="J78" s="71"/>
      <c r="K78" s="8">
        <v>2</v>
      </c>
    </row>
    <row r="79" spans="1:11" ht="12.95" customHeight="1">
      <c r="A79" s="2"/>
      <c r="B79" s="3" t="s">
        <v>1740</v>
      </c>
      <c r="C79" s="4"/>
      <c r="D79" s="66"/>
      <c r="E79" s="5"/>
      <c r="F79" s="6"/>
      <c r="G79" s="67"/>
      <c r="H79" s="4"/>
      <c r="I79" s="7"/>
      <c r="J79" s="68"/>
    </row>
    <row r="80" spans="1:11" ht="12.95" customHeight="1">
      <c r="A80" s="9"/>
      <c r="B80" s="10" t="s">
        <v>1741</v>
      </c>
      <c r="C80" s="11" t="s">
        <v>1742</v>
      </c>
      <c r="D80" s="69">
        <v>1</v>
      </c>
      <c r="E80" s="12" t="s">
        <v>148</v>
      </c>
      <c r="F80" s="13"/>
      <c r="G80" s="70">
        <f>IF(B80&lt;&gt;"計",ROUNDDOWN(D80*F80,0),SUM(G$1:G79))</f>
        <v>0</v>
      </c>
      <c r="H80" s="11"/>
      <c r="I80" s="14"/>
      <c r="J80" s="71"/>
      <c r="K80" s="8">
        <v>3</v>
      </c>
    </row>
    <row r="81" spans="1:11" ht="12.95" customHeight="1">
      <c r="A81" s="2"/>
      <c r="B81" s="3" t="s">
        <v>1743</v>
      </c>
      <c r="C81" s="4"/>
      <c r="D81" s="66"/>
      <c r="E81" s="5"/>
      <c r="F81" s="6"/>
      <c r="G81" s="67"/>
      <c r="H81" s="4"/>
      <c r="I81" s="7"/>
      <c r="J81" s="68"/>
    </row>
    <row r="82" spans="1:11" ht="12.95" customHeight="1">
      <c r="A82" s="9"/>
      <c r="B82" s="10" t="s">
        <v>1744</v>
      </c>
      <c r="C82" s="11" t="s">
        <v>1745</v>
      </c>
      <c r="D82" s="69">
        <v>1</v>
      </c>
      <c r="E82" s="12" t="s">
        <v>148</v>
      </c>
      <c r="F82" s="13"/>
      <c r="G82" s="70">
        <f>IF(B82&lt;&gt;"計",ROUNDDOWN(D82*F82,0),SUM(G$1:G81))</f>
        <v>0</v>
      </c>
      <c r="H82" s="11"/>
      <c r="I82" s="14"/>
      <c r="J82" s="71"/>
      <c r="K82" s="8">
        <v>4</v>
      </c>
    </row>
    <row r="83" spans="1:11" ht="12.95" customHeight="1">
      <c r="A83" s="2"/>
      <c r="B83" s="3"/>
      <c r="C83" s="4" t="s">
        <v>1746</v>
      </c>
      <c r="D83" s="66"/>
      <c r="E83" s="5"/>
      <c r="F83" s="6"/>
      <c r="G83" s="67"/>
      <c r="H83" s="4"/>
      <c r="I83" s="7"/>
      <c r="J83" s="68"/>
    </row>
    <row r="84" spans="1:11" ht="12.95" customHeight="1">
      <c r="A84" s="9"/>
      <c r="B84" s="10"/>
      <c r="C84" s="11" t="s">
        <v>1747</v>
      </c>
      <c r="D84" s="69"/>
      <c r="E84" s="12"/>
      <c r="F84" s="13"/>
      <c r="G84" s="70">
        <f>IF(B84&lt;&gt;"計",ROUNDDOWN(D84*F84,0),SUM(G$1:G83))</f>
        <v>0</v>
      </c>
      <c r="H84" s="11"/>
      <c r="I84" s="14"/>
      <c r="J84" s="71"/>
      <c r="K84" s="8">
        <v>5</v>
      </c>
    </row>
    <row r="85" spans="1:11" ht="12.95" customHeight="1">
      <c r="A85" s="2"/>
      <c r="B85" s="3" t="s">
        <v>1748</v>
      </c>
      <c r="C85" s="4"/>
      <c r="D85" s="66"/>
      <c r="E85" s="5"/>
      <c r="F85" s="6"/>
      <c r="G85" s="67"/>
      <c r="H85" s="4"/>
      <c r="I85" s="7"/>
      <c r="J85" s="68"/>
    </row>
    <row r="86" spans="1:11" ht="12.95" customHeight="1">
      <c r="A86" s="9"/>
      <c r="B86" s="10" t="s">
        <v>1744</v>
      </c>
      <c r="C86" s="11" t="s">
        <v>1749</v>
      </c>
      <c r="D86" s="69">
        <v>1</v>
      </c>
      <c r="E86" s="12" t="s">
        <v>148</v>
      </c>
      <c r="F86" s="13"/>
      <c r="G86" s="70">
        <f>IF(B86&lt;&gt;"計",ROUNDDOWN(D86*F86,0),SUM(G$1:G85))</f>
        <v>0</v>
      </c>
      <c r="H86" s="11"/>
      <c r="I86" s="14"/>
      <c r="J86" s="71"/>
      <c r="K86" s="8">
        <v>6</v>
      </c>
    </row>
    <row r="87" spans="1:11" ht="12.95" customHeight="1">
      <c r="A87" s="2"/>
      <c r="B87" s="3"/>
      <c r="C87" s="4" t="s">
        <v>1746</v>
      </c>
      <c r="D87" s="66"/>
      <c r="E87" s="5"/>
      <c r="F87" s="6"/>
      <c r="G87" s="67"/>
      <c r="H87" s="4"/>
      <c r="I87" s="7"/>
      <c r="J87" s="68"/>
    </row>
    <row r="88" spans="1:11" ht="12.95" customHeight="1">
      <c r="A88" s="9"/>
      <c r="B88" s="10"/>
      <c r="C88" s="11" t="s">
        <v>1747</v>
      </c>
      <c r="D88" s="69"/>
      <c r="E88" s="12"/>
      <c r="F88" s="13"/>
      <c r="G88" s="70">
        <f>IF(B88&lt;&gt;"計",ROUNDDOWN(D88*F88,0),SUM(G$1:G87))</f>
        <v>0</v>
      </c>
      <c r="H88" s="11"/>
      <c r="I88" s="14"/>
      <c r="J88" s="71"/>
      <c r="K88" s="8">
        <v>7</v>
      </c>
    </row>
    <row r="89" spans="1:11" ht="12.95" customHeight="1">
      <c r="A89" s="2"/>
      <c r="B89" s="3" t="s">
        <v>1750</v>
      </c>
      <c r="C89" s="4"/>
      <c r="D89" s="66"/>
      <c r="E89" s="5"/>
      <c r="F89" s="6"/>
      <c r="G89" s="67"/>
      <c r="H89" s="4"/>
      <c r="I89" s="7"/>
      <c r="J89" s="68"/>
    </row>
    <row r="90" spans="1:11" ht="12.95" customHeight="1">
      <c r="A90" s="9"/>
      <c r="B90" s="10" t="s">
        <v>1744</v>
      </c>
      <c r="C90" s="11" t="s">
        <v>1751</v>
      </c>
      <c r="D90" s="69">
        <v>1</v>
      </c>
      <c r="E90" s="12" t="s">
        <v>148</v>
      </c>
      <c r="F90" s="13"/>
      <c r="G90" s="70">
        <f>IF(B90&lt;&gt;"計",ROUNDDOWN(D90*F90,0),SUM(G$1:G89))</f>
        <v>0</v>
      </c>
      <c r="H90" s="11"/>
      <c r="I90" s="14"/>
      <c r="J90" s="71"/>
      <c r="K90" s="8">
        <v>8</v>
      </c>
    </row>
    <row r="91" spans="1:11" ht="12.95" customHeight="1">
      <c r="A91" s="2"/>
      <c r="B91" s="3"/>
      <c r="C91" s="4" t="s">
        <v>1746</v>
      </c>
      <c r="D91" s="66"/>
      <c r="E91" s="5"/>
      <c r="F91" s="6"/>
      <c r="G91" s="67"/>
      <c r="H91" s="4"/>
      <c r="I91" s="7"/>
      <c r="J91" s="68"/>
    </row>
    <row r="92" spans="1:11" ht="12.95" customHeight="1">
      <c r="A92" s="9"/>
      <c r="B92" s="10"/>
      <c r="C92" s="11"/>
      <c r="D92" s="69"/>
      <c r="E92" s="12"/>
      <c r="F92" s="13"/>
      <c r="G92" s="70">
        <f>IF(B92&lt;&gt;"計",ROUNDDOWN(D92*F92,0),SUM(G$1:G91))</f>
        <v>0</v>
      </c>
      <c r="H92" s="11"/>
      <c r="I92" s="14"/>
      <c r="J92" s="71"/>
      <c r="K92" s="8">
        <v>9</v>
      </c>
    </row>
    <row r="93" spans="1:11" ht="12.95" customHeight="1">
      <c r="A93" s="2"/>
      <c r="B93" s="3" t="s">
        <v>1752</v>
      </c>
      <c r="C93" s="4"/>
      <c r="D93" s="66"/>
      <c r="E93" s="5"/>
      <c r="F93" s="6"/>
      <c r="G93" s="67"/>
      <c r="H93" s="4"/>
      <c r="I93" s="7"/>
      <c r="J93" s="68"/>
    </row>
    <row r="94" spans="1:11" ht="12.95" customHeight="1">
      <c r="A94" s="9"/>
      <c r="B94" s="10" t="s">
        <v>1744</v>
      </c>
      <c r="C94" s="11" t="s">
        <v>1753</v>
      </c>
      <c r="D94" s="69">
        <v>1</v>
      </c>
      <c r="E94" s="12" t="s">
        <v>148</v>
      </c>
      <c r="F94" s="13"/>
      <c r="G94" s="70">
        <f>IF(B94&lt;&gt;"計",ROUNDDOWN(D94*F94,0),SUM(G$1:G93))</f>
        <v>0</v>
      </c>
      <c r="H94" s="11"/>
      <c r="I94" s="14"/>
      <c r="J94" s="71"/>
      <c r="K94" s="8">
        <v>10</v>
      </c>
    </row>
    <row r="95" spans="1:11" ht="12.95" customHeight="1">
      <c r="A95" s="2"/>
      <c r="B95" s="3"/>
      <c r="C95" s="4" t="s">
        <v>1726</v>
      </c>
      <c r="D95" s="66"/>
      <c r="E95" s="5"/>
      <c r="F95" s="6"/>
      <c r="G95" s="67"/>
      <c r="H95" s="4"/>
      <c r="I95" s="7"/>
      <c r="J95" s="68"/>
    </row>
    <row r="96" spans="1:11" ht="12.95" customHeight="1">
      <c r="A96" s="9"/>
      <c r="B96" s="10"/>
      <c r="C96" s="11" t="s">
        <v>1746</v>
      </c>
      <c r="D96" s="69"/>
      <c r="E96" s="12"/>
      <c r="F96" s="13"/>
      <c r="G96" s="70">
        <f>IF(B96&lt;&gt;"計",ROUNDDOWN(D96*F96,0),SUM(G$1:G95))</f>
        <v>0</v>
      </c>
      <c r="H96" s="11"/>
      <c r="I96" s="14"/>
      <c r="J96" s="71"/>
      <c r="K96" s="8">
        <v>11</v>
      </c>
    </row>
    <row r="97" spans="1:11" ht="12.95" customHeight="1">
      <c r="A97" s="2"/>
      <c r="B97" s="3"/>
      <c r="C97" s="4" t="s">
        <v>1747</v>
      </c>
      <c r="D97" s="66"/>
      <c r="E97" s="5"/>
      <c r="F97" s="6"/>
      <c r="G97" s="67"/>
      <c r="H97" s="4"/>
      <c r="I97" s="7"/>
      <c r="J97" s="68"/>
    </row>
    <row r="98" spans="1:11" ht="12.95" customHeight="1">
      <c r="A98" s="9"/>
      <c r="B98" s="10"/>
      <c r="C98" s="11"/>
      <c r="D98" s="69"/>
      <c r="E98" s="12"/>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c r="C100" s="11"/>
      <c r="D100" s="69"/>
      <c r="E100" s="12"/>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c r="C104" s="11"/>
      <c r="D104" s="69"/>
      <c r="E104" s="12"/>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t="s">
        <v>45</v>
      </c>
      <c r="C108" s="11" t="s">
        <v>1044</v>
      </c>
      <c r="D108" s="69"/>
      <c r="E108" s="12"/>
      <c r="F108" s="13"/>
      <c r="G108" s="70">
        <f>SUBTOTAL(9,G39:G106)</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t="s">
        <v>1754</v>
      </c>
      <c r="D111" s="66"/>
      <c r="E111" s="5"/>
      <c r="F111" s="6"/>
      <c r="G111" s="67"/>
      <c r="H111" s="4"/>
      <c r="I111" s="16"/>
      <c r="J111" s="73"/>
    </row>
    <row r="112" spans="1:11" ht="12.95" customHeight="1">
      <c r="A112" s="9" t="s">
        <v>894</v>
      </c>
      <c r="B112" s="10" t="s">
        <v>1710</v>
      </c>
      <c r="C112" s="11" t="s">
        <v>1755</v>
      </c>
      <c r="D112" s="69"/>
      <c r="E112" s="12"/>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c r="C114" s="11"/>
      <c r="D114" s="69"/>
      <c r="E114" s="12"/>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c r="C116" s="11"/>
      <c r="D116" s="69"/>
      <c r="E116" s="12"/>
      <c r="F116" s="13"/>
      <c r="G116" s="70">
        <f>IF(B116&lt;&gt;"計",ROUNDDOWN(D116*F116,0),SUM(G$1:G115))</f>
        <v>0</v>
      </c>
      <c r="H116" s="11"/>
      <c r="I116" s="14"/>
      <c r="J116" s="71"/>
      <c r="K116" s="8">
        <v>3</v>
      </c>
    </row>
    <row r="117" spans="1:11" ht="12.95" customHeight="1">
      <c r="A117" s="2"/>
      <c r="B117" s="3" t="s">
        <v>1756</v>
      </c>
      <c r="C117" s="4"/>
      <c r="D117" s="66"/>
      <c r="E117" s="5"/>
      <c r="F117" s="6"/>
      <c r="G117" s="67"/>
      <c r="H117" s="4"/>
      <c r="I117" s="7"/>
      <c r="J117" s="68"/>
    </row>
    <row r="118" spans="1:11" ht="12.95" customHeight="1">
      <c r="A118" s="9"/>
      <c r="B118" s="10" t="s">
        <v>1757</v>
      </c>
      <c r="C118" s="11" t="s">
        <v>1758</v>
      </c>
      <c r="D118" s="69">
        <v>1</v>
      </c>
      <c r="E118" s="12" t="s">
        <v>148</v>
      </c>
      <c r="F118" s="13"/>
      <c r="G118" s="70">
        <f>IF(B118&lt;&gt;"計",ROUNDDOWN(D118*F118,0),SUM(G$1:G117))</f>
        <v>0</v>
      </c>
      <c r="H118" s="11"/>
      <c r="I118" s="14"/>
      <c r="J118" s="71"/>
      <c r="K118" s="8">
        <v>4</v>
      </c>
    </row>
    <row r="119" spans="1:11" ht="12.95" customHeight="1">
      <c r="A119" s="2"/>
      <c r="B119" s="3"/>
      <c r="C119" s="4" t="s">
        <v>1759</v>
      </c>
      <c r="D119" s="66"/>
      <c r="E119" s="5"/>
      <c r="F119" s="6"/>
      <c r="G119" s="67"/>
      <c r="H119" s="4"/>
      <c r="I119" s="7"/>
      <c r="J119" s="68"/>
    </row>
    <row r="120" spans="1:11" ht="12.95" customHeight="1">
      <c r="A120" s="9"/>
      <c r="B120" s="10"/>
      <c r="C120" s="11"/>
      <c r="D120" s="69"/>
      <c r="E120" s="12"/>
      <c r="F120" s="13"/>
      <c r="G120" s="70">
        <f>IF(B120&lt;&gt;"計",ROUNDDOWN(D120*F120,0),SUM(G$1:G119))</f>
        <v>0</v>
      </c>
      <c r="H120" s="11"/>
      <c r="I120" s="14"/>
      <c r="J120" s="71"/>
      <c r="K120" s="8">
        <v>5</v>
      </c>
    </row>
    <row r="121" spans="1:11" ht="12.95" customHeight="1">
      <c r="A121" s="2"/>
      <c r="B121" s="3" t="s">
        <v>1760</v>
      </c>
      <c r="C121" s="4"/>
      <c r="D121" s="66"/>
      <c r="E121" s="5"/>
      <c r="F121" s="6"/>
      <c r="G121" s="67"/>
      <c r="H121" s="4"/>
      <c r="I121" s="7"/>
      <c r="J121" s="68"/>
    </row>
    <row r="122" spans="1:11" ht="12.95" customHeight="1">
      <c r="A122" s="9"/>
      <c r="B122" s="10" t="s">
        <v>1761</v>
      </c>
      <c r="C122" s="11" t="s">
        <v>1762</v>
      </c>
      <c r="D122" s="69">
        <v>1</v>
      </c>
      <c r="E122" s="12" t="s">
        <v>148</v>
      </c>
      <c r="F122" s="13"/>
      <c r="G122" s="70">
        <f>IF(B122&lt;&gt;"計",ROUNDDOWN(D122*F122,0),SUM(G$1:G121))</f>
        <v>0</v>
      </c>
      <c r="H122" s="11"/>
      <c r="I122" s="14"/>
      <c r="J122" s="71"/>
      <c r="K122" s="8">
        <v>6</v>
      </c>
    </row>
    <row r="123" spans="1:11" ht="12.95" customHeight="1">
      <c r="A123" s="2"/>
      <c r="B123" s="3" t="s">
        <v>1763</v>
      </c>
      <c r="C123" s="4"/>
      <c r="D123" s="66"/>
      <c r="E123" s="5"/>
      <c r="F123" s="6"/>
      <c r="G123" s="67"/>
      <c r="H123" s="4"/>
      <c r="I123" s="7"/>
      <c r="J123" s="68"/>
    </row>
    <row r="124" spans="1:11" ht="12.95" customHeight="1">
      <c r="A124" s="9"/>
      <c r="B124" s="10" t="s">
        <v>1764</v>
      </c>
      <c r="C124" s="11" t="s">
        <v>1765</v>
      </c>
      <c r="D124" s="69">
        <v>1</v>
      </c>
      <c r="E124" s="12" t="s">
        <v>148</v>
      </c>
      <c r="F124" s="13"/>
      <c r="G124" s="70">
        <f>IF(B124&lt;&gt;"計",ROUNDDOWN(D124*F124,0),SUM(G$1:G123))</f>
        <v>0</v>
      </c>
      <c r="H124" s="11"/>
      <c r="I124" s="14"/>
      <c r="J124" s="71"/>
      <c r="K124" s="8">
        <v>7</v>
      </c>
    </row>
    <row r="125" spans="1:11" ht="12.95" customHeight="1">
      <c r="A125" s="2"/>
      <c r="B125" s="3"/>
      <c r="C125" s="4" t="s">
        <v>1766</v>
      </c>
      <c r="D125" s="66"/>
      <c r="E125" s="5"/>
      <c r="F125" s="6"/>
      <c r="G125" s="67"/>
      <c r="H125" s="4"/>
      <c r="I125" s="7"/>
      <c r="J125" s="68"/>
    </row>
    <row r="126" spans="1:11" ht="12.95" customHeight="1">
      <c r="A126" s="9"/>
      <c r="B126" s="10"/>
      <c r="C126" s="11" t="s">
        <v>1767</v>
      </c>
      <c r="D126" s="69"/>
      <c r="E126" s="12"/>
      <c r="F126" s="13"/>
      <c r="G126" s="70">
        <f>IF(B126&lt;&gt;"計",ROUNDDOWN(D126*F126,0),SUM(G$1:G125))</f>
        <v>0</v>
      </c>
      <c r="H126" s="11"/>
      <c r="I126" s="14"/>
      <c r="J126" s="71"/>
      <c r="K126" s="8">
        <v>8</v>
      </c>
    </row>
    <row r="127" spans="1:11" ht="12.95" customHeight="1">
      <c r="A127" s="2"/>
      <c r="B127" s="3" t="s">
        <v>1768</v>
      </c>
      <c r="C127" s="4"/>
      <c r="D127" s="66"/>
      <c r="E127" s="5"/>
      <c r="F127" s="6"/>
      <c r="G127" s="67"/>
      <c r="H127" s="4"/>
      <c r="I127" s="7"/>
      <c r="J127" s="68"/>
    </row>
    <row r="128" spans="1:11" ht="12.95" customHeight="1">
      <c r="A128" s="9"/>
      <c r="B128" s="10" t="s">
        <v>1764</v>
      </c>
      <c r="C128" s="11" t="s">
        <v>1769</v>
      </c>
      <c r="D128" s="69">
        <v>1</v>
      </c>
      <c r="E128" s="12" t="s">
        <v>148</v>
      </c>
      <c r="F128" s="13"/>
      <c r="G128" s="70">
        <f>IF(B128&lt;&gt;"計",ROUNDDOWN(D128*F128,0),SUM(G$1:G127))</f>
        <v>0</v>
      </c>
      <c r="H128" s="11"/>
      <c r="I128" s="14"/>
      <c r="J128" s="71"/>
      <c r="K128" s="8">
        <v>9</v>
      </c>
    </row>
    <row r="129" spans="1:11" ht="12.95" customHeight="1">
      <c r="A129" s="2"/>
      <c r="B129" s="3"/>
      <c r="C129" s="4" t="s">
        <v>1766</v>
      </c>
      <c r="D129" s="66"/>
      <c r="E129" s="5"/>
      <c r="F129" s="6"/>
      <c r="G129" s="67"/>
      <c r="H129" s="4"/>
      <c r="I129" s="7"/>
      <c r="J129" s="68"/>
    </row>
    <row r="130" spans="1:11" ht="12.95" customHeight="1">
      <c r="A130" s="9"/>
      <c r="B130" s="10"/>
      <c r="C130" s="11"/>
      <c r="D130" s="69"/>
      <c r="E130" s="12"/>
      <c r="F130" s="13"/>
      <c r="G130" s="70">
        <f>IF(B130&lt;&gt;"計",ROUNDDOWN(D130*F130,0),SUM(G$1:G129))</f>
        <v>0</v>
      </c>
      <c r="H130" s="11"/>
      <c r="I130" s="14"/>
      <c r="J130" s="71"/>
      <c r="K130" s="8">
        <v>10</v>
      </c>
    </row>
    <row r="131" spans="1:11" ht="12.95" customHeight="1">
      <c r="A131" s="2"/>
      <c r="B131" s="3" t="s">
        <v>1770</v>
      </c>
      <c r="C131" s="4"/>
      <c r="D131" s="66"/>
      <c r="E131" s="5"/>
      <c r="F131" s="6"/>
      <c r="G131" s="67"/>
      <c r="H131" s="4"/>
      <c r="I131" s="7"/>
      <c r="J131" s="68"/>
    </row>
    <row r="132" spans="1:11" ht="12.95" customHeight="1">
      <c r="A132" s="9"/>
      <c r="B132" s="10" t="s">
        <v>1771</v>
      </c>
      <c r="C132" s="11" t="s">
        <v>1769</v>
      </c>
      <c r="D132" s="69">
        <v>1</v>
      </c>
      <c r="E132" s="12" t="s">
        <v>148</v>
      </c>
      <c r="F132" s="13"/>
      <c r="G132" s="70">
        <f>IF(B132&lt;&gt;"計",ROUNDDOWN(D132*F132,0),SUM(G$1:G131))</f>
        <v>0</v>
      </c>
      <c r="H132" s="11"/>
      <c r="I132" s="14"/>
      <c r="J132" s="71"/>
      <c r="K132" s="8">
        <v>11</v>
      </c>
    </row>
    <row r="133" spans="1:11" ht="12.95" customHeight="1">
      <c r="A133" s="2"/>
      <c r="B133" s="3"/>
      <c r="C133" s="4" t="s">
        <v>1766</v>
      </c>
      <c r="D133" s="66"/>
      <c r="E133" s="5"/>
      <c r="F133" s="6"/>
      <c r="G133" s="67"/>
      <c r="H133" s="4"/>
      <c r="I133" s="7"/>
      <c r="J133" s="68"/>
    </row>
    <row r="134" spans="1:11" ht="12.95" customHeight="1">
      <c r="A134" s="9"/>
      <c r="B134" s="10"/>
      <c r="C134" s="11" t="s">
        <v>1767</v>
      </c>
      <c r="D134" s="69"/>
      <c r="E134" s="12"/>
      <c r="F134" s="13"/>
      <c r="G134" s="70">
        <f>IF(B134&lt;&gt;"計",ROUNDDOWN(D134*F134,0),SUM(G$1:G133))</f>
        <v>0</v>
      </c>
      <c r="H134" s="11"/>
      <c r="I134" s="14"/>
      <c r="J134" s="71"/>
      <c r="K134" s="8">
        <v>12</v>
      </c>
    </row>
    <row r="135" spans="1:11" ht="12.95" customHeight="1">
      <c r="A135" s="2"/>
      <c r="B135" s="3" t="s">
        <v>1772</v>
      </c>
      <c r="C135" s="4"/>
      <c r="D135" s="66"/>
      <c r="E135" s="5"/>
      <c r="F135" s="6"/>
      <c r="G135" s="67"/>
      <c r="H135" s="4"/>
      <c r="I135" s="7"/>
      <c r="J135" s="68"/>
    </row>
    <row r="136" spans="1:11" ht="12.95" customHeight="1">
      <c r="A136" s="9"/>
      <c r="B136" s="10" t="s">
        <v>1773</v>
      </c>
      <c r="C136" s="11" t="s">
        <v>1774</v>
      </c>
      <c r="D136" s="69">
        <v>1</v>
      </c>
      <c r="E136" s="12" t="s">
        <v>148</v>
      </c>
      <c r="F136" s="13"/>
      <c r="G136" s="70">
        <f>IF(B136&lt;&gt;"計",ROUNDDOWN(D136*F136,0),SUM(G$1:G135))</f>
        <v>0</v>
      </c>
      <c r="H136" s="11"/>
      <c r="I136" s="14"/>
      <c r="J136" s="71"/>
      <c r="K136" s="8">
        <v>13</v>
      </c>
    </row>
    <row r="137" spans="1:11" ht="12.95" customHeight="1">
      <c r="A137" s="2"/>
      <c r="B137" s="3"/>
      <c r="C137" s="4" t="s">
        <v>1775</v>
      </c>
      <c r="D137" s="66"/>
      <c r="E137" s="5"/>
      <c r="F137" s="6"/>
      <c r="G137" s="67"/>
      <c r="H137" s="4"/>
      <c r="I137" s="7"/>
      <c r="J137" s="68"/>
    </row>
    <row r="138" spans="1:11" ht="12.95" customHeight="1">
      <c r="A138" s="9"/>
      <c r="B138" s="10"/>
      <c r="C138" s="11"/>
      <c r="D138" s="69"/>
      <c r="E138" s="12"/>
      <c r="F138" s="13"/>
      <c r="G138" s="70">
        <f>IF(B138&lt;&gt;"計",ROUNDDOWN(D138*F138,0),SUM(G$1:G137))</f>
        <v>0</v>
      </c>
      <c r="H138" s="11"/>
      <c r="I138" s="14"/>
      <c r="J138" s="71"/>
      <c r="K138" s="8">
        <v>14</v>
      </c>
    </row>
    <row r="139" spans="1:11" ht="12.95" customHeight="1">
      <c r="A139" s="2"/>
      <c r="B139" s="3" t="s">
        <v>1776</v>
      </c>
      <c r="C139" s="4"/>
      <c r="D139" s="66"/>
      <c r="E139" s="5"/>
      <c r="F139" s="6"/>
      <c r="G139" s="67"/>
      <c r="H139" s="4"/>
      <c r="I139" s="7"/>
      <c r="J139" s="68"/>
    </row>
    <row r="140" spans="1:11" ht="12.95" customHeight="1">
      <c r="A140" s="9"/>
      <c r="B140" s="10" t="s">
        <v>1777</v>
      </c>
      <c r="C140" s="11" t="s">
        <v>1774</v>
      </c>
      <c r="D140" s="69">
        <v>1</v>
      </c>
      <c r="E140" s="12" t="s">
        <v>148</v>
      </c>
      <c r="F140" s="13"/>
      <c r="G140" s="70">
        <f>IF(B140&lt;&gt;"計",ROUNDDOWN(D140*F140,0),SUM(G$1:G139))</f>
        <v>0</v>
      </c>
      <c r="H140" s="11"/>
      <c r="I140" s="14"/>
      <c r="J140" s="71"/>
      <c r="K140" s="8">
        <v>15</v>
      </c>
    </row>
    <row r="141" spans="1:11" ht="12.95" customHeight="1">
      <c r="A141" s="2"/>
      <c r="B141" s="3"/>
      <c r="C141" s="4" t="s">
        <v>1778</v>
      </c>
      <c r="D141" s="66"/>
      <c r="E141" s="5"/>
      <c r="F141" s="6"/>
      <c r="G141" s="67"/>
      <c r="H141" s="4"/>
      <c r="I141" s="7"/>
      <c r="J141" s="68"/>
    </row>
    <row r="142" spans="1:11" ht="12.95" customHeight="1">
      <c r="A142" s="9"/>
      <c r="B142" s="10"/>
      <c r="C142" s="11"/>
      <c r="D142" s="69"/>
      <c r="E142" s="12"/>
      <c r="F142" s="13"/>
      <c r="G142" s="70">
        <f>IF(B142&lt;&gt;"計",ROUNDDOWN(D142*F142,0),SUM(G$1:G141))</f>
        <v>0</v>
      </c>
      <c r="H142" s="11"/>
      <c r="I142" s="14"/>
      <c r="J142" s="71"/>
      <c r="K142" s="8">
        <v>16</v>
      </c>
    </row>
    <row r="143" spans="1:11" ht="12.95" customHeight="1">
      <c r="A143" s="2"/>
      <c r="B143" s="3" t="s">
        <v>1779</v>
      </c>
      <c r="C143" s="4"/>
      <c r="D143" s="66"/>
      <c r="E143" s="5"/>
      <c r="F143" s="6"/>
      <c r="G143" s="67"/>
      <c r="H143" s="4"/>
      <c r="I143" s="7"/>
      <c r="J143" s="68"/>
    </row>
    <row r="144" spans="1:11" ht="12.95" customHeight="1">
      <c r="A144" s="9"/>
      <c r="B144" s="10" t="s">
        <v>1780</v>
      </c>
      <c r="C144" s="11" t="s">
        <v>1781</v>
      </c>
      <c r="D144" s="69">
        <v>1</v>
      </c>
      <c r="E144" s="12" t="s">
        <v>148</v>
      </c>
      <c r="F144" s="13"/>
      <c r="G144" s="70">
        <f>IF(B144&lt;&gt;"計",ROUNDDOWN(D144*F144,0),SUM(G$1:G143))</f>
        <v>0</v>
      </c>
      <c r="H144" s="11"/>
      <c r="I144" s="14"/>
      <c r="J144" s="71"/>
      <c r="K144" s="8">
        <v>17</v>
      </c>
    </row>
    <row r="145" spans="1:11" ht="12.95" customHeight="1">
      <c r="A145" s="2"/>
      <c r="B145" s="3"/>
      <c r="C145" s="4" t="s">
        <v>1775</v>
      </c>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15" t="s">
        <v>1782</v>
      </c>
      <c r="C147" s="4"/>
      <c r="D147" s="66"/>
      <c r="E147" s="5"/>
      <c r="F147" s="6"/>
      <c r="G147" s="67"/>
      <c r="H147" s="4"/>
      <c r="I147" s="16"/>
      <c r="J147" s="73"/>
    </row>
    <row r="148" spans="1:11" ht="12.95" customHeight="1">
      <c r="A148" s="9"/>
      <c r="B148" s="10" t="s">
        <v>1783</v>
      </c>
      <c r="C148" s="11" t="s">
        <v>1784</v>
      </c>
      <c r="D148" s="69">
        <v>1</v>
      </c>
      <c r="E148" s="12" t="s">
        <v>148</v>
      </c>
      <c r="F148" s="13"/>
      <c r="G148" s="70">
        <f>IF(B148&lt;&gt;"計",ROUNDDOWN(D148*F148,0),SUM(G$1:G147))</f>
        <v>0</v>
      </c>
      <c r="H148" s="11"/>
      <c r="I148" s="14"/>
      <c r="J148" s="71"/>
      <c r="K148" s="8">
        <v>1</v>
      </c>
    </row>
    <row r="149" spans="1:11" ht="12.95" customHeight="1">
      <c r="A149" s="2"/>
      <c r="B149" s="3"/>
      <c r="C149" s="4" t="s">
        <v>1775</v>
      </c>
      <c r="D149" s="66"/>
      <c r="E149" s="5"/>
      <c r="F149" s="6"/>
      <c r="G149" s="67"/>
      <c r="H149" s="4"/>
      <c r="I149" s="7"/>
      <c r="J149" s="68"/>
    </row>
    <row r="150" spans="1:11" ht="12.95" customHeight="1">
      <c r="A150" s="9"/>
      <c r="B150" s="10"/>
      <c r="C150" s="11"/>
      <c r="D150" s="69"/>
      <c r="E150" s="12"/>
      <c r="F150" s="13"/>
      <c r="G150" s="70">
        <f>IF(B150&lt;&gt;"計",ROUNDDOWN(D150*F150,0),SUM(G$1:G149))</f>
        <v>0</v>
      </c>
      <c r="H150" s="11"/>
      <c r="I150" s="14"/>
      <c r="J150" s="71"/>
      <c r="K150" s="8">
        <v>2</v>
      </c>
    </row>
    <row r="151" spans="1:11" ht="12.95" customHeight="1">
      <c r="A151" s="2"/>
      <c r="B151" s="3" t="s">
        <v>1785</v>
      </c>
      <c r="C151" s="4"/>
      <c r="D151" s="66"/>
      <c r="E151" s="5"/>
      <c r="F151" s="6"/>
      <c r="G151" s="67"/>
      <c r="H151" s="4"/>
      <c r="I151" s="7"/>
      <c r="J151" s="68"/>
    </row>
    <row r="152" spans="1:11" ht="12.95" customHeight="1">
      <c r="A152" s="9"/>
      <c r="B152" s="10" t="s">
        <v>1780</v>
      </c>
      <c r="C152" s="11" t="s">
        <v>1786</v>
      </c>
      <c r="D152" s="69">
        <v>1</v>
      </c>
      <c r="E152" s="12" t="s">
        <v>148</v>
      </c>
      <c r="F152" s="13"/>
      <c r="G152" s="70">
        <f>IF(B152&lt;&gt;"計",ROUNDDOWN(D152*F152,0),SUM(G$1:G151))</f>
        <v>0</v>
      </c>
      <c r="H152" s="11"/>
      <c r="I152" s="14"/>
      <c r="J152" s="71"/>
      <c r="K152" s="8">
        <v>3</v>
      </c>
    </row>
    <row r="153" spans="1:11" ht="12.95" customHeight="1">
      <c r="A153" s="2"/>
      <c r="B153" s="3"/>
      <c r="C153" s="4" t="s">
        <v>1787</v>
      </c>
      <c r="D153" s="66"/>
      <c r="E153" s="5"/>
      <c r="F153" s="6"/>
      <c r="G153" s="67"/>
      <c r="H153" s="4"/>
      <c r="I153" s="7"/>
      <c r="J153" s="68"/>
    </row>
    <row r="154" spans="1:11" ht="12.95" customHeight="1">
      <c r="A154" s="9"/>
      <c r="B154" s="10"/>
      <c r="C154" s="11"/>
      <c r="D154" s="69"/>
      <c r="E154" s="12"/>
      <c r="F154" s="13"/>
      <c r="G154" s="70">
        <f>IF(B154&lt;&gt;"計",ROUNDDOWN(D154*F154,0),SUM(G$1:G153))</f>
        <v>0</v>
      </c>
      <c r="H154" s="11"/>
      <c r="I154" s="14"/>
      <c r="J154" s="71"/>
      <c r="K154" s="8">
        <v>4</v>
      </c>
    </row>
    <row r="155" spans="1:11" ht="12.95" customHeight="1">
      <c r="A155" s="2"/>
      <c r="B155" s="3" t="s">
        <v>1788</v>
      </c>
      <c r="C155" s="4"/>
      <c r="D155" s="66"/>
      <c r="E155" s="5"/>
      <c r="F155" s="6"/>
      <c r="G155" s="67"/>
      <c r="H155" s="4"/>
      <c r="I155" s="7"/>
      <c r="J155" s="68"/>
    </row>
    <row r="156" spans="1:11" ht="12.95" customHeight="1">
      <c r="A156" s="9"/>
      <c r="B156" s="10" t="s">
        <v>1773</v>
      </c>
      <c r="C156" s="11" t="s">
        <v>1774</v>
      </c>
      <c r="D156" s="69">
        <v>1</v>
      </c>
      <c r="E156" s="12" t="s">
        <v>148</v>
      </c>
      <c r="F156" s="13"/>
      <c r="G156" s="70">
        <f>IF(B156&lt;&gt;"計",ROUNDDOWN(D156*F156,0),SUM(G$1:G155))</f>
        <v>0</v>
      </c>
      <c r="H156" s="11"/>
      <c r="I156" s="14"/>
      <c r="J156" s="71"/>
      <c r="K156" s="8">
        <v>5</v>
      </c>
    </row>
    <row r="157" spans="1:11" ht="12.95" customHeight="1">
      <c r="A157" s="2"/>
      <c r="B157" s="3"/>
      <c r="C157" s="4" t="s">
        <v>1789</v>
      </c>
      <c r="D157" s="66"/>
      <c r="E157" s="5"/>
      <c r="F157" s="6"/>
      <c r="G157" s="67"/>
      <c r="H157" s="4"/>
      <c r="I157" s="7"/>
      <c r="J157" s="68"/>
    </row>
    <row r="158" spans="1:11" ht="12.95" customHeight="1">
      <c r="A158" s="9"/>
      <c r="B158" s="10"/>
      <c r="C158" s="11"/>
      <c r="D158" s="69"/>
      <c r="E158" s="12"/>
      <c r="F158" s="13"/>
      <c r="G158" s="70">
        <f>IF(B158&lt;&gt;"計",ROUNDDOWN(D158*F158,0),SUM(G$1:G157))</f>
        <v>0</v>
      </c>
      <c r="H158" s="11"/>
      <c r="I158" s="14"/>
      <c r="J158" s="71"/>
      <c r="K158" s="8">
        <v>6</v>
      </c>
    </row>
    <row r="159" spans="1:11" ht="12.95" customHeight="1">
      <c r="A159" s="2"/>
      <c r="B159" s="3" t="s">
        <v>1790</v>
      </c>
      <c r="C159" s="4"/>
      <c r="D159" s="66"/>
      <c r="E159" s="5"/>
      <c r="F159" s="6"/>
      <c r="G159" s="67"/>
      <c r="H159" s="4"/>
      <c r="I159" s="7"/>
      <c r="J159" s="68"/>
    </row>
    <row r="160" spans="1:11" ht="12.95" customHeight="1">
      <c r="A160" s="9"/>
      <c r="B160" s="10" t="s">
        <v>1777</v>
      </c>
      <c r="C160" s="11" t="s">
        <v>1791</v>
      </c>
      <c r="D160" s="69">
        <v>1</v>
      </c>
      <c r="E160" s="12" t="s">
        <v>148</v>
      </c>
      <c r="F160" s="13"/>
      <c r="G160" s="70">
        <f>IF(B160&lt;&gt;"計",ROUNDDOWN(D160*F160,0),SUM(G$1:G159))</f>
        <v>0</v>
      </c>
      <c r="H160" s="11"/>
      <c r="I160" s="14"/>
      <c r="J160" s="71"/>
      <c r="K160" s="8">
        <v>7</v>
      </c>
    </row>
    <row r="161" spans="1:11" ht="12.95" customHeight="1">
      <c r="A161" s="2"/>
      <c r="B161" s="3"/>
      <c r="C161" s="4" t="s">
        <v>1792</v>
      </c>
      <c r="D161" s="66"/>
      <c r="E161" s="5"/>
      <c r="F161" s="6"/>
      <c r="G161" s="67"/>
      <c r="H161" s="4"/>
      <c r="I161" s="7"/>
      <c r="J161" s="68"/>
    </row>
    <row r="162" spans="1:11" ht="12.95" customHeight="1">
      <c r="A162" s="9"/>
      <c r="B162" s="10"/>
      <c r="C162" s="11" t="s">
        <v>1793</v>
      </c>
      <c r="D162" s="69"/>
      <c r="E162" s="12"/>
      <c r="F162" s="13"/>
      <c r="G162" s="70">
        <f>IF(B162&lt;&gt;"計",ROUNDDOWN(D162*F162,0),SUM(G$1:G161))</f>
        <v>0</v>
      </c>
      <c r="H162" s="11"/>
      <c r="I162" s="14"/>
      <c r="J162" s="71"/>
      <c r="K162" s="8">
        <v>8</v>
      </c>
    </row>
    <row r="163" spans="1:11" ht="12.95" customHeight="1">
      <c r="A163" s="2"/>
      <c r="B163" s="3" t="s">
        <v>1794</v>
      </c>
      <c r="C163" s="4"/>
      <c r="D163" s="66"/>
      <c r="E163" s="5"/>
      <c r="F163" s="6"/>
      <c r="G163" s="67"/>
      <c r="H163" s="4"/>
      <c r="I163" s="7"/>
      <c r="J163" s="68"/>
    </row>
    <row r="164" spans="1:11" ht="12.95" customHeight="1">
      <c r="A164" s="9"/>
      <c r="B164" s="10" t="s">
        <v>1783</v>
      </c>
      <c r="C164" s="11" t="s">
        <v>1795</v>
      </c>
      <c r="D164" s="69">
        <v>2</v>
      </c>
      <c r="E164" s="12" t="s">
        <v>148</v>
      </c>
      <c r="F164" s="13"/>
      <c r="G164" s="70">
        <f>IF(B164&lt;&gt;"計",ROUNDDOWN(D164*F164,0),SUM(G$1:G163))</f>
        <v>0</v>
      </c>
      <c r="H164" s="11"/>
      <c r="I164" s="14"/>
      <c r="J164" s="71"/>
      <c r="K164" s="8">
        <v>9</v>
      </c>
    </row>
    <row r="165" spans="1:11" ht="12.95" customHeight="1">
      <c r="A165" s="2"/>
      <c r="B165" s="3"/>
      <c r="C165" s="4" t="s">
        <v>1775</v>
      </c>
      <c r="D165" s="66"/>
      <c r="E165" s="5"/>
      <c r="F165" s="6"/>
      <c r="G165" s="67"/>
      <c r="H165" s="4"/>
      <c r="I165" s="7"/>
      <c r="J165" s="68"/>
    </row>
    <row r="166" spans="1:11" ht="12.95" customHeight="1">
      <c r="A166" s="9"/>
      <c r="B166" s="10"/>
      <c r="C166" s="11"/>
      <c r="D166" s="69"/>
      <c r="E166" s="12"/>
      <c r="F166" s="13"/>
      <c r="G166" s="70">
        <f>IF(B166&lt;&gt;"計",ROUNDDOWN(D166*F166,0),SUM(G$1:G165))</f>
        <v>0</v>
      </c>
      <c r="H166" s="11"/>
      <c r="I166" s="14"/>
      <c r="J166" s="71"/>
      <c r="K166" s="8">
        <v>10</v>
      </c>
    </row>
    <row r="167" spans="1:11" ht="12.95" customHeight="1">
      <c r="A167" s="2"/>
      <c r="B167" s="3" t="s">
        <v>1796</v>
      </c>
      <c r="C167" s="4"/>
      <c r="D167" s="66"/>
      <c r="E167" s="5"/>
      <c r="F167" s="6"/>
      <c r="G167" s="67"/>
      <c r="H167" s="4"/>
      <c r="I167" s="7"/>
      <c r="J167" s="68"/>
    </row>
    <row r="168" spans="1:11" ht="12.95" customHeight="1">
      <c r="A168" s="9"/>
      <c r="B168" s="10" t="s">
        <v>1764</v>
      </c>
      <c r="C168" s="11" t="s">
        <v>1797</v>
      </c>
      <c r="D168" s="69">
        <v>2</v>
      </c>
      <c r="E168" s="12" t="s">
        <v>148</v>
      </c>
      <c r="F168" s="13"/>
      <c r="G168" s="70">
        <f>IF(B168&lt;&gt;"計",ROUNDDOWN(D168*F168,0),SUM(G$1:G167))</f>
        <v>0</v>
      </c>
      <c r="H168" s="11"/>
      <c r="I168" s="14"/>
      <c r="J168" s="71"/>
      <c r="K168" s="8">
        <v>11</v>
      </c>
    </row>
    <row r="169" spans="1:11" ht="12.95" customHeight="1">
      <c r="A169" s="2"/>
      <c r="B169" s="3"/>
      <c r="C169" s="4" t="s">
        <v>1766</v>
      </c>
      <c r="D169" s="66"/>
      <c r="E169" s="5"/>
      <c r="F169" s="6"/>
      <c r="G169" s="67"/>
      <c r="H169" s="4"/>
      <c r="I169" s="7"/>
      <c r="J169" s="68"/>
    </row>
    <row r="170" spans="1:11" ht="12.95" customHeight="1">
      <c r="A170" s="9"/>
      <c r="B170" s="10"/>
      <c r="C170" s="11"/>
      <c r="D170" s="69"/>
      <c r="E170" s="12"/>
      <c r="F170" s="13"/>
      <c r="G170" s="70">
        <f>IF(B170&lt;&gt;"計",ROUNDDOWN(D170*F170,0),SUM(G$1:G169))</f>
        <v>0</v>
      </c>
      <c r="H170" s="11"/>
      <c r="I170" s="14"/>
      <c r="J170" s="71"/>
      <c r="K170" s="8">
        <v>12</v>
      </c>
    </row>
    <row r="171" spans="1:11" ht="12.95" customHeight="1">
      <c r="A171" s="2"/>
      <c r="B171" s="3" t="s">
        <v>1798</v>
      </c>
      <c r="C171" s="4"/>
      <c r="D171" s="66"/>
      <c r="E171" s="5"/>
      <c r="F171" s="6"/>
      <c r="G171" s="67"/>
      <c r="H171" s="4"/>
      <c r="I171" s="7"/>
      <c r="J171" s="68"/>
    </row>
    <row r="172" spans="1:11" ht="12.95" customHeight="1">
      <c r="A172" s="9"/>
      <c r="B172" s="10" t="s">
        <v>1764</v>
      </c>
      <c r="C172" s="11" t="s">
        <v>1799</v>
      </c>
      <c r="D172" s="69">
        <v>1</v>
      </c>
      <c r="E172" s="12" t="s">
        <v>148</v>
      </c>
      <c r="F172" s="13"/>
      <c r="G172" s="70">
        <f>IF(B172&lt;&gt;"計",ROUNDDOWN(D172*F172,0),SUM(G$1:G171))</f>
        <v>0</v>
      </c>
      <c r="H172" s="11"/>
      <c r="I172" s="14"/>
      <c r="J172" s="71"/>
      <c r="K172" s="8">
        <v>13</v>
      </c>
    </row>
    <row r="173" spans="1:11" ht="12.95" customHeight="1">
      <c r="A173" s="2"/>
      <c r="B173" s="3"/>
      <c r="C173" s="4" t="s">
        <v>1775</v>
      </c>
      <c r="D173" s="66"/>
      <c r="E173" s="5"/>
      <c r="F173" s="6"/>
      <c r="G173" s="67"/>
      <c r="H173" s="4"/>
      <c r="I173" s="7"/>
      <c r="J173" s="68"/>
    </row>
    <row r="174" spans="1:11" ht="12.95" customHeight="1">
      <c r="A174" s="9"/>
      <c r="B174" s="10"/>
      <c r="C174" s="11" t="s">
        <v>1767</v>
      </c>
      <c r="D174" s="69"/>
      <c r="E174" s="12"/>
      <c r="F174" s="13"/>
      <c r="G174" s="70">
        <f>IF(B174&lt;&gt;"計",ROUNDDOWN(D174*F174,0),SUM(G$1:G173))</f>
        <v>0</v>
      </c>
      <c r="H174" s="11"/>
      <c r="I174" s="14"/>
      <c r="J174" s="71"/>
      <c r="K174" s="8">
        <v>14</v>
      </c>
    </row>
    <row r="175" spans="1:11" ht="12.95" customHeight="1">
      <c r="A175" s="2"/>
      <c r="B175" s="3" t="s">
        <v>1800</v>
      </c>
      <c r="C175" s="4"/>
      <c r="D175" s="66"/>
      <c r="E175" s="5"/>
      <c r="F175" s="6"/>
      <c r="G175" s="67"/>
      <c r="H175" s="4"/>
      <c r="I175" s="7"/>
      <c r="J175" s="68"/>
    </row>
    <row r="176" spans="1:11" ht="12.95" customHeight="1">
      <c r="A176" s="9"/>
      <c r="B176" s="10" t="s">
        <v>1777</v>
      </c>
      <c r="C176" s="11" t="s">
        <v>1774</v>
      </c>
      <c r="D176" s="69">
        <v>2</v>
      </c>
      <c r="E176" s="12" t="s">
        <v>148</v>
      </c>
      <c r="F176" s="13"/>
      <c r="G176" s="70">
        <f>IF(B176&lt;&gt;"計",ROUNDDOWN(D176*F176,0),SUM(G$1:G175))</f>
        <v>0</v>
      </c>
      <c r="H176" s="11"/>
      <c r="I176" s="14"/>
      <c r="J176" s="71"/>
      <c r="K176" s="8">
        <v>15</v>
      </c>
    </row>
    <row r="177" spans="1:11" ht="12.95" customHeight="1">
      <c r="A177" s="2"/>
      <c r="B177" s="3"/>
      <c r="C177" s="4" t="s">
        <v>1775</v>
      </c>
      <c r="D177" s="66"/>
      <c r="E177" s="5"/>
      <c r="F177" s="6"/>
      <c r="G177" s="67"/>
      <c r="H177" s="4"/>
      <c r="I177" s="7"/>
      <c r="J177" s="68"/>
    </row>
    <row r="178" spans="1:11" ht="12.95" customHeight="1">
      <c r="A178" s="9"/>
      <c r="B178" s="10"/>
      <c r="C178" s="11" t="s">
        <v>1801</v>
      </c>
      <c r="D178" s="69"/>
      <c r="E178" s="12"/>
      <c r="F178" s="13"/>
      <c r="G178" s="70">
        <f>IF(B178&lt;&gt;"計",ROUNDDOWN(D178*F178,0),SUM(G$1:G177))</f>
        <v>0</v>
      </c>
      <c r="H178" s="11"/>
      <c r="I178" s="14"/>
      <c r="J178" s="71"/>
      <c r="K178" s="8">
        <v>16</v>
      </c>
    </row>
    <row r="179" spans="1:11" ht="12.95" customHeight="1">
      <c r="A179" s="2"/>
      <c r="B179" s="3" t="s">
        <v>1802</v>
      </c>
      <c r="C179" s="4"/>
      <c r="D179" s="66"/>
      <c r="E179" s="5"/>
      <c r="F179" s="6"/>
      <c r="G179" s="67"/>
      <c r="H179" s="4"/>
      <c r="I179" s="7"/>
      <c r="J179" s="68"/>
    </row>
    <row r="180" spans="1:11" ht="12.95" customHeight="1">
      <c r="A180" s="9"/>
      <c r="B180" s="10" t="s">
        <v>1773</v>
      </c>
      <c r="C180" s="11" t="s">
        <v>1803</v>
      </c>
      <c r="D180" s="69">
        <v>1</v>
      </c>
      <c r="E180" s="12" t="s">
        <v>148</v>
      </c>
      <c r="F180" s="13"/>
      <c r="G180" s="70">
        <f>IF(B180&lt;&gt;"計",ROUNDDOWN(D180*F180,0),SUM(G$1:G179))</f>
        <v>0</v>
      </c>
      <c r="H180" s="11"/>
      <c r="I180" s="14"/>
      <c r="J180" s="71"/>
      <c r="K180" s="8">
        <v>17</v>
      </c>
    </row>
    <row r="181" spans="1:11" ht="12.95" customHeight="1">
      <c r="A181" s="2"/>
      <c r="B181" s="3"/>
      <c r="C181" s="4" t="s">
        <v>1804</v>
      </c>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15" t="s">
        <v>1805</v>
      </c>
      <c r="C183" s="4"/>
      <c r="D183" s="66"/>
      <c r="E183" s="5"/>
      <c r="F183" s="6"/>
      <c r="G183" s="67"/>
      <c r="H183" s="4"/>
      <c r="I183" s="16"/>
      <c r="J183" s="73"/>
    </row>
    <row r="184" spans="1:11" ht="12.95" customHeight="1">
      <c r="A184" s="9"/>
      <c r="B184" s="10" t="s">
        <v>1764</v>
      </c>
      <c r="C184" s="11" t="s">
        <v>1797</v>
      </c>
      <c r="D184" s="69">
        <v>1</v>
      </c>
      <c r="E184" s="12" t="s">
        <v>148</v>
      </c>
      <c r="F184" s="13"/>
      <c r="G184" s="70">
        <f>IF(B184&lt;&gt;"計",ROUNDDOWN(D184*F184,0),SUM(G$1:G183))</f>
        <v>0</v>
      </c>
      <c r="H184" s="11"/>
      <c r="I184" s="14"/>
      <c r="J184" s="71"/>
      <c r="K184" s="8">
        <v>1</v>
      </c>
    </row>
    <row r="185" spans="1:11" ht="12.95" customHeight="1">
      <c r="A185" s="2"/>
      <c r="B185" s="3"/>
      <c r="C185" s="4" t="s">
        <v>1775</v>
      </c>
      <c r="D185" s="66"/>
      <c r="E185" s="5"/>
      <c r="F185" s="6"/>
      <c r="G185" s="67"/>
      <c r="H185" s="4"/>
      <c r="I185" s="7"/>
      <c r="J185" s="68"/>
    </row>
    <row r="186" spans="1:11" ht="12.95" customHeight="1">
      <c r="A186" s="9"/>
      <c r="B186" s="10"/>
      <c r="C186" s="11"/>
      <c r="D186" s="69"/>
      <c r="E186" s="12"/>
      <c r="F186" s="13"/>
      <c r="G186" s="70">
        <f>IF(B186&lt;&gt;"計",ROUNDDOWN(D186*F186,0),SUM(G$1:G185))</f>
        <v>0</v>
      </c>
      <c r="H186" s="11"/>
      <c r="I186" s="14"/>
      <c r="J186" s="71"/>
      <c r="K186" s="8">
        <v>2</v>
      </c>
    </row>
    <row r="187" spans="1:11" ht="12.95" customHeight="1">
      <c r="A187" s="2"/>
      <c r="B187" s="3" t="s">
        <v>1806</v>
      </c>
      <c r="C187" s="4"/>
      <c r="D187" s="66"/>
      <c r="E187" s="5"/>
      <c r="F187" s="6"/>
      <c r="G187" s="67"/>
      <c r="H187" s="4"/>
      <c r="I187" s="7"/>
      <c r="J187" s="68"/>
    </row>
    <row r="188" spans="1:11" ht="12.95" customHeight="1">
      <c r="A188" s="9"/>
      <c r="B188" s="10" t="s">
        <v>1764</v>
      </c>
      <c r="C188" s="11" t="s">
        <v>1797</v>
      </c>
      <c r="D188" s="69">
        <v>1</v>
      </c>
      <c r="E188" s="12" t="s">
        <v>148</v>
      </c>
      <c r="F188" s="13"/>
      <c r="G188" s="70">
        <f>IF(B188&lt;&gt;"計",ROUNDDOWN(D188*F188,0),SUM(G$1:G187))</f>
        <v>0</v>
      </c>
      <c r="H188" s="11"/>
      <c r="I188" s="14"/>
      <c r="J188" s="71"/>
      <c r="K188" s="8">
        <v>3</v>
      </c>
    </row>
    <row r="189" spans="1:11" ht="12.95" customHeight="1">
      <c r="A189" s="2"/>
      <c r="B189" s="3"/>
      <c r="C189" s="4" t="s">
        <v>1775</v>
      </c>
      <c r="D189" s="66"/>
      <c r="E189" s="5"/>
      <c r="F189" s="6"/>
      <c r="G189" s="67"/>
      <c r="H189" s="4"/>
      <c r="I189" s="7"/>
      <c r="J189" s="68"/>
    </row>
    <row r="190" spans="1:11" ht="12.95" customHeight="1">
      <c r="A190" s="9"/>
      <c r="B190" s="10"/>
      <c r="C190" s="11"/>
      <c r="D190" s="69"/>
      <c r="E190" s="12"/>
      <c r="F190" s="13"/>
      <c r="G190" s="70">
        <f>IF(B190&lt;&gt;"計",ROUNDDOWN(D190*F190,0),SUM(G$1:G189))</f>
        <v>0</v>
      </c>
      <c r="H190" s="11"/>
      <c r="I190" s="14"/>
      <c r="J190" s="71"/>
      <c r="K190" s="8">
        <v>4</v>
      </c>
    </row>
    <row r="191" spans="1:11" ht="12.95" customHeight="1">
      <c r="A191" s="2"/>
      <c r="B191" s="3" t="s">
        <v>1807</v>
      </c>
      <c r="C191" s="4"/>
      <c r="D191" s="66"/>
      <c r="E191" s="5"/>
      <c r="F191" s="6"/>
      <c r="G191" s="67"/>
      <c r="H191" s="4"/>
      <c r="I191" s="7"/>
      <c r="J191" s="68"/>
    </row>
    <row r="192" spans="1:11" ht="12.95" customHeight="1">
      <c r="A192" s="9"/>
      <c r="B192" s="10" t="s">
        <v>1764</v>
      </c>
      <c r="C192" s="11" t="s">
        <v>1808</v>
      </c>
      <c r="D192" s="69">
        <v>1</v>
      </c>
      <c r="E192" s="12" t="s">
        <v>148</v>
      </c>
      <c r="F192" s="13"/>
      <c r="G192" s="70">
        <f>IF(B192&lt;&gt;"計",ROUNDDOWN(D192*F192,0),SUM(G$1:G191))</f>
        <v>0</v>
      </c>
      <c r="H192" s="11"/>
      <c r="I192" s="14"/>
      <c r="J192" s="71"/>
      <c r="K192" s="8">
        <v>5</v>
      </c>
    </row>
    <row r="193" spans="1:11" ht="12.95" customHeight="1">
      <c r="A193" s="2"/>
      <c r="B193" s="3"/>
      <c r="C193" s="4" t="s">
        <v>1775</v>
      </c>
      <c r="D193" s="66"/>
      <c r="E193" s="5"/>
      <c r="F193" s="6"/>
      <c r="G193" s="67"/>
      <c r="H193" s="4"/>
      <c r="I193" s="7"/>
      <c r="J193" s="68"/>
    </row>
    <row r="194" spans="1:11" ht="12.95" customHeight="1">
      <c r="A194" s="9"/>
      <c r="B194" s="10"/>
      <c r="C194" s="11"/>
      <c r="D194" s="69"/>
      <c r="E194" s="12"/>
      <c r="F194" s="13"/>
      <c r="G194" s="70">
        <f>IF(B194&lt;&gt;"計",ROUNDDOWN(D194*F194,0),SUM(G$1:G193))</f>
        <v>0</v>
      </c>
      <c r="H194" s="11"/>
      <c r="I194" s="14"/>
      <c r="J194" s="71"/>
      <c r="K194" s="8">
        <v>6</v>
      </c>
    </row>
    <row r="195" spans="1:11" ht="12.95" customHeight="1">
      <c r="A195" s="2"/>
      <c r="B195" s="3" t="s">
        <v>1809</v>
      </c>
      <c r="C195" s="4"/>
      <c r="D195" s="66"/>
      <c r="E195" s="5"/>
      <c r="F195" s="6"/>
      <c r="G195" s="67"/>
      <c r="H195" s="4"/>
      <c r="I195" s="7"/>
      <c r="J195" s="68"/>
    </row>
    <row r="196" spans="1:11" ht="12.95" customHeight="1">
      <c r="A196" s="9"/>
      <c r="B196" s="10" t="s">
        <v>1764</v>
      </c>
      <c r="C196" s="11" t="s">
        <v>1797</v>
      </c>
      <c r="D196" s="69">
        <v>1</v>
      </c>
      <c r="E196" s="12" t="s">
        <v>148</v>
      </c>
      <c r="F196" s="13"/>
      <c r="G196" s="70">
        <f>IF(B196&lt;&gt;"計",ROUNDDOWN(D196*F196,0),SUM(G$1:G195))</f>
        <v>0</v>
      </c>
      <c r="H196" s="11"/>
      <c r="I196" s="14"/>
      <c r="J196" s="71"/>
      <c r="K196" s="8">
        <v>7</v>
      </c>
    </row>
    <row r="197" spans="1:11" ht="12.95" customHeight="1">
      <c r="A197" s="2"/>
      <c r="B197" s="3"/>
      <c r="C197" s="4" t="s">
        <v>1775</v>
      </c>
      <c r="D197" s="66"/>
      <c r="E197" s="5"/>
      <c r="F197" s="6"/>
      <c r="G197" s="67"/>
      <c r="H197" s="4"/>
      <c r="I197" s="7"/>
      <c r="J197" s="68"/>
    </row>
    <row r="198" spans="1:11" ht="12.95" customHeight="1">
      <c r="A198" s="9"/>
      <c r="B198" s="10"/>
      <c r="C198" s="11"/>
      <c r="D198" s="69"/>
      <c r="E198" s="12"/>
      <c r="F198" s="13"/>
      <c r="G198" s="70">
        <f>IF(B198&lt;&gt;"計",ROUNDDOWN(D198*F198,0),SUM(G$1:G197))</f>
        <v>0</v>
      </c>
      <c r="H198" s="11"/>
      <c r="I198" s="14"/>
      <c r="J198" s="71"/>
      <c r="K198" s="8">
        <v>8</v>
      </c>
    </row>
    <row r="199" spans="1:11" ht="12.95" customHeight="1">
      <c r="A199" s="2"/>
      <c r="B199" s="3" t="s">
        <v>1810</v>
      </c>
      <c r="C199" s="4"/>
      <c r="D199" s="66"/>
      <c r="E199" s="5"/>
      <c r="F199" s="6"/>
      <c r="G199" s="67"/>
      <c r="H199" s="4"/>
      <c r="I199" s="7"/>
      <c r="J199" s="68"/>
    </row>
    <row r="200" spans="1:11" ht="12.95" customHeight="1">
      <c r="A200" s="9"/>
      <c r="B200" s="10" t="s">
        <v>1777</v>
      </c>
      <c r="C200" s="11" t="s">
        <v>1774</v>
      </c>
      <c r="D200" s="69">
        <v>1</v>
      </c>
      <c r="E200" s="12" t="s">
        <v>148</v>
      </c>
      <c r="F200" s="13"/>
      <c r="G200" s="70">
        <f>IF(B200&lt;&gt;"計",ROUNDDOWN(D200*F200,0),SUM(G$1:G199))</f>
        <v>0</v>
      </c>
      <c r="H200" s="11"/>
      <c r="I200" s="14"/>
      <c r="J200" s="71"/>
      <c r="K200" s="8">
        <v>9</v>
      </c>
    </row>
    <row r="201" spans="1:11" ht="12.95" customHeight="1">
      <c r="A201" s="2"/>
      <c r="B201" s="3"/>
      <c r="C201" s="4" t="s">
        <v>1766</v>
      </c>
      <c r="D201" s="66"/>
      <c r="E201" s="5"/>
      <c r="F201" s="6"/>
      <c r="G201" s="67"/>
      <c r="H201" s="4"/>
      <c r="I201" s="7"/>
      <c r="J201" s="68"/>
    </row>
    <row r="202" spans="1:11" ht="12.95" customHeight="1">
      <c r="A202" s="9"/>
      <c r="B202" s="10"/>
      <c r="C202" s="11" t="s">
        <v>1811</v>
      </c>
      <c r="D202" s="69"/>
      <c r="E202" s="12"/>
      <c r="F202" s="13"/>
      <c r="G202" s="70">
        <f>IF(B202&lt;&gt;"計",ROUNDDOWN(D202*F202,0),SUM(G$1:G201))</f>
        <v>0</v>
      </c>
      <c r="H202" s="11"/>
      <c r="I202" s="14"/>
      <c r="J202" s="71"/>
      <c r="K202" s="8">
        <v>10</v>
      </c>
    </row>
    <row r="203" spans="1:11" ht="12.95" customHeight="1">
      <c r="A203" s="2"/>
      <c r="B203" s="3" t="s">
        <v>1812</v>
      </c>
      <c r="C203" s="4"/>
      <c r="D203" s="66"/>
      <c r="E203" s="5"/>
      <c r="F203" s="6"/>
      <c r="G203" s="67"/>
      <c r="H203" s="4"/>
      <c r="I203" s="7"/>
      <c r="J203" s="68"/>
    </row>
    <row r="204" spans="1:11" ht="12.95" customHeight="1">
      <c r="A204" s="9"/>
      <c r="B204" s="10" t="s">
        <v>1777</v>
      </c>
      <c r="C204" s="11" t="s">
        <v>1791</v>
      </c>
      <c r="D204" s="69">
        <v>1</v>
      </c>
      <c r="E204" s="12" t="s">
        <v>148</v>
      </c>
      <c r="F204" s="13"/>
      <c r="G204" s="70">
        <f>IF(B204&lt;&gt;"計",ROUNDDOWN(D204*F204,0),SUM(G$1:G203))</f>
        <v>0</v>
      </c>
      <c r="H204" s="11"/>
      <c r="I204" s="14"/>
      <c r="J204" s="71"/>
      <c r="K204" s="8">
        <v>11</v>
      </c>
    </row>
    <row r="205" spans="1:11" ht="12.95" customHeight="1">
      <c r="A205" s="2"/>
      <c r="B205" s="3"/>
      <c r="C205" s="4" t="s">
        <v>1813</v>
      </c>
      <c r="D205" s="66"/>
      <c r="E205" s="5"/>
      <c r="F205" s="6"/>
      <c r="G205" s="67"/>
      <c r="H205" s="4"/>
      <c r="I205" s="7"/>
      <c r="J205" s="68"/>
    </row>
    <row r="206" spans="1:11" ht="12.95" customHeight="1">
      <c r="A206" s="9"/>
      <c r="B206" s="10"/>
      <c r="C206" s="11" t="s">
        <v>1793</v>
      </c>
      <c r="D206" s="69"/>
      <c r="E206" s="12"/>
      <c r="F206" s="13"/>
      <c r="G206" s="70">
        <f>IF(B206&lt;&gt;"計",ROUNDDOWN(D206*F206,0),SUM(G$1:G205))</f>
        <v>0</v>
      </c>
      <c r="H206" s="11"/>
      <c r="I206" s="14"/>
      <c r="J206" s="71"/>
      <c r="K206" s="8">
        <v>12</v>
      </c>
    </row>
    <row r="207" spans="1:11" ht="12.95" customHeight="1">
      <c r="A207" s="2"/>
      <c r="B207" s="3" t="s">
        <v>1814</v>
      </c>
      <c r="C207" s="4"/>
      <c r="D207" s="66"/>
      <c r="E207" s="5"/>
      <c r="F207" s="6"/>
      <c r="G207" s="67"/>
      <c r="H207" s="4"/>
      <c r="I207" s="7"/>
      <c r="J207" s="68"/>
    </row>
    <row r="208" spans="1:11" ht="12.95" customHeight="1">
      <c r="A208" s="9"/>
      <c r="B208" s="10" t="s">
        <v>1815</v>
      </c>
      <c r="C208" s="11" t="s">
        <v>1816</v>
      </c>
      <c r="D208" s="69">
        <v>1</v>
      </c>
      <c r="E208" s="12" t="s">
        <v>148</v>
      </c>
      <c r="F208" s="13"/>
      <c r="G208" s="70">
        <f>IF(B208&lt;&gt;"計",ROUNDDOWN(D208*F208,0),SUM(G$1:G207))</f>
        <v>0</v>
      </c>
      <c r="H208" s="11"/>
      <c r="I208" s="14"/>
      <c r="J208" s="71"/>
      <c r="K208" s="8">
        <v>13</v>
      </c>
    </row>
    <row r="209" spans="1:11" ht="12.95" customHeight="1">
      <c r="A209" s="2"/>
      <c r="B209" s="3"/>
      <c r="C209" s="4" t="s">
        <v>1817</v>
      </c>
      <c r="D209" s="66"/>
      <c r="E209" s="5"/>
      <c r="F209" s="6"/>
      <c r="G209" s="67"/>
      <c r="H209" s="4"/>
      <c r="I209" s="7"/>
      <c r="J209" s="68"/>
    </row>
    <row r="210" spans="1:11" ht="12.95" customHeight="1">
      <c r="A210" s="9"/>
      <c r="B210" s="10"/>
      <c r="C210" s="11" t="s">
        <v>1793</v>
      </c>
      <c r="D210" s="69"/>
      <c r="E210" s="12"/>
      <c r="F210" s="13"/>
      <c r="G210" s="70">
        <f>IF(B210&lt;&gt;"計",ROUNDDOWN(D210*F210,0),SUM(G$1:G209))</f>
        <v>0</v>
      </c>
      <c r="H210" s="11"/>
      <c r="I210" s="14"/>
      <c r="J210" s="71"/>
      <c r="K210" s="8">
        <v>14</v>
      </c>
    </row>
    <row r="211" spans="1:11" ht="12.95" customHeight="1">
      <c r="A211" s="2"/>
      <c r="B211" s="3" t="s">
        <v>1818</v>
      </c>
      <c r="C211" s="4"/>
      <c r="D211" s="66"/>
      <c r="E211" s="5"/>
      <c r="F211" s="6"/>
      <c r="G211" s="67"/>
      <c r="H211" s="4"/>
      <c r="I211" s="7"/>
      <c r="J211" s="68"/>
    </row>
    <row r="212" spans="1:11" ht="12.95" customHeight="1">
      <c r="A212" s="9"/>
      <c r="B212" s="10" t="s">
        <v>1819</v>
      </c>
      <c r="C212" s="11" t="s">
        <v>1820</v>
      </c>
      <c r="D212" s="69">
        <v>1</v>
      </c>
      <c r="E212" s="12" t="s">
        <v>148</v>
      </c>
      <c r="F212" s="13"/>
      <c r="G212" s="70">
        <f>IF(B212&lt;&gt;"計",ROUNDDOWN(D212*F212,0),SUM(G$1:G211))</f>
        <v>0</v>
      </c>
      <c r="H212" s="11"/>
      <c r="I212" s="14"/>
      <c r="J212" s="71"/>
      <c r="K212" s="8">
        <v>15</v>
      </c>
    </row>
    <row r="213" spans="1:11" ht="12.95" customHeight="1">
      <c r="A213" s="2"/>
      <c r="B213" s="3"/>
      <c r="C213" s="4" t="s">
        <v>1821</v>
      </c>
      <c r="D213" s="66"/>
      <c r="E213" s="5"/>
      <c r="F213" s="6"/>
      <c r="G213" s="67"/>
      <c r="H213" s="4"/>
      <c r="I213" s="7"/>
      <c r="J213" s="68"/>
    </row>
    <row r="214" spans="1:11" ht="12.95" customHeight="1">
      <c r="A214" s="9"/>
      <c r="B214" s="10"/>
      <c r="C214" s="11" t="s">
        <v>1811</v>
      </c>
      <c r="D214" s="69"/>
      <c r="E214" s="12"/>
      <c r="F214" s="13"/>
      <c r="G214" s="70">
        <f>IF(B214&lt;&gt;"計",ROUNDDOWN(D214*F214,0),SUM(G$1:G213))</f>
        <v>0</v>
      </c>
      <c r="H214" s="11"/>
      <c r="I214" s="14"/>
      <c r="J214" s="71"/>
      <c r="K214" s="8">
        <v>16</v>
      </c>
    </row>
    <row r="215" spans="1:11" ht="12.95" customHeight="1">
      <c r="A215" s="2"/>
      <c r="B215" s="3" t="s">
        <v>1822</v>
      </c>
      <c r="C215" s="4"/>
      <c r="D215" s="66"/>
      <c r="E215" s="5"/>
      <c r="F215" s="6"/>
      <c r="G215" s="67"/>
      <c r="H215" s="4"/>
      <c r="I215" s="7"/>
      <c r="J215" s="68"/>
    </row>
    <row r="216" spans="1:11" ht="12.95" customHeight="1">
      <c r="A216" s="9"/>
      <c r="B216" s="10" t="s">
        <v>1773</v>
      </c>
      <c r="C216" s="11" t="s">
        <v>1823</v>
      </c>
      <c r="D216" s="69">
        <v>1</v>
      </c>
      <c r="E216" s="12" t="s">
        <v>148</v>
      </c>
      <c r="F216" s="13"/>
      <c r="G216" s="70">
        <f>IF(B216&lt;&gt;"計",ROUNDDOWN(D216*F216,0),SUM(G$1:G215))</f>
        <v>0</v>
      </c>
      <c r="H216" s="11"/>
      <c r="I216" s="14"/>
      <c r="J216" s="71"/>
      <c r="K216" s="8">
        <v>17</v>
      </c>
    </row>
    <row r="217" spans="1:11" ht="12.95" customHeight="1">
      <c r="A217" s="2"/>
      <c r="B217" s="3"/>
      <c r="C217" s="4" t="s">
        <v>1821</v>
      </c>
      <c r="D217" s="66"/>
      <c r="E217" s="5"/>
      <c r="F217" s="6"/>
      <c r="G217" s="67"/>
      <c r="H217" s="4"/>
      <c r="I217" s="7"/>
      <c r="J217" s="68"/>
    </row>
    <row r="218" spans="1:11" ht="12.95" customHeight="1">
      <c r="A218" s="9"/>
      <c r="B218" s="10"/>
      <c r="C218" s="11" t="s">
        <v>1811</v>
      </c>
      <c r="D218" s="69"/>
      <c r="E218" s="12"/>
      <c r="F218" s="13"/>
      <c r="G218" s="70">
        <f>IF(B218&lt;&gt;"計",ROUNDDOWN(D218*F218,0),SUM(G$1:G217))</f>
        <v>0</v>
      </c>
      <c r="H218" s="11"/>
      <c r="I218" s="14"/>
      <c r="J218" s="72">
        <f>SUBTOTAL(9,G183:G218)</f>
        <v>0</v>
      </c>
      <c r="K218" s="8">
        <v>18</v>
      </c>
    </row>
    <row r="219" spans="1:11" ht="12.95" customHeight="1">
      <c r="A219" s="2"/>
      <c r="B219" s="15" t="s">
        <v>1824</v>
      </c>
      <c r="C219" s="4"/>
      <c r="D219" s="66"/>
      <c r="E219" s="5"/>
      <c r="F219" s="6"/>
      <c r="G219" s="67"/>
      <c r="H219" s="4"/>
      <c r="I219" s="16"/>
      <c r="J219" s="73"/>
    </row>
    <row r="220" spans="1:11" ht="12.95" customHeight="1">
      <c r="A220" s="9"/>
      <c r="B220" s="10" t="s">
        <v>1825</v>
      </c>
      <c r="C220" s="11" t="s">
        <v>1826</v>
      </c>
      <c r="D220" s="69">
        <v>1</v>
      </c>
      <c r="E220" s="12" t="s">
        <v>148</v>
      </c>
      <c r="F220" s="13"/>
      <c r="G220" s="70">
        <f>IF(B220&lt;&gt;"計",ROUNDDOWN(D220*F220,0),SUM(G$1:G219))</f>
        <v>0</v>
      </c>
      <c r="H220" s="11"/>
      <c r="I220" s="14"/>
      <c r="J220" s="71"/>
      <c r="K220" s="8">
        <v>1</v>
      </c>
    </row>
    <row r="221" spans="1:11" ht="12.95" customHeight="1">
      <c r="A221" s="2"/>
      <c r="B221" s="3"/>
      <c r="C221" s="4" t="s">
        <v>1827</v>
      </c>
      <c r="D221" s="66"/>
      <c r="E221" s="5"/>
      <c r="F221" s="6"/>
      <c r="G221" s="67"/>
      <c r="H221" s="4"/>
      <c r="I221" s="7"/>
      <c r="J221" s="68"/>
    </row>
    <row r="222" spans="1:11" ht="12.95" customHeight="1">
      <c r="A222" s="9"/>
      <c r="B222" s="10"/>
      <c r="C222" s="11" t="s">
        <v>1793</v>
      </c>
      <c r="D222" s="69"/>
      <c r="E222" s="12"/>
      <c r="F222" s="13"/>
      <c r="G222" s="70">
        <f>IF(B222&lt;&gt;"計",ROUNDDOWN(D222*F222,0),SUM(G$1:G221))</f>
        <v>0</v>
      </c>
      <c r="H222" s="11"/>
      <c r="I222" s="14"/>
      <c r="J222" s="71"/>
      <c r="K222" s="8">
        <v>2</v>
      </c>
    </row>
    <row r="223" spans="1:11" ht="12.95" customHeight="1">
      <c r="A223" s="2"/>
      <c r="B223" s="3" t="s">
        <v>1828</v>
      </c>
      <c r="C223" s="4"/>
      <c r="D223" s="66"/>
      <c r="E223" s="5"/>
      <c r="F223" s="6"/>
      <c r="G223" s="67"/>
      <c r="H223" s="4"/>
      <c r="I223" s="7"/>
      <c r="J223" s="68"/>
    </row>
    <row r="224" spans="1:11" ht="12.95" customHeight="1">
      <c r="A224" s="9"/>
      <c r="B224" s="10" t="s">
        <v>1773</v>
      </c>
      <c r="C224" s="11" t="s">
        <v>1829</v>
      </c>
      <c r="D224" s="69">
        <v>1</v>
      </c>
      <c r="E224" s="12" t="s">
        <v>148</v>
      </c>
      <c r="F224" s="13"/>
      <c r="G224" s="70">
        <f>IF(B224&lt;&gt;"計",ROUNDDOWN(D224*F224,0),SUM(G$1:G223))</f>
        <v>0</v>
      </c>
      <c r="H224" s="11"/>
      <c r="I224" s="14"/>
      <c r="J224" s="71"/>
      <c r="K224" s="8">
        <v>3</v>
      </c>
    </row>
    <row r="225" spans="1:11" ht="12.95" customHeight="1">
      <c r="A225" s="2"/>
      <c r="B225" s="3"/>
      <c r="C225" s="4" t="s">
        <v>1830</v>
      </c>
      <c r="D225" s="66"/>
      <c r="E225" s="5"/>
      <c r="F225" s="6"/>
      <c r="G225" s="67"/>
      <c r="H225" s="4"/>
      <c r="I225" s="7"/>
      <c r="J225" s="68"/>
    </row>
    <row r="226" spans="1:11" ht="12.95" customHeight="1">
      <c r="A226" s="9"/>
      <c r="B226" s="10"/>
      <c r="C226" s="11" t="s">
        <v>1811</v>
      </c>
      <c r="D226" s="69"/>
      <c r="E226" s="12"/>
      <c r="F226" s="13"/>
      <c r="G226" s="70">
        <f>IF(B226&lt;&gt;"計",ROUNDDOWN(D226*F226,0),SUM(G$1:G225))</f>
        <v>0</v>
      </c>
      <c r="H226" s="11"/>
      <c r="I226" s="14"/>
      <c r="J226" s="71"/>
      <c r="K226" s="8">
        <v>4</v>
      </c>
    </row>
    <row r="227" spans="1:11" ht="12.95" customHeight="1">
      <c r="A227" s="2"/>
      <c r="B227" s="3" t="s">
        <v>1831</v>
      </c>
      <c r="C227" s="4"/>
      <c r="D227" s="66"/>
      <c r="E227" s="5"/>
      <c r="F227" s="6"/>
      <c r="G227" s="67"/>
      <c r="H227" s="4"/>
      <c r="I227" s="7"/>
      <c r="J227" s="68"/>
    </row>
    <row r="228" spans="1:11" ht="12.95" customHeight="1">
      <c r="A228" s="9"/>
      <c r="B228" s="10" t="s">
        <v>1773</v>
      </c>
      <c r="C228" s="11" t="s">
        <v>1832</v>
      </c>
      <c r="D228" s="69">
        <v>1</v>
      </c>
      <c r="E228" s="12" t="s">
        <v>148</v>
      </c>
      <c r="F228" s="13"/>
      <c r="G228" s="70">
        <f>IF(B228&lt;&gt;"計",ROUNDDOWN(D228*F228,0),SUM(G$1:G227))</f>
        <v>0</v>
      </c>
      <c r="H228" s="11"/>
      <c r="I228" s="14"/>
      <c r="J228" s="71"/>
      <c r="K228" s="8">
        <v>5</v>
      </c>
    </row>
    <row r="229" spans="1:11" ht="12.95" customHeight="1">
      <c r="A229" s="2"/>
      <c r="B229" s="3" t="s">
        <v>1833</v>
      </c>
      <c r="C229" s="4"/>
      <c r="D229" s="66"/>
      <c r="E229" s="5"/>
      <c r="F229" s="6"/>
      <c r="G229" s="67"/>
      <c r="H229" s="4"/>
      <c r="I229" s="7"/>
      <c r="J229" s="68"/>
    </row>
    <row r="230" spans="1:11" ht="12.95" customHeight="1">
      <c r="A230" s="9"/>
      <c r="B230" s="10" t="s">
        <v>1764</v>
      </c>
      <c r="C230" s="11" t="s">
        <v>1797</v>
      </c>
      <c r="D230" s="69">
        <v>1</v>
      </c>
      <c r="E230" s="12" t="s">
        <v>148</v>
      </c>
      <c r="F230" s="13"/>
      <c r="G230" s="70">
        <f>IF(B230&lt;&gt;"計",ROUNDDOWN(D230*F230,0),SUM(G$1:G229))</f>
        <v>0</v>
      </c>
      <c r="H230" s="11"/>
      <c r="I230" s="14"/>
      <c r="J230" s="71"/>
      <c r="K230" s="8">
        <v>6</v>
      </c>
    </row>
    <row r="231" spans="1:11" ht="12.95" customHeight="1">
      <c r="A231" s="2"/>
      <c r="B231" s="3"/>
      <c r="C231" s="4" t="s">
        <v>1759</v>
      </c>
      <c r="D231" s="66"/>
      <c r="E231" s="5"/>
      <c r="F231" s="6"/>
      <c r="G231" s="67"/>
      <c r="H231" s="4"/>
      <c r="I231" s="7"/>
      <c r="J231" s="68"/>
    </row>
    <row r="232" spans="1:11" ht="12.95" customHeight="1">
      <c r="A232" s="9"/>
      <c r="B232" s="10"/>
      <c r="C232" s="11" t="s">
        <v>1834</v>
      </c>
      <c r="D232" s="69"/>
      <c r="E232" s="12"/>
      <c r="F232" s="13"/>
      <c r="G232" s="70">
        <f>IF(B232&lt;&gt;"計",ROUNDDOWN(D232*F232,0),SUM(G$1:G231))</f>
        <v>0</v>
      </c>
      <c r="H232" s="11"/>
      <c r="I232" s="14"/>
      <c r="J232" s="71"/>
      <c r="K232" s="8">
        <v>7</v>
      </c>
    </row>
    <row r="233" spans="1:11" ht="12.95" customHeight="1">
      <c r="A233" s="2"/>
      <c r="B233" s="3" t="s">
        <v>1835</v>
      </c>
      <c r="C233" s="4"/>
      <c r="D233" s="66"/>
      <c r="E233" s="5"/>
      <c r="F233" s="6"/>
      <c r="G233" s="67"/>
      <c r="H233" s="4"/>
      <c r="I233" s="7"/>
      <c r="J233" s="68"/>
    </row>
    <row r="234" spans="1:11" ht="12.95" customHeight="1">
      <c r="A234" s="9"/>
      <c r="B234" s="10" t="s">
        <v>1783</v>
      </c>
      <c r="C234" s="11" t="s">
        <v>1820</v>
      </c>
      <c r="D234" s="69">
        <v>1</v>
      </c>
      <c r="E234" s="12" t="s">
        <v>148</v>
      </c>
      <c r="F234" s="13"/>
      <c r="G234" s="70">
        <f>IF(B234&lt;&gt;"計",ROUNDDOWN(D234*F234,0),SUM(G$1:G233))</f>
        <v>0</v>
      </c>
      <c r="H234" s="11"/>
      <c r="I234" s="14"/>
      <c r="J234" s="71"/>
      <c r="K234" s="8">
        <v>8</v>
      </c>
    </row>
    <row r="235" spans="1:11" ht="12.95" customHeight="1">
      <c r="A235" s="2"/>
      <c r="B235" s="3"/>
      <c r="C235" s="4" t="s">
        <v>1766</v>
      </c>
      <c r="D235" s="66"/>
      <c r="E235" s="5"/>
      <c r="F235" s="6"/>
      <c r="G235" s="67"/>
      <c r="H235" s="4"/>
      <c r="I235" s="7"/>
      <c r="J235" s="68"/>
    </row>
    <row r="236" spans="1:11" ht="12.95" customHeight="1">
      <c r="A236" s="9"/>
      <c r="B236" s="10"/>
      <c r="C236" s="11" t="s">
        <v>1793</v>
      </c>
      <c r="D236" s="69"/>
      <c r="E236" s="12"/>
      <c r="F236" s="13"/>
      <c r="G236" s="70">
        <f>IF(B236&lt;&gt;"計",ROUNDDOWN(D236*F236,0),SUM(G$1:G235))</f>
        <v>0</v>
      </c>
      <c r="H236" s="11"/>
      <c r="I236" s="14"/>
      <c r="J236" s="71"/>
      <c r="K236" s="8">
        <v>9</v>
      </c>
    </row>
    <row r="237" spans="1:11" ht="12.95" customHeight="1">
      <c r="A237" s="2"/>
      <c r="B237" s="3" t="s">
        <v>1836</v>
      </c>
      <c r="C237" s="4"/>
      <c r="D237" s="66"/>
      <c r="E237" s="5"/>
      <c r="F237" s="6"/>
      <c r="G237" s="67"/>
      <c r="H237" s="4"/>
      <c r="I237" s="7"/>
      <c r="J237" s="68"/>
    </row>
    <row r="238" spans="1:11" ht="12.95" customHeight="1">
      <c r="A238" s="9"/>
      <c r="B238" s="10" t="s">
        <v>1773</v>
      </c>
      <c r="C238" s="11" t="s">
        <v>1791</v>
      </c>
      <c r="D238" s="69">
        <v>1</v>
      </c>
      <c r="E238" s="12" t="s">
        <v>148</v>
      </c>
      <c r="F238" s="13"/>
      <c r="G238" s="70">
        <f>IF(B238&lt;&gt;"計",ROUNDDOWN(D238*F238,0),SUM(G$1:G237))</f>
        <v>0</v>
      </c>
      <c r="H238" s="11"/>
      <c r="I238" s="14"/>
      <c r="J238" s="71"/>
      <c r="K238" s="8">
        <v>10</v>
      </c>
    </row>
    <row r="239" spans="1:11" ht="12.95" customHeight="1">
      <c r="A239" s="2"/>
      <c r="B239" s="3"/>
      <c r="C239" s="4" t="s">
        <v>1837</v>
      </c>
      <c r="D239" s="66"/>
      <c r="E239" s="5"/>
      <c r="F239" s="6"/>
      <c r="G239" s="67"/>
      <c r="H239" s="4"/>
      <c r="I239" s="7"/>
      <c r="J239" s="68"/>
    </row>
    <row r="240" spans="1:11" ht="12.95" customHeight="1">
      <c r="A240" s="9"/>
      <c r="B240" s="10"/>
      <c r="C240" s="11"/>
      <c r="D240" s="69"/>
      <c r="E240" s="12"/>
      <c r="F240" s="13"/>
      <c r="G240" s="70">
        <f>IF(B240&lt;&gt;"計",ROUNDDOWN(D240*F240,0),SUM(G$1:G239))</f>
        <v>0</v>
      </c>
      <c r="H240" s="11"/>
      <c r="I240" s="14"/>
      <c r="J240" s="71"/>
      <c r="K240" s="8">
        <v>11</v>
      </c>
    </row>
    <row r="241" spans="1:11" ht="12.95" customHeight="1">
      <c r="A241" s="2"/>
      <c r="B241" s="3" t="s">
        <v>1838</v>
      </c>
      <c r="C241" s="4"/>
      <c r="D241" s="66"/>
      <c r="E241" s="5"/>
      <c r="F241" s="6"/>
      <c r="G241" s="67"/>
      <c r="H241" s="4"/>
      <c r="I241" s="7"/>
      <c r="J241" s="68"/>
    </row>
    <row r="242" spans="1:11" ht="12.95" customHeight="1">
      <c r="A242" s="9"/>
      <c r="B242" s="10" t="s">
        <v>1777</v>
      </c>
      <c r="C242" s="11" t="s">
        <v>1791</v>
      </c>
      <c r="D242" s="69">
        <v>1</v>
      </c>
      <c r="E242" s="12" t="s">
        <v>148</v>
      </c>
      <c r="F242" s="13"/>
      <c r="G242" s="70">
        <f>IF(B242&lt;&gt;"計",ROUNDDOWN(D242*F242,0),SUM(G$1:G241))</f>
        <v>0</v>
      </c>
      <c r="H242" s="11"/>
      <c r="I242" s="14"/>
      <c r="J242" s="71"/>
      <c r="K242" s="8">
        <v>12</v>
      </c>
    </row>
    <row r="243" spans="1:11" ht="12.95" customHeight="1">
      <c r="A243" s="2"/>
      <c r="B243" s="3"/>
      <c r="C243" s="4" t="s">
        <v>1839</v>
      </c>
      <c r="D243" s="66"/>
      <c r="E243" s="5"/>
      <c r="F243" s="6"/>
      <c r="G243" s="67"/>
      <c r="H243" s="4"/>
      <c r="I243" s="7"/>
      <c r="J243" s="68"/>
    </row>
    <row r="244" spans="1:11" ht="12.95" customHeight="1">
      <c r="A244" s="9"/>
      <c r="B244" s="10"/>
      <c r="C244" s="11" t="s">
        <v>1834</v>
      </c>
      <c r="D244" s="69"/>
      <c r="E244" s="12"/>
      <c r="F244" s="13"/>
      <c r="G244" s="70">
        <f>IF(B244&lt;&gt;"計",ROUNDDOWN(D244*F244,0),SUM(G$1:G243))</f>
        <v>0</v>
      </c>
      <c r="H244" s="11"/>
      <c r="I244" s="14"/>
      <c r="J244" s="71"/>
      <c r="K244" s="8">
        <v>13</v>
      </c>
    </row>
    <row r="245" spans="1:11" ht="12.95" customHeight="1">
      <c r="A245" s="2"/>
      <c r="B245" s="3" t="s">
        <v>1840</v>
      </c>
      <c r="C245" s="4"/>
      <c r="D245" s="66"/>
      <c r="E245" s="5"/>
      <c r="F245" s="6"/>
      <c r="G245" s="67"/>
      <c r="H245" s="4"/>
      <c r="I245" s="7"/>
      <c r="J245" s="68"/>
    </row>
    <row r="246" spans="1:11" ht="12.95" customHeight="1">
      <c r="A246" s="9"/>
      <c r="B246" s="10" t="s">
        <v>1777</v>
      </c>
      <c r="C246" s="11" t="s">
        <v>1841</v>
      </c>
      <c r="D246" s="69">
        <v>3</v>
      </c>
      <c r="E246" s="12" t="s">
        <v>148</v>
      </c>
      <c r="F246" s="13"/>
      <c r="G246" s="70">
        <f>IF(B246&lt;&gt;"計",ROUNDDOWN(D246*F246,0),SUM(G$1:G245))</f>
        <v>0</v>
      </c>
      <c r="H246" s="11"/>
      <c r="I246" s="14"/>
      <c r="J246" s="71"/>
      <c r="K246" s="8">
        <v>14</v>
      </c>
    </row>
    <row r="247" spans="1:11" ht="12.95" customHeight="1">
      <c r="A247" s="2"/>
      <c r="B247" s="3"/>
      <c r="C247" s="4" t="s">
        <v>1837</v>
      </c>
      <c r="D247" s="66"/>
      <c r="E247" s="5"/>
      <c r="F247" s="6"/>
      <c r="G247" s="67"/>
      <c r="H247" s="4"/>
      <c r="I247" s="7"/>
      <c r="J247" s="68"/>
    </row>
    <row r="248" spans="1:11" ht="12.95" customHeight="1">
      <c r="A248" s="9"/>
      <c r="B248" s="10"/>
      <c r="C248" s="11" t="s">
        <v>1793</v>
      </c>
      <c r="D248" s="69"/>
      <c r="E248" s="12"/>
      <c r="F248" s="13"/>
      <c r="G248" s="70">
        <f>IF(B248&lt;&gt;"計",ROUNDDOWN(D248*F248,0),SUM(G$1:G247))</f>
        <v>0</v>
      </c>
      <c r="H248" s="11"/>
      <c r="I248" s="14"/>
      <c r="J248" s="71"/>
      <c r="K248" s="8">
        <v>15</v>
      </c>
    </row>
    <row r="249" spans="1:11" ht="12.95" customHeight="1">
      <c r="A249" s="2"/>
      <c r="B249" s="3" t="s">
        <v>1842</v>
      </c>
      <c r="C249" s="4"/>
      <c r="D249" s="66"/>
      <c r="E249" s="5"/>
      <c r="F249" s="6"/>
      <c r="G249" s="67"/>
      <c r="H249" s="4"/>
      <c r="I249" s="7"/>
      <c r="J249" s="68"/>
    </row>
    <row r="250" spans="1:11" ht="12.95" customHeight="1">
      <c r="A250" s="9"/>
      <c r="B250" s="10" t="s">
        <v>1843</v>
      </c>
      <c r="C250" s="11" t="s">
        <v>1844</v>
      </c>
      <c r="D250" s="69">
        <v>1</v>
      </c>
      <c r="E250" s="12" t="s">
        <v>148</v>
      </c>
      <c r="F250" s="13"/>
      <c r="G250" s="70">
        <f>IF(B250&lt;&gt;"計",ROUNDDOWN(D250*F250,0),SUM(G$1:G249))</f>
        <v>0</v>
      </c>
      <c r="H250" s="11"/>
      <c r="I250" s="14"/>
      <c r="J250" s="71"/>
      <c r="K250" s="8">
        <v>16</v>
      </c>
    </row>
    <row r="251" spans="1:11" ht="12.95" customHeight="1">
      <c r="A251" s="2"/>
      <c r="B251" s="3"/>
      <c r="C251" s="4" t="s">
        <v>1845</v>
      </c>
      <c r="D251" s="66"/>
      <c r="E251" s="5"/>
      <c r="F251" s="6"/>
      <c r="G251" s="67"/>
      <c r="H251" s="4"/>
      <c r="I251" s="7"/>
      <c r="J251" s="68"/>
    </row>
    <row r="252" spans="1:11" ht="12.95" customHeight="1">
      <c r="A252" s="9"/>
      <c r="B252" s="10"/>
      <c r="C252" s="11"/>
      <c r="D252" s="69"/>
      <c r="E252" s="12"/>
      <c r="F252" s="13"/>
      <c r="G252" s="70">
        <f>IF(B252&lt;&gt;"計",ROUNDDOWN(D252*F252,0),SUM(G$1:G251))</f>
        <v>0</v>
      </c>
      <c r="H252" s="11"/>
      <c r="I252" s="14"/>
      <c r="J252" s="71"/>
      <c r="K252" s="8">
        <v>17</v>
      </c>
    </row>
    <row r="253" spans="1:11" ht="12.95" customHeight="1">
      <c r="A253" s="2"/>
      <c r="B253" s="3"/>
      <c r="C253" s="4"/>
      <c r="D253" s="66"/>
      <c r="E253" s="5"/>
      <c r="F253" s="6"/>
      <c r="G253" s="67"/>
      <c r="H253" s="4"/>
      <c r="I253" s="7"/>
      <c r="J253" s="68"/>
    </row>
    <row r="254" spans="1:11" ht="12.95" customHeight="1">
      <c r="A254" s="9"/>
      <c r="B254" s="10"/>
      <c r="C254" s="11"/>
      <c r="D254" s="69"/>
      <c r="E254" s="12"/>
      <c r="F254" s="13"/>
      <c r="G254" s="70">
        <f>IF(B254&lt;&gt;"計",ROUNDDOWN(D254*F254,0),SUM(G$1:G253))</f>
        <v>0</v>
      </c>
      <c r="H254" s="11"/>
      <c r="I254" s="14"/>
      <c r="J254" s="72">
        <f>SUBTOTAL(9,G219:G254)</f>
        <v>0</v>
      </c>
      <c r="K254" s="8">
        <v>18</v>
      </c>
    </row>
    <row r="255" spans="1:11" ht="12.95" customHeight="1">
      <c r="A255" s="2"/>
      <c r="B255" s="15" t="s">
        <v>1846</v>
      </c>
      <c r="C255" s="4"/>
      <c r="D255" s="66"/>
      <c r="E255" s="5"/>
      <c r="F255" s="6"/>
      <c r="G255" s="67"/>
      <c r="H255" s="4"/>
      <c r="I255" s="16"/>
      <c r="J255" s="73"/>
    </row>
    <row r="256" spans="1:11" ht="12.95" customHeight="1">
      <c r="A256" s="9"/>
      <c r="B256" s="10" t="s">
        <v>1764</v>
      </c>
      <c r="C256" s="11" t="s">
        <v>1774</v>
      </c>
      <c r="D256" s="69">
        <v>2</v>
      </c>
      <c r="E256" s="12" t="s">
        <v>148</v>
      </c>
      <c r="F256" s="13"/>
      <c r="G256" s="70">
        <f>IF(B256&lt;&gt;"計",ROUNDDOWN(D256*F256,0),SUM(G$1:G255))</f>
        <v>0</v>
      </c>
      <c r="H256" s="11"/>
      <c r="I256" s="14"/>
      <c r="J256" s="71"/>
      <c r="K256" s="8">
        <v>1</v>
      </c>
    </row>
    <row r="257" spans="1:11" ht="12.95" customHeight="1">
      <c r="A257" s="2"/>
      <c r="B257" s="3"/>
      <c r="C257" s="4" t="s">
        <v>1766</v>
      </c>
      <c r="D257" s="66"/>
      <c r="E257" s="5"/>
      <c r="F257" s="6"/>
      <c r="G257" s="67"/>
      <c r="H257" s="4"/>
      <c r="I257" s="7"/>
      <c r="J257" s="68"/>
    </row>
    <row r="258" spans="1:11" ht="12.95" customHeight="1">
      <c r="A258" s="9"/>
      <c r="B258" s="10"/>
      <c r="C258" s="11"/>
      <c r="D258" s="69"/>
      <c r="E258" s="12"/>
      <c r="F258" s="13"/>
      <c r="G258" s="70">
        <f>IF(B258&lt;&gt;"計",ROUNDDOWN(D258*F258,0),SUM(G$1:G257))</f>
        <v>0</v>
      </c>
      <c r="H258" s="11"/>
      <c r="I258" s="14"/>
      <c r="J258" s="71"/>
      <c r="K258" s="8">
        <v>2</v>
      </c>
    </row>
    <row r="259" spans="1:11" ht="12.95" customHeight="1">
      <c r="A259" s="2"/>
      <c r="B259" s="3" t="s">
        <v>1847</v>
      </c>
      <c r="C259" s="4"/>
      <c r="D259" s="66"/>
      <c r="E259" s="5"/>
      <c r="F259" s="6"/>
      <c r="G259" s="67"/>
      <c r="H259" s="4"/>
      <c r="I259" s="7"/>
      <c r="J259" s="68"/>
    </row>
    <row r="260" spans="1:11" ht="12.95" customHeight="1">
      <c r="A260" s="9"/>
      <c r="B260" s="10" t="s">
        <v>1773</v>
      </c>
      <c r="C260" s="11" t="s">
        <v>1803</v>
      </c>
      <c r="D260" s="69">
        <v>1</v>
      </c>
      <c r="E260" s="12" t="s">
        <v>148</v>
      </c>
      <c r="F260" s="13"/>
      <c r="G260" s="70">
        <f>IF(B260&lt;&gt;"計",ROUNDDOWN(D260*F260,0),SUM(G$1:G259))</f>
        <v>0</v>
      </c>
      <c r="H260" s="11"/>
      <c r="I260" s="14"/>
      <c r="J260" s="71"/>
      <c r="K260" s="8">
        <v>3</v>
      </c>
    </row>
    <row r="261" spans="1:11" ht="12.95" customHeight="1">
      <c r="A261" s="2"/>
      <c r="B261" s="3"/>
      <c r="C261" s="4" t="s">
        <v>1775</v>
      </c>
      <c r="D261" s="66"/>
      <c r="E261" s="5"/>
      <c r="F261" s="6"/>
      <c r="G261" s="67"/>
      <c r="H261" s="4"/>
      <c r="I261" s="7"/>
      <c r="J261" s="68"/>
    </row>
    <row r="262" spans="1:11" ht="12.95" customHeight="1">
      <c r="A262" s="9"/>
      <c r="B262" s="10"/>
      <c r="C262" s="11"/>
      <c r="D262" s="69"/>
      <c r="E262" s="12"/>
      <c r="F262" s="13"/>
      <c r="G262" s="70">
        <f>IF(B262&lt;&gt;"計",ROUNDDOWN(D262*F262,0),SUM(G$1:G261))</f>
        <v>0</v>
      </c>
      <c r="H262" s="11"/>
      <c r="I262" s="14"/>
      <c r="J262" s="71"/>
      <c r="K262" s="8">
        <v>4</v>
      </c>
    </row>
    <row r="263" spans="1:11" ht="12.95" customHeight="1">
      <c r="A263" s="2"/>
      <c r="B263" s="15" t="s">
        <v>2895</v>
      </c>
      <c r="C263" s="4"/>
      <c r="D263" s="66"/>
      <c r="E263" s="5"/>
      <c r="F263" s="6"/>
      <c r="G263" s="67"/>
      <c r="H263" s="4"/>
      <c r="I263" s="7"/>
      <c r="J263" s="68"/>
    </row>
    <row r="264" spans="1:11" ht="12.95" customHeight="1">
      <c r="A264" s="9"/>
      <c r="B264" s="23" t="s">
        <v>2896</v>
      </c>
      <c r="C264" s="23" t="s">
        <v>2902</v>
      </c>
      <c r="D264" s="69">
        <v>1</v>
      </c>
      <c r="E264" s="12" t="s">
        <v>148</v>
      </c>
      <c r="F264" s="13"/>
      <c r="G264" s="70">
        <f>IF(B264&lt;&gt;"計",ROUNDDOWN(D264*F264,0),SUM(G$1:G263))</f>
        <v>0</v>
      </c>
      <c r="H264" s="11"/>
      <c r="I264" s="14"/>
      <c r="J264" s="71"/>
      <c r="K264" s="8">
        <v>5</v>
      </c>
    </row>
    <row r="265" spans="1:11" ht="12.95" customHeight="1">
      <c r="A265" s="2"/>
      <c r="B265" s="3"/>
      <c r="C265" s="15" t="s">
        <v>2901</v>
      </c>
      <c r="D265" s="66"/>
      <c r="E265" s="5"/>
      <c r="F265" s="6"/>
      <c r="G265" s="67"/>
      <c r="H265" s="4"/>
      <c r="I265" s="7"/>
      <c r="J265" s="68"/>
    </row>
    <row r="266" spans="1:11" ht="12.95" customHeight="1">
      <c r="A266" s="9"/>
      <c r="B266" s="10"/>
      <c r="C266" s="11" t="s">
        <v>2908</v>
      </c>
      <c r="D266" s="69"/>
      <c r="E266" s="12"/>
      <c r="F266" s="13"/>
      <c r="G266" s="70">
        <f>IF(B266&lt;&gt;"計",ROUNDDOWN(D266*F266,0),SUM(G$1:G265))</f>
        <v>0</v>
      </c>
      <c r="H266" s="11"/>
      <c r="I266" s="14"/>
      <c r="J266" s="71"/>
      <c r="K266" s="8">
        <v>6</v>
      </c>
    </row>
    <row r="267" spans="1:11" ht="12.95" customHeight="1">
      <c r="A267" s="2"/>
      <c r="B267" s="3" t="s">
        <v>1848</v>
      </c>
      <c r="C267" s="4"/>
      <c r="D267" s="66"/>
      <c r="E267" s="5"/>
      <c r="F267" s="6"/>
      <c r="G267" s="67"/>
      <c r="H267" s="4"/>
      <c r="I267" s="7"/>
      <c r="J267" s="68"/>
    </row>
    <row r="268" spans="1:11" ht="12.95" customHeight="1">
      <c r="A268" s="9"/>
      <c r="B268" s="10" t="s">
        <v>1849</v>
      </c>
      <c r="C268" s="11" t="s">
        <v>1850</v>
      </c>
      <c r="D268" s="69">
        <v>2</v>
      </c>
      <c r="E268" s="12" t="s">
        <v>148</v>
      </c>
      <c r="F268" s="13"/>
      <c r="G268" s="70">
        <f>IF(B268&lt;&gt;"計",ROUNDDOWN(D268*F268,0),SUM(G$1:G267))</f>
        <v>0</v>
      </c>
      <c r="H268" s="11"/>
      <c r="I268" s="14"/>
      <c r="J268" s="71"/>
      <c r="K268" s="8">
        <v>7</v>
      </c>
    </row>
    <row r="269" spans="1:11" ht="12.95" customHeight="1">
      <c r="A269" s="2"/>
      <c r="B269" s="3"/>
      <c r="C269" s="4" t="s">
        <v>1827</v>
      </c>
      <c r="D269" s="66"/>
      <c r="E269" s="5"/>
      <c r="F269" s="6"/>
      <c r="G269" s="67"/>
      <c r="H269" s="4"/>
      <c r="I269" s="7"/>
      <c r="J269" s="68"/>
    </row>
    <row r="270" spans="1:11" ht="12.95" customHeight="1">
      <c r="A270" s="9"/>
      <c r="B270" s="10"/>
      <c r="C270" s="11"/>
      <c r="D270" s="69"/>
      <c r="E270" s="12"/>
      <c r="F270" s="13"/>
      <c r="G270" s="70">
        <f>IF(B270&lt;&gt;"計",ROUNDDOWN(D270*F270,0),SUM(G$1:G269))</f>
        <v>0</v>
      </c>
      <c r="H270" s="11"/>
      <c r="I270" s="14"/>
      <c r="J270" s="71"/>
      <c r="K270" s="8">
        <v>8</v>
      </c>
    </row>
    <row r="271" spans="1:11" ht="12.95" customHeight="1">
      <c r="A271" s="2"/>
      <c r="B271" s="3" t="s">
        <v>1851</v>
      </c>
      <c r="C271" s="4"/>
      <c r="D271" s="66"/>
      <c r="E271" s="5"/>
      <c r="F271" s="6"/>
      <c r="G271" s="67"/>
      <c r="H271" s="4"/>
      <c r="I271" s="7"/>
      <c r="J271" s="68"/>
    </row>
    <row r="272" spans="1:11" ht="12.95" customHeight="1">
      <c r="A272" s="9"/>
      <c r="B272" s="10" t="s">
        <v>1849</v>
      </c>
      <c r="C272" s="11" t="s">
        <v>1850</v>
      </c>
      <c r="D272" s="69">
        <v>1</v>
      </c>
      <c r="E272" s="12" t="s">
        <v>148</v>
      </c>
      <c r="F272" s="13"/>
      <c r="G272" s="70">
        <f>IF(B272&lt;&gt;"計",ROUNDDOWN(D272*F272,0),SUM(G$1:G271))</f>
        <v>0</v>
      </c>
      <c r="H272" s="11"/>
      <c r="I272" s="14"/>
      <c r="J272" s="71"/>
      <c r="K272" s="8">
        <v>9</v>
      </c>
    </row>
    <row r="273" spans="1:11" ht="12.95" customHeight="1">
      <c r="A273" s="2"/>
      <c r="B273" s="3"/>
      <c r="C273" s="4" t="s">
        <v>1827</v>
      </c>
      <c r="D273" s="66"/>
      <c r="E273" s="5"/>
      <c r="F273" s="6"/>
      <c r="G273" s="67"/>
      <c r="H273" s="4"/>
      <c r="I273" s="7"/>
      <c r="J273" s="68"/>
    </row>
    <row r="274" spans="1:11" ht="12.95" customHeight="1">
      <c r="A274" s="9"/>
      <c r="B274" s="10"/>
      <c r="C274" s="11" t="s">
        <v>1852</v>
      </c>
      <c r="D274" s="69"/>
      <c r="E274" s="12"/>
      <c r="F274" s="13"/>
      <c r="G274" s="70">
        <f>IF(B274&lt;&gt;"計",ROUNDDOWN(D274*F274,0),SUM(G$1:G273))</f>
        <v>0</v>
      </c>
      <c r="H274" s="11"/>
      <c r="I274" s="14"/>
      <c r="J274" s="71"/>
      <c r="K274" s="8">
        <v>10</v>
      </c>
    </row>
    <row r="275" spans="1:11" ht="12.95" customHeight="1">
      <c r="A275" s="2"/>
      <c r="B275" s="3" t="s">
        <v>1853</v>
      </c>
      <c r="C275" s="4"/>
      <c r="D275" s="66"/>
      <c r="E275" s="5"/>
      <c r="F275" s="6"/>
      <c r="G275" s="67"/>
      <c r="H275" s="4"/>
      <c r="I275" s="7"/>
      <c r="J275" s="68"/>
    </row>
    <row r="276" spans="1:11" ht="12.95" customHeight="1">
      <c r="A276" s="9"/>
      <c r="B276" s="10" t="s">
        <v>1849</v>
      </c>
      <c r="C276" s="11" t="s">
        <v>1854</v>
      </c>
      <c r="D276" s="69">
        <v>1</v>
      </c>
      <c r="E276" s="12" t="s">
        <v>148</v>
      </c>
      <c r="F276" s="13"/>
      <c r="G276" s="70">
        <f>IF(B276&lt;&gt;"計",ROUNDDOWN(D276*F276,0),SUM(G$1:G275))</f>
        <v>0</v>
      </c>
      <c r="H276" s="11"/>
      <c r="I276" s="14"/>
      <c r="J276" s="71"/>
      <c r="K276" s="8">
        <v>11</v>
      </c>
    </row>
    <row r="277" spans="1:11" ht="12.95" customHeight="1">
      <c r="A277" s="2"/>
      <c r="B277" s="3"/>
      <c r="C277" s="4" t="s">
        <v>1827</v>
      </c>
      <c r="D277" s="66"/>
      <c r="E277" s="5"/>
      <c r="F277" s="6"/>
      <c r="G277" s="67"/>
      <c r="H277" s="4"/>
      <c r="I277" s="7"/>
      <c r="J277" s="68"/>
    </row>
    <row r="278" spans="1:11" ht="12.95" customHeight="1">
      <c r="A278" s="9"/>
      <c r="B278" s="10"/>
      <c r="C278" s="11" t="s">
        <v>1852</v>
      </c>
      <c r="D278" s="69"/>
      <c r="E278" s="12"/>
      <c r="F278" s="13"/>
      <c r="G278" s="70">
        <f>IF(B278&lt;&gt;"計",ROUNDDOWN(D278*F278,0),SUM(G$1:G277))</f>
        <v>0</v>
      </c>
      <c r="H278" s="11"/>
      <c r="I278" s="14"/>
      <c r="J278" s="71"/>
      <c r="K278" s="8">
        <v>12</v>
      </c>
    </row>
    <row r="279" spans="1:11" ht="12.95" customHeight="1">
      <c r="A279" s="2"/>
      <c r="B279" s="3" t="s">
        <v>1855</v>
      </c>
      <c r="C279" s="4"/>
      <c r="D279" s="66"/>
      <c r="E279" s="5"/>
      <c r="F279" s="6"/>
      <c r="G279" s="67"/>
      <c r="H279" s="4"/>
      <c r="I279" s="7"/>
      <c r="J279" s="68"/>
    </row>
    <row r="280" spans="1:11" ht="12.95" customHeight="1">
      <c r="A280" s="9"/>
      <c r="B280" s="10" t="s">
        <v>1849</v>
      </c>
      <c r="C280" s="11" t="s">
        <v>1854</v>
      </c>
      <c r="D280" s="69">
        <v>1</v>
      </c>
      <c r="E280" s="12" t="s">
        <v>148</v>
      </c>
      <c r="F280" s="13"/>
      <c r="G280" s="70">
        <f>IF(B280&lt;&gt;"計",ROUNDDOWN(D280*F280,0),SUM(G$1:G279))</f>
        <v>0</v>
      </c>
      <c r="H280" s="11"/>
      <c r="I280" s="14"/>
      <c r="J280" s="71"/>
      <c r="K280" s="8">
        <v>13</v>
      </c>
    </row>
    <row r="281" spans="1:11" ht="12.95" customHeight="1">
      <c r="A281" s="2"/>
      <c r="B281" s="3"/>
      <c r="C281" s="4" t="s">
        <v>1827</v>
      </c>
      <c r="D281" s="66"/>
      <c r="E281" s="5"/>
      <c r="F281" s="6"/>
      <c r="G281" s="67"/>
      <c r="H281" s="4"/>
      <c r="I281" s="7"/>
      <c r="J281" s="68"/>
    </row>
    <row r="282" spans="1:11" ht="12.95" customHeight="1">
      <c r="A282" s="9"/>
      <c r="B282" s="10"/>
      <c r="C282" s="11" t="s">
        <v>1852</v>
      </c>
      <c r="D282" s="69"/>
      <c r="E282" s="12"/>
      <c r="F282" s="13"/>
      <c r="G282" s="70">
        <f>IF(B282&lt;&gt;"計",ROUNDDOWN(D282*F282,0),SUM(G$1:G281))</f>
        <v>0</v>
      </c>
      <c r="H282" s="11"/>
      <c r="I282" s="14"/>
      <c r="J282" s="71"/>
      <c r="K282" s="8">
        <v>14</v>
      </c>
    </row>
    <row r="283" spans="1:11" ht="12.95" customHeight="1">
      <c r="A283" s="2"/>
      <c r="B283" s="3" t="s">
        <v>1856</v>
      </c>
      <c r="C283" s="4"/>
      <c r="D283" s="66"/>
      <c r="E283" s="5"/>
      <c r="F283" s="6"/>
      <c r="G283" s="67"/>
      <c r="H283" s="4"/>
      <c r="I283" s="7"/>
      <c r="J283" s="68"/>
    </row>
    <row r="284" spans="1:11" ht="12.95" customHeight="1">
      <c r="A284" s="9"/>
      <c r="B284" s="10" t="s">
        <v>1857</v>
      </c>
      <c r="C284" s="11" t="s">
        <v>1858</v>
      </c>
      <c r="D284" s="69">
        <v>1</v>
      </c>
      <c r="E284" s="12" t="s">
        <v>148</v>
      </c>
      <c r="F284" s="13"/>
      <c r="G284" s="70">
        <f>IF(B284&lt;&gt;"計",ROUNDDOWN(D284*F284,0),SUM(G$1:G283))</f>
        <v>0</v>
      </c>
      <c r="H284" s="11"/>
      <c r="I284" s="14"/>
      <c r="J284" s="71"/>
      <c r="K284" s="8">
        <v>15</v>
      </c>
    </row>
    <row r="285" spans="1:11" ht="12.95" customHeight="1">
      <c r="A285" s="2"/>
      <c r="B285" s="3"/>
      <c r="C285" s="4" t="s">
        <v>1827</v>
      </c>
      <c r="D285" s="66"/>
      <c r="E285" s="5"/>
      <c r="F285" s="6"/>
      <c r="G285" s="67"/>
      <c r="H285" s="4"/>
      <c r="I285" s="7"/>
      <c r="J285" s="68"/>
    </row>
    <row r="286" spans="1:11" ht="12.95" customHeight="1">
      <c r="A286" s="9"/>
      <c r="B286" s="10"/>
      <c r="C286" s="11"/>
      <c r="D286" s="69"/>
      <c r="E286" s="12"/>
      <c r="F286" s="13"/>
      <c r="G286" s="70">
        <f>IF(B286&lt;&gt;"計",ROUNDDOWN(D286*F286,0),SUM(G$1:G285))</f>
        <v>0</v>
      </c>
      <c r="H286" s="11"/>
      <c r="I286" s="14"/>
      <c r="J286" s="71"/>
      <c r="K286" s="8">
        <v>16</v>
      </c>
    </row>
    <row r="287" spans="1:11" ht="12.95" customHeight="1">
      <c r="A287" s="2"/>
      <c r="B287" s="3"/>
      <c r="C287" s="4"/>
      <c r="D287" s="66"/>
      <c r="E287" s="5"/>
      <c r="F287" s="6"/>
      <c r="G287" s="67"/>
      <c r="H287" s="4"/>
      <c r="I287" s="7"/>
      <c r="J287" s="68"/>
    </row>
    <row r="288" spans="1:11" ht="12.95" customHeight="1">
      <c r="A288" s="9"/>
      <c r="B288" s="10"/>
      <c r="C288" s="11"/>
      <c r="D288" s="69"/>
      <c r="E288" s="12"/>
      <c r="F288" s="13"/>
      <c r="G288" s="70">
        <f>IF(B288&lt;&gt;"計",ROUNDDOWN(D288*F288,0),SUM(G$1:G287))</f>
        <v>0</v>
      </c>
      <c r="H288" s="11"/>
      <c r="I288" s="14"/>
      <c r="J288" s="71"/>
      <c r="K288" s="8">
        <v>17</v>
      </c>
    </row>
    <row r="289" spans="1:11" ht="12.95" customHeight="1">
      <c r="A289" s="2"/>
      <c r="B289" s="3"/>
      <c r="C289" s="4"/>
      <c r="D289" s="66"/>
      <c r="E289" s="5"/>
      <c r="F289" s="6"/>
      <c r="G289" s="67"/>
      <c r="H289" s="4"/>
      <c r="I289" s="7"/>
      <c r="J289" s="68"/>
    </row>
    <row r="290" spans="1:11" ht="12.95" customHeight="1">
      <c r="A290" s="9"/>
      <c r="B290" s="10"/>
      <c r="C290" s="11"/>
      <c r="D290" s="69"/>
      <c r="E290" s="12"/>
      <c r="F290" s="13"/>
      <c r="G290" s="70">
        <f>IF(B290&lt;&gt;"計",ROUNDDOWN(D290*F290,0),SUM(G$1:G289))</f>
        <v>0</v>
      </c>
      <c r="H290" s="11"/>
      <c r="I290" s="14"/>
      <c r="J290" s="72">
        <f>SUBTOTAL(9,G255:G290)</f>
        <v>0</v>
      </c>
      <c r="K290" s="8">
        <v>18</v>
      </c>
    </row>
    <row r="291" spans="1:11" ht="12.95" customHeight="1">
      <c r="A291" s="2"/>
      <c r="B291" s="15" t="s">
        <v>1859</v>
      </c>
      <c r="C291" s="4"/>
      <c r="D291" s="66"/>
      <c r="E291" s="5"/>
      <c r="F291" s="6"/>
      <c r="G291" s="67"/>
      <c r="H291" s="4"/>
      <c r="I291" s="16"/>
      <c r="J291" s="73"/>
    </row>
    <row r="292" spans="1:11" ht="12.95" customHeight="1">
      <c r="A292" s="9"/>
      <c r="B292" s="10" t="s">
        <v>1777</v>
      </c>
      <c r="C292" s="11" t="s">
        <v>1860</v>
      </c>
      <c r="D292" s="69">
        <v>1</v>
      </c>
      <c r="E292" s="12" t="s">
        <v>148</v>
      </c>
      <c r="F292" s="13"/>
      <c r="G292" s="70">
        <f>IF(B292&lt;&gt;"計",ROUNDDOWN(D292*F292,0),SUM(G$1:G291))</f>
        <v>0</v>
      </c>
      <c r="H292" s="11"/>
      <c r="I292" s="14"/>
      <c r="J292" s="71"/>
      <c r="K292" s="8">
        <v>1</v>
      </c>
    </row>
    <row r="293" spans="1:11" ht="12.95" customHeight="1">
      <c r="A293" s="2"/>
      <c r="B293" s="3"/>
      <c r="C293" s="4" t="s">
        <v>1861</v>
      </c>
      <c r="D293" s="66"/>
      <c r="E293" s="5"/>
      <c r="F293" s="6"/>
      <c r="G293" s="67"/>
      <c r="H293" s="4"/>
      <c r="I293" s="7"/>
      <c r="J293" s="68"/>
    </row>
    <row r="294" spans="1:11" ht="12.95" customHeight="1">
      <c r="A294" s="9"/>
      <c r="B294" s="10"/>
      <c r="C294" s="11" t="s">
        <v>1862</v>
      </c>
      <c r="D294" s="69"/>
      <c r="E294" s="12"/>
      <c r="F294" s="13"/>
      <c r="G294" s="70">
        <f>IF(B294&lt;&gt;"計",ROUNDDOWN(D294*F294,0),SUM(G$1:G293))</f>
        <v>0</v>
      </c>
      <c r="H294" s="11"/>
      <c r="I294" s="14"/>
      <c r="J294" s="71"/>
      <c r="K294" s="8">
        <v>2</v>
      </c>
    </row>
    <row r="295" spans="1:11" ht="12.95" customHeight="1">
      <c r="A295" s="2"/>
      <c r="B295" s="3"/>
      <c r="C295" s="4" t="s">
        <v>1801</v>
      </c>
      <c r="D295" s="66"/>
      <c r="E295" s="5"/>
      <c r="F295" s="6"/>
      <c r="G295" s="67"/>
      <c r="H295" s="4"/>
      <c r="I295" s="7"/>
      <c r="J295" s="68"/>
    </row>
    <row r="296" spans="1:11" ht="12.95" customHeight="1">
      <c r="A296" s="9"/>
      <c r="B296" s="10"/>
      <c r="C296" s="11"/>
      <c r="D296" s="69"/>
      <c r="E296" s="12"/>
      <c r="F296" s="13"/>
      <c r="G296" s="70">
        <f>IF(B296&lt;&gt;"計",ROUNDDOWN(D296*F296,0),SUM(G$1:G295))</f>
        <v>0</v>
      </c>
      <c r="H296" s="11"/>
      <c r="I296" s="14"/>
      <c r="J296" s="71"/>
      <c r="K296" s="8">
        <v>3</v>
      </c>
    </row>
    <row r="297" spans="1:11" ht="12.95" customHeight="1">
      <c r="A297" s="2"/>
      <c r="B297" s="3" t="s">
        <v>1863</v>
      </c>
      <c r="C297" s="4"/>
      <c r="D297" s="66"/>
      <c r="E297" s="5"/>
      <c r="F297" s="6"/>
      <c r="G297" s="67"/>
      <c r="H297" s="4"/>
      <c r="I297" s="7"/>
      <c r="J297" s="68"/>
    </row>
    <row r="298" spans="1:11" ht="12.95" customHeight="1">
      <c r="A298" s="9"/>
      <c r="B298" s="10" t="s">
        <v>1773</v>
      </c>
      <c r="C298" s="11" t="s">
        <v>1860</v>
      </c>
      <c r="D298" s="69">
        <v>1</v>
      </c>
      <c r="E298" s="12" t="s">
        <v>148</v>
      </c>
      <c r="F298" s="13"/>
      <c r="G298" s="70">
        <f>IF(B298&lt;&gt;"計",ROUNDDOWN(D298*F298,0),SUM(G$1:G297))</f>
        <v>0</v>
      </c>
      <c r="H298" s="11"/>
      <c r="I298" s="14"/>
      <c r="J298" s="71"/>
      <c r="K298" s="8">
        <v>4</v>
      </c>
    </row>
    <row r="299" spans="1:11" ht="12.95" customHeight="1">
      <c r="A299" s="2"/>
      <c r="B299" s="3"/>
      <c r="C299" s="4" t="s">
        <v>1864</v>
      </c>
      <c r="D299" s="66"/>
      <c r="E299" s="5"/>
      <c r="F299" s="6"/>
      <c r="G299" s="67"/>
      <c r="H299" s="4"/>
      <c r="I299" s="7"/>
      <c r="J299" s="68"/>
    </row>
    <row r="300" spans="1:11" ht="12.95" customHeight="1">
      <c r="A300" s="9"/>
      <c r="B300" s="10"/>
      <c r="C300" s="11"/>
      <c r="D300" s="69"/>
      <c r="E300" s="12"/>
      <c r="F300" s="13"/>
      <c r="G300" s="70">
        <f>IF(B300&lt;&gt;"計",ROUNDDOWN(D300*F300,0),SUM(G$1:G299))</f>
        <v>0</v>
      </c>
      <c r="H300" s="11"/>
      <c r="I300" s="14"/>
      <c r="J300" s="71"/>
      <c r="K300" s="8">
        <v>5</v>
      </c>
    </row>
    <row r="301" spans="1:11" ht="12.95" customHeight="1">
      <c r="A301" s="2"/>
      <c r="B301" s="3" t="s">
        <v>1865</v>
      </c>
      <c r="C301" s="4"/>
      <c r="D301" s="66"/>
      <c r="E301" s="5"/>
      <c r="F301" s="6"/>
      <c r="G301" s="67"/>
      <c r="H301" s="4"/>
      <c r="I301" s="7"/>
      <c r="J301" s="68"/>
    </row>
    <row r="302" spans="1:11" ht="12.95" customHeight="1">
      <c r="A302" s="9"/>
      <c r="B302" s="10" t="s">
        <v>1819</v>
      </c>
      <c r="C302" s="11" t="s">
        <v>1866</v>
      </c>
      <c r="D302" s="69">
        <v>1</v>
      </c>
      <c r="E302" s="12" t="s">
        <v>148</v>
      </c>
      <c r="F302" s="13"/>
      <c r="G302" s="70">
        <f>IF(B302&lt;&gt;"計",ROUNDDOWN(D302*F302,0),SUM(G$1:G301))</f>
        <v>0</v>
      </c>
      <c r="H302" s="11"/>
      <c r="I302" s="14"/>
      <c r="J302" s="71"/>
      <c r="K302" s="8">
        <v>6</v>
      </c>
    </row>
    <row r="303" spans="1:11" ht="12.95" customHeight="1">
      <c r="A303" s="2"/>
      <c r="B303" s="3"/>
      <c r="C303" s="4" t="s">
        <v>1867</v>
      </c>
      <c r="D303" s="66"/>
      <c r="E303" s="5"/>
      <c r="F303" s="6"/>
      <c r="G303" s="67"/>
      <c r="H303" s="4"/>
      <c r="I303" s="7"/>
      <c r="J303" s="68"/>
    </row>
    <row r="304" spans="1:11" ht="12.95" customHeight="1">
      <c r="A304" s="9"/>
      <c r="B304" s="10"/>
      <c r="C304" s="11"/>
      <c r="D304" s="69"/>
      <c r="E304" s="12"/>
      <c r="F304" s="13"/>
      <c r="G304" s="70">
        <f>IF(B304&lt;&gt;"計",ROUNDDOWN(D304*F304,0),SUM(G$1:G303))</f>
        <v>0</v>
      </c>
      <c r="H304" s="11"/>
      <c r="I304" s="14"/>
      <c r="J304" s="71"/>
      <c r="K304" s="8">
        <v>7</v>
      </c>
    </row>
    <row r="305" spans="1:11" ht="12.95" customHeight="1">
      <c r="A305" s="2"/>
      <c r="B305" s="3" t="s">
        <v>1868</v>
      </c>
      <c r="C305" s="4"/>
      <c r="D305" s="66"/>
      <c r="E305" s="5"/>
      <c r="F305" s="6"/>
      <c r="G305" s="67"/>
      <c r="H305" s="4"/>
      <c r="I305" s="7"/>
      <c r="J305" s="68"/>
    </row>
    <row r="306" spans="1:11" ht="12.95" customHeight="1">
      <c r="A306" s="9"/>
      <c r="B306" s="10" t="s">
        <v>1819</v>
      </c>
      <c r="C306" s="11" t="s">
        <v>1866</v>
      </c>
      <c r="D306" s="69">
        <v>1</v>
      </c>
      <c r="E306" s="12" t="s">
        <v>148</v>
      </c>
      <c r="F306" s="13"/>
      <c r="G306" s="70">
        <f>IF(B306&lt;&gt;"計",ROUNDDOWN(D306*F306,0),SUM(G$1:G305))</f>
        <v>0</v>
      </c>
      <c r="H306" s="11"/>
      <c r="I306" s="14"/>
      <c r="J306" s="71"/>
      <c r="K306" s="8">
        <v>8</v>
      </c>
    </row>
    <row r="307" spans="1:11" ht="12.95" customHeight="1">
      <c r="A307" s="2"/>
      <c r="B307" s="3"/>
      <c r="C307" s="4" t="s">
        <v>1869</v>
      </c>
      <c r="D307" s="66"/>
      <c r="E307" s="5"/>
      <c r="F307" s="6"/>
      <c r="G307" s="67"/>
      <c r="H307" s="4"/>
      <c r="I307" s="7"/>
      <c r="J307" s="68"/>
    </row>
    <row r="308" spans="1:11" ht="12.95" customHeight="1">
      <c r="A308" s="9"/>
      <c r="B308" s="10"/>
      <c r="C308" s="11"/>
      <c r="D308" s="69"/>
      <c r="E308" s="12"/>
      <c r="F308" s="13"/>
      <c r="G308" s="70">
        <f>IF(B308&lt;&gt;"計",ROUNDDOWN(D308*F308,0),SUM(G$1:G307))</f>
        <v>0</v>
      </c>
      <c r="H308" s="11"/>
      <c r="I308" s="14"/>
      <c r="J308" s="71"/>
      <c r="K308" s="8">
        <v>9</v>
      </c>
    </row>
    <row r="309" spans="1:11" ht="12.95" customHeight="1">
      <c r="A309" s="2"/>
      <c r="B309" s="3" t="s">
        <v>1870</v>
      </c>
      <c r="C309" s="4"/>
      <c r="D309" s="66"/>
      <c r="E309" s="5"/>
      <c r="F309" s="6"/>
      <c r="G309" s="67"/>
      <c r="H309" s="4"/>
      <c r="I309" s="7"/>
      <c r="J309" s="68"/>
    </row>
    <row r="310" spans="1:11" ht="12.95" customHeight="1">
      <c r="A310" s="9"/>
      <c r="B310" s="10" t="s">
        <v>1773</v>
      </c>
      <c r="C310" s="11" t="s">
        <v>1871</v>
      </c>
      <c r="D310" s="69">
        <v>1</v>
      </c>
      <c r="E310" s="12" t="s">
        <v>148</v>
      </c>
      <c r="F310" s="13"/>
      <c r="G310" s="70">
        <f>IF(B310&lt;&gt;"計",ROUNDDOWN(D310*F310,0),SUM(G$1:G309))</f>
        <v>0</v>
      </c>
      <c r="H310" s="11"/>
      <c r="I310" s="14"/>
      <c r="J310" s="71"/>
      <c r="K310" s="8">
        <v>10</v>
      </c>
    </row>
    <row r="311" spans="1:11" ht="12.95" customHeight="1">
      <c r="A311" s="2"/>
      <c r="B311" s="3"/>
      <c r="C311" s="4" t="s">
        <v>1827</v>
      </c>
      <c r="D311" s="66"/>
      <c r="E311" s="5"/>
      <c r="F311" s="6"/>
      <c r="G311" s="67"/>
      <c r="H311" s="4"/>
      <c r="I311" s="7"/>
      <c r="J311" s="68"/>
    </row>
    <row r="312" spans="1:11" ht="12.95" customHeight="1">
      <c r="A312" s="9"/>
      <c r="B312" s="10"/>
      <c r="C312" s="11"/>
      <c r="D312" s="69"/>
      <c r="E312" s="12"/>
      <c r="F312" s="13"/>
      <c r="G312" s="70">
        <f>IF(B312&lt;&gt;"計",ROUNDDOWN(D312*F312,0),SUM(G$1:G311))</f>
        <v>0</v>
      </c>
      <c r="H312" s="11"/>
      <c r="I312" s="14"/>
      <c r="J312" s="71"/>
      <c r="K312" s="8">
        <v>11</v>
      </c>
    </row>
    <row r="313" spans="1:11" ht="12.95" customHeight="1">
      <c r="A313" s="2"/>
      <c r="B313" s="3" t="s">
        <v>1872</v>
      </c>
      <c r="C313" s="4"/>
      <c r="D313" s="66"/>
      <c r="E313" s="5"/>
      <c r="F313" s="6"/>
      <c r="G313" s="67"/>
      <c r="H313" s="4"/>
      <c r="I313" s="7"/>
      <c r="J313" s="68"/>
    </row>
    <row r="314" spans="1:11" ht="12.95" customHeight="1">
      <c r="A314" s="9"/>
      <c r="B314" s="10" t="s">
        <v>1783</v>
      </c>
      <c r="C314" s="11" t="s">
        <v>1797</v>
      </c>
      <c r="D314" s="69">
        <v>1</v>
      </c>
      <c r="E314" s="12" t="s">
        <v>148</v>
      </c>
      <c r="F314" s="13"/>
      <c r="G314" s="70">
        <f>IF(B314&lt;&gt;"計",ROUNDDOWN(D314*F314,0),SUM(G$1:G313))</f>
        <v>0</v>
      </c>
      <c r="H314" s="11"/>
      <c r="I314" s="14"/>
      <c r="J314" s="71"/>
      <c r="K314" s="8">
        <v>12</v>
      </c>
    </row>
    <row r="315" spans="1:11" ht="12.95" customHeight="1">
      <c r="A315" s="2"/>
      <c r="B315" s="3"/>
      <c r="C315" s="4" t="s">
        <v>1873</v>
      </c>
      <c r="D315" s="66"/>
      <c r="E315" s="5"/>
      <c r="F315" s="6"/>
      <c r="G315" s="67"/>
      <c r="H315" s="4"/>
      <c r="I315" s="7"/>
      <c r="J315" s="68"/>
    </row>
    <row r="316" spans="1:11" ht="12.95" customHeight="1">
      <c r="A316" s="9"/>
      <c r="B316" s="10"/>
      <c r="C316" s="11"/>
      <c r="D316" s="69"/>
      <c r="E316" s="12"/>
      <c r="F316" s="13"/>
      <c r="G316" s="70">
        <f>IF(B316&lt;&gt;"計",ROUNDDOWN(D316*F316,0),SUM(G$1:G315))</f>
        <v>0</v>
      </c>
      <c r="H316" s="11"/>
      <c r="I316" s="14"/>
      <c r="J316" s="71"/>
      <c r="K316" s="8">
        <v>13</v>
      </c>
    </row>
    <row r="317" spans="1:11" ht="12.95" customHeight="1">
      <c r="A317" s="2"/>
      <c r="B317" s="3" t="s">
        <v>1874</v>
      </c>
      <c r="C317" s="4"/>
      <c r="D317" s="66"/>
      <c r="E317" s="5"/>
      <c r="F317" s="6"/>
      <c r="G317" s="67"/>
      <c r="H317" s="4"/>
      <c r="I317" s="7"/>
      <c r="J317" s="68"/>
    </row>
    <row r="318" spans="1:11" ht="12.95" customHeight="1">
      <c r="A318" s="9"/>
      <c r="B318" s="10" t="s">
        <v>1875</v>
      </c>
      <c r="C318" s="11" t="s">
        <v>1876</v>
      </c>
      <c r="D318" s="69">
        <v>1</v>
      </c>
      <c r="E318" s="12" t="s">
        <v>148</v>
      </c>
      <c r="F318" s="13"/>
      <c r="G318" s="70">
        <f>IF(B318&lt;&gt;"計",ROUNDDOWN(D318*F318,0),SUM(G$1:G317))</f>
        <v>0</v>
      </c>
      <c r="H318" s="11"/>
      <c r="I318" s="14"/>
      <c r="J318" s="71"/>
      <c r="K318" s="8">
        <v>14</v>
      </c>
    </row>
    <row r="319" spans="1:11" ht="12.95" customHeight="1">
      <c r="A319" s="2"/>
      <c r="B319" s="3"/>
      <c r="C319" s="4" t="s">
        <v>1877</v>
      </c>
      <c r="D319" s="66"/>
      <c r="E319" s="5"/>
      <c r="F319" s="6"/>
      <c r="G319" s="67"/>
      <c r="H319" s="4"/>
      <c r="I319" s="7"/>
      <c r="J319" s="68"/>
    </row>
    <row r="320" spans="1:11" ht="12.95" customHeight="1">
      <c r="A320" s="9"/>
      <c r="B320" s="10"/>
      <c r="C320" s="11" t="s">
        <v>1747</v>
      </c>
      <c r="D320" s="69"/>
      <c r="E320" s="12"/>
      <c r="F320" s="13"/>
      <c r="G320" s="70">
        <f>IF(B320&lt;&gt;"計",ROUNDDOWN(D320*F320,0),SUM(G$1:G319))</f>
        <v>0</v>
      </c>
      <c r="H320" s="11"/>
      <c r="I320" s="14"/>
      <c r="J320" s="71"/>
      <c r="K320" s="8">
        <v>15</v>
      </c>
    </row>
    <row r="321" spans="1:11" ht="12.95" customHeight="1">
      <c r="A321" s="2"/>
      <c r="B321" s="3" t="s">
        <v>1878</v>
      </c>
      <c r="C321" s="4"/>
      <c r="D321" s="66"/>
      <c r="E321" s="5"/>
      <c r="F321" s="6"/>
      <c r="G321" s="67"/>
      <c r="H321" s="4"/>
      <c r="I321" s="7"/>
      <c r="J321" s="68"/>
    </row>
    <row r="322" spans="1:11" ht="12.95" customHeight="1">
      <c r="A322" s="9"/>
      <c r="B322" s="10" t="s">
        <v>1879</v>
      </c>
      <c r="C322" s="11" t="s">
        <v>1880</v>
      </c>
      <c r="D322" s="69">
        <v>2</v>
      </c>
      <c r="E322" s="12" t="s">
        <v>148</v>
      </c>
      <c r="F322" s="13"/>
      <c r="G322" s="70">
        <f>IF(B322&lt;&gt;"計",ROUNDDOWN(D322*F322,0),SUM(G$1:G321))</f>
        <v>0</v>
      </c>
      <c r="H322" s="11"/>
      <c r="I322" s="14"/>
      <c r="J322" s="71"/>
      <c r="K322" s="8">
        <v>16</v>
      </c>
    </row>
    <row r="323" spans="1:11" ht="12.95" customHeight="1">
      <c r="A323" s="2"/>
      <c r="B323" s="3"/>
      <c r="C323" s="4" t="s">
        <v>1881</v>
      </c>
      <c r="D323" s="66"/>
      <c r="E323" s="5"/>
      <c r="F323" s="6"/>
      <c r="G323" s="67"/>
      <c r="H323" s="4"/>
      <c r="I323" s="7"/>
      <c r="J323" s="68"/>
    </row>
    <row r="324" spans="1:11" ht="12.95" customHeight="1">
      <c r="A324" s="9"/>
      <c r="B324" s="10"/>
      <c r="C324" s="11" t="s">
        <v>1882</v>
      </c>
      <c r="D324" s="69"/>
      <c r="E324" s="12"/>
      <c r="F324" s="13"/>
      <c r="G324" s="70">
        <f>IF(B324&lt;&gt;"計",ROUNDDOWN(D324*F324,0),SUM(G$1:G323))</f>
        <v>0</v>
      </c>
      <c r="H324" s="11"/>
      <c r="I324" s="14"/>
      <c r="J324" s="71"/>
      <c r="K324" s="8">
        <v>17</v>
      </c>
    </row>
    <row r="325" spans="1:11" ht="12.95" customHeight="1">
      <c r="A325" s="2"/>
      <c r="B325" s="3"/>
      <c r="C325" s="4" t="s">
        <v>1883</v>
      </c>
      <c r="D325" s="66"/>
      <c r="E325" s="5"/>
      <c r="F325" s="6"/>
      <c r="G325" s="67"/>
      <c r="H325" s="4"/>
      <c r="I325" s="7"/>
      <c r="J325" s="68"/>
    </row>
    <row r="326" spans="1:11" ht="12.95" customHeight="1">
      <c r="A326" s="9"/>
      <c r="B326" s="10"/>
      <c r="C326" s="11"/>
      <c r="D326" s="69"/>
      <c r="E326" s="12"/>
      <c r="F326" s="13"/>
      <c r="G326" s="70">
        <f>IF(B326&lt;&gt;"計",ROUNDDOWN(D326*F326,0),SUM(G$1:G325))</f>
        <v>0</v>
      </c>
      <c r="H326" s="11"/>
      <c r="I326" s="14"/>
      <c r="J326" s="72">
        <f>SUBTOTAL(9,G291:G326)</f>
        <v>0</v>
      </c>
      <c r="K326" s="8">
        <v>18</v>
      </c>
    </row>
    <row r="327" spans="1:11" ht="12.95" customHeight="1">
      <c r="A327" s="2"/>
      <c r="B327" s="3" t="s">
        <v>1884</v>
      </c>
      <c r="C327" s="4"/>
      <c r="D327" s="66"/>
      <c r="E327" s="5"/>
      <c r="F327" s="6"/>
      <c r="G327" s="67"/>
      <c r="H327" s="4"/>
      <c r="I327" s="16"/>
      <c r="J327" s="73"/>
    </row>
    <row r="328" spans="1:11" ht="12.95" customHeight="1">
      <c r="A328" s="9"/>
      <c r="B328" s="10" t="s">
        <v>1885</v>
      </c>
      <c r="C328" s="11" t="s">
        <v>1886</v>
      </c>
      <c r="D328" s="69">
        <v>1</v>
      </c>
      <c r="E328" s="12" t="s">
        <v>148</v>
      </c>
      <c r="F328" s="13"/>
      <c r="G328" s="70">
        <f>IF(B328&lt;&gt;"計",ROUNDDOWN(D328*F328,0),SUM(G$1:G327))</f>
        <v>0</v>
      </c>
      <c r="H328" s="11"/>
      <c r="I328" s="14"/>
      <c r="J328" s="71"/>
      <c r="K328" s="8">
        <v>1</v>
      </c>
    </row>
    <row r="329" spans="1:11" ht="12.95" customHeight="1">
      <c r="A329" s="2"/>
      <c r="B329" s="15"/>
      <c r="C329" s="4" t="s">
        <v>1887</v>
      </c>
      <c r="D329" s="66"/>
      <c r="E329" s="5"/>
      <c r="F329" s="6"/>
      <c r="G329" s="67"/>
      <c r="H329" s="4"/>
      <c r="I329" s="7"/>
      <c r="J329" s="68"/>
    </row>
    <row r="330" spans="1:11" ht="12.95" customHeight="1">
      <c r="A330" s="9"/>
      <c r="B330" s="10"/>
      <c r="C330" s="11"/>
      <c r="D330" s="69"/>
      <c r="E330" s="12"/>
      <c r="F330" s="13"/>
      <c r="G330" s="70">
        <f>IF(B330&lt;&gt;"計",ROUNDDOWN(D330*F330,0),SUM(G$1:G329))</f>
        <v>0</v>
      </c>
      <c r="H330" s="11"/>
      <c r="I330" s="14"/>
      <c r="J330" s="71"/>
      <c r="K330" s="8">
        <v>2</v>
      </c>
    </row>
    <row r="331" spans="1:11" ht="12.95" customHeight="1">
      <c r="A331" s="2"/>
      <c r="B331" s="3" t="s">
        <v>1888</v>
      </c>
      <c r="C331" s="4"/>
      <c r="D331" s="66"/>
      <c r="E331" s="5"/>
      <c r="F331" s="6"/>
      <c r="G331" s="67"/>
      <c r="H331" s="4"/>
      <c r="I331" s="7"/>
      <c r="J331" s="68"/>
    </row>
    <row r="332" spans="1:11" ht="12.95" customHeight="1">
      <c r="A332" s="9"/>
      <c r="B332" s="10" t="s">
        <v>1889</v>
      </c>
      <c r="C332" s="11" t="s">
        <v>1890</v>
      </c>
      <c r="D332" s="69">
        <v>1</v>
      </c>
      <c r="E332" s="12" t="s">
        <v>148</v>
      </c>
      <c r="F332" s="13"/>
      <c r="G332" s="70">
        <f>IF(B332&lt;&gt;"計",ROUNDDOWN(D332*F332,0),SUM(G$1:G331))</f>
        <v>0</v>
      </c>
      <c r="H332" s="11"/>
      <c r="I332" s="14"/>
      <c r="J332" s="71"/>
      <c r="K332" s="8">
        <v>3</v>
      </c>
    </row>
    <row r="333" spans="1:11" ht="12.95" customHeight="1">
      <c r="A333" s="2"/>
      <c r="B333" s="3"/>
      <c r="C333" s="4" t="s">
        <v>1887</v>
      </c>
      <c r="D333" s="66"/>
      <c r="E333" s="5"/>
      <c r="F333" s="6"/>
      <c r="G333" s="67"/>
      <c r="H333" s="4"/>
      <c r="I333" s="7"/>
      <c r="J333" s="68"/>
    </row>
    <row r="334" spans="1:11" ht="12.95" customHeight="1">
      <c r="A334" s="9"/>
      <c r="B334" s="10"/>
      <c r="C334" s="11"/>
      <c r="D334" s="69"/>
      <c r="E334" s="12"/>
      <c r="F334" s="13"/>
      <c r="G334" s="70">
        <f>IF(B334&lt;&gt;"計",ROUNDDOWN(D334*F334,0),SUM(G$1:G333))</f>
        <v>0</v>
      </c>
      <c r="H334" s="11"/>
      <c r="I334" s="14"/>
      <c r="J334" s="71"/>
      <c r="K334" s="8">
        <v>4</v>
      </c>
    </row>
    <row r="335" spans="1:11" ht="12.95" customHeight="1">
      <c r="A335" s="2"/>
      <c r="B335" s="3"/>
      <c r="C335" s="4"/>
      <c r="D335" s="66"/>
      <c r="E335" s="5"/>
      <c r="F335" s="6"/>
      <c r="G335" s="67"/>
      <c r="H335" s="4"/>
      <c r="I335" s="7"/>
      <c r="J335" s="68"/>
    </row>
    <row r="336" spans="1:11" ht="12.95" customHeight="1">
      <c r="A336" s="9"/>
      <c r="B336" s="10"/>
      <c r="C336" s="11"/>
      <c r="D336" s="69"/>
      <c r="E336" s="12"/>
      <c r="F336" s="13"/>
      <c r="G336" s="70">
        <f>IF(B336&lt;&gt;"計",ROUNDDOWN(D336*F336,0),SUM(G$1:G335))</f>
        <v>0</v>
      </c>
      <c r="H336" s="11"/>
      <c r="I336" s="14"/>
      <c r="J336" s="71"/>
      <c r="K336" s="8">
        <v>5</v>
      </c>
    </row>
    <row r="337" spans="1:11" ht="12.95" customHeight="1">
      <c r="A337" s="2"/>
      <c r="B337" s="3"/>
      <c r="C337" s="4"/>
      <c r="D337" s="66"/>
      <c r="E337" s="5"/>
      <c r="F337" s="6"/>
      <c r="G337" s="67"/>
      <c r="H337" s="4"/>
      <c r="I337" s="7"/>
      <c r="J337" s="68"/>
    </row>
    <row r="338" spans="1:11" ht="12.95" customHeight="1">
      <c r="A338" s="9"/>
      <c r="B338" s="10"/>
      <c r="C338" s="11"/>
      <c r="D338" s="69"/>
      <c r="E338" s="12"/>
      <c r="F338" s="13"/>
      <c r="G338" s="70">
        <f>IF(B338&lt;&gt;"計",ROUNDDOWN(D338*F338,0),SUM(G$1:G337))</f>
        <v>0</v>
      </c>
      <c r="H338" s="11"/>
      <c r="I338" s="14"/>
      <c r="J338" s="71"/>
      <c r="K338" s="8">
        <v>6</v>
      </c>
    </row>
    <row r="339" spans="1:11" ht="12.95" customHeight="1">
      <c r="A339" s="2"/>
      <c r="B339" s="3"/>
      <c r="C339" s="4"/>
      <c r="D339" s="66"/>
      <c r="E339" s="5"/>
      <c r="F339" s="6"/>
      <c r="G339" s="67"/>
      <c r="H339" s="4"/>
      <c r="I339" s="7"/>
      <c r="J339" s="68"/>
    </row>
    <row r="340" spans="1:11" ht="12.95" customHeight="1">
      <c r="A340" s="9"/>
      <c r="B340" s="10"/>
      <c r="C340" s="11"/>
      <c r="D340" s="69"/>
      <c r="E340" s="12"/>
      <c r="F340" s="13"/>
      <c r="G340" s="70">
        <f>IF(B340&lt;&gt;"計",ROUNDDOWN(D340*F340,0),SUM(G$1:G339))</f>
        <v>0</v>
      </c>
      <c r="H340" s="11"/>
      <c r="I340" s="14"/>
      <c r="J340" s="71"/>
      <c r="K340" s="8">
        <v>7</v>
      </c>
    </row>
    <row r="341" spans="1:11" ht="12.95" customHeight="1">
      <c r="A341" s="2"/>
      <c r="B341" s="3"/>
      <c r="C341" s="4"/>
      <c r="D341" s="66"/>
      <c r="E341" s="5"/>
      <c r="F341" s="6"/>
      <c r="G341" s="67"/>
      <c r="H341" s="4"/>
      <c r="I341" s="7"/>
      <c r="J341" s="68"/>
    </row>
    <row r="342" spans="1:11" ht="12.95" customHeight="1">
      <c r="A342" s="9"/>
      <c r="B342" s="10"/>
      <c r="C342" s="11"/>
      <c r="D342" s="69"/>
      <c r="E342" s="12"/>
      <c r="F342" s="13"/>
      <c r="G342" s="70">
        <f>IF(B342&lt;&gt;"計",ROUNDDOWN(D342*F342,0),SUM(G$1:G341))</f>
        <v>0</v>
      </c>
      <c r="H342" s="11"/>
      <c r="I342" s="14"/>
      <c r="J342" s="71"/>
      <c r="K342" s="8">
        <v>8</v>
      </c>
    </row>
    <row r="343" spans="1:11" ht="12.95" customHeight="1">
      <c r="A343" s="2"/>
      <c r="B343" s="3"/>
      <c r="C343" s="4"/>
      <c r="D343" s="66"/>
      <c r="E343" s="5"/>
      <c r="F343" s="6"/>
      <c r="G343" s="67"/>
      <c r="H343" s="4"/>
      <c r="I343" s="7"/>
      <c r="J343" s="68"/>
    </row>
    <row r="344" spans="1:11" ht="12.95" customHeight="1">
      <c r="A344" s="9"/>
      <c r="B344" s="10"/>
      <c r="C344" s="11"/>
      <c r="D344" s="69"/>
      <c r="E344" s="12"/>
      <c r="F344" s="13"/>
      <c r="G344" s="70">
        <f>IF(B344&lt;&gt;"計",ROUNDDOWN(D344*F344,0),SUM(G$1:G343))</f>
        <v>0</v>
      </c>
      <c r="H344" s="11"/>
      <c r="I344" s="14"/>
      <c r="J344" s="71"/>
      <c r="K344" s="8">
        <v>9</v>
      </c>
    </row>
    <row r="345" spans="1:11" ht="12.95" customHeight="1">
      <c r="A345" s="2"/>
      <c r="B345" s="3"/>
      <c r="C345" s="4"/>
      <c r="D345" s="66"/>
      <c r="E345" s="5"/>
      <c r="F345" s="6"/>
      <c r="G345" s="67"/>
      <c r="H345" s="4"/>
      <c r="I345" s="7"/>
      <c r="J345" s="68"/>
    </row>
    <row r="346" spans="1:11" ht="12.95" customHeight="1">
      <c r="A346" s="9"/>
      <c r="B346" s="10"/>
      <c r="C346" s="11"/>
      <c r="D346" s="69"/>
      <c r="E346" s="12"/>
      <c r="F346" s="13"/>
      <c r="G346" s="70">
        <f>IF(B346&lt;&gt;"計",ROUNDDOWN(D346*F346,0),SUM(G$1:G345))</f>
        <v>0</v>
      </c>
      <c r="H346" s="11"/>
      <c r="I346" s="14"/>
      <c r="J346" s="71"/>
      <c r="K346" s="8">
        <v>10</v>
      </c>
    </row>
    <row r="347" spans="1:11" ht="12.95" customHeight="1">
      <c r="A347" s="2"/>
      <c r="B347" s="3"/>
      <c r="C347" s="4"/>
      <c r="D347" s="66"/>
      <c r="E347" s="5"/>
      <c r="F347" s="6"/>
      <c r="G347" s="67"/>
      <c r="H347" s="4"/>
      <c r="I347" s="7"/>
      <c r="J347" s="68"/>
    </row>
    <row r="348" spans="1:11" ht="12.95" customHeight="1">
      <c r="A348" s="9"/>
      <c r="B348" s="10"/>
      <c r="C348" s="11"/>
      <c r="D348" s="69"/>
      <c r="E348" s="12"/>
      <c r="F348" s="13"/>
      <c r="G348" s="70">
        <f>IF(B348&lt;&gt;"計",ROUNDDOWN(D348*F348,0),SUM(G$1:G347))</f>
        <v>0</v>
      </c>
      <c r="H348" s="11"/>
      <c r="I348" s="14"/>
      <c r="J348" s="71"/>
      <c r="K348" s="8">
        <v>11</v>
      </c>
    </row>
    <row r="349" spans="1:11" ht="12.95" customHeight="1">
      <c r="A349" s="2"/>
      <c r="B349" s="3"/>
      <c r="C349" s="4"/>
      <c r="D349" s="66"/>
      <c r="E349" s="5"/>
      <c r="F349" s="6"/>
      <c r="G349" s="67"/>
      <c r="H349" s="4"/>
      <c r="I349" s="7"/>
      <c r="J349" s="68"/>
    </row>
    <row r="350" spans="1:11" ht="12.95" customHeight="1">
      <c r="A350" s="9"/>
      <c r="B350" s="10"/>
      <c r="C350" s="11"/>
      <c r="D350" s="69"/>
      <c r="E350" s="12"/>
      <c r="F350" s="13"/>
      <c r="G350" s="70">
        <f>IF(B350&lt;&gt;"計",ROUNDDOWN(D350*F350,0),SUM(G$1:G349))</f>
        <v>0</v>
      </c>
      <c r="H350" s="11"/>
      <c r="I350" s="14"/>
      <c r="J350" s="71"/>
      <c r="K350" s="8">
        <v>12</v>
      </c>
    </row>
    <row r="351" spans="1:11" ht="12.95" customHeight="1">
      <c r="A351" s="2"/>
      <c r="B351" s="3"/>
      <c r="C351" s="4"/>
      <c r="D351" s="66"/>
      <c r="E351" s="5"/>
      <c r="F351" s="6"/>
      <c r="G351" s="67"/>
      <c r="H351" s="4"/>
      <c r="I351" s="7"/>
      <c r="J351" s="68"/>
    </row>
    <row r="352" spans="1:11" ht="12.95" customHeight="1">
      <c r="A352" s="9"/>
      <c r="B352" s="10"/>
      <c r="C352" s="11"/>
      <c r="D352" s="69"/>
      <c r="E352" s="12"/>
      <c r="F352" s="13"/>
      <c r="G352" s="70">
        <f>IF(B352&lt;&gt;"計",ROUNDDOWN(D352*F352,0),SUM(G$1:G351))</f>
        <v>0</v>
      </c>
      <c r="H352" s="11"/>
      <c r="I352" s="14"/>
      <c r="J352" s="71"/>
      <c r="K352" s="8">
        <v>13</v>
      </c>
    </row>
    <row r="353" spans="1:11" ht="12.95" customHeight="1">
      <c r="A353" s="2"/>
      <c r="B353" s="3"/>
      <c r="C353" s="4"/>
      <c r="D353" s="66"/>
      <c r="E353" s="5"/>
      <c r="F353" s="6"/>
      <c r="G353" s="67"/>
      <c r="H353" s="4"/>
      <c r="I353" s="7"/>
      <c r="J353" s="68"/>
    </row>
    <row r="354" spans="1:11" ht="12.95" customHeight="1">
      <c r="A354" s="9"/>
      <c r="B354" s="10"/>
      <c r="C354" s="11"/>
      <c r="D354" s="69"/>
      <c r="E354" s="12"/>
      <c r="F354" s="13"/>
      <c r="G354" s="70">
        <f>IF(B354&lt;&gt;"計",ROUNDDOWN(D354*F354,0),SUM(G$1:G353))</f>
        <v>0</v>
      </c>
      <c r="H354" s="11"/>
      <c r="I354" s="14"/>
      <c r="J354" s="71"/>
      <c r="K354" s="8">
        <v>14</v>
      </c>
    </row>
    <row r="355" spans="1:11" ht="12.95" customHeight="1">
      <c r="A355" s="2"/>
      <c r="B355" s="3"/>
      <c r="C355" s="4"/>
      <c r="D355" s="66"/>
      <c r="E355" s="5"/>
      <c r="F355" s="6"/>
      <c r="G355" s="67"/>
      <c r="H355" s="4"/>
      <c r="I355" s="7"/>
      <c r="J355" s="68"/>
    </row>
    <row r="356" spans="1:11" ht="12.95" customHeight="1">
      <c r="A356" s="9"/>
      <c r="B356" s="10"/>
      <c r="C356" s="11"/>
      <c r="D356" s="69"/>
      <c r="E356" s="12"/>
      <c r="F356" s="13"/>
      <c r="G356" s="70">
        <f>IF(B356&lt;&gt;"計",ROUNDDOWN(D356*F356,0),SUM(G$1:G355))</f>
        <v>0</v>
      </c>
      <c r="H356" s="11"/>
      <c r="I356" s="14"/>
      <c r="J356" s="71"/>
      <c r="K356" s="8">
        <v>15</v>
      </c>
    </row>
    <row r="357" spans="1:11" ht="12.95" customHeight="1">
      <c r="A357" s="2"/>
      <c r="B357" s="3"/>
      <c r="C357" s="4"/>
      <c r="D357" s="66"/>
      <c r="E357" s="5"/>
      <c r="F357" s="6"/>
      <c r="G357" s="67"/>
      <c r="H357" s="4"/>
      <c r="I357" s="7"/>
      <c r="J357" s="68"/>
    </row>
    <row r="358" spans="1:11" ht="12.95" customHeight="1">
      <c r="A358" s="9"/>
      <c r="B358" s="10"/>
      <c r="C358" s="11"/>
      <c r="D358" s="69"/>
      <c r="E358" s="12"/>
      <c r="F358" s="13"/>
      <c r="G358" s="70">
        <f>IF(B358&lt;&gt;"計",ROUNDDOWN(D358*F358,0),SUM(G$1:G357))</f>
        <v>0</v>
      </c>
      <c r="H358" s="11"/>
      <c r="I358" s="14"/>
      <c r="J358" s="71"/>
      <c r="K358" s="8">
        <v>16</v>
      </c>
    </row>
    <row r="359" spans="1:11" ht="12.95" customHeight="1">
      <c r="A359" s="2"/>
      <c r="B359" s="3"/>
      <c r="C359" s="4"/>
      <c r="D359" s="66"/>
      <c r="E359" s="5"/>
      <c r="F359" s="6"/>
      <c r="G359" s="67"/>
      <c r="H359" s="4"/>
      <c r="I359" s="7"/>
      <c r="J359" s="68"/>
    </row>
    <row r="360" spans="1:11" ht="12.95" customHeight="1">
      <c r="A360" s="9"/>
      <c r="B360" s="10" t="s">
        <v>45</v>
      </c>
      <c r="C360" s="11" t="s">
        <v>1045</v>
      </c>
      <c r="D360" s="69"/>
      <c r="E360" s="12"/>
      <c r="F360" s="13"/>
      <c r="G360" s="70">
        <f>SUBTOTAL(9,G111:G358)</f>
        <v>0</v>
      </c>
      <c r="H360" s="11"/>
      <c r="I360" s="14"/>
      <c r="J360" s="71"/>
      <c r="K360" s="8">
        <v>17</v>
      </c>
    </row>
    <row r="361" spans="1:11" ht="12.95" customHeight="1">
      <c r="A361" s="2"/>
      <c r="B361" s="3"/>
      <c r="C361" s="4"/>
      <c r="D361" s="66"/>
      <c r="E361" s="5"/>
      <c r="F361" s="6"/>
      <c r="G361" s="67"/>
      <c r="H361" s="4"/>
      <c r="I361" s="7"/>
      <c r="J361" s="68"/>
    </row>
    <row r="362" spans="1:11" ht="12.95" customHeight="1">
      <c r="A362" s="9"/>
      <c r="B362" s="10"/>
      <c r="C362" s="11"/>
      <c r="D362" s="69"/>
      <c r="E362" s="12"/>
      <c r="F362" s="13"/>
      <c r="G362" s="70">
        <f>IF(B362&lt;&gt;"計",ROUNDDOWN(D362*F362,0),SUM(G$1:G361))</f>
        <v>0</v>
      </c>
      <c r="H362" s="11"/>
      <c r="I362" s="14"/>
      <c r="J362" s="72">
        <f>SUBTOTAL(9,G327:G362)</f>
        <v>0</v>
      </c>
      <c r="K362" s="8">
        <v>18</v>
      </c>
    </row>
    <row r="363" spans="1:11" ht="12.95" customHeight="1">
      <c r="A363" s="2"/>
      <c r="B363" s="15"/>
      <c r="C363" s="4" t="s">
        <v>1754</v>
      </c>
      <c r="D363" s="66"/>
      <c r="E363" s="5"/>
      <c r="F363" s="6"/>
      <c r="G363" s="67"/>
      <c r="H363" s="4"/>
      <c r="I363" s="16"/>
      <c r="J363" s="73"/>
    </row>
    <row r="364" spans="1:11" ht="12.95" customHeight="1">
      <c r="A364" s="9" t="s">
        <v>2875</v>
      </c>
      <c r="B364" s="10" t="s">
        <v>1711</v>
      </c>
      <c r="C364" s="11" t="s">
        <v>1755</v>
      </c>
      <c r="D364" s="69"/>
      <c r="E364" s="12"/>
      <c r="F364" s="13"/>
      <c r="G364" s="70">
        <f>IF(B364&lt;&gt;"計",ROUNDDOWN(D364*F364,0),SUM(G$1:G363))</f>
        <v>0</v>
      </c>
      <c r="H364" s="11"/>
      <c r="I364" s="14"/>
      <c r="J364" s="71"/>
      <c r="K364" s="8">
        <v>1</v>
      </c>
    </row>
    <row r="365" spans="1:11" ht="12.95" customHeight="1">
      <c r="A365" s="2"/>
      <c r="B365" s="3"/>
      <c r="C365" s="4"/>
      <c r="D365" s="66"/>
      <c r="E365" s="5"/>
      <c r="F365" s="6"/>
      <c r="G365" s="67"/>
      <c r="H365" s="4"/>
      <c r="I365" s="7"/>
      <c r="J365" s="68"/>
    </row>
    <row r="366" spans="1:11" ht="12.95" customHeight="1">
      <c r="A366" s="9"/>
      <c r="B366" s="10"/>
      <c r="C366" s="11"/>
      <c r="D366" s="69"/>
      <c r="E366" s="12"/>
      <c r="F366" s="13"/>
      <c r="G366" s="70">
        <f>IF(B366&lt;&gt;"計",ROUNDDOWN(D366*F366,0),SUM(G$1:G365))</f>
        <v>0</v>
      </c>
      <c r="H366" s="11"/>
      <c r="I366" s="14"/>
      <c r="J366" s="71"/>
      <c r="K366" s="8">
        <v>2</v>
      </c>
    </row>
    <row r="367" spans="1:11" ht="12.95" customHeight="1">
      <c r="A367" s="2"/>
      <c r="B367" s="3"/>
      <c r="C367" s="4"/>
      <c r="D367" s="66"/>
      <c r="E367" s="5"/>
      <c r="F367" s="6"/>
      <c r="G367" s="67"/>
      <c r="H367" s="4"/>
      <c r="I367" s="7"/>
      <c r="J367" s="68"/>
    </row>
    <row r="368" spans="1:11" ht="12.95" customHeight="1">
      <c r="A368" s="9"/>
      <c r="B368" s="10"/>
      <c r="C368" s="11"/>
      <c r="D368" s="69"/>
      <c r="E368" s="12"/>
      <c r="F368" s="13"/>
      <c r="G368" s="70">
        <f>IF(B368&lt;&gt;"計",ROUNDDOWN(D368*F368,0),SUM(G$1:G367))</f>
        <v>0</v>
      </c>
      <c r="H368" s="11"/>
      <c r="I368" s="14"/>
      <c r="J368" s="71"/>
      <c r="K368" s="8">
        <v>3</v>
      </c>
    </row>
    <row r="369" spans="1:11" ht="12.95" customHeight="1">
      <c r="A369" s="2"/>
      <c r="B369" s="3" t="s">
        <v>1902</v>
      </c>
      <c r="C369" s="4"/>
      <c r="D369" s="66"/>
      <c r="E369" s="5"/>
      <c r="F369" s="6"/>
      <c r="G369" s="67"/>
      <c r="H369" s="4"/>
      <c r="I369" s="7"/>
      <c r="J369" s="68"/>
    </row>
    <row r="370" spans="1:11" ht="12.95" customHeight="1">
      <c r="A370" s="9"/>
      <c r="B370" s="10" t="s">
        <v>1903</v>
      </c>
      <c r="C370" s="11" t="s">
        <v>1791</v>
      </c>
      <c r="D370" s="69">
        <v>1</v>
      </c>
      <c r="E370" s="12" t="s">
        <v>148</v>
      </c>
      <c r="F370" s="13"/>
      <c r="G370" s="70">
        <f>IF(B370&lt;&gt;"計",ROUNDDOWN(D370*F370,0),SUM(G$1:G369))</f>
        <v>0</v>
      </c>
      <c r="H370" s="11"/>
      <c r="I370" s="14"/>
      <c r="J370" s="71"/>
      <c r="K370" s="8">
        <v>4</v>
      </c>
    </row>
    <row r="371" spans="1:11" ht="12.95" customHeight="1">
      <c r="A371" s="2"/>
      <c r="B371" s="3"/>
      <c r="C371" s="4" t="s">
        <v>1904</v>
      </c>
      <c r="D371" s="66"/>
      <c r="E371" s="5"/>
      <c r="F371" s="6"/>
      <c r="G371" s="67"/>
      <c r="H371" s="4"/>
      <c r="I371" s="7"/>
      <c r="J371" s="68"/>
    </row>
    <row r="372" spans="1:11" ht="12.95" customHeight="1">
      <c r="A372" s="9"/>
      <c r="B372" s="10"/>
      <c r="C372" s="11" t="s">
        <v>1905</v>
      </c>
      <c r="D372" s="69"/>
      <c r="E372" s="12"/>
      <c r="F372" s="13"/>
      <c r="G372" s="70">
        <f>IF(B372&lt;&gt;"計",ROUNDDOWN(D372*F372,0),SUM(G$1:G371))</f>
        <v>0</v>
      </c>
      <c r="H372" s="11"/>
      <c r="I372" s="14"/>
      <c r="J372" s="71"/>
      <c r="K372" s="8">
        <v>5</v>
      </c>
    </row>
    <row r="373" spans="1:11" ht="12.95" customHeight="1">
      <c r="A373" s="2"/>
      <c r="B373" s="3" t="s">
        <v>1906</v>
      </c>
      <c r="C373" s="4"/>
      <c r="D373" s="66"/>
      <c r="E373" s="5"/>
      <c r="F373" s="6"/>
      <c r="G373" s="67"/>
      <c r="H373" s="4"/>
      <c r="I373" s="7"/>
      <c r="J373" s="68"/>
    </row>
    <row r="374" spans="1:11" ht="12.95" customHeight="1">
      <c r="A374" s="9"/>
      <c r="B374" s="10" t="s">
        <v>1903</v>
      </c>
      <c r="C374" s="11" t="s">
        <v>1860</v>
      </c>
      <c r="D374" s="69">
        <v>1</v>
      </c>
      <c r="E374" s="12" t="s">
        <v>148</v>
      </c>
      <c r="F374" s="13"/>
      <c r="G374" s="70">
        <f>IF(B374&lt;&gt;"計",ROUNDDOWN(D374*F374,0),SUM(G$1:G373))</f>
        <v>0</v>
      </c>
      <c r="H374" s="11"/>
      <c r="I374" s="14"/>
      <c r="J374" s="71"/>
      <c r="K374" s="8">
        <v>6</v>
      </c>
    </row>
    <row r="375" spans="1:11" ht="12.95" customHeight="1">
      <c r="A375" s="2"/>
      <c r="B375" s="3"/>
      <c r="C375" s="4" t="s">
        <v>1907</v>
      </c>
      <c r="D375" s="66"/>
      <c r="E375" s="5"/>
      <c r="F375" s="6"/>
      <c r="G375" s="67"/>
      <c r="H375" s="4"/>
      <c r="I375" s="7"/>
      <c r="J375" s="68"/>
    </row>
    <row r="376" spans="1:11" ht="12.95" customHeight="1">
      <c r="A376" s="9"/>
      <c r="B376" s="10"/>
      <c r="C376" s="11" t="s">
        <v>1905</v>
      </c>
      <c r="D376" s="69"/>
      <c r="E376" s="12"/>
      <c r="F376" s="13"/>
      <c r="G376" s="70">
        <f>IF(B376&lt;&gt;"計",ROUNDDOWN(D376*F376,0),SUM(G$1:G375))</f>
        <v>0</v>
      </c>
      <c r="H376" s="11"/>
      <c r="I376" s="14"/>
      <c r="J376" s="71"/>
      <c r="K376" s="8">
        <v>7</v>
      </c>
    </row>
    <row r="377" spans="1:11" ht="12.95" customHeight="1">
      <c r="A377" s="2"/>
      <c r="B377" s="3" t="s">
        <v>1908</v>
      </c>
      <c r="C377" s="4"/>
      <c r="D377" s="66"/>
      <c r="E377" s="5"/>
      <c r="F377" s="6"/>
      <c r="G377" s="67"/>
      <c r="H377" s="4"/>
      <c r="I377" s="7"/>
      <c r="J377" s="68"/>
    </row>
    <row r="378" spans="1:11" ht="12.95" customHeight="1">
      <c r="A378" s="9"/>
      <c r="B378" s="10" t="s">
        <v>1909</v>
      </c>
      <c r="C378" s="11" t="s">
        <v>1774</v>
      </c>
      <c r="D378" s="69">
        <v>2</v>
      </c>
      <c r="E378" s="12" t="s">
        <v>148</v>
      </c>
      <c r="F378" s="13"/>
      <c r="G378" s="70">
        <f>IF(B378&lt;&gt;"計",ROUNDDOWN(D378*F378,0),SUM(G$1:G377))</f>
        <v>0</v>
      </c>
      <c r="H378" s="11"/>
      <c r="I378" s="14"/>
      <c r="J378" s="71"/>
      <c r="K378" s="8">
        <v>8</v>
      </c>
    </row>
    <row r="379" spans="1:11" ht="12.95" customHeight="1">
      <c r="A379" s="2"/>
      <c r="B379" s="3"/>
      <c r="C379" s="4" t="s">
        <v>1775</v>
      </c>
      <c r="D379" s="66"/>
      <c r="E379" s="5"/>
      <c r="F379" s="6"/>
      <c r="G379" s="67"/>
      <c r="H379" s="4"/>
      <c r="I379" s="7"/>
      <c r="J379" s="68"/>
    </row>
    <row r="380" spans="1:11" ht="12.95" customHeight="1">
      <c r="A380" s="9"/>
      <c r="B380" s="10"/>
      <c r="C380" s="11"/>
      <c r="D380" s="69"/>
      <c r="E380" s="12"/>
      <c r="F380" s="13"/>
      <c r="G380" s="70">
        <f>IF(B380&lt;&gt;"計",ROUNDDOWN(D380*F380,0),SUM(G$1:G379))</f>
        <v>0</v>
      </c>
      <c r="H380" s="11"/>
      <c r="I380" s="14"/>
      <c r="J380" s="71"/>
      <c r="K380" s="8">
        <v>9</v>
      </c>
    </row>
    <row r="381" spans="1:11" ht="12.95" customHeight="1">
      <c r="A381" s="2"/>
      <c r="B381" s="3"/>
      <c r="C381" s="4"/>
      <c r="D381" s="66"/>
      <c r="E381" s="5"/>
      <c r="F381" s="6"/>
      <c r="G381" s="67"/>
      <c r="H381" s="4"/>
      <c r="I381" s="7"/>
      <c r="J381" s="68"/>
    </row>
    <row r="382" spans="1:11" ht="12.95" customHeight="1">
      <c r="A382" s="9"/>
      <c r="B382" s="10"/>
      <c r="C382" s="11"/>
      <c r="D382" s="69"/>
      <c r="E382" s="12"/>
      <c r="F382" s="13"/>
      <c r="G382" s="70">
        <f>IF(B382&lt;&gt;"計",ROUNDDOWN(D382*F382,0),SUM(G$1:G381))</f>
        <v>0</v>
      </c>
      <c r="H382" s="11"/>
      <c r="I382" s="14"/>
      <c r="J382" s="71"/>
      <c r="K382" s="8">
        <v>10</v>
      </c>
    </row>
    <row r="383" spans="1:11" ht="12.95" customHeight="1">
      <c r="A383" s="2"/>
      <c r="B383" s="3"/>
      <c r="C383" s="4"/>
      <c r="D383" s="66"/>
      <c r="E383" s="5"/>
      <c r="F383" s="6"/>
      <c r="G383" s="67"/>
      <c r="H383" s="4"/>
      <c r="I383" s="7"/>
      <c r="J383" s="68"/>
    </row>
    <row r="384" spans="1:11" ht="12.95" customHeight="1">
      <c r="A384" s="9"/>
      <c r="B384" s="10"/>
      <c r="C384" s="11"/>
      <c r="D384" s="69"/>
      <c r="E384" s="12"/>
      <c r="F384" s="13"/>
      <c r="G384" s="70">
        <f>IF(B384&lt;&gt;"計",ROUNDDOWN(D384*F384,0),SUM(G$1:G383))</f>
        <v>0</v>
      </c>
      <c r="H384" s="11"/>
      <c r="I384" s="14"/>
      <c r="J384" s="71"/>
      <c r="K384" s="8">
        <v>11</v>
      </c>
    </row>
    <row r="385" spans="1:11" ht="12.95" customHeight="1">
      <c r="A385" s="2"/>
      <c r="B385" s="3"/>
      <c r="C385" s="4"/>
      <c r="D385" s="66"/>
      <c r="E385" s="5"/>
      <c r="F385" s="6"/>
      <c r="G385" s="67"/>
      <c r="H385" s="4"/>
      <c r="I385" s="7"/>
      <c r="J385" s="68"/>
    </row>
    <row r="386" spans="1:11" ht="12.95" customHeight="1">
      <c r="A386" s="9"/>
      <c r="B386" s="10"/>
      <c r="C386" s="11"/>
      <c r="D386" s="69"/>
      <c r="E386" s="12"/>
      <c r="F386" s="13"/>
      <c r="G386" s="70">
        <f>IF(B386&lt;&gt;"計",ROUNDDOWN(D386*F386,0),SUM(G$1:G385))</f>
        <v>0</v>
      </c>
      <c r="H386" s="11"/>
      <c r="I386" s="14"/>
      <c r="J386" s="71"/>
      <c r="K386" s="8">
        <v>12</v>
      </c>
    </row>
    <row r="387" spans="1:11" ht="12.95" customHeight="1">
      <c r="A387" s="2"/>
      <c r="B387" s="3"/>
      <c r="C387" s="4"/>
      <c r="D387" s="66"/>
      <c r="E387" s="5"/>
      <c r="F387" s="6"/>
      <c r="G387" s="67"/>
      <c r="H387" s="4"/>
      <c r="I387" s="7"/>
      <c r="J387" s="68"/>
    </row>
    <row r="388" spans="1:11" ht="12.95" customHeight="1">
      <c r="A388" s="9"/>
      <c r="B388" s="10"/>
      <c r="C388" s="11"/>
      <c r="D388" s="69"/>
      <c r="E388" s="12"/>
      <c r="F388" s="13"/>
      <c r="G388" s="70">
        <f>IF(B388&lt;&gt;"計",ROUNDDOWN(D388*F388,0),SUM(G$1:G387))</f>
        <v>0</v>
      </c>
      <c r="H388" s="11"/>
      <c r="I388" s="14"/>
      <c r="J388" s="71"/>
      <c r="K388" s="8">
        <v>13</v>
      </c>
    </row>
    <row r="389" spans="1:11" ht="12.95" customHeight="1">
      <c r="A389" s="2"/>
      <c r="B389" s="3"/>
      <c r="C389" s="4"/>
      <c r="D389" s="66"/>
      <c r="E389" s="5"/>
      <c r="F389" s="6"/>
      <c r="G389" s="67"/>
      <c r="H389" s="4"/>
      <c r="I389" s="7"/>
      <c r="J389" s="68"/>
    </row>
    <row r="390" spans="1:11" ht="12.95" customHeight="1">
      <c r="A390" s="9"/>
      <c r="B390" s="10"/>
      <c r="C390" s="11"/>
      <c r="D390" s="69"/>
      <c r="E390" s="12"/>
      <c r="F390" s="13"/>
      <c r="G390" s="70">
        <f>IF(B390&lt;&gt;"計",ROUNDDOWN(D390*F390,0),SUM(G$1:G389))</f>
        <v>0</v>
      </c>
      <c r="H390" s="11"/>
      <c r="I390" s="14"/>
      <c r="J390" s="71"/>
      <c r="K390" s="8">
        <v>14</v>
      </c>
    </row>
    <row r="391" spans="1:11" ht="12.95" customHeight="1">
      <c r="A391" s="2"/>
      <c r="B391" s="3"/>
      <c r="C391" s="4"/>
      <c r="D391" s="66"/>
      <c r="E391" s="5"/>
      <c r="F391" s="6"/>
      <c r="G391" s="67"/>
      <c r="H391" s="4"/>
      <c r="I391" s="7"/>
      <c r="J391" s="68"/>
    </row>
    <row r="392" spans="1:11" ht="12.95" customHeight="1">
      <c r="A392" s="9"/>
      <c r="B392" s="10"/>
      <c r="C392" s="11"/>
      <c r="D392" s="69"/>
      <c r="E392" s="12"/>
      <c r="F392" s="13"/>
      <c r="G392" s="70">
        <f>IF(B392&lt;&gt;"計",ROUNDDOWN(D392*F392,0),SUM(G$1:G391))</f>
        <v>0</v>
      </c>
      <c r="H392" s="11"/>
      <c r="I392" s="14"/>
      <c r="J392" s="71"/>
      <c r="K392" s="8">
        <v>15</v>
      </c>
    </row>
    <row r="393" spans="1:11" ht="12.95" customHeight="1">
      <c r="A393" s="2"/>
      <c r="B393" s="3"/>
      <c r="C393" s="4"/>
      <c r="D393" s="66"/>
      <c r="E393" s="5"/>
      <c r="F393" s="6"/>
      <c r="G393" s="67"/>
      <c r="H393" s="4"/>
      <c r="I393" s="7"/>
      <c r="J393" s="68"/>
    </row>
    <row r="394" spans="1:11" ht="12.95" customHeight="1">
      <c r="A394" s="9"/>
      <c r="B394" s="10"/>
      <c r="C394" s="11"/>
      <c r="D394" s="69"/>
      <c r="E394" s="12"/>
      <c r="F394" s="13"/>
      <c r="G394" s="70">
        <f>IF(B394&lt;&gt;"計",ROUNDDOWN(D394*F394,0),SUM(G$1:G393))</f>
        <v>0</v>
      </c>
      <c r="H394" s="11"/>
      <c r="I394" s="14"/>
      <c r="J394" s="71"/>
      <c r="K394" s="8">
        <v>16</v>
      </c>
    </row>
    <row r="395" spans="1:11" ht="12.95" customHeight="1">
      <c r="A395" s="2"/>
      <c r="B395" s="3"/>
      <c r="C395" s="4"/>
      <c r="D395" s="66"/>
      <c r="E395" s="5"/>
      <c r="F395" s="6"/>
      <c r="G395" s="67"/>
      <c r="H395" s="4"/>
      <c r="I395" s="7"/>
      <c r="J395" s="68"/>
    </row>
    <row r="396" spans="1:11" ht="12.95" customHeight="1">
      <c r="A396" s="9"/>
      <c r="B396" s="10" t="s">
        <v>45</v>
      </c>
      <c r="C396" s="11" t="s">
        <v>1055</v>
      </c>
      <c r="D396" s="69"/>
      <c r="E396" s="12"/>
      <c r="F396" s="13"/>
      <c r="G396" s="70">
        <f>SUBTOTAL(9,G363:G394)</f>
        <v>0</v>
      </c>
      <c r="H396" s="11"/>
      <c r="I396" s="14"/>
      <c r="J396" s="71"/>
      <c r="K396" s="8">
        <v>17</v>
      </c>
    </row>
    <row r="397" spans="1:11" ht="12.95" customHeight="1">
      <c r="A397" s="2"/>
      <c r="B397" s="3"/>
      <c r="C397" s="4"/>
      <c r="D397" s="66"/>
      <c r="E397" s="5"/>
      <c r="F397" s="6"/>
      <c r="G397" s="67"/>
      <c r="H397" s="4"/>
      <c r="I397" s="7"/>
      <c r="J397" s="68"/>
    </row>
    <row r="398" spans="1:11" ht="12.95" customHeight="1">
      <c r="A398" s="9"/>
      <c r="B398" s="10"/>
      <c r="C398" s="11"/>
      <c r="D398" s="69"/>
      <c r="E398" s="12"/>
      <c r="F398" s="13"/>
      <c r="G398" s="70">
        <f>IF(B398&lt;&gt;"計",ROUNDDOWN(D398*F398,0),SUM(G$1:G397))</f>
        <v>0</v>
      </c>
      <c r="H398" s="11"/>
      <c r="I398" s="14"/>
      <c r="J398" s="72">
        <f>SUBTOTAL(9,G363:G398)</f>
        <v>0</v>
      </c>
      <c r="K398" s="8">
        <v>18</v>
      </c>
    </row>
    <row r="399" spans="1:11" ht="12.95" customHeight="1">
      <c r="A399" s="2"/>
      <c r="B399" s="15"/>
      <c r="C399" s="4" t="s">
        <v>1754</v>
      </c>
      <c r="D399" s="66"/>
      <c r="E399" s="5"/>
      <c r="F399" s="6"/>
      <c r="G399" s="67"/>
      <c r="H399" s="4"/>
      <c r="I399" s="16"/>
      <c r="J399" s="73"/>
    </row>
    <row r="400" spans="1:11" ht="12.95" customHeight="1">
      <c r="A400" s="9" t="s">
        <v>2876</v>
      </c>
      <c r="B400" s="10" t="s">
        <v>1712</v>
      </c>
      <c r="C400" s="11" t="s">
        <v>1755</v>
      </c>
      <c r="D400" s="69"/>
      <c r="E400" s="12"/>
      <c r="F400" s="13"/>
      <c r="G400" s="70">
        <f>IF(B400&lt;&gt;"計",ROUNDDOWN(D400*F400,0),SUM(G$1:G399))</f>
        <v>0</v>
      </c>
      <c r="H400" s="11"/>
      <c r="I400" s="14"/>
      <c r="J400" s="71"/>
      <c r="K400" s="8">
        <v>1</v>
      </c>
    </row>
    <row r="401" spans="1:11" ht="12.95" customHeight="1">
      <c r="A401" s="2"/>
      <c r="B401" s="3"/>
      <c r="C401" s="4"/>
      <c r="D401" s="66"/>
      <c r="E401" s="5"/>
      <c r="F401" s="6"/>
      <c r="G401" s="67"/>
      <c r="H401" s="4"/>
      <c r="I401" s="7"/>
      <c r="J401" s="68"/>
    </row>
    <row r="402" spans="1:11" ht="12.95" customHeight="1">
      <c r="A402" s="9"/>
      <c r="B402" s="10"/>
      <c r="C402" s="11"/>
      <c r="D402" s="69"/>
      <c r="E402" s="12"/>
      <c r="F402" s="13"/>
      <c r="G402" s="70">
        <f>IF(B402&lt;&gt;"計",ROUNDDOWN(D402*F402,0),SUM(G$1:G401))</f>
        <v>0</v>
      </c>
      <c r="H402" s="11"/>
      <c r="I402" s="14"/>
      <c r="J402" s="71"/>
      <c r="K402" s="8">
        <v>2</v>
      </c>
    </row>
    <row r="403" spans="1:11" ht="12.95" customHeight="1">
      <c r="A403" s="2"/>
      <c r="B403" s="3"/>
      <c r="C403" s="4"/>
      <c r="D403" s="66"/>
      <c r="E403" s="5"/>
      <c r="F403" s="6"/>
      <c r="G403" s="67"/>
      <c r="H403" s="4"/>
      <c r="I403" s="7"/>
      <c r="J403" s="68"/>
    </row>
    <row r="404" spans="1:11" ht="12.95" customHeight="1">
      <c r="A404" s="9"/>
      <c r="B404" s="10"/>
      <c r="C404" s="11"/>
      <c r="D404" s="69"/>
      <c r="E404" s="12"/>
      <c r="F404" s="13"/>
      <c r="G404" s="70">
        <f>IF(B404&lt;&gt;"計",ROUNDDOWN(D404*F404,0),SUM(G$1:G403))</f>
        <v>0</v>
      </c>
      <c r="H404" s="11"/>
      <c r="I404" s="14"/>
      <c r="J404" s="71"/>
      <c r="K404" s="8">
        <v>3</v>
      </c>
    </row>
    <row r="405" spans="1:11" ht="12.95" customHeight="1">
      <c r="A405" s="2"/>
      <c r="B405" s="3" t="s">
        <v>1910</v>
      </c>
      <c r="C405" s="4"/>
      <c r="D405" s="66"/>
      <c r="E405" s="5"/>
      <c r="F405" s="6"/>
      <c r="G405" s="67"/>
      <c r="H405" s="4"/>
      <c r="I405" s="7"/>
      <c r="J405" s="68"/>
    </row>
    <row r="406" spans="1:11" ht="12.95" customHeight="1">
      <c r="A406" s="9"/>
      <c r="B406" s="10" t="s">
        <v>1911</v>
      </c>
      <c r="C406" s="11" t="s">
        <v>1912</v>
      </c>
      <c r="D406" s="69">
        <v>1</v>
      </c>
      <c r="E406" s="12" t="s">
        <v>148</v>
      </c>
      <c r="F406" s="13"/>
      <c r="G406" s="70">
        <f>IF(B406&lt;&gt;"計",ROUNDDOWN(D406*F406,0),SUM(G$1:G405))</f>
        <v>0</v>
      </c>
      <c r="H406" s="11"/>
      <c r="I406" s="14"/>
      <c r="J406" s="71"/>
      <c r="K406" s="8">
        <v>4</v>
      </c>
    </row>
    <row r="407" spans="1:11" ht="12.95" customHeight="1">
      <c r="A407" s="2"/>
      <c r="B407" s="3"/>
      <c r="C407" s="15" t="s">
        <v>2909</v>
      </c>
      <c r="D407" s="66"/>
      <c r="E407" s="5"/>
      <c r="F407" s="6"/>
      <c r="G407" s="67"/>
      <c r="H407" s="4"/>
      <c r="I407" s="7"/>
      <c r="J407" s="68"/>
    </row>
    <row r="408" spans="1:11" ht="12.95" customHeight="1">
      <c r="A408" s="9"/>
      <c r="B408" s="10"/>
      <c r="C408" s="11" t="s">
        <v>1913</v>
      </c>
      <c r="D408" s="69"/>
      <c r="E408" s="12"/>
      <c r="F408" s="13"/>
      <c r="G408" s="70">
        <f>IF(B408&lt;&gt;"計",ROUNDDOWN(D408*F408,0),SUM(G$1:G407))</f>
        <v>0</v>
      </c>
      <c r="H408" s="11"/>
      <c r="I408" s="14"/>
      <c r="J408" s="71"/>
      <c r="K408" s="8">
        <v>5</v>
      </c>
    </row>
    <row r="409" spans="1:11" ht="12.95" customHeight="1">
      <c r="A409" s="2"/>
      <c r="B409" s="3" t="s">
        <v>1914</v>
      </c>
      <c r="C409" s="4"/>
      <c r="D409" s="66"/>
      <c r="E409" s="5"/>
      <c r="F409" s="6"/>
      <c r="G409" s="67"/>
      <c r="H409" s="4"/>
      <c r="I409" s="7"/>
      <c r="J409" s="68"/>
    </row>
    <row r="410" spans="1:11" ht="12.95" customHeight="1">
      <c r="A410" s="9"/>
      <c r="B410" s="10" t="s">
        <v>1911</v>
      </c>
      <c r="C410" s="11" t="s">
        <v>1915</v>
      </c>
      <c r="D410" s="69">
        <v>1</v>
      </c>
      <c r="E410" s="12" t="s">
        <v>148</v>
      </c>
      <c r="F410" s="13"/>
      <c r="G410" s="70">
        <f>IF(B410&lt;&gt;"計",ROUNDDOWN(D410*F410,0),SUM(G$1:G409))</f>
        <v>0</v>
      </c>
      <c r="H410" s="11"/>
      <c r="I410" s="14"/>
      <c r="J410" s="71"/>
      <c r="K410" s="8">
        <v>6</v>
      </c>
    </row>
    <row r="411" spans="1:11" ht="12.95" customHeight="1">
      <c r="A411" s="2"/>
      <c r="B411" s="3"/>
      <c r="C411" s="4" t="s">
        <v>1916</v>
      </c>
      <c r="D411" s="66"/>
      <c r="E411" s="5"/>
      <c r="F411" s="6"/>
      <c r="G411" s="67"/>
      <c r="H411" s="4"/>
      <c r="I411" s="7"/>
      <c r="J411" s="68"/>
    </row>
    <row r="412" spans="1:11" ht="12.95" customHeight="1">
      <c r="A412" s="9"/>
      <c r="B412" s="10"/>
      <c r="C412" s="11" t="s">
        <v>1917</v>
      </c>
      <c r="D412" s="69"/>
      <c r="E412" s="12"/>
      <c r="F412" s="13"/>
      <c r="G412" s="70">
        <f>IF(B412&lt;&gt;"計",ROUNDDOWN(D412*F412,0),SUM(G$1:G411))</f>
        <v>0</v>
      </c>
      <c r="H412" s="11"/>
      <c r="I412" s="14"/>
      <c r="J412" s="71"/>
      <c r="K412" s="8">
        <v>7</v>
      </c>
    </row>
    <row r="413" spans="1:11" ht="12.95" customHeight="1">
      <c r="A413" s="2"/>
      <c r="B413" s="3"/>
      <c r="C413" s="4" t="s">
        <v>1918</v>
      </c>
      <c r="D413" s="66"/>
      <c r="E413" s="5"/>
      <c r="F413" s="6"/>
      <c r="G413" s="67"/>
      <c r="H413" s="4"/>
      <c r="I413" s="7"/>
      <c r="J413" s="68"/>
    </row>
    <row r="414" spans="1:11" ht="12.95" customHeight="1">
      <c r="A414" s="9"/>
      <c r="B414" s="10"/>
      <c r="C414" s="11"/>
      <c r="D414" s="69"/>
      <c r="E414" s="12"/>
      <c r="F414" s="13"/>
      <c r="G414" s="70">
        <f>IF(B414&lt;&gt;"計",ROUNDDOWN(D414*F414,0),SUM(G$1:G413))</f>
        <v>0</v>
      </c>
      <c r="H414" s="11"/>
      <c r="I414" s="14"/>
      <c r="J414" s="71"/>
      <c r="K414" s="8">
        <v>8</v>
      </c>
    </row>
    <row r="415" spans="1:11" ht="12.95" customHeight="1">
      <c r="A415" s="2"/>
      <c r="B415" s="3" t="s">
        <v>1919</v>
      </c>
      <c r="C415" s="4"/>
      <c r="D415" s="66"/>
      <c r="E415" s="5"/>
      <c r="F415" s="6"/>
      <c r="G415" s="67"/>
      <c r="H415" s="4"/>
      <c r="I415" s="7"/>
      <c r="J415" s="68"/>
    </row>
    <row r="416" spans="1:11" ht="12.95" customHeight="1">
      <c r="A416" s="9"/>
      <c r="B416" s="10" t="s">
        <v>1911</v>
      </c>
      <c r="C416" s="11" t="s">
        <v>1920</v>
      </c>
      <c r="D416" s="69">
        <v>1</v>
      </c>
      <c r="E416" s="12" t="s">
        <v>148</v>
      </c>
      <c r="F416" s="13"/>
      <c r="G416" s="70">
        <f>IF(B416&lt;&gt;"計",ROUNDDOWN(D416*F416,0),SUM(G$1:G415))</f>
        <v>0</v>
      </c>
      <c r="H416" s="11"/>
      <c r="I416" s="14"/>
      <c r="J416" s="71"/>
      <c r="K416" s="8">
        <v>9</v>
      </c>
    </row>
    <row r="417" spans="1:11" ht="12.95" customHeight="1">
      <c r="A417" s="2"/>
      <c r="B417" s="3"/>
      <c r="C417" s="4" t="s">
        <v>1916</v>
      </c>
      <c r="D417" s="66"/>
      <c r="E417" s="5"/>
      <c r="F417" s="6"/>
      <c r="G417" s="67"/>
      <c r="H417" s="4"/>
      <c r="I417" s="7"/>
      <c r="J417" s="68"/>
    </row>
    <row r="418" spans="1:11" ht="12.95" customHeight="1">
      <c r="A418" s="9"/>
      <c r="B418" s="10"/>
      <c r="C418" s="11" t="s">
        <v>1917</v>
      </c>
      <c r="D418" s="69"/>
      <c r="E418" s="12"/>
      <c r="F418" s="13"/>
      <c r="G418" s="70">
        <f>IF(B418&lt;&gt;"計",ROUNDDOWN(D418*F418,0),SUM(G$1:G417))</f>
        <v>0</v>
      </c>
      <c r="H418" s="11"/>
      <c r="I418" s="14"/>
      <c r="J418" s="71"/>
      <c r="K418" s="8">
        <v>10</v>
      </c>
    </row>
    <row r="419" spans="1:11" ht="12.95" customHeight="1">
      <c r="A419" s="2"/>
      <c r="B419" s="3"/>
      <c r="C419" s="4" t="s">
        <v>1918</v>
      </c>
      <c r="D419" s="66"/>
      <c r="E419" s="5"/>
      <c r="F419" s="6"/>
      <c r="G419" s="67"/>
      <c r="H419" s="4"/>
      <c r="I419" s="7"/>
      <c r="J419" s="68"/>
    </row>
    <row r="420" spans="1:11" ht="12.95" customHeight="1">
      <c r="A420" s="9"/>
      <c r="B420" s="10"/>
      <c r="C420" s="11"/>
      <c r="D420" s="69"/>
      <c r="E420" s="12"/>
      <c r="F420" s="13"/>
      <c r="G420" s="70">
        <f>IF(B420&lt;&gt;"計",ROUNDDOWN(D420*F420,0),SUM(G$1:G419))</f>
        <v>0</v>
      </c>
      <c r="H420" s="11"/>
      <c r="I420" s="14"/>
      <c r="J420" s="71"/>
      <c r="K420" s="8">
        <v>11</v>
      </c>
    </row>
    <row r="421" spans="1:11" ht="12.95" customHeight="1">
      <c r="A421" s="2"/>
      <c r="B421" s="3" t="s">
        <v>1921</v>
      </c>
      <c r="C421" s="4"/>
      <c r="D421" s="66"/>
      <c r="E421" s="5"/>
      <c r="F421" s="6"/>
      <c r="G421" s="67"/>
      <c r="H421" s="4"/>
      <c r="I421" s="7"/>
      <c r="J421" s="68"/>
    </row>
    <row r="422" spans="1:11" ht="12.95" customHeight="1">
      <c r="A422" s="9"/>
      <c r="B422" s="10" t="s">
        <v>1911</v>
      </c>
      <c r="C422" s="11" t="s">
        <v>1922</v>
      </c>
      <c r="D422" s="69">
        <v>1</v>
      </c>
      <c r="E422" s="12" t="s">
        <v>148</v>
      </c>
      <c r="F422" s="13"/>
      <c r="G422" s="70">
        <f>IF(B422&lt;&gt;"計",ROUNDDOWN(D422*F422,0),SUM(G$1:G421))</f>
        <v>0</v>
      </c>
      <c r="H422" s="11"/>
      <c r="I422" s="14"/>
      <c r="J422" s="71"/>
      <c r="K422" s="8">
        <v>12</v>
      </c>
    </row>
    <row r="423" spans="1:11" ht="12.95" customHeight="1">
      <c r="A423" s="2"/>
      <c r="B423" s="3"/>
      <c r="C423" s="4" t="s">
        <v>1916</v>
      </c>
      <c r="D423" s="66"/>
      <c r="E423" s="5"/>
      <c r="F423" s="6"/>
      <c r="G423" s="67"/>
      <c r="H423" s="4"/>
      <c r="I423" s="7"/>
      <c r="J423" s="68"/>
    </row>
    <row r="424" spans="1:11" ht="12.95" customHeight="1">
      <c r="A424" s="9"/>
      <c r="B424" s="10"/>
      <c r="C424" s="11" t="s">
        <v>1917</v>
      </c>
      <c r="D424" s="69"/>
      <c r="E424" s="12"/>
      <c r="F424" s="13"/>
      <c r="G424" s="70">
        <f>IF(B424&lt;&gt;"計",ROUNDDOWN(D424*F424,0),SUM(G$1:G423))</f>
        <v>0</v>
      </c>
      <c r="H424" s="11"/>
      <c r="I424" s="14"/>
      <c r="J424" s="71"/>
      <c r="K424" s="8">
        <v>13</v>
      </c>
    </row>
    <row r="425" spans="1:11" ht="12.95" customHeight="1">
      <c r="A425" s="2"/>
      <c r="B425" s="3"/>
      <c r="C425" s="4" t="s">
        <v>1918</v>
      </c>
      <c r="D425" s="66"/>
      <c r="E425" s="5"/>
      <c r="F425" s="6"/>
      <c r="G425" s="67"/>
      <c r="H425" s="4"/>
      <c r="I425" s="7"/>
      <c r="J425" s="68"/>
    </row>
    <row r="426" spans="1:11" ht="12.95" customHeight="1">
      <c r="A426" s="9"/>
      <c r="B426" s="10"/>
      <c r="C426" s="11"/>
      <c r="D426" s="69"/>
      <c r="E426" s="12"/>
      <c r="F426" s="13"/>
      <c r="G426" s="70">
        <f>IF(B426&lt;&gt;"計",ROUNDDOWN(D426*F426,0),SUM(G$1:G425))</f>
        <v>0</v>
      </c>
      <c r="H426" s="11"/>
      <c r="I426" s="14"/>
      <c r="J426" s="71"/>
      <c r="K426" s="8">
        <v>14</v>
      </c>
    </row>
    <row r="427" spans="1:11" ht="12.95" customHeight="1">
      <c r="A427" s="2"/>
      <c r="B427" s="3" t="s">
        <v>1923</v>
      </c>
      <c r="C427" s="4"/>
      <c r="D427" s="66"/>
      <c r="E427" s="5"/>
      <c r="F427" s="6"/>
      <c r="G427" s="67"/>
      <c r="H427" s="4"/>
      <c r="I427" s="7"/>
      <c r="J427" s="68"/>
    </row>
    <row r="428" spans="1:11" ht="12.95" customHeight="1">
      <c r="A428" s="9"/>
      <c r="B428" s="10" t="s">
        <v>1911</v>
      </c>
      <c r="C428" s="11" t="s">
        <v>1924</v>
      </c>
      <c r="D428" s="69">
        <v>1</v>
      </c>
      <c r="E428" s="12" t="s">
        <v>148</v>
      </c>
      <c r="F428" s="13"/>
      <c r="G428" s="70">
        <f>IF(B428&lt;&gt;"計",ROUNDDOWN(D428*F428,0),SUM(G$1:G427))</f>
        <v>0</v>
      </c>
      <c r="H428" s="11"/>
      <c r="I428" s="14"/>
      <c r="J428" s="71"/>
      <c r="K428" s="8">
        <v>15</v>
      </c>
    </row>
    <row r="429" spans="1:11" ht="12.95" customHeight="1">
      <c r="A429" s="2"/>
      <c r="B429" s="3"/>
      <c r="C429" s="4" t="s">
        <v>1916</v>
      </c>
      <c r="D429" s="66"/>
      <c r="E429" s="5"/>
      <c r="F429" s="6"/>
      <c r="G429" s="67"/>
      <c r="H429" s="4"/>
      <c r="I429" s="7"/>
      <c r="J429" s="68"/>
    </row>
    <row r="430" spans="1:11" ht="12.95" customHeight="1">
      <c r="A430" s="9"/>
      <c r="B430" s="10"/>
      <c r="C430" s="11" t="s">
        <v>1917</v>
      </c>
      <c r="D430" s="69"/>
      <c r="E430" s="12"/>
      <c r="F430" s="13"/>
      <c r="G430" s="70">
        <f>IF(B430&lt;&gt;"計",ROUNDDOWN(D430*F430,0),SUM(G$1:G429))</f>
        <v>0</v>
      </c>
      <c r="H430" s="11"/>
      <c r="I430" s="14"/>
      <c r="J430" s="71"/>
      <c r="K430" s="8">
        <v>16</v>
      </c>
    </row>
    <row r="431" spans="1:11" ht="12.95" customHeight="1">
      <c r="A431" s="2"/>
      <c r="B431" s="3"/>
      <c r="C431" s="4" t="s">
        <v>1918</v>
      </c>
      <c r="D431" s="66"/>
      <c r="E431" s="5"/>
      <c r="F431" s="6"/>
      <c r="G431" s="67"/>
      <c r="H431" s="4"/>
      <c r="I431" s="7"/>
      <c r="J431" s="68"/>
    </row>
    <row r="432" spans="1:11" ht="12.95" customHeight="1">
      <c r="A432" s="9"/>
      <c r="B432" s="10"/>
      <c r="C432" s="11"/>
      <c r="D432" s="69"/>
      <c r="E432" s="12"/>
      <c r="F432" s="13"/>
      <c r="G432" s="70">
        <f>IF(B432&lt;&gt;"計",ROUNDDOWN(D432*F432,0),SUM(G$1:G431))</f>
        <v>0</v>
      </c>
      <c r="H432" s="11"/>
      <c r="I432" s="14"/>
      <c r="J432" s="71"/>
      <c r="K432" s="8">
        <v>17</v>
      </c>
    </row>
    <row r="433" spans="1:11" ht="12.95" customHeight="1">
      <c r="A433" s="2"/>
      <c r="B433" s="3"/>
      <c r="C433" s="4"/>
      <c r="D433" s="66"/>
      <c r="E433" s="5"/>
      <c r="F433" s="6"/>
      <c r="G433" s="67"/>
      <c r="H433" s="4"/>
      <c r="I433" s="7"/>
      <c r="J433" s="68"/>
    </row>
    <row r="434" spans="1:11" ht="12.95" customHeight="1">
      <c r="A434" s="9"/>
      <c r="B434" s="10"/>
      <c r="C434" s="11"/>
      <c r="D434" s="69"/>
      <c r="E434" s="12"/>
      <c r="F434" s="13"/>
      <c r="G434" s="70">
        <f>IF(B434&lt;&gt;"計",ROUNDDOWN(D434*F434,0),SUM(G$1:G433))</f>
        <v>0</v>
      </c>
      <c r="H434" s="11"/>
      <c r="I434" s="14"/>
      <c r="J434" s="72">
        <f>SUBTOTAL(9,G399:G434)</f>
        <v>0</v>
      </c>
      <c r="K434" s="8">
        <v>18</v>
      </c>
    </row>
    <row r="435" spans="1:11" ht="12.95" customHeight="1">
      <c r="A435" s="2"/>
      <c r="B435" s="15" t="s">
        <v>1925</v>
      </c>
      <c r="C435" s="4"/>
      <c r="D435" s="66"/>
      <c r="E435" s="5"/>
      <c r="F435" s="6"/>
      <c r="G435" s="67"/>
      <c r="H435" s="4"/>
      <c r="I435" s="16"/>
      <c r="J435" s="73"/>
    </row>
    <row r="436" spans="1:11" ht="12.95" customHeight="1">
      <c r="A436" s="9"/>
      <c r="B436" s="10" t="s">
        <v>2912</v>
      </c>
      <c r="C436" s="11" t="s">
        <v>1926</v>
      </c>
      <c r="D436" s="69">
        <v>1</v>
      </c>
      <c r="E436" s="12" t="s">
        <v>148</v>
      </c>
      <c r="F436" s="13"/>
      <c r="G436" s="70">
        <f>IF(B436&lt;&gt;"計",ROUNDDOWN(D436*F436,0),SUM(G$1:G435))</f>
        <v>0</v>
      </c>
      <c r="H436" s="11"/>
      <c r="I436" s="14"/>
      <c r="J436" s="71"/>
      <c r="K436" s="8">
        <v>1</v>
      </c>
    </row>
    <row r="437" spans="1:11" ht="12.95" customHeight="1">
      <c r="A437" s="2"/>
      <c r="B437" s="86"/>
      <c r="C437" s="4" t="s">
        <v>2913</v>
      </c>
      <c r="D437" s="66"/>
      <c r="E437" s="5"/>
      <c r="F437" s="6"/>
      <c r="G437" s="67"/>
      <c r="H437" s="4"/>
      <c r="I437" s="7"/>
      <c r="J437" s="68"/>
    </row>
    <row r="438" spans="1:11" ht="12.95" customHeight="1">
      <c r="A438" s="9"/>
      <c r="B438" s="10"/>
      <c r="C438" s="11" t="s">
        <v>1917</v>
      </c>
      <c r="D438" s="69"/>
      <c r="E438" s="12"/>
      <c r="F438" s="13"/>
      <c r="G438" s="70">
        <f>IF(B438&lt;&gt;"計",ROUNDDOWN(D438*F438,0),SUM(G$1:G437))</f>
        <v>0</v>
      </c>
      <c r="H438" s="11"/>
      <c r="I438" s="14"/>
      <c r="J438" s="71"/>
      <c r="K438" s="8">
        <v>2</v>
      </c>
    </row>
    <row r="439" spans="1:11" ht="12.95" customHeight="1">
      <c r="A439" s="2"/>
      <c r="B439" s="3"/>
      <c r="C439" s="4"/>
      <c r="D439" s="66"/>
      <c r="E439" s="5"/>
      <c r="F439" s="6"/>
      <c r="G439" s="67"/>
      <c r="H439" s="4"/>
      <c r="I439" s="7"/>
      <c r="J439" s="68"/>
    </row>
    <row r="440" spans="1:11" ht="12.95" customHeight="1">
      <c r="A440" s="9"/>
      <c r="B440" s="10"/>
      <c r="C440" s="11"/>
      <c r="D440" s="69"/>
      <c r="E440" s="12"/>
      <c r="F440" s="13"/>
      <c r="G440" s="70">
        <f>IF(B440&lt;&gt;"計",ROUNDDOWN(D440*F440,0),SUM(G$1:G439))</f>
        <v>0</v>
      </c>
      <c r="H440" s="11"/>
      <c r="I440" s="14"/>
      <c r="J440" s="71"/>
      <c r="K440" s="8">
        <v>3</v>
      </c>
    </row>
    <row r="441" spans="1:11" ht="12.95" customHeight="1">
      <c r="A441" s="2"/>
      <c r="B441" s="3" t="s">
        <v>1927</v>
      </c>
      <c r="C441" s="4"/>
      <c r="D441" s="66"/>
      <c r="E441" s="5"/>
      <c r="F441" s="6"/>
      <c r="G441" s="67"/>
      <c r="H441" s="4"/>
      <c r="I441" s="7"/>
      <c r="J441" s="68"/>
    </row>
    <row r="442" spans="1:11" ht="12.95" customHeight="1">
      <c r="A442" s="9"/>
      <c r="B442" s="10" t="s">
        <v>1911</v>
      </c>
      <c r="C442" s="11" t="s">
        <v>1928</v>
      </c>
      <c r="D442" s="69">
        <v>1</v>
      </c>
      <c r="E442" s="12" t="s">
        <v>148</v>
      </c>
      <c r="F442" s="13"/>
      <c r="G442" s="70">
        <f>IF(B442&lt;&gt;"計",ROUNDDOWN(D442*F442,0),SUM(G$1:G441))</f>
        <v>0</v>
      </c>
      <c r="H442" s="11"/>
      <c r="I442" s="14"/>
      <c r="J442" s="71"/>
      <c r="K442" s="8">
        <v>4</v>
      </c>
    </row>
    <row r="443" spans="1:11" ht="12.95" customHeight="1">
      <c r="A443" s="2"/>
      <c r="B443" s="3"/>
      <c r="C443" s="4" t="s">
        <v>1801</v>
      </c>
      <c r="D443" s="66"/>
      <c r="E443" s="5"/>
      <c r="F443" s="6"/>
      <c r="G443" s="67"/>
      <c r="H443" s="4"/>
      <c r="I443" s="7"/>
      <c r="J443" s="68"/>
    </row>
    <row r="444" spans="1:11" ht="12.95" customHeight="1">
      <c r="A444" s="9"/>
      <c r="B444" s="10"/>
      <c r="C444" s="11" t="s">
        <v>1929</v>
      </c>
      <c r="D444" s="69"/>
      <c r="E444" s="12"/>
      <c r="F444" s="13"/>
      <c r="G444" s="70">
        <f>IF(B444&lt;&gt;"計",ROUNDDOWN(D444*F444,0),SUM(G$1:G443))</f>
        <v>0</v>
      </c>
      <c r="H444" s="11"/>
      <c r="I444" s="14"/>
      <c r="J444" s="71"/>
      <c r="K444" s="8">
        <v>5</v>
      </c>
    </row>
    <row r="445" spans="1:11" ht="12.95" customHeight="1">
      <c r="A445" s="2"/>
      <c r="B445" s="3"/>
      <c r="C445" s="4" t="s">
        <v>1913</v>
      </c>
      <c r="D445" s="66"/>
      <c r="E445" s="5"/>
      <c r="F445" s="6"/>
      <c r="G445" s="67"/>
      <c r="H445" s="4"/>
      <c r="I445" s="7"/>
      <c r="J445" s="68"/>
    </row>
    <row r="446" spans="1:11" ht="12.95" customHeight="1">
      <c r="A446" s="9"/>
      <c r="B446" s="10"/>
      <c r="C446" s="11"/>
      <c r="D446" s="69"/>
      <c r="E446" s="12"/>
      <c r="F446" s="13"/>
      <c r="G446" s="70">
        <f>IF(B446&lt;&gt;"計",ROUNDDOWN(D446*F446,0),SUM(G$1:G445))</f>
        <v>0</v>
      </c>
      <c r="H446" s="11"/>
      <c r="I446" s="14"/>
      <c r="J446" s="71"/>
      <c r="K446" s="8">
        <v>6</v>
      </c>
    </row>
    <row r="447" spans="1:11" ht="12.95" customHeight="1">
      <c r="A447" s="2"/>
      <c r="B447" s="3"/>
      <c r="C447" s="4"/>
      <c r="D447" s="66"/>
      <c r="E447" s="5"/>
      <c r="F447" s="6"/>
      <c r="G447" s="67"/>
      <c r="H447" s="4"/>
      <c r="I447" s="7"/>
      <c r="J447" s="68"/>
    </row>
    <row r="448" spans="1:11" ht="12.95" customHeight="1">
      <c r="A448" s="9"/>
      <c r="B448" s="10"/>
      <c r="C448" s="11"/>
      <c r="D448" s="69"/>
      <c r="E448" s="12"/>
      <c r="F448" s="13"/>
      <c r="G448" s="70">
        <f>IF(B448&lt;&gt;"計",ROUNDDOWN(D448*F448,0),SUM(G$1:G447))</f>
        <v>0</v>
      </c>
      <c r="H448" s="11"/>
      <c r="I448" s="14"/>
      <c r="J448" s="71"/>
      <c r="K448" s="8">
        <v>7</v>
      </c>
    </row>
    <row r="449" spans="1:11" ht="12.95" customHeight="1">
      <c r="A449" s="2"/>
      <c r="B449" s="3"/>
      <c r="C449" s="4"/>
      <c r="D449" s="66"/>
      <c r="E449" s="5"/>
      <c r="F449" s="6"/>
      <c r="G449" s="67"/>
      <c r="H449" s="4"/>
      <c r="I449" s="7"/>
      <c r="J449" s="68"/>
    </row>
    <row r="450" spans="1:11" ht="12.95" customHeight="1">
      <c r="A450" s="9"/>
      <c r="B450" s="10"/>
      <c r="C450" s="11"/>
      <c r="D450" s="69"/>
      <c r="E450" s="12"/>
      <c r="F450" s="13"/>
      <c r="G450" s="70">
        <f>IF(B450&lt;&gt;"計",ROUNDDOWN(D450*F450,0),SUM(G$1:G449))</f>
        <v>0</v>
      </c>
      <c r="H450" s="11"/>
      <c r="I450" s="14"/>
      <c r="J450" s="71"/>
      <c r="K450" s="8">
        <v>8</v>
      </c>
    </row>
    <row r="451" spans="1:11" ht="12.95" customHeight="1">
      <c r="A451" s="2"/>
      <c r="B451" s="3"/>
      <c r="C451" s="4"/>
      <c r="D451" s="66"/>
      <c r="E451" s="5"/>
      <c r="F451" s="6"/>
      <c r="G451" s="67"/>
      <c r="H451" s="4"/>
      <c r="I451" s="7"/>
      <c r="J451" s="68"/>
    </row>
    <row r="452" spans="1:11" ht="12.95" customHeight="1">
      <c r="A452" s="9"/>
      <c r="B452" s="10"/>
      <c r="C452" s="11"/>
      <c r="D452" s="69"/>
      <c r="E452" s="12"/>
      <c r="F452" s="13"/>
      <c r="G452" s="70">
        <f>IF(B452&lt;&gt;"計",ROUNDDOWN(D452*F452,0),SUM(G$1:G451))</f>
        <v>0</v>
      </c>
      <c r="H452" s="11"/>
      <c r="I452" s="14"/>
      <c r="J452" s="71"/>
      <c r="K452" s="8">
        <v>9</v>
      </c>
    </row>
    <row r="453" spans="1:11" ht="12.95" customHeight="1">
      <c r="A453" s="2"/>
      <c r="B453" s="3"/>
      <c r="C453" s="4"/>
      <c r="D453" s="66"/>
      <c r="E453" s="5"/>
      <c r="F453" s="6"/>
      <c r="G453" s="67"/>
      <c r="H453" s="4"/>
      <c r="I453" s="7"/>
      <c r="J453" s="68"/>
    </row>
    <row r="454" spans="1:11" ht="12.95" customHeight="1">
      <c r="A454" s="9"/>
      <c r="B454" s="10"/>
      <c r="C454" s="11"/>
      <c r="D454" s="69"/>
      <c r="E454" s="12"/>
      <c r="F454" s="13"/>
      <c r="G454" s="70">
        <f>IF(B454&lt;&gt;"計",ROUNDDOWN(D454*F454,0),SUM(G$1:G453))</f>
        <v>0</v>
      </c>
      <c r="H454" s="11"/>
      <c r="I454" s="14"/>
      <c r="J454" s="71"/>
      <c r="K454" s="8">
        <v>10</v>
      </c>
    </row>
    <row r="455" spans="1:11" ht="12.95" customHeight="1">
      <c r="A455" s="2"/>
      <c r="B455" s="3"/>
      <c r="C455" s="4"/>
      <c r="D455" s="66"/>
      <c r="E455" s="5"/>
      <c r="F455" s="6"/>
      <c r="G455" s="67"/>
      <c r="H455" s="4"/>
      <c r="I455" s="7"/>
      <c r="J455" s="68"/>
    </row>
    <row r="456" spans="1:11" ht="12.95" customHeight="1">
      <c r="A456" s="9"/>
      <c r="B456" s="10"/>
      <c r="C456" s="11"/>
      <c r="D456" s="69"/>
      <c r="E456" s="12"/>
      <c r="F456" s="13"/>
      <c r="G456" s="70">
        <f>IF(B456&lt;&gt;"計",ROUNDDOWN(D456*F456,0),SUM(G$1:G455))</f>
        <v>0</v>
      </c>
      <c r="H456" s="11"/>
      <c r="I456" s="14"/>
      <c r="J456" s="71"/>
      <c r="K456" s="8">
        <v>11</v>
      </c>
    </row>
    <row r="457" spans="1:11" ht="12.95" customHeight="1">
      <c r="A457" s="2"/>
      <c r="B457" s="3"/>
      <c r="C457" s="4"/>
      <c r="D457" s="66"/>
      <c r="E457" s="5"/>
      <c r="F457" s="6"/>
      <c r="G457" s="67"/>
      <c r="H457" s="4"/>
      <c r="I457" s="7"/>
      <c r="J457" s="68"/>
    </row>
    <row r="458" spans="1:11" ht="12.95" customHeight="1">
      <c r="A458" s="9"/>
      <c r="B458" s="10"/>
      <c r="C458" s="11"/>
      <c r="D458" s="69"/>
      <c r="E458" s="12"/>
      <c r="F458" s="13"/>
      <c r="G458" s="70">
        <f>IF(B458&lt;&gt;"計",ROUNDDOWN(D458*F458,0),SUM(G$1:G457))</f>
        <v>0</v>
      </c>
      <c r="H458" s="11"/>
      <c r="I458" s="14"/>
      <c r="J458" s="71"/>
      <c r="K458" s="8">
        <v>12</v>
      </c>
    </row>
    <row r="459" spans="1:11" ht="12.95" customHeight="1">
      <c r="A459" s="2"/>
      <c r="B459" s="3"/>
      <c r="C459" s="4"/>
      <c r="D459" s="66"/>
      <c r="E459" s="5"/>
      <c r="F459" s="6"/>
      <c r="G459" s="67"/>
      <c r="H459" s="4"/>
      <c r="I459" s="7"/>
      <c r="J459" s="68"/>
    </row>
    <row r="460" spans="1:11" ht="12.95" customHeight="1">
      <c r="A460" s="9"/>
      <c r="B460" s="10"/>
      <c r="C460" s="11"/>
      <c r="D460" s="69"/>
      <c r="E460" s="12"/>
      <c r="F460" s="13"/>
      <c r="G460" s="70">
        <f>IF(B460&lt;&gt;"計",ROUNDDOWN(D460*F460,0),SUM(G$1:G459))</f>
        <v>0</v>
      </c>
      <c r="H460" s="11"/>
      <c r="I460" s="14"/>
      <c r="J460" s="71"/>
      <c r="K460" s="8">
        <v>13</v>
      </c>
    </row>
    <row r="461" spans="1:11" ht="12.95" customHeight="1">
      <c r="A461" s="2"/>
      <c r="B461" s="3"/>
      <c r="C461" s="4"/>
      <c r="D461" s="66"/>
      <c r="E461" s="5"/>
      <c r="F461" s="6"/>
      <c r="G461" s="67"/>
      <c r="H461" s="4"/>
      <c r="I461" s="7"/>
      <c r="J461" s="68"/>
    </row>
    <row r="462" spans="1:11" ht="12.95" customHeight="1">
      <c r="A462" s="9"/>
      <c r="B462" s="10"/>
      <c r="C462" s="11"/>
      <c r="D462" s="69"/>
      <c r="E462" s="12"/>
      <c r="F462" s="13"/>
      <c r="G462" s="70">
        <f>IF(B462&lt;&gt;"計",ROUNDDOWN(D462*F462,0),SUM(G$1:G461))</f>
        <v>0</v>
      </c>
      <c r="H462" s="11"/>
      <c r="I462" s="14"/>
      <c r="J462" s="71"/>
      <c r="K462" s="8">
        <v>14</v>
      </c>
    </row>
    <row r="463" spans="1:11" ht="12.95" customHeight="1">
      <c r="A463" s="2"/>
      <c r="B463" s="3"/>
      <c r="C463" s="4"/>
      <c r="D463" s="66"/>
      <c r="E463" s="5"/>
      <c r="F463" s="6"/>
      <c r="G463" s="67"/>
      <c r="H463" s="4"/>
      <c r="I463" s="7"/>
      <c r="J463" s="68"/>
    </row>
    <row r="464" spans="1:11" ht="12.95" customHeight="1">
      <c r="A464" s="9"/>
      <c r="B464" s="10"/>
      <c r="C464" s="11"/>
      <c r="D464" s="69"/>
      <c r="E464" s="12"/>
      <c r="F464" s="13"/>
      <c r="G464" s="70">
        <f>IF(B464&lt;&gt;"計",ROUNDDOWN(D464*F464,0),SUM(G$1:G463))</f>
        <v>0</v>
      </c>
      <c r="H464" s="11"/>
      <c r="I464" s="14"/>
      <c r="J464" s="71"/>
      <c r="K464" s="8">
        <v>15</v>
      </c>
    </row>
    <row r="465" spans="1:11" ht="12.95" customHeight="1">
      <c r="A465" s="2"/>
      <c r="B465" s="3"/>
      <c r="C465" s="4"/>
      <c r="D465" s="66"/>
      <c r="E465" s="5"/>
      <c r="F465" s="6"/>
      <c r="G465" s="67"/>
      <c r="H465" s="4"/>
      <c r="I465" s="7"/>
      <c r="J465" s="68"/>
    </row>
    <row r="466" spans="1:11" ht="12.95" customHeight="1">
      <c r="A466" s="9"/>
      <c r="B466" s="10"/>
      <c r="C466" s="11"/>
      <c r="D466" s="69"/>
      <c r="E466" s="12"/>
      <c r="F466" s="13"/>
      <c r="G466" s="70">
        <f>IF(B466&lt;&gt;"計",ROUNDDOWN(D466*F466,0),SUM(G$1:G465))</f>
        <v>0</v>
      </c>
      <c r="H466" s="11"/>
      <c r="I466" s="14"/>
      <c r="J466" s="71"/>
      <c r="K466" s="8">
        <v>16</v>
      </c>
    </row>
    <row r="467" spans="1:11" ht="12.95" customHeight="1">
      <c r="A467" s="2"/>
      <c r="B467" s="3"/>
      <c r="C467" s="4"/>
      <c r="D467" s="66"/>
      <c r="E467" s="5"/>
      <c r="F467" s="6"/>
      <c r="G467" s="67"/>
      <c r="H467" s="4"/>
      <c r="I467" s="7"/>
      <c r="J467" s="68"/>
    </row>
    <row r="468" spans="1:11" ht="12.95" customHeight="1">
      <c r="A468" s="9"/>
      <c r="B468" s="10" t="s">
        <v>45</v>
      </c>
      <c r="C468" s="11" t="s">
        <v>1056</v>
      </c>
      <c r="D468" s="69"/>
      <c r="E468" s="12"/>
      <c r="F468" s="13"/>
      <c r="G468" s="70">
        <f>SUBTOTAL(9,G399:G466)</f>
        <v>0</v>
      </c>
      <c r="H468" s="11"/>
      <c r="I468" s="14"/>
      <c r="J468" s="71"/>
      <c r="K468" s="8">
        <v>17</v>
      </c>
    </row>
    <row r="469" spans="1:11" ht="12.95" customHeight="1">
      <c r="A469" s="2"/>
      <c r="B469" s="3"/>
      <c r="C469" s="4"/>
      <c r="D469" s="66"/>
      <c r="E469" s="5"/>
      <c r="F469" s="6"/>
      <c r="G469" s="67"/>
      <c r="H469" s="4"/>
      <c r="I469" s="7"/>
      <c r="J469" s="68"/>
    </row>
    <row r="470" spans="1:11" ht="12.95" customHeight="1">
      <c r="A470" s="9"/>
      <c r="B470" s="10"/>
      <c r="C470" s="11"/>
      <c r="D470" s="69"/>
      <c r="E470" s="12"/>
      <c r="F470" s="13"/>
      <c r="G470" s="70">
        <f>IF(B470&lt;&gt;"計",ROUNDDOWN(D470*F470,0),SUM(G$1:G469))</f>
        <v>0</v>
      </c>
      <c r="H470" s="11"/>
      <c r="I470" s="14"/>
      <c r="J470" s="72">
        <f>SUBTOTAL(9,G435:G470)</f>
        <v>0</v>
      </c>
      <c r="K470" s="8">
        <v>18</v>
      </c>
    </row>
    <row r="471" spans="1:11" ht="12.95" customHeight="1">
      <c r="A471" s="2"/>
      <c r="B471" s="15"/>
      <c r="C471" s="4" t="s">
        <v>1754</v>
      </c>
      <c r="D471" s="66"/>
      <c r="E471" s="5"/>
      <c r="F471" s="6"/>
      <c r="G471" s="67"/>
      <c r="H471" s="4"/>
      <c r="I471" s="16"/>
      <c r="J471" s="73"/>
    </row>
    <row r="472" spans="1:11" ht="12.95" customHeight="1">
      <c r="A472" s="9" t="s">
        <v>2877</v>
      </c>
      <c r="B472" s="10" t="s">
        <v>1713</v>
      </c>
      <c r="C472" s="11" t="s">
        <v>1755</v>
      </c>
      <c r="D472" s="69"/>
      <c r="E472" s="12"/>
      <c r="F472" s="13"/>
      <c r="G472" s="70">
        <f>IF(B472&lt;&gt;"計",ROUNDDOWN(D472*F472,0),SUM(G$1:G471))</f>
        <v>0</v>
      </c>
      <c r="H472" s="11"/>
      <c r="I472" s="14"/>
      <c r="J472" s="71"/>
      <c r="K472" s="8">
        <v>1</v>
      </c>
    </row>
    <row r="473" spans="1:11" ht="12.95" customHeight="1">
      <c r="A473" s="2"/>
      <c r="B473" s="3"/>
      <c r="C473" s="4"/>
      <c r="D473" s="66"/>
      <c r="E473" s="5"/>
      <c r="F473" s="6"/>
      <c r="G473" s="67"/>
      <c r="H473" s="4"/>
      <c r="I473" s="7"/>
      <c r="J473" s="68"/>
    </row>
    <row r="474" spans="1:11" ht="12.95" customHeight="1">
      <c r="A474" s="9"/>
      <c r="B474" s="10"/>
      <c r="C474" s="11"/>
      <c r="D474" s="69"/>
      <c r="E474" s="12"/>
      <c r="F474" s="13"/>
      <c r="G474" s="70">
        <f>IF(B474&lt;&gt;"計",ROUNDDOWN(D474*F474,0),SUM(G$1:G473))</f>
        <v>0</v>
      </c>
      <c r="H474" s="11"/>
      <c r="I474" s="14"/>
      <c r="J474" s="71"/>
      <c r="K474" s="8">
        <v>2</v>
      </c>
    </row>
    <row r="475" spans="1:11" ht="12.95" customHeight="1">
      <c r="A475" s="2"/>
      <c r="B475" s="3"/>
      <c r="C475" s="4"/>
      <c r="D475" s="66"/>
      <c r="E475" s="5"/>
      <c r="F475" s="6"/>
      <c r="G475" s="67"/>
      <c r="H475" s="4"/>
      <c r="I475" s="7"/>
      <c r="J475" s="68"/>
    </row>
    <row r="476" spans="1:11" ht="12.95" customHeight="1">
      <c r="A476" s="9"/>
      <c r="B476" s="10"/>
      <c r="C476" s="11"/>
      <c r="D476" s="69"/>
      <c r="E476" s="12"/>
      <c r="F476" s="13"/>
      <c r="G476" s="70">
        <f>IF(B476&lt;&gt;"計",ROUNDDOWN(D476*F476,0),SUM(G$1:G475))</f>
        <v>0</v>
      </c>
      <c r="H476" s="11"/>
      <c r="I476" s="14"/>
      <c r="J476" s="71"/>
      <c r="K476" s="8">
        <v>3</v>
      </c>
    </row>
    <row r="477" spans="1:11" ht="12.95" customHeight="1">
      <c r="A477" s="2"/>
      <c r="B477" s="3" t="s">
        <v>1930</v>
      </c>
      <c r="C477" s="4"/>
      <c r="D477" s="66"/>
      <c r="E477" s="5"/>
      <c r="F477" s="6"/>
      <c r="G477" s="67"/>
      <c r="H477" s="4"/>
      <c r="I477" s="7"/>
      <c r="J477" s="68"/>
    </row>
    <row r="478" spans="1:11" ht="12.95" customHeight="1">
      <c r="A478" s="9"/>
      <c r="B478" s="10" t="s">
        <v>1931</v>
      </c>
      <c r="C478" s="11" t="s">
        <v>1932</v>
      </c>
      <c r="D478" s="69">
        <v>2</v>
      </c>
      <c r="E478" s="12" t="s">
        <v>148</v>
      </c>
      <c r="F478" s="13"/>
      <c r="G478" s="70">
        <f>IF(B478&lt;&gt;"計",ROUNDDOWN(D478*F478,0),SUM(G$1:G477))</f>
        <v>0</v>
      </c>
      <c r="H478" s="11"/>
      <c r="I478" s="14"/>
      <c r="J478" s="71"/>
      <c r="K478" s="8">
        <v>4</v>
      </c>
    </row>
    <row r="479" spans="1:11" ht="12.95" customHeight="1">
      <c r="A479" s="2"/>
      <c r="B479" s="3"/>
      <c r="C479" s="4" t="s">
        <v>1933</v>
      </c>
      <c r="D479" s="66"/>
      <c r="E479" s="5"/>
      <c r="F479" s="6"/>
      <c r="G479" s="67"/>
      <c r="H479" s="4"/>
      <c r="I479" s="7"/>
      <c r="J479" s="68"/>
    </row>
    <row r="480" spans="1:11" ht="12.95" customHeight="1">
      <c r="A480" s="9"/>
      <c r="B480" s="10"/>
      <c r="C480" s="11"/>
      <c r="D480" s="69"/>
      <c r="E480" s="12"/>
      <c r="F480" s="13"/>
      <c r="G480" s="70">
        <f>IF(B480&lt;&gt;"計",ROUNDDOWN(D480*F480,0),SUM(G$1:G479))</f>
        <v>0</v>
      </c>
      <c r="H480" s="11"/>
      <c r="I480" s="14"/>
      <c r="J480" s="71"/>
      <c r="K480" s="8">
        <v>5</v>
      </c>
    </row>
    <row r="481" spans="1:11" ht="12.95" customHeight="1">
      <c r="A481" s="2"/>
      <c r="B481" s="3" t="s">
        <v>1934</v>
      </c>
      <c r="C481" s="4"/>
      <c r="D481" s="66"/>
      <c r="E481" s="5"/>
      <c r="F481" s="6"/>
      <c r="G481" s="67"/>
      <c r="H481" s="4"/>
      <c r="I481" s="7"/>
      <c r="J481" s="68"/>
    </row>
    <row r="482" spans="1:11" ht="12.95" customHeight="1">
      <c r="A482" s="9"/>
      <c r="B482" s="10" t="s">
        <v>1931</v>
      </c>
      <c r="C482" s="11" t="s">
        <v>1935</v>
      </c>
      <c r="D482" s="69">
        <v>1</v>
      </c>
      <c r="E482" s="12" t="s">
        <v>148</v>
      </c>
      <c r="F482" s="13"/>
      <c r="G482" s="70">
        <f>IF(B482&lt;&gt;"計",ROUNDDOWN(D482*F482,0),SUM(G$1:G481))</f>
        <v>0</v>
      </c>
      <c r="H482" s="11"/>
      <c r="I482" s="14"/>
      <c r="J482" s="71"/>
      <c r="K482" s="8">
        <v>6</v>
      </c>
    </row>
    <row r="483" spans="1:11" ht="12.95" customHeight="1">
      <c r="A483" s="2"/>
      <c r="B483" s="3"/>
      <c r="C483" s="4" t="s">
        <v>1933</v>
      </c>
      <c r="D483" s="66"/>
      <c r="E483" s="5"/>
      <c r="F483" s="6"/>
      <c r="G483" s="67"/>
      <c r="H483" s="4"/>
      <c r="I483" s="7"/>
      <c r="J483" s="68"/>
    </row>
    <row r="484" spans="1:11" ht="12.95" customHeight="1">
      <c r="A484" s="9"/>
      <c r="B484" s="10"/>
      <c r="C484" s="11"/>
      <c r="D484" s="69"/>
      <c r="E484" s="12"/>
      <c r="F484" s="13"/>
      <c r="G484" s="70">
        <f>IF(B484&lt;&gt;"計",ROUNDDOWN(D484*F484,0),SUM(G$1:G483))</f>
        <v>0</v>
      </c>
      <c r="H484" s="11"/>
      <c r="I484" s="14"/>
      <c r="J484" s="71"/>
      <c r="K484" s="8">
        <v>7</v>
      </c>
    </row>
    <row r="485" spans="1:11" ht="12.95" customHeight="1">
      <c r="A485" s="2"/>
      <c r="B485" s="3" t="s">
        <v>1936</v>
      </c>
      <c r="C485" s="4"/>
      <c r="D485" s="66"/>
      <c r="E485" s="5"/>
      <c r="F485" s="6"/>
      <c r="G485" s="67"/>
      <c r="H485" s="4"/>
      <c r="I485" s="7"/>
      <c r="J485" s="68"/>
    </row>
    <row r="486" spans="1:11" ht="12.95" customHeight="1">
      <c r="A486" s="9"/>
      <c r="B486" s="10" t="s">
        <v>1931</v>
      </c>
      <c r="C486" s="11" t="s">
        <v>1924</v>
      </c>
      <c r="D486" s="69">
        <v>1</v>
      </c>
      <c r="E486" s="12" t="s">
        <v>148</v>
      </c>
      <c r="F486" s="13"/>
      <c r="G486" s="70">
        <f>IF(B486&lt;&gt;"計",ROUNDDOWN(D486*F486,0),SUM(G$1:G485))</f>
        <v>0</v>
      </c>
      <c r="H486" s="11"/>
      <c r="I486" s="14"/>
      <c r="J486" s="71"/>
      <c r="K486" s="8">
        <v>8</v>
      </c>
    </row>
    <row r="487" spans="1:11" ht="12.95" customHeight="1">
      <c r="A487" s="2"/>
      <c r="B487" s="3"/>
      <c r="C487" s="4" t="s">
        <v>1933</v>
      </c>
      <c r="D487" s="66"/>
      <c r="E487" s="5"/>
      <c r="F487" s="6"/>
      <c r="G487" s="67"/>
      <c r="H487" s="4"/>
      <c r="I487" s="7"/>
      <c r="J487" s="68"/>
    </row>
    <row r="488" spans="1:11" ht="12.95" customHeight="1">
      <c r="A488" s="9"/>
      <c r="B488" s="10"/>
      <c r="C488" s="11"/>
      <c r="D488" s="69"/>
      <c r="E488" s="12"/>
      <c r="F488" s="13"/>
      <c r="G488" s="70">
        <f>IF(B488&lt;&gt;"計",ROUNDDOWN(D488*F488,0),SUM(G$1:G487))</f>
        <v>0</v>
      </c>
      <c r="H488" s="11"/>
      <c r="I488" s="14"/>
      <c r="J488" s="71"/>
      <c r="K488" s="8">
        <v>9</v>
      </c>
    </row>
    <row r="489" spans="1:11" ht="12.95" customHeight="1">
      <c r="A489" s="2"/>
      <c r="B489" s="3" t="s">
        <v>1937</v>
      </c>
      <c r="C489" s="4"/>
      <c r="D489" s="66"/>
      <c r="E489" s="5"/>
      <c r="F489" s="6"/>
      <c r="G489" s="67"/>
      <c r="H489" s="4"/>
      <c r="I489" s="7"/>
      <c r="J489" s="68"/>
    </row>
    <row r="490" spans="1:11" ht="12.95" customHeight="1">
      <c r="A490" s="9"/>
      <c r="B490" s="10" t="s">
        <v>1931</v>
      </c>
      <c r="C490" s="11" t="s">
        <v>1938</v>
      </c>
      <c r="D490" s="69">
        <v>1</v>
      </c>
      <c r="E490" s="12" t="s">
        <v>148</v>
      </c>
      <c r="F490" s="13"/>
      <c r="G490" s="70">
        <f>IF(B490&lt;&gt;"計",ROUNDDOWN(D490*F490,0),SUM(G$1:G489))</f>
        <v>0</v>
      </c>
      <c r="H490" s="11"/>
      <c r="I490" s="14"/>
      <c r="J490" s="71"/>
      <c r="K490" s="8">
        <v>10</v>
      </c>
    </row>
    <row r="491" spans="1:11" ht="12.95" customHeight="1">
      <c r="A491" s="2"/>
      <c r="B491" s="3"/>
      <c r="C491" s="4" t="s">
        <v>1933</v>
      </c>
      <c r="D491" s="66"/>
      <c r="E491" s="5"/>
      <c r="F491" s="6"/>
      <c r="G491" s="67"/>
      <c r="H491" s="4"/>
      <c r="I491" s="7"/>
      <c r="J491" s="68"/>
    </row>
    <row r="492" spans="1:11" ht="12.95" customHeight="1">
      <c r="A492" s="9"/>
      <c r="B492" s="10"/>
      <c r="C492" s="11" t="s">
        <v>1939</v>
      </c>
      <c r="D492" s="69"/>
      <c r="E492" s="12"/>
      <c r="F492" s="13"/>
      <c r="G492" s="70">
        <f>IF(B492&lt;&gt;"計",ROUNDDOWN(D492*F492,0),SUM(G$1:G491))</f>
        <v>0</v>
      </c>
      <c r="H492" s="11"/>
      <c r="I492" s="14"/>
      <c r="J492" s="71"/>
      <c r="K492" s="8">
        <v>11</v>
      </c>
    </row>
    <row r="493" spans="1:11" ht="12.95" customHeight="1">
      <c r="A493" s="2"/>
      <c r="B493" s="3" t="s">
        <v>1940</v>
      </c>
      <c r="C493" s="4"/>
      <c r="D493" s="66"/>
      <c r="E493" s="5"/>
      <c r="F493" s="6"/>
      <c r="G493" s="67"/>
      <c r="H493" s="4"/>
      <c r="I493" s="7"/>
      <c r="J493" s="68"/>
    </row>
    <row r="494" spans="1:11" ht="12.95" customHeight="1">
      <c r="A494" s="9"/>
      <c r="B494" s="10" t="s">
        <v>1931</v>
      </c>
      <c r="C494" s="11" t="s">
        <v>1941</v>
      </c>
      <c r="D494" s="69">
        <v>1</v>
      </c>
      <c r="E494" s="12" t="s">
        <v>148</v>
      </c>
      <c r="F494" s="13"/>
      <c r="G494" s="70">
        <f>IF(B494&lt;&gt;"計",ROUNDDOWN(D494*F494,0),SUM(G$1:G493))</f>
        <v>0</v>
      </c>
      <c r="H494" s="11"/>
      <c r="I494" s="14"/>
      <c r="J494" s="71"/>
      <c r="K494" s="8">
        <v>12</v>
      </c>
    </row>
    <row r="495" spans="1:11" ht="12.95" customHeight="1">
      <c r="A495" s="2"/>
      <c r="B495" s="3"/>
      <c r="C495" s="4" t="s">
        <v>1933</v>
      </c>
      <c r="D495" s="66"/>
      <c r="E495" s="5"/>
      <c r="F495" s="6"/>
      <c r="G495" s="67"/>
      <c r="H495" s="4"/>
      <c r="I495" s="7"/>
      <c r="J495" s="68"/>
    </row>
    <row r="496" spans="1:11" ht="12.95" customHeight="1">
      <c r="A496" s="9"/>
      <c r="B496" s="10"/>
      <c r="C496" s="11"/>
      <c r="D496" s="69"/>
      <c r="E496" s="12"/>
      <c r="F496" s="13"/>
      <c r="G496" s="70">
        <f>IF(B496&lt;&gt;"計",ROUNDDOWN(D496*F496,0),SUM(G$1:G495))</f>
        <v>0</v>
      </c>
      <c r="H496" s="11"/>
      <c r="I496" s="14"/>
      <c r="J496" s="71"/>
      <c r="K496" s="8">
        <v>13</v>
      </c>
    </row>
    <row r="497" spans="1:11" ht="12.95" customHeight="1">
      <c r="A497" s="2"/>
      <c r="B497" s="3" t="s">
        <v>1942</v>
      </c>
      <c r="C497" s="4"/>
      <c r="D497" s="66"/>
      <c r="E497" s="5"/>
      <c r="F497" s="6"/>
      <c r="G497" s="67"/>
      <c r="H497" s="4"/>
      <c r="I497" s="7"/>
      <c r="J497" s="68"/>
    </row>
    <row r="498" spans="1:11" ht="12.95" customHeight="1">
      <c r="A498" s="9"/>
      <c r="B498" s="10" t="s">
        <v>1943</v>
      </c>
      <c r="C498" s="11"/>
      <c r="D498" s="69"/>
      <c r="E498" s="12"/>
      <c r="F498" s="13"/>
      <c r="G498" s="70">
        <f>IF(B498&lt;&gt;"計",ROUNDDOWN(D498*F498,0),SUM(G$1:G497))</f>
        <v>0</v>
      </c>
      <c r="H498" s="11"/>
      <c r="I498" s="14"/>
      <c r="J498" s="71"/>
      <c r="K498" s="8">
        <v>14</v>
      </c>
    </row>
    <row r="499" spans="1:11" ht="12.95" customHeight="1">
      <c r="A499" s="2"/>
      <c r="B499" s="3"/>
      <c r="C499" s="4"/>
      <c r="D499" s="66"/>
      <c r="E499" s="5"/>
      <c r="F499" s="6"/>
      <c r="G499" s="67"/>
      <c r="H499" s="4"/>
      <c r="I499" s="7"/>
      <c r="J499" s="68"/>
    </row>
    <row r="500" spans="1:11" ht="12.95" customHeight="1">
      <c r="A500" s="9"/>
      <c r="B500" s="10"/>
      <c r="C500" s="11"/>
      <c r="D500" s="69"/>
      <c r="E500" s="12"/>
      <c r="F500" s="13"/>
      <c r="G500" s="70">
        <f>IF(B500&lt;&gt;"計",ROUNDDOWN(D500*F500,0),SUM(G$1:G499))</f>
        <v>0</v>
      </c>
      <c r="H500" s="11"/>
      <c r="I500" s="14"/>
      <c r="J500" s="71"/>
      <c r="K500" s="8">
        <v>15</v>
      </c>
    </row>
    <row r="501" spans="1:11" ht="12.95" customHeight="1">
      <c r="A501" s="2"/>
      <c r="B501" s="3"/>
      <c r="C501" s="4"/>
      <c r="D501" s="66"/>
      <c r="E501" s="5"/>
      <c r="F501" s="6"/>
      <c r="G501" s="67"/>
      <c r="H501" s="4"/>
      <c r="I501" s="7"/>
      <c r="J501" s="68"/>
    </row>
    <row r="502" spans="1:11" ht="12.95" customHeight="1">
      <c r="A502" s="9"/>
      <c r="B502" s="10"/>
      <c r="C502" s="11"/>
      <c r="D502" s="69"/>
      <c r="E502" s="12"/>
      <c r="F502" s="13"/>
      <c r="G502" s="70">
        <f>IF(B502&lt;&gt;"計",ROUNDDOWN(D502*F502,0),SUM(G$1:G501))</f>
        <v>0</v>
      </c>
      <c r="H502" s="11"/>
      <c r="I502" s="14"/>
      <c r="J502" s="71"/>
      <c r="K502" s="8">
        <v>16</v>
      </c>
    </row>
    <row r="503" spans="1:11" ht="12.95" customHeight="1">
      <c r="A503" s="2"/>
      <c r="B503" s="3"/>
      <c r="C503" s="4"/>
      <c r="D503" s="66"/>
      <c r="E503" s="5"/>
      <c r="F503" s="6"/>
      <c r="G503" s="67"/>
      <c r="H503" s="4"/>
      <c r="I503" s="7"/>
      <c r="J503" s="68"/>
    </row>
    <row r="504" spans="1:11" ht="12.95" customHeight="1">
      <c r="A504" s="9"/>
      <c r="B504" s="10" t="s">
        <v>45</v>
      </c>
      <c r="C504" s="11" t="s">
        <v>1057</v>
      </c>
      <c r="D504" s="69"/>
      <c r="E504" s="12"/>
      <c r="F504" s="13"/>
      <c r="G504" s="70">
        <f>SUBTOTAL(9,G471:G502)</f>
        <v>0</v>
      </c>
      <c r="H504" s="11"/>
      <c r="I504" s="14"/>
      <c r="J504" s="71"/>
      <c r="K504" s="8">
        <v>17</v>
      </c>
    </row>
    <row r="505" spans="1:11" ht="12.95" customHeight="1">
      <c r="A505" s="2"/>
      <c r="B505" s="3"/>
      <c r="C505" s="4"/>
      <c r="D505" s="66"/>
      <c r="E505" s="5"/>
      <c r="F505" s="6"/>
      <c r="G505" s="67"/>
      <c r="H505" s="4"/>
      <c r="I505" s="7"/>
      <c r="J505" s="68"/>
    </row>
    <row r="506" spans="1:11" ht="12.95" customHeight="1">
      <c r="A506" s="9"/>
      <c r="B506" s="10"/>
      <c r="C506" s="11"/>
      <c r="D506" s="69"/>
      <c r="E506" s="12"/>
      <c r="F506" s="13"/>
      <c r="G506" s="70">
        <f>IF(B506&lt;&gt;"計",ROUNDDOWN(D506*F506,0),SUM(G$1:G505))</f>
        <v>0</v>
      </c>
      <c r="H506" s="11"/>
      <c r="I506" s="14"/>
      <c r="J506" s="72">
        <f>SUBTOTAL(9,G471:G506)</f>
        <v>0</v>
      </c>
      <c r="K506" s="8">
        <v>18</v>
      </c>
    </row>
    <row r="507" spans="1:11" ht="12.95" customHeight="1">
      <c r="A507" s="2"/>
      <c r="B507" s="15"/>
      <c r="C507" s="4" t="s">
        <v>1718</v>
      </c>
      <c r="D507" s="66"/>
      <c r="E507" s="5"/>
      <c r="F507" s="6"/>
      <c r="G507" s="67"/>
      <c r="H507" s="4"/>
      <c r="I507" s="16"/>
      <c r="J507" s="73"/>
    </row>
    <row r="508" spans="1:11" ht="12.95" customHeight="1">
      <c r="A508" s="9" t="s">
        <v>2878</v>
      </c>
      <c r="B508" s="10" t="s">
        <v>1714</v>
      </c>
      <c r="C508" s="11" t="s">
        <v>1944</v>
      </c>
      <c r="D508" s="69"/>
      <c r="E508" s="12"/>
      <c r="F508" s="13"/>
      <c r="G508" s="70">
        <f>IF(B508&lt;&gt;"計",ROUNDDOWN(D508*F508,0),SUM(G$1:G507))</f>
        <v>0</v>
      </c>
      <c r="H508" s="11"/>
      <c r="I508" s="14"/>
      <c r="J508" s="71"/>
      <c r="K508" s="8">
        <v>1</v>
      </c>
    </row>
    <row r="509" spans="1:11" ht="12.95" customHeight="1">
      <c r="A509" s="2"/>
      <c r="B509" s="3"/>
      <c r="C509" s="4" t="s">
        <v>1945</v>
      </c>
      <c r="D509" s="66"/>
      <c r="E509" s="5"/>
      <c r="F509" s="6"/>
      <c r="G509" s="67"/>
      <c r="H509" s="4"/>
      <c r="I509" s="7"/>
      <c r="J509" s="68"/>
    </row>
    <row r="510" spans="1:11" ht="12.95" customHeight="1">
      <c r="A510" s="9"/>
      <c r="B510" s="10"/>
      <c r="C510" s="11" t="s">
        <v>1755</v>
      </c>
      <c r="D510" s="69"/>
      <c r="E510" s="12"/>
      <c r="F510" s="13"/>
      <c r="G510" s="70">
        <f>IF(B510&lt;&gt;"計",ROUNDDOWN(D510*F510,0),SUM(G$1:G509))</f>
        <v>0</v>
      </c>
      <c r="H510" s="11"/>
      <c r="I510" s="14"/>
      <c r="J510" s="71"/>
      <c r="K510" s="8">
        <v>2</v>
      </c>
    </row>
    <row r="511" spans="1:11" ht="12.95" customHeight="1">
      <c r="A511" s="2"/>
      <c r="B511" s="3"/>
      <c r="C511" s="4"/>
      <c r="D511" s="66"/>
      <c r="E511" s="5"/>
      <c r="F511" s="6"/>
      <c r="G511" s="67"/>
      <c r="H511" s="4"/>
      <c r="I511" s="7"/>
      <c r="J511" s="68"/>
    </row>
    <row r="512" spans="1:11" ht="12.95" customHeight="1">
      <c r="A512" s="9"/>
      <c r="B512" s="10"/>
      <c r="C512" s="11"/>
      <c r="D512" s="69"/>
      <c r="E512" s="12"/>
      <c r="F512" s="13"/>
      <c r="G512" s="70">
        <f>IF(B512&lt;&gt;"計",ROUNDDOWN(D512*F512,0),SUM(G$1:G511))</f>
        <v>0</v>
      </c>
      <c r="H512" s="11"/>
      <c r="I512" s="14"/>
      <c r="J512" s="71"/>
      <c r="K512" s="8">
        <v>3</v>
      </c>
    </row>
    <row r="513" spans="1:11" ht="12.95" customHeight="1">
      <c r="A513" s="2"/>
      <c r="B513" s="3" t="s">
        <v>1946</v>
      </c>
      <c r="C513" s="4"/>
      <c r="D513" s="66"/>
      <c r="E513" s="5"/>
      <c r="F513" s="6"/>
      <c r="G513" s="67"/>
      <c r="H513" s="4"/>
      <c r="I513" s="7"/>
      <c r="J513" s="68"/>
    </row>
    <row r="514" spans="1:11" ht="12.95" customHeight="1">
      <c r="A514" s="9"/>
      <c r="B514" s="10" t="s">
        <v>1947</v>
      </c>
      <c r="C514" s="11" t="s">
        <v>1948</v>
      </c>
      <c r="D514" s="69">
        <v>1</v>
      </c>
      <c r="E514" s="12" t="s">
        <v>148</v>
      </c>
      <c r="F514" s="13"/>
      <c r="G514" s="70">
        <f>IF(B514&lt;&gt;"計",ROUNDDOWN(D514*F514,0),SUM(G$1:G513))</f>
        <v>0</v>
      </c>
      <c r="H514" s="11"/>
      <c r="I514" s="14"/>
      <c r="J514" s="71"/>
      <c r="K514" s="8">
        <v>4</v>
      </c>
    </row>
    <row r="515" spans="1:11" ht="12.95" customHeight="1">
      <c r="A515" s="2"/>
      <c r="B515" s="3"/>
      <c r="C515" s="4"/>
      <c r="D515" s="66"/>
      <c r="E515" s="5"/>
      <c r="F515" s="6"/>
      <c r="G515" s="67"/>
      <c r="H515" s="4"/>
      <c r="I515" s="7"/>
      <c r="J515" s="68"/>
    </row>
    <row r="516" spans="1:11" ht="12.95" customHeight="1">
      <c r="A516" s="9"/>
      <c r="B516" s="10"/>
      <c r="C516" s="11"/>
      <c r="D516" s="69"/>
      <c r="E516" s="12"/>
      <c r="F516" s="13"/>
      <c r="G516" s="70">
        <f>IF(B516&lt;&gt;"計",ROUNDDOWN(D516*F516,0),SUM(G$1:G515))</f>
        <v>0</v>
      </c>
      <c r="H516" s="11"/>
      <c r="I516" s="14"/>
      <c r="J516" s="71"/>
      <c r="K516" s="8">
        <v>5</v>
      </c>
    </row>
    <row r="517" spans="1:11" ht="12.95" customHeight="1">
      <c r="A517" s="2"/>
      <c r="B517" s="3"/>
      <c r="C517" s="4"/>
      <c r="D517" s="66"/>
      <c r="E517" s="5"/>
      <c r="F517" s="6"/>
      <c r="G517" s="67"/>
      <c r="H517" s="4"/>
      <c r="I517" s="7"/>
      <c r="J517" s="68"/>
    </row>
    <row r="518" spans="1:11" ht="12.95" customHeight="1">
      <c r="A518" s="9"/>
      <c r="B518" s="10"/>
      <c r="C518" s="11"/>
      <c r="D518" s="69"/>
      <c r="E518" s="12"/>
      <c r="F518" s="13"/>
      <c r="G518" s="70">
        <f>IF(B518&lt;&gt;"計",ROUNDDOWN(D518*F518,0),SUM(G$1:G517))</f>
        <v>0</v>
      </c>
      <c r="H518" s="11"/>
      <c r="I518" s="14"/>
      <c r="J518" s="71"/>
      <c r="K518" s="8">
        <v>6</v>
      </c>
    </row>
    <row r="519" spans="1:11" ht="12.95" customHeight="1">
      <c r="A519" s="2"/>
      <c r="B519" s="3"/>
      <c r="C519" s="4"/>
      <c r="D519" s="66"/>
      <c r="E519" s="5"/>
      <c r="F519" s="6"/>
      <c r="G519" s="67"/>
      <c r="H519" s="4"/>
      <c r="I519" s="7"/>
      <c r="J519" s="68"/>
    </row>
    <row r="520" spans="1:11" ht="12.95" customHeight="1">
      <c r="A520" s="9"/>
      <c r="B520" s="10"/>
      <c r="C520" s="11"/>
      <c r="D520" s="69"/>
      <c r="E520" s="12"/>
      <c r="F520" s="13"/>
      <c r="G520" s="70">
        <f>IF(B520&lt;&gt;"計",ROUNDDOWN(D520*F520,0),SUM(G$1:G519))</f>
        <v>0</v>
      </c>
      <c r="H520" s="11"/>
      <c r="I520" s="14"/>
      <c r="J520" s="71"/>
      <c r="K520" s="8">
        <v>7</v>
      </c>
    </row>
    <row r="521" spans="1:11" ht="12.95" customHeight="1">
      <c r="A521" s="2"/>
      <c r="B521" s="3"/>
      <c r="C521" s="4"/>
      <c r="D521" s="66"/>
      <c r="E521" s="5"/>
      <c r="F521" s="6"/>
      <c r="G521" s="67"/>
      <c r="H521" s="4"/>
      <c r="I521" s="7"/>
      <c r="J521" s="68"/>
    </row>
    <row r="522" spans="1:11" ht="12.95" customHeight="1">
      <c r="A522" s="9"/>
      <c r="B522" s="10"/>
      <c r="C522" s="11"/>
      <c r="D522" s="69"/>
      <c r="E522" s="12"/>
      <c r="F522" s="13"/>
      <c r="G522" s="70">
        <f>IF(B522&lt;&gt;"計",ROUNDDOWN(D522*F522,0),SUM(G$1:G521))</f>
        <v>0</v>
      </c>
      <c r="H522" s="11"/>
      <c r="I522" s="14"/>
      <c r="J522" s="71"/>
      <c r="K522" s="8">
        <v>8</v>
      </c>
    </row>
    <row r="523" spans="1:11" ht="12.95" customHeight="1">
      <c r="A523" s="2"/>
      <c r="B523" s="3"/>
      <c r="C523" s="4"/>
      <c r="D523" s="66"/>
      <c r="E523" s="5"/>
      <c r="F523" s="6"/>
      <c r="G523" s="67"/>
      <c r="H523" s="4"/>
      <c r="I523" s="7"/>
      <c r="J523" s="68"/>
    </row>
    <row r="524" spans="1:11" ht="12.95" customHeight="1">
      <c r="A524" s="9"/>
      <c r="B524" s="10"/>
      <c r="C524" s="11"/>
      <c r="D524" s="69"/>
      <c r="E524" s="12"/>
      <c r="F524" s="13"/>
      <c r="G524" s="70">
        <f>IF(B524&lt;&gt;"計",ROUNDDOWN(D524*F524,0),SUM(G$1:G523))</f>
        <v>0</v>
      </c>
      <c r="H524" s="11"/>
      <c r="I524" s="14"/>
      <c r="J524" s="71"/>
      <c r="K524" s="8">
        <v>9</v>
      </c>
    </row>
    <row r="525" spans="1:11" ht="12.95" customHeight="1">
      <c r="A525" s="2"/>
      <c r="B525" s="3"/>
      <c r="C525" s="4"/>
      <c r="D525" s="66"/>
      <c r="E525" s="5"/>
      <c r="F525" s="6"/>
      <c r="G525" s="67"/>
      <c r="H525" s="4"/>
      <c r="I525" s="7"/>
      <c r="J525" s="68"/>
    </row>
    <row r="526" spans="1:11" ht="12.95" customHeight="1">
      <c r="A526" s="9"/>
      <c r="B526" s="10"/>
      <c r="C526" s="11"/>
      <c r="D526" s="69"/>
      <c r="E526" s="12"/>
      <c r="F526" s="13"/>
      <c r="G526" s="70">
        <f>IF(B526&lt;&gt;"計",ROUNDDOWN(D526*F526,0),SUM(G$1:G525))</f>
        <v>0</v>
      </c>
      <c r="H526" s="11"/>
      <c r="I526" s="14"/>
      <c r="J526" s="71"/>
      <c r="K526" s="8">
        <v>10</v>
      </c>
    </row>
    <row r="527" spans="1:11" ht="12.95" customHeight="1">
      <c r="A527" s="2"/>
      <c r="B527" s="3"/>
      <c r="C527" s="4"/>
      <c r="D527" s="66"/>
      <c r="E527" s="5"/>
      <c r="F527" s="6"/>
      <c r="G527" s="67"/>
      <c r="H527" s="4"/>
      <c r="I527" s="7"/>
      <c r="J527" s="68"/>
    </row>
    <row r="528" spans="1:11" ht="12.95" customHeight="1">
      <c r="A528" s="9"/>
      <c r="B528" s="10"/>
      <c r="C528" s="11"/>
      <c r="D528" s="69"/>
      <c r="E528" s="12"/>
      <c r="F528" s="13"/>
      <c r="G528" s="70">
        <f>IF(B528&lt;&gt;"計",ROUNDDOWN(D528*F528,0),SUM(G$1:G527))</f>
        <v>0</v>
      </c>
      <c r="H528" s="11"/>
      <c r="I528" s="14"/>
      <c r="J528" s="71"/>
      <c r="K528" s="8">
        <v>11</v>
      </c>
    </row>
    <row r="529" spans="1:11" ht="12.95" customHeight="1">
      <c r="A529" s="2"/>
      <c r="B529" s="3"/>
      <c r="C529" s="4"/>
      <c r="D529" s="66"/>
      <c r="E529" s="5"/>
      <c r="F529" s="6"/>
      <c r="G529" s="67"/>
      <c r="H529" s="4"/>
      <c r="I529" s="7"/>
      <c r="J529" s="68"/>
    </row>
    <row r="530" spans="1:11" ht="12.95" customHeight="1">
      <c r="A530" s="9"/>
      <c r="B530" s="10"/>
      <c r="C530" s="11"/>
      <c r="D530" s="69"/>
      <c r="E530" s="12"/>
      <c r="F530" s="13"/>
      <c r="G530" s="70">
        <f>IF(B530&lt;&gt;"計",ROUNDDOWN(D530*F530,0),SUM(G$1:G529))</f>
        <v>0</v>
      </c>
      <c r="H530" s="11"/>
      <c r="I530" s="14"/>
      <c r="J530" s="71"/>
      <c r="K530" s="8">
        <v>12</v>
      </c>
    </row>
    <row r="531" spans="1:11" ht="12.95" customHeight="1">
      <c r="A531" s="2"/>
      <c r="B531" s="3"/>
      <c r="C531" s="4"/>
      <c r="D531" s="66"/>
      <c r="E531" s="5"/>
      <c r="F531" s="6"/>
      <c r="G531" s="67"/>
      <c r="H531" s="4"/>
      <c r="I531" s="7"/>
      <c r="J531" s="68"/>
    </row>
    <row r="532" spans="1:11" ht="12.95" customHeight="1">
      <c r="A532" s="9"/>
      <c r="B532" s="10"/>
      <c r="C532" s="11"/>
      <c r="D532" s="69"/>
      <c r="E532" s="12"/>
      <c r="F532" s="13"/>
      <c r="G532" s="70">
        <f>IF(B532&lt;&gt;"計",ROUNDDOWN(D532*F532,0),SUM(G$1:G531))</f>
        <v>0</v>
      </c>
      <c r="H532" s="11"/>
      <c r="I532" s="14"/>
      <c r="J532" s="71"/>
      <c r="K532" s="8">
        <v>13</v>
      </c>
    </row>
    <row r="533" spans="1:11" ht="12.95" customHeight="1">
      <c r="A533" s="2"/>
      <c r="B533" s="3"/>
      <c r="C533" s="4"/>
      <c r="D533" s="66"/>
      <c r="E533" s="5"/>
      <c r="F533" s="6"/>
      <c r="G533" s="67"/>
      <c r="H533" s="4"/>
      <c r="I533" s="7"/>
      <c r="J533" s="68"/>
    </row>
    <row r="534" spans="1:11" ht="12.95" customHeight="1">
      <c r="A534" s="9"/>
      <c r="B534" s="10"/>
      <c r="C534" s="11"/>
      <c r="D534" s="69"/>
      <c r="E534" s="12"/>
      <c r="F534" s="13"/>
      <c r="G534" s="70">
        <f>IF(B534&lt;&gt;"計",ROUNDDOWN(D534*F534,0),SUM(G$1:G533))</f>
        <v>0</v>
      </c>
      <c r="H534" s="11"/>
      <c r="I534" s="14"/>
      <c r="J534" s="71"/>
      <c r="K534" s="8">
        <v>14</v>
      </c>
    </row>
    <row r="535" spans="1:11" ht="12.95" customHeight="1">
      <c r="A535" s="2"/>
      <c r="B535" s="3"/>
      <c r="C535" s="4"/>
      <c r="D535" s="66"/>
      <c r="E535" s="5"/>
      <c r="F535" s="6"/>
      <c r="G535" s="67"/>
      <c r="H535" s="4"/>
      <c r="I535" s="7"/>
      <c r="J535" s="68"/>
    </row>
    <row r="536" spans="1:11" ht="12.95" customHeight="1">
      <c r="A536" s="9"/>
      <c r="B536" s="10"/>
      <c r="C536" s="11"/>
      <c r="D536" s="69"/>
      <c r="E536" s="12"/>
      <c r="F536" s="13"/>
      <c r="G536" s="70">
        <f>IF(B536&lt;&gt;"計",ROUNDDOWN(D536*F536,0),SUM(G$1:G535))</f>
        <v>0</v>
      </c>
      <c r="H536" s="11"/>
      <c r="I536" s="14"/>
      <c r="J536" s="71"/>
      <c r="K536" s="8">
        <v>15</v>
      </c>
    </row>
    <row r="537" spans="1:11" ht="12.95" customHeight="1">
      <c r="A537" s="2"/>
      <c r="B537" s="3"/>
      <c r="C537" s="4"/>
      <c r="D537" s="66"/>
      <c r="E537" s="5"/>
      <c r="F537" s="6"/>
      <c r="G537" s="67"/>
      <c r="H537" s="4"/>
      <c r="I537" s="7"/>
      <c r="J537" s="68"/>
    </row>
    <row r="538" spans="1:11" ht="12.95" customHeight="1">
      <c r="A538" s="9"/>
      <c r="B538" s="10"/>
      <c r="C538" s="11"/>
      <c r="D538" s="69"/>
      <c r="E538" s="12"/>
      <c r="F538" s="13"/>
      <c r="G538" s="70">
        <f>IF(B538&lt;&gt;"計",ROUNDDOWN(D538*F538,0),SUM(G$1:G537))</f>
        <v>0</v>
      </c>
      <c r="H538" s="11"/>
      <c r="I538" s="14"/>
      <c r="J538" s="71"/>
      <c r="K538" s="8">
        <v>16</v>
      </c>
    </row>
    <row r="539" spans="1:11" ht="12.95" customHeight="1">
      <c r="A539" s="2"/>
      <c r="B539" s="3"/>
      <c r="C539" s="4"/>
      <c r="D539" s="66"/>
      <c r="E539" s="5"/>
      <c r="F539" s="6"/>
      <c r="G539" s="67"/>
      <c r="H539" s="4"/>
      <c r="I539" s="7"/>
      <c r="J539" s="68"/>
    </row>
    <row r="540" spans="1:11" ht="12.95" customHeight="1">
      <c r="A540" s="9"/>
      <c r="B540" s="10" t="s">
        <v>45</v>
      </c>
      <c r="C540" s="11" t="s">
        <v>1983</v>
      </c>
      <c r="D540" s="69"/>
      <c r="E540" s="12"/>
      <c r="F540" s="13"/>
      <c r="G540" s="70">
        <f>SUBTOTAL(9,G507:G538)</f>
        <v>0</v>
      </c>
      <c r="H540" s="11"/>
      <c r="I540" s="14"/>
      <c r="J540" s="71"/>
      <c r="K540" s="8">
        <v>17</v>
      </c>
    </row>
    <row r="541" spans="1:11" ht="12.95" customHeight="1">
      <c r="A541" s="2"/>
      <c r="B541" s="3"/>
      <c r="C541" s="4"/>
      <c r="D541" s="66"/>
      <c r="E541" s="5"/>
      <c r="F541" s="6"/>
      <c r="G541" s="67"/>
      <c r="H541" s="4"/>
      <c r="I541" s="7"/>
      <c r="J541" s="68"/>
    </row>
    <row r="542" spans="1:11" ht="12.95" customHeight="1">
      <c r="A542" s="9"/>
      <c r="B542" s="10"/>
      <c r="C542" s="11"/>
      <c r="D542" s="69"/>
      <c r="E542" s="12"/>
      <c r="F542" s="13"/>
      <c r="G542" s="70">
        <f>IF(B542&lt;&gt;"計",ROUNDDOWN(D542*F542,0),SUM(G$1:G541))</f>
        <v>0</v>
      </c>
      <c r="H542" s="11"/>
      <c r="I542" s="14"/>
      <c r="J542" s="72">
        <f>SUBTOTAL(9,G507:G542)</f>
        <v>0</v>
      </c>
      <c r="K542" s="8">
        <v>18</v>
      </c>
    </row>
    <row r="543" spans="1:11" ht="12.95" customHeight="1">
      <c r="A543" s="2"/>
      <c r="B543" s="15"/>
      <c r="C543" s="4" t="s">
        <v>1754</v>
      </c>
      <c r="D543" s="66"/>
      <c r="E543" s="5"/>
      <c r="F543" s="6"/>
      <c r="G543" s="67"/>
      <c r="H543" s="4"/>
      <c r="I543" s="16"/>
      <c r="J543" s="73"/>
    </row>
    <row r="544" spans="1:11" ht="12.95" customHeight="1">
      <c r="A544" s="9" t="s">
        <v>2879</v>
      </c>
      <c r="B544" s="10" t="s">
        <v>1715</v>
      </c>
      <c r="C544" s="11" t="s">
        <v>1755</v>
      </c>
      <c r="D544" s="69"/>
      <c r="E544" s="12"/>
      <c r="F544" s="13"/>
      <c r="G544" s="70">
        <f>IF(B544&lt;&gt;"計",ROUNDDOWN(D544*F544,0),SUM(G$1:G543))</f>
        <v>0</v>
      </c>
      <c r="H544" s="11"/>
      <c r="I544" s="14"/>
      <c r="J544" s="71"/>
      <c r="K544" s="8">
        <v>1</v>
      </c>
    </row>
    <row r="545" spans="1:11" ht="12.95" customHeight="1">
      <c r="A545" s="2"/>
      <c r="B545" s="3"/>
      <c r="C545" s="4"/>
      <c r="D545" s="66"/>
      <c r="E545" s="5"/>
      <c r="F545" s="6"/>
      <c r="G545" s="67"/>
      <c r="H545" s="4"/>
      <c r="I545" s="7"/>
      <c r="J545" s="68"/>
    </row>
    <row r="546" spans="1:11" ht="12.95" customHeight="1">
      <c r="A546" s="9"/>
      <c r="B546" s="10"/>
      <c r="C546" s="11"/>
      <c r="D546" s="69"/>
      <c r="E546" s="12"/>
      <c r="F546" s="13"/>
      <c r="G546" s="70">
        <f>IF(B546&lt;&gt;"計",ROUNDDOWN(D546*F546,0),SUM(G$1:G545))</f>
        <v>0</v>
      </c>
      <c r="H546" s="11"/>
      <c r="I546" s="14"/>
      <c r="J546" s="71"/>
      <c r="K546" s="8">
        <v>2</v>
      </c>
    </row>
    <row r="547" spans="1:11" ht="12.95" customHeight="1">
      <c r="A547" s="2"/>
      <c r="B547" s="3"/>
      <c r="C547" s="4"/>
      <c r="D547" s="66"/>
      <c r="E547" s="5"/>
      <c r="F547" s="6"/>
      <c r="G547" s="67"/>
      <c r="H547" s="4"/>
      <c r="I547" s="7"/>
      <c r="J547" s="68"/>
    </row>
    <row r="548" spans="1:11" ht="12.95" customHeight="1">
      <c r="A548" s="9"/>
      <c r="B548" s="10"/>
      <c r="C548" s="11"/>
      <c r="D548" s="69"/>
      <c r="E548" s="12"/>
      <c r="F548" s="13"/>
      <c r="G548" s="70">
        <f>IF(B548&lt;&gt;"計",ROUNDDOWN(D548*F548,0),SUM(G$1:G547))</f>
        <v>0</v>
      </c>
      <c r="H548" s="11"/>
      <c r="I548" s="14"/>
      <c r="J548" s="71"/>
      <c r="K548" s="8">
        <v>3</v>
      </c>
    </row>
    <row r="549" spans="1:11" ht="12.95" customHeight="1">
      <c r="A549" s="2"/>
      <c r="B549" s="3" t="s">
        <v>1949</v>
      </c>
      <c r="C549" s="4"/>
      <c r="D549" s="66"/>
      <c r="E549" s="5"/>
      <c r="F549" s="6"/>
      <c r="G549" s="67"/>
      <c r="H549" s="4"/>
      <c r="I549" s="7"/>
      <c r="J549" s="68"/>
    </row>
    <row r="550" spans="1:11" ht="12.95" customHeight="1">
      <c r="A550" s="9"/>
      <c r="B550" s="10" t="s">
        <v>1950</v>
      </c>
      <c r="C550" s="11" t="s">
        <v>1951</v>
      </c>
      <c r="D550" s="69">
        <v>1</v>
      </c>
      <c r="E550" s="12" t="s">
        <v>148</v>
      </c>
      <c r="F550" s="13"/>
      <c r="G550" s="70">
        <f>IF(B550&lt;&gt;"計",ROUNDDOWN(D550*F550,0),SUM(G$1:G549))</f>
        <v>0</v>
      </c>
      <c r="H550" s="11"/>
      <c r="I550" s="14"/>
      <c r="J550" s="71"/>
      <c r="K550" s="8">
        <v>4</v>
      </c>
    </row>
    <row r="551" spans="1:11" ht="12.95" customHeight="1">
      <c r="A551" s="2"/>
      <c r="B551" s="3"/>
      <c r="C551" s="4" t="s">
        <v>1952</v>
      </c>
      <c r="D551" s="66"/>
      <c r="E551" s="5"/>
      <c r="F551" s="6"/>
      <c r="G551" s="67"/>
      <c r="H551" s="4"/>
      <c r="I551" s="7"/>
      <c r="J551" s="68"/>
    </row>
    <row r="552" spans="1:11" ht="12.95" customHeight="1">
      <c r="A552" s="9"/>
      <c r="B552" s="10"/>
      <c r="C552" s="11" t="s">
        <v>1953</v>
      </c>
      <c r="D552" s="69"/>
      <c r="E552" s="12"/>
      <c r="F552" s="13"/>
      <c r="G552" s="70">
        <f>IF(B552&lt;&gt;"計",ROUNDDOWN(D552*F552,0),SUM(G$1:G551))</f>
        <v>0</v>
      </c>
      <c r="H552" s="11"/>
      <c r="I552" s="14"/>
      <c r="J552" s="71"/>
      <c r="K552" s="8">
        <v>5</v>
      </c>
    </row>
    <row r="553" spans="1:11" ht="12.95" customHeight="1">
      <c r="A553" s="2"/>
      <c r="B553" s="3"/>
      <c r="C553" s="4" t="s">
        <v>1954</v>
      </c>
      <c r="D553" s="66"/>
      <c r="E553" s="5"/>
      <c r="F553" s="6"/>
      <c r="G553" s="67"/>
      <c r="H553" s="4"/>
      <c r="I553" s="7"/>
      <c r="J553" s="68"/>
    </row>
    <row r="554" spans="1:11" ht="12.95" customHeight="1">
      <c r="A554" s="9"/>
      <c r="B554" s="10"/>
      <c r="C554" s="11" t="s">
        <v>1955</v>
      </c>
      <c r="D554" s="69"/>
      <c r="E554" s="12"/>
      <c r="F554" s="13"/>
      <c r="G554" s="70">
        <f>IF(B554&lt;&gt;"計",ROUNDDOWN(D554*F554,0),SUM(G$1:G553))</f>
        <v>0</v>
      </c>
      <c r="H554" s="11"/>
      <c r="I554" s="14"/>
      <c r="J554" s="71"/>
      <c r="K554" s="8">
        <v>6</v>
      </c>
    </row>
    <row r="555" spans="1:11" ht="12.95" customHeight="1">
      <c r="A555" s="2"/>
      <c r="B555" s="3" t="s">
        <v>1956</v>
      </c>
      <c r="C555" s="4"/>
      <c r="D555" s="66"/>
      <c r="E555" s="5"/>
      <c r="F555" s="6"/>
      <c r="G555" s="67"/>
      <c r="H555" s="4"/>
      <c r="I555" s="7"/>
      <c r="J555" s="68"/>
    </row>
    <row r="556" spans="1:11" ht="12.95" customHeight="1">
      <c r="A556" s="9"/>
      <c r="B556" s="10" t="s">
        <v>1950</v>
      </c>
      <c r="C556" s="11" t="s">
        <v>1957</v>
      </c>
      <c r="D556" s="69">
        <v>1</v>
      </c>
      <c r="E556" s="12" t="s">
        <v>148</v>
      </c>
      <c r="F556" s="13"/>
      <c r="G556" s="70">
        <f>IF(B556&lt;&gt;"計",ROUNDDOWN(D556*F556,0),SUM(G$1:G555))</f>
        <v>0</v>
      </c>
      <c r="H556" s="11"/>
      <c r="I556" s="14"/>
      <c r="J556" s="71"/>
      <c r="K556" s="8">
        <v>7</v>
      </c>
    </row>
    <row r="557" spans="1:11" ht="12.95" customHeight="1">
      <c r="A557" s="2"/>
      <c r="B557" s="3"/>
      <c r="C557" s="4" t="s">
        <v>1958</v>
      </c>
      <c r="D557" s="66"/>
      <c r="E557" s="5"/>
      <c r="F557" s="6"/>
      <c r="G557" s="67"/>
      <c r="H557" s="4"/>
      <c r="I557" s="7"/>
      <c r="J557" s="68"/>
    </row>
    <row r="558" spans="1:11" ht="12.95" customHeight="1">
      <c r="A558" s="9"/>
      <c r="B558" s="10"/>
      <c r="C558" s="11" t="s">
        <v>1953</v>
      </c>
      <c r="D558" s="69"/>
      <c r="E558" s="12"/>
      <c r="F558" s="13"/>
      <c r="G558" s="70">
        <f>IF(B558&lt;&gt;"計",ROUNDDOWN(D558*F558,0),SUM(G$1:G557))</f>
        <v>0</v>
      </c>
      <c r="H558" s="11"/>
      <c r="I558" s="14"/>
      <c r="J558" s="71"/>
      <c r="K558" s="8">
        <v>8</v>
      </c>
    </row>
    <row r="559" spans="1:11" ht="12.95" customHeight="1">
      <c r="A559" s="2"/>
      <c r="B559" s="3"/>
      <c r="C559" s="4" t="s">
        <v>1954</v>
      </c>
      <c r="D559" s="66"/>
      <c r="E559" s="5"/>
      <c r="F559" s="6"/>
      <c r="G559" s="67"/>
      <c r="H559" s="4"/>
      <c r="I559" s="7"/>
      <c r="J559" s="68"/>
    </row>
    <row r="560" spans="1:11" ht="12.95" customHeight="1">
      <c r="A560" s="9"/>
      <c r="B560" s="10"/>
      <c r="C560" s="11" t="s">
        <v>1955</v>
      </c>
      <c r="D560" s="69"/>
      <c r="E560" s="12"/>
      <c r="F560" s="13"/>
      <c r="G560" s="70">
        <f>IF(B560&lt;&gt;"計",ROUNDDOWN(D560*F560,0),SUM(G$1:G559))</f>
        <v>0</v>
      </c>
      <c r="H560" s="11"/>
      <c r="I560" s="14"/>
      <c r="J560" s="71"/>
      <c r="K560" s="8">
        <v>9</v>
      </c>
    </row>
    <row r="561" spans="1:11" ht="12.95" customHeight="1">
      <c r="A561" s="2"/>
      <c r="B561" s="3" t="s">
        <v>2885</v>
      </c>
      <c r="C561" s="4" t="s">
        <v>2886</v>
      </c>
      <c r="D561" s="66"/>
      <c r="E561" s="5"/>
      <c r="F561" s="6"/>
      <c r="G561" s="67"/>
      <c r="H561" s="4"/>
      <c r="I561" s="7"/>
      <c r="J561" s="68"/>
    </row>
    <row r="562" spans="1:11" ht="12.95" customHeight="1">
      <c r="A562" s="9"/>
      <c r="B562" s="23" t="s">
        <v>2894</v>
      </c>
      <c r="C562" s="23" t="s">
        <v>2900</v>
      </c>
      <c r="D562" s="69">
        <v>1</v>
      </c>
      <c r="E562" s="12" t="s">
        <v>148</v>
      </c>
      <c r="F562" s="13"/>
      <c r="G562" s="70">
        <f>IF(B562&lt;&gt;"計",ROUNDDOWN(D562*F562,0),SUM(G$1:G561))</f>
        <v>0</v>
      </c>
      <c r="H562" s="11"/>
      <c r="I562" s="14"/>
      <c r="J562" s="71"/>
      <c r="K562" s="8">
        <v>10</v>
      </c>
    </row>
    <row r="563" spans="1:11" ht="12.95" customHeight="1">
      <c r="A563" s="2"/>
      <c r="B563" s="3"/>
      <c r="C563" s="4" t="s">
        <v>1953</v>
      </c>
      <c r="D563" s="66"/>
      <c r="E563" s="5"/>
      <c r="F563" s="6"/>
      <c r="G563" s="67"/>
      <c r="H563" s="4"/>
      <c r="I563" s="7"/>
      <c r="J563" s="68"/>
    </row>
    <row r="564" spans="1:11" ht="12.95" customHeight="1">
      <c r="A564" s="9"/>
      <c r="B564" s="10"/>
      <c r="C564" s="11" t="s">
        <v>1954</v>
      </c>
      <c r="D564" s="69"/>
      <c r="E564" s="12"/>
      <c r="F564" s="13"/>
      <c r="G564" s="70">
        <f>IF(B564&lt;&gt;"計",ROUNDDOWN(D564*F564,0),SUM(G$1:G563))</f>
        <v>0</v>
      </c>
      <c r="H564" s="11"/>
      <c r="I564" s="14"/>
      <c r="J564" s="71"/>
      <c r="K564" s="8">
        <v>11</v>
      </c>
    </row>
    <row r="565" spans="1:11" ht="12.95" customHeight="1">
      <c r="A565" s="2"/>
      <c r="B565" s="3"/>
      <c r="C565" s="4" t="s">
        <v>1955</v>
      </c>
      <c r="D565" s="66"/>
      <c r="E565" s="5"/>
      <c r="F565" s="6"/>
      <c r="G565" s="67"/>
      <c r="H565" s="4"/>
      <c r="I565" s="7"/>
      <c r="J565" s="68"/>
    </row>
    <row r="566" spans="1:11" ht="12.95" customHeight="1">
      <c r="A566" s="9"/>
      <c r="B566" s="10"/>
      <c r="C566" s="11" t="s">
        <v>1959</v>
      </c>
      <c r="D566" s="69"/>
      <c r="E566" s="12"/>
      <c r="F566" s="13"/>
      <c r="G566" s="70">
        <f>IF(B566&lt;&gt;"計",ROUNDDOWN(D566*F566,0),SUM(G$1:G565))</f>
        <v>0</v>
      </c>
      <c r="H566" s="11"/>
      <c r="I566" s="14"/>
      <c r="J566" s="71"/>
      <c r="K566" s="8">
        <v>12</v>
      </c>
    </row>
    <row r="567" spans="1:11" ht="12.95" customHeight="1">
      <c r="A567" s="2"/>
      <c r="B567" s="3"/>
      <c r="C567" s="3" t="s">
        <v>1960</v>
      </c>
      <c r="D567" s="66"/>
      <c r="E567" s="5"/>
      <c r="F567" s="6"/>
      <c r="G567" s="67"/>
      <c r="H567" s="4"/>
      <c r="I567" s="7"/>
      <c r="J567" s="68"/>
    </row>
    <row r="568" spans="1:11" ht="12.95" customHeight="1">
      <c r="A568" s="9"/>
      <c r="B568" s="10"/>
      <c r="C568" s="11" t="s">
        <v>1953</v>
      </c>
      <c r="D568" s="69"/>
      <c r="E568" s="12"/>
      <c r="F568" s="13"/>
      <c r="G568" s="70">
        <f>IF(B568&lt;&gt;"計",ROUNDDOWN(D568*F568,0),SUM(G$1:G567))</f>
        <v>0</v>
      </c>
      <c r="H568" s="11"/>
      <c r="I568" s="14"/>
      <c r="J568" s="71"/>
      <c r="K568" s="8">
        <v>13</v>
      </c>
    </row>
    <row r="569" spans="1:11" ht="12.95" customHeight="1">
      <c r="A569" s="2"/>
      <c r="B569" s="3"/>
      <c r="C569" s="4" t="s">
        <v>1954</v>
      </c>
      <c r="D569" s="66"/>
      <c r="E569" s="5"/>
      <c r="F569" s="6"/>
      <c r="G569" s="67"/>
      <c r="H569" s="4"/>
      <c r="I569" s="7"/>
      <c r="J569" s="68"/>
    </row>
    <row r="570" spans="1:11" ht="12.95" customHeight="1">
      <c r="A570" s="9"/>
      <c r="B570" s="10"/>
      <c r="C570" s="11" t="s">
        <v>1955</v>
      </c>
      <c r="D570" s="69"/>
      <c r="E570" s="12"/>
      <c r="F570" s="13"/>
      <c r="G570" s="70">
        <f>IF(B570&lt;&gt;"計",ROUNDDOWN(D570*F570,0),SUM(G$1:G569))</f>
        <v>0</v>
      </c>
      <c r="H570" s="11"/>
      <c r="I570" s="14"/>
      <c r="J570" s="71"/>
      <c r="K570" s="8">
        <v>14</v>
      </c>
    </row>
    <row r="571" spans="1:11" ht="12.95" customHeight="1">
      <c r="A571" s="2"/>
      <c r="B571" s="3"/>
      <c r="C571" s="4"/>
      <c r="D571" s="66"/>
      <c r="E571" s="5"/>
      <c r="F571" s="6"/>
      <c r="G571" s="67"/>
      <c r="H571" s="4"/>
      <c r="I571" s="7"/>
      <c r="J571" s="68"/>
    </row>
    <row r="572" spans="1:11" ht="12.95" customHeight="1">
      <c r="A572" s="9"/>
      <c r="B572" s="10"/>
      <c r="C572" s="11"/>
      <c r="D572" s="69"/>
      <c r="E572" s="12"/>
      <c r="F572" s="13"/>
      <c r="G572" s="70">
        <f>IF(B572&lt;&gt;"計",ROUNDDOWN(D572*F572,0),SUM(G$1:G571))</f>
        <v>0</v>
      </c>
      <c r="H572" s="11"/>
      <c r="I572" s="14"/>
      <c r="J572" s="71"/>
      <c r="K572" s="8">
        <v>15</v>
      </c>
    </row>
    <row r="573" spans="1:11" ht="12.95" customHeight="1">
      <c r="A573" s="2"/>
      <c r="B573" s="3"/>
      <c r="C573" s="4"/>
      <c r="D573" s="66"/>
      <c r="E573" s="5"/>
      <c r="F573" s="6"/>
      <c r="G573" s="67"/>
      <c r="H573" s="4"/>
      <c r="I573" s="7"/>
      <c r="J573" s="68"/>
    </row>
    <row r="574" spans="1:11" ht="12.95" customHeight="1">
      <c r="A574" s="9"/>
      <c r="B574" s="10"/>
      <c r="C574" s="11"/>
      <c r="D574" s="69"/>
      <c r="E574" s="12"/>
      <c r="F574" s="13"/>
      <c r="G574" s="70">
        <f>IF(B574&lt;&gt;"計",ROUNDDOWN(D574*F574,0),SUM(G$1:G573))</f>
        <v>0</v>
      </c>
      <c r="H574" s="11"/>
      <c r="I574" s="14"/>
      <c r="J574" s="71"/>
      <c r="K574" s="8">
        <v>16</v>
      </c>
    </row>
    <row r="575" spans="1:11" ht="12.95" customHeight="1">
      <c r="A575" s="2"/>
      <c r="B575" s="3"/>
      <c r="C575" s="4"/>
      <c r="D575" s="66"/>
      <c r="E575" s="5"/>
      <c r="F575" s="6"/>
      <c r="G575" s="67"/>
      <c r="H575" s="4"/>
      <c r="I575" s="7"/>
      <c r="J575" s="68"/>
    </row>
    <row r="576" spans="1:11" ht="12.95" customHeight="1">
      <c r="A576" s="9"/>
      <c r="B576" s="10" t="s">
        <v>45</v>
      </c>
      <c r="C576" s="11" t="s">
        <v>1984</v>
      </c>
      <c r="D576" s="69"/>
      <c r="E576" s="12"/>
      <c r="F576" s="13"/>
      <c r="G576" s="70">
        <f>SUBTOTAL(9,G543:G574)</f>
        <v>0</v>
      </c>
      <c r="H576" s="11"/>
      <c r="I576" s="14"/>
      <c r="J576" s="71"/>
      <c r="K576" s="8">
        <v>17</v>
      </c>
    </row>
    <row r="577" spans="1:11" ht="12.95" customHeight="1">
      <c r="A577" s="2"/>
      <c r="B577" s="3"/>
      <c r="C577" s="4"/>
      <c r="D577" s="66"/>
      <c r="E577" s="5"/>
      <c r="F577" s="6"/>
      <c r="G577" s="67"/>
      <c r="H577" s="4"/>
      <c r="I577" s="7"/>
      <c r="J577" s="68"/>
    </row>
    <row r="578" spans="1:11" ht="12.95" customHeight="1">
      <c r="A578" s="9"/>
      <c r="B578" s="10"/>
      <c r="C578" s="11"/>
      <c r="D578" s="69"/>
      <c r="E578" s="12"/>
      <c r="F578" s="13"/>
      <c r="G578" s="70">
        <f>IF(B578&lt;&gt;"計",ROUNDDOWN(D578*F578,0),SUM(G$1:G577))</f>
        <v>0</v>
      </c>
      <c r="H578" s="11"/>
      <c r="I578" s="14"/>
      <c r="J578" s="72">
        <f>SUBTOTAL(9,G543:G578)</f>
        <v>0</v>
      </c>
      <c r="K578" s="8">
        <v>18</v>
      </c>
    </row>
    <row r="579" spans="1:11" ht="12.95" customHeight="1">
      <c r="A579" s="2"/>
      <c r="B579" s="15"/>
      <c r="C579" s="4" t="s">
        <v>1754</v>
      </c>
      <c r="D579" s="66"/>
      <c r="E579" s="5"/>
      <c r="F579" s="6"/>
      <c r="G579" s="67"/>
      <c r="H579" s="4"/>
      <c r="I579" s="16"/>
      <c r="J579" s="73"/>
    </row>
    <row r="580" spans="1:11" ht="12.95" customHeight="1">
      <c r="A580" s="9" t="s">
        <v>2880</v>
      </c>
      <c r="B580" s="10" t="s">
        <v>1716</v>
      </c>
      <c r="C580" s="11" t="s">
        <v>1755</v>
      </c>
      <c r="D580" s="69"/>
      <c r="E580" s="12"/>
      <c r="F580" s="13"/>
      <c r="G580" s="70">
        <f>IF(B580&lt;&gt;"計",ROUNDDOWN(D580*F580,0),SUM(G$1:G579))</f>
        <v>0</v>
      </c>
      <c r="H580" s="11"/>
      <c r="I580" s="14"/>
      <c r="J580" s="71"/>
      <c r="K580" s="8">
        <v>1</v>
      </c>
    </row>
    <row r="581" spans="1:11" ht="12.95" customHeight="1">
      <c r="A581" s="2"/>
      <c r="B581" s="3"/>
      <c r="C581" s="4"/>
      <c r="D581" s="66"/>
      <c r="E581" s="5"/>
      <c r="F581" s="6"/>
      <c r="G581" s="67"/>
      <c r="H581" s="4"/>
      <c r="I581" s="7"/>
      <c r="J581" s="68"/>
    </row>
    <row r="582" spans="1:11" ht="12.95" customHeight="1">
      <c r="A582" s="9"/>
      <c r="B582" s="10"/>
      <c r="C582" s="11"/>
      <c r="D582" s="69"/>
      <c r="E582" s="12"/>
      <c r="F582" s="13"/>
      <c r="G582" s="70">
        <f>IF(B582&lt;&gt;"計",ROUNDDOWN(D582*F582,0),SUM(G$1:G581))</f>
        <v>0</v>
      </c>
      <c r="H582" s="11"/>
      <c r="I582" s="14"/>
      <c r="J582" s="71"/>
      <c r="K582" s="8">
        <v>2</v>
      </c>
    </row>
    <row r="583" spans="1:11" ht="12.95" customHeight="1">
      <c r="A583" s="2"/>
      <c r="B583" s="3"/>
      <c r="C583" s="4"/>
      <c r="D583" s="66"/>
      <c r="E583" s="5"/>
      <c r="F583" s="6"/>
      <c r="G583" s="67"/>
      <c r="H583" s="4"/>
      <c r="I583" s="7"/>
      <c r="J583" s="68"/>
    </row>
    <row r="584" spans="1:11" ht="12.95" customHeight="1">
      <c r="A584" s="9"/>
      <c r="B584" s="10"/>
      <c r="C584" s="11"/>
      <c r="D584" s="69"/>
      <c r="E584" s="12"/>
      <c r="F584" s="13"/>
      <c r="G584" s="70">
        <f>IF(B584&lt;&gt;"計",ROUNDDOWN(D584*F584,0),SUM(G$1:G583))</f>
        <v>0</v>
      </c>
      <c r="H584" s="11"/>
      <c r="I584" s="14"/>
      <c r="J584" s="71"/>
      <c r="K584" s="8">
        <v>3</v>
      </c>
    </row>
    <row r="585" spans="1:11" ht="12.95" customHeight="1">
      <c r="A585" s="2"/>
      <c r="B585" s="3" t="s">
        <v>1961</v>
      </c>
      <c r="C585" s="4"/>
      <c r="D585" s="66"/>
      <c r="E585" s="5"/>
      <c r="F585" s="6"/>
      <c r="G585" s="67"/>
      <c r="H585" s="4"/>
      <c r="I585" s="7"/>
      <c r="J585" s="68"/>
    </row>
    <row r="586" spans="1:11" ht="12.95" customHeight="1">
      <c r="A586" s="9"/>
      <c r="B586" s="10" t="s">
        <v>1716</v>
      </c>
      <c r="C586" s="11" t="s">
        <v>1962</v>
      </c>
      <c r="D586" s="69">
        <v>1</v>
      </c>
      <c r="E586" s="12" t="s">
        <v>148</v>
      </c>
      <c r="F586" s="13"/>
      <c r="G586" s="70">
        <f>IF(B586&lt;&gt;"計",ROUNDDOWN(D586*F586,0),SUM(G$1:G585))</f>
        <v>0</v>
      </c>
      <c r="H586" s="11"/>
      <c r="I586" s="14"/>
      <c r="J586" s="71"/>
      <c r="K586" s="8">
        <v>4</v>
      </c>
    </row>
    <row r="587" spans="1:11" ht="12.95" customHeight="1">
      <c r="A587" s="2"/>
      <c r="B587" s="3"/>
      <c r="C587" s="4" t="s">
        <v>1963</v>
      </c>
      <c r="D587" s="66"/>
      <c r="E587" s="5"/>
      <c r="F587" s="6"/>
      <c r="G587" s="67"/>
      <c r="H587" s="4"/>
      <c r="I587" s="7"/>
      <c r="J587" s="68"/>
    </row>
    <row r="588" spans="1:11" ht="12.95" customHeight="1">
      <c r="A588" s="9"/>
      <c r="B588" s="10"/>
      <c r="C588" s="11" t="s">
        <v>1964</v>
      </c>
      <c r="D588" s="69"/>
      <c r="E588" s="12"/>
      <c r="F588" s="13"/>
      <c r="G588" s="70">
        <f>IF(B588&lt;&gt;"計",ROUNDDOWN(D588*F588,0),SUM(G$1:G587))</f>
        <v>0</v>
      </c>
      <c r="H588" s="11"/>
      <c r="I588" s="14"/>
      <c r="J588" s="71"/>
      <c r="K588" s="8">
        <v>5</v>
      </c>
    </row>
    <row r="589" spans="1:11" ht="12.95" customHeight="1">
      <c r="A589" s="2"/>
      <c r="B589" s="3" t="s">
        <v>1965</v>
      </c>
      <c r="C589" s="4"/>
      <c r="D589" s="66"/>
      <c r="E589" s="5"/>
      <c r="F589" s="6"/>
      <c r="G589" s="67"/>
      <c r="H589" s="4"/>
      <c r="I589" s="7"/>
      <c r="J589" s="68"/>
    </row>
    <row r="590" spans="1:11" ht="12.95" customHeight="1">
      <c r="A590" s="9"/>
      <c r="B590" s="10" t="s">
        <v>1716</v>
      </c>
      <c r="C590" s="11" t="s">
        <v>1966</v>
      </c>
      <c r="D590" s="69">
        <v>1</v>
      </c>
      <c r="E590" s="12" t="s">
        <v>148</v>
      </c>
      <c r="F590" s="13"/>
      <c r="G590" s="70">
        <f>IF(B590&lt;&gt;"計",ROUNDDOWN(D590*F590,0),SUM(G$1:G589))</f>
        <v>0</v>
      </c>
      <c r="H590" s="11"/>
      <c r="I590" s="14"/>
      <c r="J590" s="71"/>
      <c r="K590" s="8">
        <v>6</v>
      </c>
    </row>
    <row r="591" spans="1:11" ht="12.95" customHeight="1">
      <c r="A591" s="2"/>
      <c r="B591" s="3"/>
      <c r="C591" s="4" t="s">
        <v>1963</v>
      </c>
      <c r="D591" s="66"/>
      <c r="E591" s="5"/>
      <c r="F591" s="6"/>
      <c r="G591" s="67"/>
      <c r="H591" s="4"/>
      <c r="I591" s="7"/>
      <c r="J591" s="68"/>
    </row>
    <row r="592" spans="1:11" ht="12.95" customHeight="1">
      <c r="A592" s="9"/>
      <c r="B592" s="10"/>
      <c r="C592" s="11" t="s">
        <v>1964</v>
      </c>
      <c r="D592" s="69"/>
      <c r="E592" s="12"/>
      <c r="F592" s="13"/>
      <c r="G592" s="70">
        <f>IF(B592&lt;&gt;"計",ROUNDDOWN(D592*F592,0),SUM(G$1:G591))</f>
        <v>0</v>
      </c>
      <c r="H592" s="11"/>
      <c r="I592" s="14"/>
      <c r="J592" s="71"/>
      <c r="K592" s="8">
        <v>7</v>
      </c>
    </row>
    <row r="593" spans="1:11" ht="12.95" customHeight="1">
      <c r="A593" s="2"/>
      <c r="B593" s="3" t="s">
        <v>1967</v>
      </c>
      <c r="C593" s="4"/>
      <c r="D593" s="66"/>
      <c r="E593" s="5"/>
      <c r="F593" s="6"/>
      <c r="G593" s="67"/>
      <c r="H593" s="4"/>
      <c r="I593" s="7"/>
      <c r="J593" s="68"/>
    </row>
    <row r="594" spans="1:11" ht="12.95" customHeight="1">
      <c r="A594" s="9"/>
      <c r="B594" s="10" t="s">
        <v>1716</v>
      </c>
      <c r="C594" s="11" t="s">
        <v>1968</v>
      </c>
      <c r="D594" s="69">
        <v>1</v>
      </c>
      <c r="E594" s="12" t="s">
        <v>148</v>
      </c>
      <c r="F594" s="13"/>
      <c r="G594" s="70">
        <f>IF(B594&lt;&gt;"計",ROUNDDOWN(D594*F594,0),SUM(G$1:G593))</f>
        <v>0</v>
      </c>
      <c r="H594" s="11"/>
      <c r="I594" s="14"/>
      <c r="J594" s="71"/>
      <c r="K594" s="8">
        <v>8</v>
      </c>
    </row>
    <row r="595" spans="1:11" ht="12.95" customHeight="1">
      <c r="A595" s="2"/>
      <c r="B595" s="3"/>
      <c r="C595" s="4" t="s">
        <v>1963</v>
      </c>
      <c r="D595" s="66"/>
      <c r="E595" s="5"/>
      <c r="F595" s="6"/>
      <c r="G595" s="67"/>
      <c r="H595" s="4"/>
      <c r="I595" s="7"/>
      <c r="J595" s="68"/>
    </row>
    <row r="596" spans="1:11" ht="12.95" customHeight="1">
      <c r="A596" s="9"/>
      <c r="B596" s="10"/>
      <c r="C596" s="11"/>
      <c r="D596" s="69"/>
      <c r="E596" s="12"/>
      <c r="F596" s="13"/>
      <c r="G596" s="70">
        <f>IF(B596&lt;&gt;"計",ROUNDDOWN(D596*F596,0),SUM(G$1:G595))</f>
        <v>0</v>
      </c>
      <c r="H596" s="11"/>
      <c r="I596" s="14"/>
      <c r="J596" s="71"/>
      <c r="K596" s="8">
        <v>9</v>
      </c>
    </row>
    <row r="597" spans="1:11" ht="12.95" customHeight="1">
      <c r="A597" s="2"/>
      <c r="B597" s="3" t="s">
        <v>1969</v>
      </c>
      <c r="C597" s="4"/>
      <c r="D597" s="66"/>
      <c r="E597" s="5"/>
      <c r="F597" s="6"/>
      <c r="G597" s="67"/>
      <c r="H597" s="4"/>
      <c r="I597" s="7"/>
      <c r="J597" s="68"/>
    </row>
    <row r="598" spans="1:11" ht="12.95" customHeight="1">
      <c r="A598" s="9"/>
      <c r="B598" s="10" t="s">
        <v>1716</v>
      </c>
      <c r="C598" s="11" t="s">
        <v>1970</v>
      </c>
      <c r="D598" s="69">
        <v>1</v>
      </c>
      <c r="E598" s="12" t="s">
        <v>148</v>
      </c>
      <c r="F598" s="13"/>
      <c r="G598" s="70">
        <f>IF(B598&lt;&gt;"計",ROUNDDOWN(D598*F598,0),SUM(G$1:G597))</f>
        <v>0</v>
      </c>
      <c r="H598" s="11"/>
      <c r="I598" s="14"/>
      <c r="J598" s="71"/>
      <c r="K598" s="8">
        <v>10</v>
      </c>
    </row>
    <row r="599" spans="1:11" ht="12.95" customHeight="1">
      <c r="A599" s="2"/>
      <c r="B599" s="3"/>
      <c r="C599" s="4" t="s">
        <v>1963</v>
      </c>
      <c r="D599" s="66"/>
      <c r="E599" s="5"/>
      <c r="F599" s="6"/>
      <c r="G599" s="67"/>
      <c r="H599" s="4"/>
      <c r="I599" s="7"/>
      <c r="J599" s="68"/>
    </row>
    <row r="600" spans="1:11" ht="12.95" customHeight="1">
      <c r="A600" s="9"/>
      <c r="B600" s="10"/>
      <c r="C600" s="11" t="s">
        <v>1964</v>
      </c>
      <c r="D600" s="69"/>
      <c r="E600" s="12"/>
      <c r="F600" s="13"/>
      <c r="G600" s="70">
        <f>IF(B600&lt;&gt;"計",ROUNDDOWN(D600*F600,0),SUM(G$1:G599))</f>
        <v>0</v>
      </c>
      <c r="H600" s="11"/>
      <c r="I600" s="14"/>
      <c r="J600" s="71"/>
      <c r="K600" s="8">
        <v>11</v>
      </c>
    </row>
    <row r="601" spans="1:11" ht="12.95" customHeight="1">
      <c r="A601" s="2"/>
      <c r="B601" s="3" t="s">
        <v>1971</v>
      </c>
      <c r="C601" s="4"/>
      <c r="D601" s="66"/>
      <c r="E601" s="5"/>
      <c r="F601" s="6"/>
      <c r="G601" s="67"/>
      <c r="H601" s="4"/>
      <c r="I601" s="7"/>
      <c r="J601" s="68"/>
    </row>
    <row r="602" spans="1:11" ht="12.95" customHeight="1">
      <c r="A602" s="9"/>
      <c r="B602" s="10" t="s">
        <v>1716</v>
      </c>
      <c r="C602" s="11" t="s">
        <v>1972</v>
      </c>
      <c r="D602" s="69">
        <v>1</v>
      </c>
      <c r="E602" s="12" t="s">
        <v>148</v>
      </c>
      <c r="F602" s="13"/>
      <c r="G602" s="70">
        <f>IF(B602&lt;&gt;"計",ROUNDDOWN(D602*F602,0),SUM(G$1:G601))</f>
        <v>0</v>
      </c>
      <c r="H602" s="11"/>
      <c r="I602" s="14"/>
      <c r="J602" s="71"/>
      <c r="K602" s="8">
        <v>12</v>
      </c>
    </row>
    <row r="603" spans="1:11" ht="12.95" customHeight="1">
      <c r="A603" s="2"/>
      <c r="B603" s="3"/>
      <c r="C603" s="4" t="s">
        <v>1963</v>
      </c>
      <c r="D603" s="66"/>
      <c r="E603" s="5"/>
      <c r="F603" s="6"/>
      <c r="G603" s="67"/>
      <c r="H603" s="4"/>
      <c r="I603" s="7"/>
      <c r="J603" s="68"/>
    </row>
    <row r="604" spans="1:11" ht="12.95" customHeight="1">
      <c r="A604" s="9"/>
      <c r="B604" s="10"/>
      <c r="C604" s="11" t="s">
        <v>1973</v>
      </c>
      <c r="D604" s="69"/>
      <c r="E604" s="12"/>
      <c r="F604" s="13"/>
      <c r="G604" s="70">
        <f>IF(B604&lt;&gt;"計",ROUNDDOWN(D604*F604,0),SUM(G$1:G603))</f>
        <v>0</v>
      </c>
      <c r="H604" s="11"/>
      <c r="I604" s="14"/>
      <c r="J604" s="71"/>
      <c r="K604" s="8">
        <v>13</v>
      </c>
    </row>
    <row r="605" spans="1:11" ht="12.95" customHeight="1">
      <c r="A605" s="2"/>
      <c r="B605" s="3" t="s">
        <v>1974</v>
      </c>
      <c r="C605" s="4"/>
      <c r="D605" s="66"/>
      <c r="E605" s="5"/>
      <c r="F605" s="6"/>
      <c r="G605" s="67"/>
      <c r="H605" s="4"/>
      <c r="I605" s="7"/>
      <c r="J605" s="68"/>
    </row>
    <row r="606" spans="1:11" ht="12.95" customHeight="1">
      <c r="A606" s="9"/>
      <c r="B606" s="10" t="s">
        <v>1716</v>
      </c>
      <c r="C606" s="11" t="s">
        <v>1975</v>
      </c>
      <c r="D606" s="69">
        <v>1</v>
      </c>
      <c r="E606" s="12" t="s">
        <v>148</v>
      </c>
      <c r="F606" s="13"/>
      <c r="G606" s="70">
        <f>IF(B606&lt;&gt;"計",ROUNDDOWN(D606*F606,0),SUM(G$1:G605))</f>
        <v>0</v>
      </c>
      <c r="H606" s="11"/>
      <c r="I606" s="14"/>
      <c r="J606" s="71"/>
      <c r="K606" s="8">
        <v>14</v>
      </c>
    </row>
    <row r="607" spans="1:11" ht="12.95" customHeight="1">
      <c r="A607" s="2"/>
      <c r="B607" s="3"/>
      <c r="C607" s="4" t="s">
        <v>1963</v>
      </c>
      <c r="D607" s="66"/>
      <c r="E607" s="5"/>
      <c r="F607" s="6"/>
      <c r="G607" s="67"/>
      <c r="H607" s="4"/>
      <c r="I607" s="7"/>
      <c r="J607" s="68"/>
    </row>
    <row r="608" spans="1:11" ht="12.95" customHeight="1">
      <c r="A608" s="9"/>
      <c r="B608" s="10"/>
      <c r="C608" s="11" t="s">
        <v>1973</v>
      </c>
      <c r="D608" s="69"/>
      <c r="E608" s="12"/>
      <c r="F608" s="13"/>
      <c r="G608" s="70">
        <f>IF(B608&lt;&gt;"計",ROUNDDOWN(D608*F608,0),SUM(G$1:G607))</f>
        <v>0</v>
      </c>
      <c r="H608" s="11"/>
      <c r="I608" s="14"/>
      <c r="J608" s="71"/>
      <c r="K608" s="8">
        <v>15</v>
      </c>
    </row>
    <row r="609" spans="1:11" ht="12.95" customHeight="1">
      <c r="A609" s="2"/>
      <c r="B609" s="3"/>
      <c r="C609" s="4"/>
      <c r="D609" s="66"/>
      <c r="E609" s="5"/>
      <c r="F609" s="6"/>
      <c r="G609" s="67"/>
      <c r="H609" s="4"/>
      <c r="I609" s="7"/>
      <c r="J609" s="68"/>
    </row>
    <row r="610" spans="1:11" ht="12.95" customHeight="1">
      <c r="A610" s="9"/>
      <c r="B610" s="10"/>
      <c r="C610" s="11"/>
      <c r="D610" s="69"/>
      <c r="E610" s="12"/>
      <c r="F610" s="13"/>
      <c r="G610" s="70">
        <f>IF(B610&lt;&gt;"計",ROUNDDOWN(D610*F610,0),SUM(G$1:G609))</f>
        <v>0</v>
      </c>
      <c r="H610" s="11"/>
      <c r="I610" s="14"/>
      <c r="J610" s="71"/>
      <c r="K610" s="8">
        <v>16</v>
      </c>
    </row>
    <row r="611" spans="1:11" ht="12.95" customHeight="1">
      <c r="A611" s="2"/>
      <c r="B611" s="3"/>
      <c r="C611" s="4"/>
      <c r="D611" s="66"/>
      <c r="E611" s="5"/>
      <c r="F611" s="6"/>
      <c r="G611" s="67"/>
      <c r="H611" s="4"/>
      <c r="I611" s="7"/>
      <c r="J611" s="68"/>
    </row>
    <row r="612" spans="1:11" ht="12.95" customHeight="1">
      <c r="A612" s="9"/>
      <c r="B612" s="10" t="s">
        <v>45</v>
      </c>
      <c r="C612" s="11" t="s">
        <v>1985</v>
      </c>
      <c r="D612" s="69"/>
      <c r="E612" s="12"/>
      <c r="F612" s="13"/>
      <c r="G612" s="70">
        <f>SUBTOTAL(9,G579:G610)</f>
        <v>0</v>
      </c>
      <c r="H612" s="11"/>
      <c r="I612" s="14"/>
      <c r="J612" s="71"/>
      <c r="K612" s="8">
        <v>17</v>
      </c>
    </row>
    <row r="613" spans="1:11" ht="12.95" customHeight="1">
      <c r="A613" s="2"/>
      <c r="B613" s="3"/>
      <c r="C613" s="4"/>
      <c r="D613" s="66"/>
      <c r="E613" s="5"/>
      <c r="F613" s="6"/>
      <c r="G613" s="67"/>
      <c r="H613" s="4"/>
      <c r="I613" s="7"/>
      <c r="J613" s="68"/>
    </row>
    <row r="614" spans="1:11" ht="12.95" customHeight="1">
      <c r="A614" s="9"/>
      <c r="B614" s="10"/>
      <c r="C614" s="11"/>
      <c r="D614" s="69"/>
      <c r="E614" s="12"/>
      <c r="F614" s="13"/>
      <c r="G614" s="70">
        <f>IF(B614&lt;&gt;"計",ROUNDDOWN(D614*F614,0),SUM(G$1:G613))</f>
        <v>0</v>
      </c>
      <c r="H614" s="11"/>
      <c r="I614" s="14"/>
      <c r="J614" s="72">
        <f>SUBTOTAL(9,G579:G614)</f>
        <v>0</v>
      </c>
      <c r="K614" s="8">
        <v>18</v>
      </c>
    </row>
    <row r="615" spans="1:11" ht="12.95" customHeight="1">
      <c r="A615" s="2"/>
      <c r="B615" s="15"/>
      <c r="C615" s="4"/>
      <c r="D615" s="66"/>
      <c r="E615" s="5"/>
      <c r="F615" s="6"/>
      <c r="G615" s="67"/>
      <c r="H615" s="4"/>
      <c r="I615" s="16"/>
      <c r="J615" s="73"/>
    </row>
    <row r="616" spans="1:11" ht="12.95" customHeight="1">
      <c r="A616" s="9" t="s">
        <v>2881</v>
      </c>
      <c r="B616" s="10" t="s">
        <v>1717</v>
      </c>
      <c r="C616" s="11"/>
      <c r="D616" s="69"/>
      <c r="E616" s="12"/>
      <c r="F616" s="13"/>
      <c r="G616" s="70">
        <f>IF(B616&lt;&gt;"計",ROUNDDOWN(D616*F616,0),SUM(G$1:G615))</f>
        <v>0</v>
      </c>
      <c r="H616" s="11"/>
      <c r="I616" s="14"/>
      <c r="J616" s="71"/>
      <c r="K616" s="8">
        <v>1</v>
      </c>
    </row>
    <row r="617" spans="1:11" ht="12.95" customHeight="1">
      <c r="A617" s="2"/>
      <c r="B617" s="3"/>
      <c r="C617" s="4"/>
      <c r="D617" s="66"/>
      <c r="E617" s="5"/>
      <c r="F617" s="6"/>
      <c r="G617" s="67"/>
      <c r="H617" s="4"/>
      <c r="I617" s="7"/>
      <c r="J617" s="68"/>
    </row>
    <row r="618" spans="1:11" ht="12.95" customHeight="1">
      <c r="A618" s="9"/>
      <c r="B618" s="10"/>
      <c r="C618" s="11"/>
      <c r="D618" s="69"/>
      <c r="E618" s="12"/>
      <c r="F618" s="13"/>
      <c r="G618" s="70">
        <f>IF(B618&lt;&gt;"計",ROUNDDOWN(D618*F618,0),SUM(G$1:G617))</f>
        <v>0</v>
      </c>
      <c r="H618" s="11"/>
      <c r="I618" s="14"/>
      <c r="J618" s="71"/>
      <c r="K618" s="8">
        <v>2</v>
      </c>
    </row>
    <row r="619" spans="1:11" ht="12.95" customHeight="1">
      <c r="A619" s="2"/>
      <c r="B619" s="3" t="s">
        <v>1631</v>
      </c>
      <c r="C619" s="4"/>
      <c r="D619" s="66"/>
      <c r="E619" s="5"/>
      <c r="F619" s="6"/>
      <c r="G619" s="67"/>
      <c r="H619" s="4"/>
      <c r="I619" s="7"/>
      <c r="J619" s="68"/>
    </row>
    <row r="620" spans="1:11" ht="12.95" customHeight="1">
      <c r="A620" s="9"/>
      <c r="B620" s="10" t="s">
        <v>1717</v>
      </c>
      <c r="C620" s="11" t="s">
        <v>1976</v>
      </c>
      <c r="D620" s="69">
        <v>2</v>
      </c>
      <c r="E620" s="12" t="s">
        <v>148</v>
      </c>
      <c r="F620" s="13"/>
      <c r="G620" s="70">
        <f>IF(B620&lt;&gt;"計",ROUNDDOWN(D620*F620,0),SUM(G$1:G619))</f>
        <v>0</v>
      </c>
      <c r="H620" s="11"/>
      <c r="I620" s="14"/>
      <c r="J620" s="71"/>
      <c r="K620" s="8">
        <v>3</v>
      </c>
    </row>
    <row r="621" spans="1:11" ht="12.95" customHeight="1">
      <c r="A621" s="2"/>
      <c r="B621" s="3"/>
      <c r="C621" s="4" t="s">
        <v>1977</v>
      </c>
      <c r="D621" s="66"/>
      <c r="E621" s="5"/>
      <c r="F621" s="6"/>
      <c r="G621" s="67"/>
      <c r="H621" s="4"/>
      <c r="I621" s="7"/>
      <c r="J621" s="68"/>
    </row>
    <row r="622" spans="1:11" ht="12.95" customHeight="1">
      <c r="A622" s="9"/>
      <c r="B622" s="10"/>
      <c r="C622" s="11" t="s">
        <v>1978</v>
      </c>
      <c r="D622" s="69"/>
      <c r="E622" s="12"/>
      <c r="F622" s="13"/>
      <c r="G622" s="70">
        <f>IF(B622&lt;&gt;"計",ROUNDDOWN(D622*F622,0),SUM(G$1:G621))</f>
        <v>0</v>
      </c>
      <c r="H622" s="11"/>
      <c r="I622" s="14"/>
      <c r="J622" s="71"/>
      <c r="K622" s="8">
        <v>4</v>
      </c>
    </row>
    <row r="623" spans="1:11" ht="12.95" customHeight="1">
      <c r="A623" s="2"/>
      <c r="B623" s="3" t="s">
        <v>1634</v>
      </c>
      <c r="C623" s="4"/>
      <c r="D623" s="66"/>
      <c r="E623" s="5"/>
      <c r="F623" s="6"/>
      <c r="G623" s="67"/>
      <c r="H623" s="4"/>
      <c r="I623" s="7"/>
      <c r="J623" s="68"/>
    </row>
    <row r="624" spans="1:11" ht="12.95" customHeight="1">
      <c r="A624" s="9"/>
      <c r="B624" s="10" t="s">
        <v>1717</v>
      </c>
      <c r="C624" s="11" t="s">
        <v>1979</v>
      </c>
      <c r="D624" s="69">
        <v>1</v>
      </c>
      <c r="E624" s="12" t="s">
        <v>148</v>
      </c>
      <c r="F624" s="13"/>
      <c r="G624" s="70">
        <f>IF(B624&lt;&gt;"計",ROUNDDOWN(D624*F624,0),SUM(G$1:G623))</f>
        <v>0</v>
      </c>
      <c r="H624" s="11"/>
      <c r="I624" s="14"/>
      <c r="J624" s="71"/>
      <c r="K624" s="8">
        <v>5</v>
      </c>
    </row>
    <row r="625" spans="1:11" ht="12.95" customHeight="1">
      <c r="A625" s="2"/>
      <c r="B625" s="3"/>
      <c r="C625" s="4" t="s">
        <v>1980</v>
      </c>
      <c r="D625" s="66"/>
      <c r="E625" s="5"/>
      <c r="F625" s="6"/>
      <c r="G625" s="67"/>
      <c r="H625" s="4"/>
      <c r="I625" s="7"/>
      <c r="J625" s="68"/>
    </row>
    <row r="626" spans="1:11" ht="12.95" customHeight="1">
      <c r="A626" s="9"/>
      <c r="B626" s="10"/>
      <c r="C626" s="11" t="s">
        <v>1978</v>
      </c>
      <c r="D626" s="69"/>
      <c r="E626" s="12"/>
      <c r="F626" s="13"/>
      <c r="G626" s="70">
        <f>IF(B626&lt;&gt;"計",ROUNDDOWN(D626*F626,0),SUM(G$1:G625))</f>
        <v>0</v>
      </c>
      <c r="H626" s="11"/>
      <c r="I626" s="14"/>
      <c r="J626" s="71"/>
      <c r="K626" s="8">
        <v>6</v>
      </c>
    </row>
    <row r="627" spans="1:11" ht="12.95" customHeight="1">
      <c r="A627" s="2"/>
      <c r="B627" s="3" t="s">
        <v>1981</v>
      </c>
      <c r="C627" s="4"/>
      <c r="D627" s="66"/>
      <c r="E627" s="5"/>
      <c r="F627" s="6"/>
      <c r="G627" s="67"/>
      <c r="H627" s="4"/>
      <c r="I627" s="7"/>
      <c r="J627" s="68"/>
    </row>
    <row r="628" spans="1:11" ht="12.95" customHeight="1">
      <c r="A628" s="9"/>
      <c r="B628" s="10" t="s">
        <v>1717</v>
      </c>
      <c r="C628" s="11" t="s">
        <v>1982</v>
      </c>
      <c r="D628" s="69">
        <v>1</v>
      </c>
      <c r="E628" s="12" t="s">
        <v>148</v>
      </c>
      <c r="F628" s="13"/>
      <c r="G628" s="70">
        <f>IF(B628&lt;&gt;"計",ROUNDDOWN(D628*F628,0),SUM(G$1:G627))</f>
        <v>0</v>
      </c>
      <c r="H628" s="11"/>
      <c r="I628" s="14"/>
      <c r="J628" s="71"/>
      <c r="K628" s="8">
        <v>7</v>
      </c>
    </row>
    <row r="629" spans="1:11" ht="12.95" customHeight="1">
      <c r="A629" s="2"/>
      <c r="B629" s="3"/>
      <c r="C629" s="4" t="s">
        <v>1980</v>
      </c>
      <c r="D629" s="66"/>
      <c r="E629" s="5"/>
      <c r="F629" s="6"/>
      <c r="G629" s="67"/>
      <c r="H629" s="4"/>
      <c r="I629" s="7"/>
      <c r="J629" s="68"/>
    </row>
    <row r="630" spans="1:11" ht="12.95" customHeight="1">
      <c r="A630" s="9"/>
      <c r="B630" s="10"/>
      <c r="C630" s="11" t="s">
        <v>1978</v>
      </c>
      <c r="D630" s="69"/>
      <c r="E630" s="12"/>
      <c r="F630" s="13"/>
      <c r="G630" s="70">
        <f>IF(B630&lt;&gt;"計",ROUNDDOWN(D630*F630,0),SUM(G$1:G629))</f>
        <v>0</v>
      </c>
      <c r="H630" s="11"/>
      <c r="I630" s="14"/>
      <c r="J630" s="71"/>
      <c r="K630" s="8">
        <v>8</v>
      </c>
    </row>
    <row r="631" spans="1:11" ht="12.95" customHeight="1">
      <c r="A631" s="2"/>
      <c r="B631" s="3"/>
      <c r="C631" s="4"/>
      <c r="D631" s="66"/>
      <c r="E631" s="5"/>
      <c r="F631" s="6"/>
      <c r="G631" s="67"/>
      <c r="H631" s="4"/>
      <c r="I631" s="7"/>
      <c r="J631" s="68"/>
    </row>
    <row r="632" spans="1:11" ht="12.95" customHeight="1">
      <c r="A632" s="9"/>
      <c r="B632" s="10"/>
      <c r="C632" s="11"/>
      <c r="D632" s="69"/>
      <c r="E632" s="12"/>
      <c r="F632" s="13"/>
      <c r="G632" s="70">
        <f>IF(B632&lt;&gt;"計",ROUNDDOWN(D632*F632,0),SUM(G$1:G631))</f>
        <v>0</v>
      </c>
      <c r="H632" s="11"/>
      <c r="I632" s="14"/>
      <c r="J632" s="71"/>
      <c r="K632" s="8">
        <v>9</v>
      </c>
    </row>
    <row r="633" spans="1:11" ht="12.95" customHeight="1">
      <c r="A633" s="2"/>
      <c r="B633" s="3"/>
      <c r="C633" s="4"/>
      <c r="D633" s="66"/>
      <c r="E633" s="5"/>
      <c r="F633" s="6"/>
      <c r="G633" s="67"/>
      <c r="H633" s="4"/>
      <c r="I633" s="7"/>
      <c r="J633" s="68"/>
    </row>
    <row r="634" spans="1:11" ht="12.95" customHeight="1">
      <c r="A634" s="9"/>
      <c r="B634" s="10"/>
      <c r="C634" s="11"/>
      <c r="D634" s="69"/>
      <c r="E634" s="12"/>
      <c r="F634" s="13"/>
      <c r="G634" s="70">
        <f>IF(B634&lt;&gt;"計",ROUNDDOWN(D634*F634,0),SUM(G$1:G633))</f>
        <v>0</v>
      </c>
      <c r="H634" s="11"/>
      <c r="I634" s="14"/>
      <c r="J634" s="71"/>
      <c r="K634" s="8">
        <v>10</v>
      </c>
    </row>
    <row r="635" spans="1:11" ht="12.95" customHeight="1">
      <c r="A635" s="2"/>
      <c r="B635" s="3"/>
      <c r="C635" s="4"/>
      <c r="D635" s="66"/>
      <c r="E635" s="5"/>
      <c r="F635" s="6"/>
      <c r="G635" s="67"/>
      <c r="H635" s="4"/>
      <c r="I635" s="7"/>
      <c r="J635" s="68"/>
    </row>
    <row r="636" spans="1:11" ht="12.95" customHeight="1">
      <c r="A636" s="9"/>
      <c r="B636" s="10"/>
      <c r="C636" s="11"/>
      <c r="D636" s="69"/>
      <c r="E636" s="12"/>
      <c r="F636" s="13"/>
      <c r="G636" s="70">
        <f>IF(B636&lt;&gt;"計",ROUNDDOWN(D636*F636,0),SUM(G$1:G635))</f>
        <v>0</v>
      </c>
      <c r="H636" s="11"/>
      <c r="I636" s="14"/>
      <c r="J636" s="71"/>
      <c r="K636" s="8">
        <v>11</v>
      </c>
    </row>
    <row r="637" spans="1:11" ht="12.95" customHeight="1">
      <c r="A637" s="2"/>
      <c r="B637" s="3"/>
      <c r="C637" s="4"/>
      <c r="D637" s="66"/>
      <c r="E637" s="5"/>
      <c r="F637" s="6"/>
      <c r="G637" s="67"/>
      <c r="H637" s="4"/>
      <c r="I637" s="7"/>
      <c r="J637" s="68"/>
    </row>
    <row r="638" spans="1:11" ht="12.95" customHeight="1">
      <c r="A638" s="9"/>
      <c r="B638" s="10"/>
      <c r="C638" s="11"/>
      <c r="D638" s="69"/>
      <c r="E638" s="12"/>
      <c r="F638" s="13"/>
      <c r="G638" s="70">
        <f>IF(B638&lt;&gt;"計",ROUNDDOWN(D638*F638,0),SUM(G$1:G637))</f>
        <v>0</v>
      </c>
      <c r="H638" s="11"/>
      <c r="I638" s="14"/>
      <c r="J638" s="71"/>
      <c r="K638" s="8">
        <v>12</v>
      </c>
    </row>
    <row r="639" spans="1:11" ht="12.95" customHeight="1">
      <c r="A639" s="2"/>
      <c r="B639" s="3"/>
      <c r="C639" s="4"/>
      <c r="D639" s="66"/>
      <c r="E639" s="5"/>
      <c r="F639" s="6"/>
      <c r="G639" s="67"/>
      <c r="H639" s="4"/>
      <c r="I639" s="7"/>
      <c r="J639" s="68"/>
    </row>
    <row r="640" spans="1:11" ht="12.95" customHeight="1">
      <c r="A640" s="9"/>
      <c r="B640" s="10"/>
      <c r="C640" s="11"/>
      <c r="D640" s="69"/>
      <c r="E640" s="12"/>
      <c r="F640" s="13"/>
      <c r="G640" s="70">
        <f>IF(B640&lt;&gt;"計",ROUNDDOWN(D640*F640,0),SUM(G$1:G639))</f>
        <v>0</v>
      </c>
      <c r="H640" s="11"/>
      <c r="I640" s="14"/>
      <c r="J640" s="71"/>
      <c r="K640" s="8">
        <v>13</v>
      </c>
    </row>
    <row r="641" spans="1:11" ht="12.95" customHeight="1">
      <c r="A641" s="2"/>
      <c r="B641" s="3"/>
      <c r="C641" s="4"/>
      <c r="D641" s="66"/>
      <c r="E641" s="5"/>
      <c r="F641" s="6"/>
      <c r="G641" s="67"/>
      <c r="H641" s="4"/>
      <c r="I641" s="7"/>
      <c r="J641" s="68"/>
    </row>
    <row r="642" spans="1:11" ht="12.95" customHeight="1">
      <c r="A642" s="9"/>
      <c r="B642" s="10"/>
      <c r="C642" s="11"/>
      <c r="D642" s="69"/>
      <c r="E642" s="12"/>
      <c r="F642" s="13"/>
      <c r="G642" s="70">
        <f>IF(B642&lt;&gt;"計",ROUNDDOWN(D642*F642,0),SUM(G$1:G641))</f>
        <v>0</v>
      </c>
      <c r="H642" s="11"/>
      <c r="I642" s="14"/>
      <c r="J642" s="71"/>
      <c r="K642" s="8">
        <v>14</v>
      </c>
    </row>
    <row r="643" spans="1:11" ht="12.95" customHeight="1">
      <c r="A643" s="2"/>
      <c r="B643" s="3"/>
      <c r="C643" s="4"/>
      <c r="D643" s="66"/>
      <c r="E643" s="5"/>
      <c r="F643" s="6"/>
      <c r="G643" s="67"/>
      <c r="H643" s="4"/>
      <c r="I643" s="7"/>
      <c r="J643" s="68"/>
    </row>
    <row r="644" spans="1:11" ht="12.95" customHeight="1">
      <c r="A644" s="9"/>
      <c r="B644" s="10"/>
      <c r="C644" s="11"/>
      <c r="D644" s="69"/>
      <c r="E644" s="12"/>
      <c r="F644" s="13"/>
      <c r="G644" s="70">
        <f>IF(B644&lt;&gt;"計",ROUNDDOWN(D644*F644,0),SUM(G$1:G643))</f>
        <v>0</v>
      </c>
      <c r="H644" s="11"/>
      <c r="I644" s="14"/>
      <c r="J644" s="71"/>
      <c r="K644" s="8">
        <v>15</v>
      </c>
    </row>
    <row r="645" spans="1:11" ht="12.95" customHeight="1">
      <c r="A645" s="2"/>
      <c r="B645" s="3"/>
      <c r="C645" s="4"/>
      <c r="D645" s="66"/>
      <c r="E645" s="5"/>
      <c r="F645" s="6"/>
      <c r="G645" s="67"/>
      <c r="H645" s="4"/>
      <c r="I645" s="7"/>
      <c r="J645" s="68"/>
    </row>
    <row r="646" spans="1:11" ht="12.95" customHeight="1">
      <c r="A646" s="9"/>
      <c r="B646" s="10"/>
      <c r="C646" s="11"/>
      <c r="D646" s="69"/>
      <c r="E646" s="12"/>
      <c r="F646" s="13"/>
      <c r="G646" s="70">
        <f>IF(B646&lt;&gt;"計",ROUNDDOWN(D646*F646,0),SUM(G$1:G645))</f>
        <v>0</v>
      </c>
      <c r="H646" s="11"/>
      <c r="I646" s="14"/>
      <c r="J646" s="71"/>
      <c r="K646" s="8">
        <v>16</v>
      </c>
    </row>
    <row r="647" spans="1:11" ht="12.95" customHeight="1">
      <c r="A647" s="2"/>
      <c r="B647" s="3"/>
      <c r="C647" s="4"/>
      <c r="D647" s="66"/>
      <c r="E647" s="5"/>
      <c r="F647" s="6"/>
      <c r="G647" s="67"/>
      <c r="H647" s="4"/>
      <c r="I647" s="7"/>
      <c r="J647" s="68"/>
    </row>
    <row r="648" spans="1:11" ht="12.95" customHeight="1">
      <c r="A648" s="9"/>
      <c r="B648" s="10" t="s">
        <v>45</v>
      </c>
      <c r="C648" s="11" t="s">
        <v>1986</v>
      </c>
      <c r="D648" s="69"/>
      <c r="E648" s="12"/>
      <c r="F648" s="13"/>
      <c r="G648" s="70">
        <f>SUBTOTAL(9,G615:G646)</f>
        <v>0</v>
      </c>
      <c r="H648" s="11"/>
      <c r="I648" s="14"/>
      <c r="J648" s="71"/>
      <c r="K648" s="8">
        <v>17</v>
      </c>
    </row>
    <row r="649" spans="1:11" ht="12.95" customHeight="1">
      <c r="A649" s="2"/>
      <c r="B649" s="3"/>
      <c r="C649" s="4"/>
      <c r="D649" s="66"/>
      <c r="E649" s="5"/>
      <c r="F649" s="6"/>
      <c r="G649" s="67"/>
      <c r="H649" s="4"/>
      <c r="I649" s="7"/>
      <c r="J649" s="68"/>
    </row>
    <row r="650" spans="1:11" ht="12.95" customHeight="1">
      <c r="A650" s="9"/>
      <c r="B650" s="10"/>
      <c r="C650" s="11"/>
      <c r="D650" s="69"/>
      <c r="E650" s="12"/>
      <c r="F650" s="13"/>
      <c r="G650" s="70">
        <f>IF(B650&lt;&gt;"計",ROUNDDOWN(D650*F650,0),SUM(G$1:G649))</f>
        <v>0</v>
      </c>
      <c r="H650" s="11"/>
      <c r="I650" s="14"/>
      <c r="J650" s="72">
        <f>SUBTOTAL(9,G615:G650)</f>
        <v>0</v>
      </c>
      <c r="K650"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298" priority="108" stopIfTrue="1">
      <formula>AND(D4=1,E4="か所")</formula>
    </cfRule>
  </conditionalFormatting>
  <conditionalFormatting sqref="F44 F4 F6 F8 F10 F12 F14 F16 F18 F20 F22 F24 F26 F28 F30 F32 F34 F36 F38 F40 F42 F46 F48 F50 F52 F54 F56 F58 F60 F62 F64 F66 F68 F70 F72 F74">
    <cfRule type="expression" dxfId="297" priority="107" stopIfTrue="1">
      <formula>AND(D4=1,E4="式")</formula>
    </cfRule>
  </conditionalFormatting>
  <conditionalFormatting sqref="F44">
    <cfRule type="expression" dxfId="296" priority="106" stopIfTrue="1">
      <formula>AND(D44=1,LEN(E44)&lt;&gt;LENB(E44))</formula>
    </cfRule>
  </conditionalFormatting>
  <conditionalFormatting sqref="F76 F78 F80 F82 F84 F86 F88 F90 F92 F94 F96 F98 F100 F102 F104 F106 F108 F110">
    <cfRule type="expression" dxfId="295" priority="105" stopIfTrue="1">
      <formula>AND(D76=1,E76="か所")</formula>
    </cfRule>
  </conditionalFormatting>
  <conditionalFormatting sqref="F80 F76 F78 F82 F84 F86 F88 F90 F92 F94 F96 F98 F100 F102 F104 F106 F108 F110">
    <cfRule type="expression" dxfId="294" priority="104" stopIfTrue="1">
      <formula>AND(D76=1,E76="式")</formula>
    </cfRule>
  </conditionalFormatting>
  <conditionalFormatting sqref="F80">
    <cfRule type="expression" dxfId="293" priority="103" stopIfTrue="1">
      <formula>AND(D80=1,LEN(E80)&lt;&gt;LENB(E80))</formula>
    </cfRule>
  </conditionalFormatting>
  <conditionalFormatting sqref="F112 F114 F116 F118 F120 F122 F124 F126 F128 F130 F132 F134 F136 F138 F140 F142 F144 F146">
    <cfRule type="expression" dxfId="292" priority="102" stopIfTrue="1">
      <formula>AND(D112=1,E112="か所")</formula>
    </cfRule>
  </conditionalFormatting>
  <conditionalFormatting sqref="F116 F112 F114 F118 F120 F122 F124 F126 F128 F130 F132 F134 F136 F138 F140 F142 F144 F146">
    <cfRule type="expression" dxfId="291" priority="101" stopIfTrue="1">
      <formula>AND(D112=1,E112="式")</formula>
    </cfRule>
  </conditionalFormatting>
  <conditionalFormatting sqref="F116">
    <cfRule type="expression" dxfId="290" priority="100" stopIfTrue="1">
      <formula>AND(D116=1,LEN(E116)&lt;&gt;LENB(E116))</formula>
    </cfRule>
  </conditionalFormatting>
  <conditionalFormatting sqref="F148 F150 F152 F154 F156 F158 F160 F162 F164 F166 F168 F170 F172 F174 F176 F178 F180 F182">
    <cfRule type="expression" dxfId="289" priority="99" stopIfTrue="1">
      <formula>AND(D148=1,E148="か所")</formula>
    </cfRule>
  </conditionalFormatting>
  <conditionalFormatting sqref="F152 F148 F150 F154 F156 F158 F160 F162 F164 F166 F168 F170 F172 F174 F176 F178 F180 F182">
    <cfRule type="expression" dxfId="288" priority="98" stopIfTrue="1">
      <formula>AND(D148=1,E148="式")</formula>
    </cfRule>
  </conditionalFormatting>
  <conditionalFormatting sqref="F152">
    <cfRule type="expression" dxfId="287" priority="97" stopIfTrue="1">
      <formula>AND(D152=1,LEN(E152)&lt;&gt;LENB(E152))</formula>
    </cfRule>
  </conditionalFormatting>
  <conditionalFormatting sqref="F184 F186 F188 F190 F192 F194 F196 F198 F200 F202 F204 F206 F208 F210 F212 F214 F216 F218">
    <cfRule type="expression" dxfId="286" priority="96" stopIfTrue="1">
      <formula>AND(D184=1,E184="か所")</formula>
    </cfRule>
  </conditionalFormatting>
  <conditionalFormatting sqref="F188 F184 F186 F190 F192 F194 F196 F198 F200 F202 F204 F206 F208 F210 F212 F214 F216 F218">
    <cfRule type="expression" dxfId="285" priority="95" stopIfTrue="1">
      <formula>AND(D184=1,E184="式")</formula>
    </cfRule>
  </conditionalFormatting>
  <conditionalFormatting sqref="F188">
    <cfRule type="expression" dxfId="284" priority="94" stopIfTrue="1">
      <formula>AND(D188=1,LEN(E188)&lt;&gt;LENB(E188))</formula>
    </cfRule>
  </conditionalFormatting>
  <conditionalFormatting sqref="F220 F222 F224 F226 F228 F230 F232 F234 F236 F238 F240 F242 F244 F246 F248 F250 F252 F254">
    <cfRule type="expression" dxfId="283" priority="93" stopIfTrue="1">
      <formula>AND(D220=1,E220="か所")</formula>
    </cfRule>
  </conditionalFormatting>
  <conditionalFormatting sqref="F224 F220 F222 F226 F228 F230 F232 F234 F236 F238 F240 F242 F244 F246 F248 F250 F252 F254">
    <cfRule type="expression" dxfId="282" priority="92" stopIfTrue="1">
      <formula>AND(D220=1,E220="式")</formula>
    </cfRule>
  </conditionalFormatting>
  <conditionalFormatting sqref="F224">
    <cfRule type="expression" dxfId="281" priority="91" stopIfTrue="1">
      <formula>AND(D224=1,LEN(E224)&lt;&gt;LENB(E224))</formula>
    </cfRule>
  </conditionalFormatting>
  <conditionalFormatting sqref="F256 F258 F260 F262 F264 F266 F268 F270 F272 F274 F276 F278 F280 F282 F284 F286 F288 F290">
    <cfRule type="expression" dxfId="280" priority="90" stopIfTrue="1">
      <formula>AND(D256=1,E256="か所")</formula>
    </cfRule>
  </conditionalFormatting>
  <conditionalFormatting sqref="F260 F256 F258 F262 F264 F266 F268 F270 F272 F274 F276 F278 F280 F282 F284 F286 F288 F290">
    <cfRule type="expression" dxfId="279" priority="89" stopIfTrue="1">
      <formula>AND(D256=1,E256="式")</formula>
    </cfRule>
  </conditionalFormatting>
  <conditionalFormatting sqref="F260">
    <cfRule type="expression" dxfId="278" priority="88" stopIfTrue="1">
      <formula>AND(D260=1,LEN(E260)&lt;&gt;LENB(E260))</formula>
    </cfRule>
  </conditionalFormatting>
  <conditionalFormatting sqref="F292 F294 F296 F298 F300 F302 F304 F306 F308 F310 F312 F314 F316 F318 F320 F322 F324 F326">
    <cfRule type="expression" dxfId="277" priority="87" stopIfTrue="1">
      <formula>AND(D292=1,E292="か所")</formula>
    </cfRule>
  </conditionalFormatting>
  <conditionalFormatting sqref="F296 F292 F294 F298 F300 F302 F304 F306 F308 F310 F312 F314 F316 F318 F320 F322 F324 F326">
    <cfRule type="expression" dxfId="276" priority="86" stopIfTrue="1">
      <formula>AND(D292=1,E292="式")</formula>
    </cfRule>
  </conditionalFormatting>
  <conditionalFormatting sqref="F296">
    <cfRule type="expression" dxfId="275" priority="85" stopIfTrue="1">
      <formula>AND(D296=1,LEN(E296)&lt;&gt;LENB(E296))</formula>
    </cfRule>
  </conditionalFormatting>
  <conditionalFormatting sqref="F328 F330 F332 F334 F336 F338 F340 F342 F344 F346 F348 F350 F352 F354 F356 F358 F360 F362">
    <cfRule type="expression" dxfId="274" priority="84" stopIfTrue="1">
      <formula>AND(D328=1,E328="か所")</formula>
    </cfRule>
  </conditionalFormatting>
  <conditionalFormatting sqref="F332 F328 F330 F334 F336 F338 F340 F342 F344 F346 F348 F350 F352 F354 F356 F358 F360 F362">
    <cfRule type="expression" dxfId="273" priority="83" stopIfTrue="1">
      <formula>AND(D328=1,E328="式")</formula>
    </cfRule>
  </conditionalFormatting>
  <conditionalFormatting sqref="F332">
    <cfRule type="expression" dxfId="272" priority="82" stopIfTrue="1">
      <formula>AND(D332=1,LEN(E332)&lt;&gt;LENB(E332))</formula>
    </cfRule>
  </conditionalFormatting>
  <conditionalFormatting sqref="F364 F366 F368 F370 F372 F374 F376 F378 F380 F382 F384 F386 F388 F390 F392 F394 F396 F398">
    <cfRule type="expression" dxfId="271" priority="78" stopIfTrue="1">
      <formula>AND(D364=1,E364="か所")</formula>
    </cfRule>
  </conditionalFormatting>
  <conditionalFormatting sqref="F368 F364 F366 F370 F372 F374 F376 F378 F380 F382 F384 F386 F388 F390 F392 F394 F396 F398">
    <cfRule type="expression" dxfId="270" priority="77" stopIfTrue="1">
      <formula>AND(D364=1,E364="式")</formula>
    </cfRule>
  </conditionalFormatting>
  <conditionalFormatting sqref="F368">
    <cfRule type="expression" dxfId="269" priority="76" stopIfTrue="1">
      <formula>AND(D368=1,LEN(E368)&lt;&gt;LENB(E368))</formula>
    </cfRule>
  </conditionalFormatting>
  <conditionalFormatting sqref="F400 F402 F404 F406 F408 F410 F412 F414 F416 F418 F420 F422 F424 F426 F428 F430 F432 F434">
    <cfRule type="expression" dxfId="268" priority="75" stopIfTrue="1">
      <formula>AND(D400=1,E400="か所")</formula>
    </cfRule>
  </conditionalFormatting>
  <conditionalFormatting sqref="F404 F400 F402 F406 F408 F410 F412 F414 F416 F418 F420 F422 F424 F426 F428 F430 F432 F434">
    <cfRule type="expression" dxfId="267" priority="74" stopIfTrue="1">
      <formula>AND(D400=1,E400="式")</formula>
    </cfRule>
  </conditionalFormatting>
  <conditionalFormatting sqref="F404">
    <cfRule type="expression" dxfId="266" priority="73" stopIfTrue="1">
      <formula>AND(D404=1,LEN(E404)&lt;&gt;LENB(E404))</formula>
    </cfRule>
  </conditionalFormatting>
  <conditionalFormatting sqref="F436 F438 F440 F442 F444 F446 F448 F450 F452 F454 F456 F458 F460 F462 F464 F466 F468 F470">
    <cfRule type="expression" dxfId="265" priority="72" stopIfTrue="1">
      <formula>AND(D436=1,E436="か所")</formula>
    </cfRule>
  </conditionalFormatting>
  <conditionalFormatting sqref="F440 F436 F438 F442 F444 F446 F448 F450 F452 F454 F456 F458 F460 F462 F464 F466 F468 F470">
    <cfRule type="expression" dxfId="264" priority="71" stopIfTrue="1">
      <formula>AND(D436=1,E436="式")</formula>
    </cfRule>
  </conditionalFormatting>
  <conditionalFormatting sqref="F440">
    <cfRule type="expression" dxfId="263" priority="70" stopIfTrue="1">
      <formula>AND(D440=1,LEN(E440)&lt;&gt;LENB(E440))</formula>
    </cfRule>
  </conditionalFormatting>
  <conditionalFormatting sqref="F472 F474 F476 F478 F480 F482 F484 F486 F488 F490 F492 F494 F496 F498 F500 F502 F504 F506">
    <cfRule type="expression" dxfId="262" priority="69" stopIfTrue="1">
      <formula>AND(D472=1,E472="か所")</formula>
    </cfRule>
  </conditionalFormatting>
  <conditionalFormatting sqref="F476 F472 F474 F478 F480 F482 F484 F486 F488 F490 F492 F494 F496 F498 F500 F502 F504 F506">
    <cfRule type="expression" dxfId="261" priority="68" stopIfTrue="1">
      <formula>AND(D472=1,E472="式")</formula>
    </cfRule>
  </conditionalFormatting>
  <conditionalFormatting sqref="F476">
    <cfRule type="expression" dxfId="260" priority="67" stopIfTrue="1">
      <formula>AND(D476=1,LEN(E476)&lt;&gt;LENB(E476))</formula>
    </cfRule>
  </conditionalFormatting>
  <conditionalFormatting sqref="F508 F510 F512 F514 F516 F518 F520 F522 F524 F526 F528 F530 F532 F534 F536 F538 F540 F542">
    <cfRule type="expression" dxfId="259" priority="66" stopIfTrue="1">
      <formula>AND(D508=1,E508="か所")</formula>
    </cfRule>
  </conditionalFormatting>
  <conditionalFormatting sqref="F512 F508 F510 F514 F516 F518 F520 F522 F524 F526 F528 F530 F532 F534 F536 F538 F540 F542">
    <cfRule type="expression" dxfId="258" priority="65" stopIfTrue="1">
      <formula>AND(D508=1,E508="式")</formula>
    </cfRule>
  </conditionalFormatting>
  <conditionalFormatting sqref="F512">
    <cfRule type="expression" dxfId="257" priority="64" stopIfTrue="1">
      <formula>AND(D512=1,LEN(E512)&lt;&gt;LENB(E512))</formula>
    </cfRule>
  </conditionalFormatting>
  <conditionalFormatting sqref="F544 F546 F548 F550 F552 F554 F556 F558 F560 F562 F564 F566 F568 F570 F572 F574 F576 F578">
    <cfRule type="expression" dxfId="256" priority="63" stopIfTrue="1">
      <formula>AND(D544=1,E544="か所")</formula>
    </cfRule>
  </conditionalFormatting>
  <conditionalFormatting sqref="F548 F544 F546 F550 F552 F554 F556 F558 F560 F562 F564 F566 F568 F570 F572 F574 F576 F578">
    <cfRule type="expression" dxfId="255" priority="62" stopIfTrue="1">
      <formula>AND(D544=1,E544="式")</formula>
    </cfRule>
  </conditionalFormatting>
  <conditionalFormatting sqref="F548">
    <cfRule type="expression" dxfId="254" priority="61" stopIfTrue="1">
      <formula>AND(D548=1,LEN(E548)&lt;&gt;LENB(E548))</formula>
    </cfRule>
  </conditionalFormatting>
  <conditionalFormatting sqref="F580 F582 F584 F586 F588 F590 F592 F594 F596 F598 F600 F602 F604 F606 F608 F610 F612 F614">
    <cfRule type="expression" dxfId="253" priority="60" stopIfTrue="1">
      <formula>AND(D580=1,E580="か所")</formula>
    </cfRule>
  </conditionalFormatting>
  <conditionalFormatting sqref="F584 F580 F582 F586 F588 F590 F592 F594 F596 F598 F600 F602 F604 F606 F608 F610 F612 F614">
    <cfRule type="expression" dxfId="252" priority="59" stopIfTrue="1">
      <formula>AND(D580=1,E580="式")</formula>
    </cfRule>
  </conditionalFormatting>
  <conditionalFormatting sqref="F584">
    <cfRule type="expression" dxfId="251" priority="58" stopIfTrue="1">
      <formula>AND(D584=1,LEN(E584)&lt;&gt;LENB(E584))</formula>
    </cfRule>
  </conditionalFormatting>
  <conditionalFormatting sqref="F616 F618 F620 F622 F624 F626 F628 F630 F632 F634 F636 F638 F640 F642 F644 F646 F648 F650">
    <cfRule type="expression" dxfId="250" priority="57" stopIfTrue="1">
      <formula>AND(D616=1,E616="か所")</formula>
    </cfRule>
  </conditionalFormatting>
  <conditionalFormatting sqref="F620 F616 F618 F622 F624 F626 F628 F630 F632 F634 F636 F638 F640 F642 F644 F646 F648 F650">
    <cfRule type="expression" dxfId="249" priority="56" stopIfTrue="1">
      <formula>AND(D616=1,E616="式")</formula>
    </cfRule>
  </conditionalFormatting>
  <conditionalFormatting sqref="F620">
    <cfRule type="expression" dxfId="248" priority="55" stopIfTrue="1">
      <formula>AND(D620=1,LEN(E620)&lt;&gt;LENB(E620))</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CC99FF"/>
  </sheetPr>
  <dimension ref="A1:X38"/>
  <sheetViews>
    <sheetView showGridLines="0" showZero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16" sqref="B1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10" width="9.375" style="8" customWidth="1"/>
    <col min="11" max="11" width="13.125" style="63" bestFit="1" customWidth="1"/>
    <col min="12" max="12" width="13.125" style="63" customWidth="1"/>
    <col min="13" max="13" width="15.375" style="8" customWidth="1"/>
    <col min="14" max="14" width="15.125" style="63" bestFit="1" customWidth="1"/>
    <col min="15" max="15" width="14.125" style="8" bestFit="1" customWidth="1"/>
    <col min="16" max="16" width="9" style="8"/>
    <col min="17" max="17" width="14.125" style="8" bestFit="1" customWidth="1"/>
    <col min="18" max="16384" width="9" style="8"/>
  </cols>
  <sheetData>
    <row r="1" spans="1:24" s="1" customFormat="1" ht="13.5" customHeight="1">
      <c r="A1" s="109"/>
      <c r="B1" s="111" t="s">
        <v>13</v>
      </c>
      <c r="C1" s="111" t="s">
        <v>14</v>
      </c>
      <c r="D1" s="112" t="s">
        <v>15</v>
      </c>
      <c r="E1" s="111" t="s">
        <v>16</v>
      </c>
      <c r="F1" s="104" t="s">
        <v>17</v>
      </c>
      <c r="G1" s="104" t="s">
        <v>18</v>
      </c>
      <c r="H1" s="106" t="s">
        <v>19</v>
      </c>
      <c r="I1" s="106"/>
      <c r="J1" s="107"/>
      <c r="K1" s="63"/>
      <c r="L1" s="63"/>
      <c r="N1" s="63"/>
      <c r="O1" s="64"/>
      <c r="P1" s="64"/>
      <c r="Q1" s="64"/>
      <c r="R1" s="64"/>
      <c r="S1" s="64"/>
      <c r="T1" s="64"/>
      <c r="U1" s="64"/>
      <c r="V1" s="64"/>
      <c r="W1" s="64"/>
      <c r="X1" s="64"/>
    </row>
    <row r="2" spans="1:24" s="1" customFormat="1" ht="13.5" customHeight="1">
      <c r="A2" s="110"/>
      <c r="B2" s="105"/>
      <c r="C2" s="105"/>
      <c r="D2" s="113"/>
      <c r="E2" s="105"/>
      <c r="F2" s="105"/>
      <c r="G2" s="105"/>
      <c r="H2" s="105"/>
      <c r="I2" s="105"/>
      <c r="J2" s="108"/>
      <c r="K2" s="63"/>
      <c r="L2" s="63"/>
      <c r="N2" s="63"/>
      <c r="O2" s="64"/>
      <c r="P2" s="64"/>
      <c r="Q2" s="64"/>
      <c r="R2" s="64"/>
      <c r="S2" s="64"/>
      <c r="T2" s="64"/>
      <c r="U2" s="64"/>
      <c r="V2" s="64"/>
      <c r="W2" s="64"/>
      <c r="X2" s="64"/>
    </row>
    <row r="3" spans="1:24" ht="12.95" customHeight="1">
      <c r="A3" s="2"/>
      <c r="B3" s="15"/>
      <c r="C3" s="4"/>
      <c r="D3" s="66"/>
      <c r="E3" s="5"/>
      <c r="F3" s="6"/>
      <c r="G3" s="67"/>
      <c r="H3" s="4"/>
      <c r="I3" s="7"/>
      <c r="J3" s="7"/>
      <c r="O3" s="64"/>
      <c r="P3" s="64"/>
      <c r="Q3" s="64"/>
      <c r="R3" s="64"/>
      <c r="S3" s="64"/>
      <c r="T3" s="64"/>
      <c r="U3" s="64"/>
      <c r="V3" s="64"/>
      <c r="W3" s="64"/>
      <c r="X3" s="64"/>
    </row>
    <row r="4" spans="1:24" ht="12.95" customHeight="1">
      <c r="A4" s="9"/>
      <c r="B4" s="10" t="s">
        <v>28</v>
      </c>
      <c r="C4" s="11"/>
      <c r="D4" s="69"/>
      <c r="E4" s="12"/>
      <c r="F4" s="13"/>
      <c r="G4" s="70"/>
      <c r="H4" s="11"/>
      <c r="I4" s="14"/>
      <c r="J4" s="14"/>
      <c r="O4" s="64"/>
      <c r="P4" s="64"/>
      <c r="Q4" s="64"/>
      <c r="R4" s="64"/>
      <c r="S4" s="64"/>
      <c r="T4" s="64"/>
      <c r="U4" s="64"/>
      <c r="V4" s="64"/>
      <c r="W4" s="64"/>
      <c r="X4" s="64"/>
    </row>
    <row r="5" spans="1:24" ht="12.95" customHeight="1">
      <c r="A5" s="2"/>
      <c r="B5" s="3"/>
      <c r="C5" s="4"/>
      <c r="D5" s="66"/>
      <c r="E5" s="5"/>
      <c r="F5" s="6"/>
      <c r="G5" s="67"/>
      <c r="H5" s="4"/>
      <c r="I5" s="7"/>
      <c r="J5" s="7"/>
      <c r="O5" s="64"/>
      <c r="P5" s="64"/>
      <c r="Q5" s="64"/>
      <c r="R5" s="64"/>
      <c r="S5" s="64"/>
      <c r="T5" s="64"/>
      <c r="U5" s="64"/>
      <c r="V5" s="64"/>
      <c r="W5" s="64"/>
      <c r="X5" s="64"/>
    </row>
    <row r="6" spans="1:24" ht="12.95" customHeight="1">
      <c r="A6" s="9"/>
      <c r="B6" s="10"/>
      <c r="C6" s="11"/>
      <c r="D6" s="69"/>
      <c r="E6" s="12"/>
      <c r="F6" s="13"/>
      <c r="G6" s="70"/>
      <c r="H6" s="11"/>
      <c r="I6" s="14"/>
      <c r="J6" s="14"/>
      <c r="O6" s="64"/>
      <c r="P6" s="64"/>
      <c r="Q6" s="64"/>
      <c r="R6" s="64"/>
      <c r="S6" s="64"/>
      <c r="T6" s="64"/>
      <c r="U6" s="64"/>
      <c r="V6" s="64"/>
      <c r="W6" s="64"/>
      <c r="X6" s="64"/>
    </row>
    <row r="7" spans="1:24" ht="12.95" customHeight="1">
      <c r="A7" s="2"/>
      <c r="B7" s="3"/>
      <c r="C7" s="4"/>
      <c r="D7" s="66"/>
      <c r="E7" s="5"/>
      <c r="F7" s="6"/>
      <c r="G7" s="67"/>
      <c r="H7" s="4"/>
      <c r="I7" s="7"/>
      <c r="J7" s="7"/>
      <c r="O7" s="64"/>
      <c r="P7" s="64"/>
      <c r="Q7" s="64"/>
      <c r="R7" s="64"/>
      <c r="S7" s="64"/>
      <c r="T7" s="64"/>
      <c r="U7" s="64"/>
      <c r="V7" s="64"/>
      <c r="W7" s="64"/>
      <c r="X7" s="64"/>
    </row>
    <row r="8" spans="1:24" ht="12.95" customHeight="1">
      <c r="A8" s="9" t="s">
        <v>6</v>
      </c>
      <c r="B8" s="10" t="s">
        <v>29</v>
      </c>
      <c r="C8" s="11"/>
      <c r="D8" s="69">
        <v>1</v>
      </c>
      <c r="E8" s="12" t="s">
        <v>20</v>
      </c>
      <c r="F8" s="13"/>
      <c r="G8" s="70">
        <f>MAX(A!G:G)</f>
        <v>0</v>
      </c>
      <c r="H8" s="11"/>
      <c r="I8" s="14"/>
      <c r="J8" s="14"/>
      <c r="M8" s="20"/>
      <c r="O8" s="64"/>
      <c r="P8" s="64"/>
      <c r="Q8" s="64"/>
      <c r="R8" s="64"/>
      <c r="S8" s="64"/>
      <c r="T8" s="64"/>
      <c r="U8" s="64"/>
      <c r="V8" s="64"/>
      <c r="W8" s="64"/>
      <c r="X8" s="64"/>
    </row>
    <row r="9" spans="1:24" ht="12.95" customHeight="1">
      <c r="A9" s="2"/>
      <c r="B9" s="3"/>
      <c r="C9" s="4"/>
      <c r="D9" s="66"/>
      <c r="E9" s="5"/>
      <c r="F9" s="6"/>
      <c r="G9" s="67"/>
      <c r="H9" s="4"/>
      <c r="I9" s="7"/>
      <c r="J9" s="7"/>
      <c r="M9" s="63"/>
      <c r="O9" s="64"/>
      <c r="P9" s="63"/>
      <c r="Q9" s="64"/>
      <c r="R9" s="64"/>
      <c r="S9" s="64"/>
      <c r="T9" s="64"/>
      <c r="U9" s="64"/>
      <c r="V9" s="64"/>
      <c r="W9" s="64"/>
      <c r="X9" s="64"/>
    </row>
    <row r="10" spans="1:24" ht="12.95" customHeight="1">
      <c r="A10" s="9" t="s">
        <v>8</v>
      </c>
      <c r="B10" s="10" t="s">
        <v>30</v>
      </c>
      <c r="C10" s="11"/>
      <c r="D10" s="69">
        <v>1</v>
      </c>
      <c r="E10" s="12" t="s">
        <v>20</v>
      </c>
      <c r="F10" s="13"/>
      <c r="G10" s="70">
        <f>MAX(B!G:G)</f>
        <v>0</v>
      </c>
      <c r="H10" s="11"/>
      <c r="I10" s="14"/>
      <c r="J10" s="14"/>
      <c r="M10" s="63"/>
      <c r="O10" s="64"/>
      <c r="P10" s="64"/>
      <c r="Q10" s="64"/>
      <c r="R10" s="64"/>
      <c r="S10" s="64"/>
      <c r="T10" s="64"/>
      <c r="U10" s="64"/>
      <c r="V10" s="64"/>
      <c r="W10" s="64"/>
      <c r="X10" s="64"/>
    </row>
    <row r="11" spans="1:24" ht="12.95" customHeight="1">
      <c r="A11" s="2"/>
      <c r="B11" s="3"/>
      <c r="C11" s="4"/>
      <c r="D11" s="66"/>
      <c r="E11" s="5"/>
      <c r="F11" s="6"/>
      <c r="G11" s="67"/>
      <c r="H11" s="4"/>
      <c r="I11" s="7"/>
      <c r="J11" s="7"/>
      <c r="M11" s="63"/>
      <c r="O11" s="64"/>
      <c r="P11" s="64"/>
      <c r="Q11" s="64"/>
      <c r="R11" s="64"/>
      <c r="S11" s="64"/>
      <c r="T11" s="64"/>
      <c r="U11" s="64"/>
      <c r="V11" s="64"/>
      <c r="W11" s="64"/>
      <c r="X11" s="64"/>
    </row>
    <row r="12" spans="1:24" ht="12.95" customHeight="1">
      <c r="A12" s="9" t="s">
        <v>10</v>
      </c>
      <c r="B12" s="10" t="s">
        <v>31</v>
      </c>
      <c r="C12" s="11"/>
      <c r="D12" s="69">
        <v>1</v>
      </c>
      <c r="E12" s="12" t="s">
        <v>20</v>
      </c>
      <c r="F12" s="13"/>
      <c r="G12" s="70">
        <f>MAX('C'!G:G)</f>
        <v>0</v>
      </c>
      <c r="H12" s="11"/>
      <c r="I12" s="14"/>
      <c r="J12" s="14"/>
      <c r="M12" s="63"/>
      <c r="O12" s="64"/>
      <c r="P12" s="64"/>
      <c r="Q12" s="64"/>
      <c r="R12" s="64"/>
      <c r="S12" s="64"/>
      <c r="T12" s="64"/>
      <c r="U12" s="64"/>
      <c r="V12" s="64"/>
      <c r="W12" s="64"/>
      <c r="X12" s="64"/>
    </row>
    <row r="13" spans="1:24" ht="12.95" customHeight="1">
      <c r="A13" s="2"/>
      <c r="B13" s="3"/>
      <c r="C13" s="4"/>
      <c r="D13" s="66"/>
      <c r="E13" s="5"/>
      <c r="F13" s="6"/>
      <c r="G13" s="67"/>
      <c r="H13" s="4"/>
      <c r="I13" s="7"/>
      <c r="J13" s="7"/>
      <c r="M13" s="63"/>
      <c r="O13" s="64"/>
      <c r="P13" s="64"/>
      <c r="Q13" s="64"/>
      <c r="R13" s="64"/>
      <c r="S13" s="64"/>
      <c r="T13" s="64"/>
      <c r="U13" s="64"/>
      <c r="V13" s="64"/>
      <c r="W13" s="64"/>
      <c r="X13" s="64"/>
    </row>
    <row r="14" spans="1:24" ht="12.95" customHeight="1">
      <c r="A14" s="9"/>
      <c r="B14" s="10" t="s">
        <v>23</v>
      </c>
      <c r="C14" s="11"/>
      <c r="D14" s="69"/>
      <c r="E14" s="12"/>
      <c r="F14" s="13"/>
      <c r="G14" s="70">
        <f>SUBTOTAL(9,G7:G12)</f>
        <v>0</v>
      </c>
      <c r="H14" s="11"/>
      <c r="I14" s="14"/>
      <c r="J14" s="14"/>
      <c r="M14" s="63"/>
      <c r="O14" s="64"/>
      <c r="P14" s="64"/>
      <c r="Q14" s="64"/>
      <c r="R14" s="64"/>
      <c r="S14" s="64"/>
      <c r="T14" s="64"/>
      <c r="U14" s="64"/>
      <c r="V14" s="64"/>
      <c r="W14" s="64"/>
      <c r="X14" s="64"/>
    </row>
    <row r="15" spans="1:24" ht="12.95" customHeight="1">
      <c r="A15" s="2"/>
      <c r="B15" s="3"/>
      <c r="C15" s="4"/>
      <c r="D15" s="66"/>
      <c r="E15" s="5"/>
      <c r="F15" s="6"/>
      <c r="G15" s="67"/>
      <c r="H15" s="4"/>
      <c r="I15" s="7"/>
      <c r="J15" s="7"/>
      <c r="O15" s="64"/>
      <c r="P15" s="64"/>
      <c r="Q15" s="64"/>
      <c r="R15" s="64"/>
      <c r="S15" s="64"/>
      <c r="T15" s="64"/>
      <c r="U15" s="64"/>
      <c r="V15" s="64"/>
      <c r="W15" s="64"/>
      <c r="X15" s="64"/>
    </row>
    <row r="16" spans="1:24" ht="12.95" customHeight="1">
      <c r="A16" s="9"/>
      <c r="B16" s="10"/>
      <c r="C16" s="11"/>
      <c r="D16" s="69"/>
      <c r="E16" s="12"/>
      <c r="F16" s="13"/>
      <c r="G16" s="70"/>
      <c r="H16" s="11"/>
      <c r="I16" s="14"/>
      <c r="J16" s="14"/>
      <c r="M16" s="20"/>
      <c r="N16" s="20"/>
      <c r="O16" s="64"/>
      <c r="P16" s="64"/>
      <c r="Q16" s="64"/>
      <c r="R16" s="64"/>
      <c r="S16" s="64"/>
      <c r="T16" s="64"/>
      <c r="U16" s="64"/>
      <c r="V16" s="64"/>
      <c r="W16" s="64"/>
      <c r="X16" s="64"/>
    </row>
    <row r="17" spans="1:24" ht="12.95" customHeight="1">
      <c r="A17" s="2"/>
      <c r="B17" s="3"/>
      <c r="C17" s="4"/>
      <c r="D17" s="66"/>
      <c r="E17" s="5"/>
      <c r="F17" s="6"/>
      <c r="G17" s="67"/>
      <c r="H17" s="4"/>
      <c r="I17" s="7"/>
      <c r="J17" s="7"/>
      <c r="O17" s="64"/>
      <c r="P17" s="64"/>
      <c r="Q17" s="64"/>
      <c r="R17" s="64"/>
      <c r="S17" s="64"/>
      <c r="T17" s="64"/>
      <c r="U17" s="64"/>
      <c r="V17" s="64"/>
      <c r="W17" s="64"/>
      <c r="X17" s="64"/>
    </row>
    <row r="18" spans="1:24" ht="12.95" customHeight="1">
      <c r="A18" s="9"/>
      <c r="B18" s="10" t="s">
        <v>24</v>
      </c>
      <c r="C18" s="11"/>
      <c r="D18" s="69">
        <v>1</v>
      </c>
      <c r="E18" s="12" t="s">
        <v>20</v>
      </c>
      <c r="F18" s="13"/>
      <c r="G18" s="70"/>
      <c r="H18" s="11"/>
      <c r="I18" s="14"/>
      <c r="J18" s="14"/>
      <c r="M18" s="63"/>
      <c r="O18" s="64"/>
      <c r="P18" s="64"/>
      <c r="Q18" s="64"/>
      <c r="R18" s="64"/>
      <c r="S18" s="64"/>
      <c r="T18" s="64"/>
      <c r="U18" s="64"/>
      <c r="V18" s="64"/>
      <c r="W18" s="64"/>
      <c r="X18" s="64"/>
    </row>
    <row r="19" spans="1:24" ht="12.95" customHeight="1">
      <c r="A19" s="2"/>
      <c r="B19" s="3"/>
      <c r="C19" s="4"/>
      <c r="D19" s="66"/>
      <c r="E19" s="5"/>
      <c r="F19" s="6"/>
      <c r="G19" s="67"/>
      <c r="H19" s="4"/>
      <c r="I19" s="7"/>
      <c r="J19" s="7"/>
      <c r="M19" s="63"/>
      <c r="O19" s="64"/>
      <c r="P19" s="64"/>
      <c r="Q19" s="64"/>
      <c r="R19" s="64"/>
      <c r="S19" s="64"/>
      <c r="T19" s="64"/>
      <c r="U19" s="64"/>
      <c r="V19" s="64"/>
      <c r="W19" s="64"/>
      <c r="X19" s="64"/>
    </row>
    <row r="20" spans="1:24" ht="12.95" customHeight="1">
      <c r="A20" s="9"/>
      <c r="B20" s="10" t="s">
        <v>25</v>
      </c>
      <c r="C20" s="11"/>
      <c r="D20" s="69"/>
      <c r="E20" s="12"/>
      <c r="F20" s="13"/>
      <c r="G20" s="70">
        <f>G14+G18</f>
        <v>0</v>
      </c>
      <c r="H20" s="11"/>
      <c r="I20" s="14"/>
      <c r="J20" s="14"/>
      <c r="M20" s="63"/>
      <c r="O20" s="64"/>
      <c r="P20" s="64"/>
      <c r="Q20" s="64"/>
      <c r="R20" s="64"/>
      <c r="S20" s="64"/>
      <c r="T20" s="64"/>
      <c r="U20" s="64"/>
      <c r="V20" s="64"/>
      <c r="W20" s="64"/>
      <c r="X20" s="64"/>
    </row>
    <row r="21" spans="1:24" ht="12.95" customHeight="1">
      <c r="A21" s="2"/>
      <c r="B21" s="3"/>
      <c r="C21" s="4"/>
      <c r="D21" s="66"/>
      <c r="E21" s="5"/>
      <c r="F21" s="6"/>
      <c r="G21" s="67"/>
      <c r="H21" s="4"/>
      <c r="I21" s="7"/>
      <c r="J21" s="7"/>
      <c r="M21" s="63"/>
      <c r="O21" s="64"/>
      <c r="P21" s="64"/>
      <c r="Q21" s="64"/>
      <c r="R21" s="64"/>
      <c r="S21" s="64"/>
      <c r="T21" s="64"/>
      <c r="U21" s="64"/>
      <c r="V21" s="64"/>
      <c r="W21" s="64"/>
      <c r="X21" s="64"/>
    </row>
    <row r="22" spans="1:24" ht="12.95" customHeight="1">
      <c r="A22" s="9"/>
      <c r="B22" s="10" t="s">
        <v>0</v>
      </c>
      <c r="C22" s="11"/>
      <c r="D22" s="69">
        <v>1</v>
      </c>
      <c r="E22" s="12" t="s">
        <v>20</v>
      </c>
      <c r="F22" s="13"/>
      <c r="G22" s="70"/>
      <c r="H22" s="11"/>
      <c r="I22" s="14"/>
      <c r="J22" s="14"/>
      <c r="M22" s="63"/>
      <c r="O22" s="64"/>
      <c r="P22" s="64"/>
      <c r="Q22" s="64"/>
      <c r="R22" s="64"/>
      <c r="S22" s="64"/>
      <c r="T22" s="64"/>
      <c r="U22" s="64"/>
      <c r="V22" s="64"/>
      <c r="W22" s="64"/>
      <c r="X22" s="64"/>
    </row>
    <row r="23" spans="1:24" ht="12.95" customHeight="1">
      <c r="A23" s="2"/>
      <c r="B23" s="3"/>
      <c r="C23" s="4"/>
      <c r="D23" s="66"/>
      <c r="E23" s="5"/>
      <c r="F23" s="6"/>
      <c r="G23" s="67"/>
      <c r="H23" s="4"/>
      <c r="I23" s="7"/>
      <c r="J23" s="7"/>
      <c r="M23" s="63"/>
      <c r="O23" s="64"/>
      <c r="P23" s="64"/>
      <c r="Q23" s="64"/>
      <c r="R23" s="64"/>
      <c r="S23" s="64"/>
      <c r="T23" s="64"/>
      <c r="U23" s="64"/>
      <c r="V23" s="64"/>
      <c r="W23" s="64"/>
      <c r="X23" s="64"/>
    </row>
    <row r="24" spans="1:24" ht="12.95" customHeight="1">
      <c r="A24" s="9"/>
      <c r="B24" s="10" t="s">
        <v>26</v>
      </c>
      <c r="C24" s="11"/>
      <c r="D24" s="69"/>
      <c r="E24" s="12"/>
      <c r="F24" s="13"/>
      <c r="G24" s="70">
        <f>G20+G22</f>
        <v>0</v>
      </c>
      <c r="H24" s="11"/>
      <c r="I24" s="14"/>
      <c r="J24" s="14"/>
      <c r="M24" s="63"/>
      <c r="O24" s="64"/>
      <c r="P24" s="64"/>
      <c r="Q24" s="64"/>
      <c r="R24" s="64"/>
      <c r="S24" s="64"/>
      <c r="T24" s="64"/>
      <c r="U24" s="64"/>
      <c r="V24" s="64"/>
      <c r="W24" s="64"/>
      <c r="X24" s="64"/>
    </row>
    <row r="25" spans="1:24" ht="12.95" customHeight="1">
      <c r="A25" s="2"/>
      <c r="B25" s="3"/>
      <c r="C25" s="4"/>
      <c r="D25" s="66"/>
      <c r="E25" s="5"/>
      <c r="F25" s="6"/>
      <c r="G25" s="67"/>
      <c r="H25" s="4"/>
      <c r="I25" s="7"/>
      <c r="J25" s="7"/>
      <c r="M25" s="63"/>
      <c r="O25" s="64"/>
      <c r="P25" s="64"/>
      <c r="Q25" s="64"/>
      <c r="R25" s="64"/>
      <c r="S25" s="64"/>
      <c r="T25" s="64"/>
      <c r="U25" s="64"/>
      <c r="V25" s="64"/>
      <c r="W25" s="64"/>
      <c r="X25" s="64"/>
    </row>
    <row r="26" spans="1:24" ht="12.95" customHeight="1">
      <c r="A26" s="9"/>
      <c r="B26" s="10" t="s">
        <v>1</v>
      </c>
      <c r="C26" s="11"/>
      <c r="D26" s="69">
        <v>1</v>
      </c>
      <c r="E26" s="12" t="s">
        <v>20</v>
      </c>
      <c r="F26" s="13"/>
      <c r="G26" s="70"/>
      <c r="H26" s="11"/>
      <c r="I26" s="14"/>
      <c r="J26" s="14"/>
      <c r="M26" s="63"/>
      <c r="O26" s="64"/>
      <c r="P26" s="64"/>
      <c r="Q26" s="64"/>
      <c r="R26" s="64"/>
      <c r="S26" s="64"/>
      <c r="T26" s="64"/>
      <c r="U26" s="64"/>
      <c r="V26" s="64"/>
      <c r="W26" s="64"/>
      <c r="X26" s="64"/>
    </row>
    <row r="27" spans="1:24" ht="12.95" customHeight="1">
      <c r="A27" s="2"/>
      <c r="B27" s="3"/>
      <c r="C27" s="4"/>
      <c r="D27" s="66"/>
      <c r="E27" s="5"/>
      <c r="F27" s="6"/>
      <c r="G27" s="67"/>
      <c r="H27" s="4"/>
      <c r="I27" s="7"/>
      <c r="J27" s="7"/>
      <c r="M27" s="63"/>
      <c r="O27" s="64"/>
      <c r="P27" s="64"/>
      <c r="Q27" s="64"/>
      <c r="R27" s="64"/>
      <c r="S27" s="64"/>
      <c r="T27" s="64"/>
      <c r="U27" s="64"/>
      <c r="V27" s="64"/>
      <c r="W27" s="64"/>
      <c r="X27" s="64"/>
    </row>
    <row r="28" spans="1:24" ht="12.95" customHeight="1">
      <c r="A28" s="9"/>
      <c r="B28" s="10" t="s">
        <v>2</v>
      </c>
      <c r="C28" s="11"/>
      <c r="D28" s="69"/>
      <c r="E28" s="12"/>
      <c r="F28" s="13"/>
      <c r="G28" s="70">
        <f>G24+G26</f>
        <v>0</v>
      </c>
      <c r="H28" s="75"/>
      <c r="I28" s="14"/>
      <c r="J28" s="14"/>
      <c r="M28" s="63"/>
      <c r="O28" s="64"/>
      <c r="P28" s="64"/>
      <c r="Q28" s="64"/>
      <c r="R28" s="64"/>
      <c r="S28" s="64"/>
      <c r="T28" s="64"/>
      <c r="U28" s="64"/>
      <c r="V28" s="64"/>
      <c r="W28" s="64"/>
      <c r="X28" s="64"/>
    </row>
    <row r="29" spans="1:24" ht="12.95" customHeight="1">
      <c r="A29" s="2"/>
      <c r="B29" s="3"/>
      <c r="C29" s="4"/>
      <c r="D29" s="66"/>
      <c r="E29" s="5"/>
      <c r="F29" s="6"/>
      <c r="G29" s="67"/>
      <c r="H29" s="4"/>
      <c r="I29" s="7"/>
      <c r="J29" s="7"/>
      <c r="M29" s="63"/>
      <c r="O29" s="64"/>
      <c r="P29" s="64"/>
      <c r="Q29" s="64"/>
      <c r="R29" s="64"/>
      <c r="S29" s="64"/>
      <c r="T29" s="64"/>
      <c r="U29" s="64"/>
      <c r="V29" s="64"/>
      <c r="W29" s="64"/>
      <c r="X29" s="64"/>
    </row>
    <row r="30" spans="1:24" ht="12.95" customHeight="1">
      <c r="A30" s="9"/>
      <c r="B30" s="10" t="s">
        <v>27</v>
      </c>
      <c r="C30" s="11"/>
      <c r="D30" s="69">
        <v>1</v>
      </c>
      <c r="E30" s="12" t="s">
        <v>20</v>
      </c>
      <c r="F30" s="13"/>
      <c r="G30" s="70">
        <f>ROUNDDOWN(G28*H30,0)</f>
        <v>0</v>
      </c>
      <c r="H30" s="76">
        <v>0.1</v>
      </c>
      <c r="I30" s="14"/>
      <c r="J30" s="14"/>
      <c r="M30" s="63"/>
      <c r="O30" s="64"/>
      <c r="P30" s="64"/>
      <c r="Q30" s="64"/>
      <c r="R30" s="64"/>
      <c r="S30" s="64"/>
      <c r="T30" s="64"/>
      <c r="U30" s="64"/>
      <c r="V30" s="64"/>
      <c r="W30" s="64"/>
      <c r="X30" s="64"/>
    </row>
    <row r="31" spans="1:24" ht="12.95" customHeight="1">
      <c r="A31" s="2"/>
      <c r="B31" s="3"/>
      <c r="C31" s="4"/>
      <c r="D31" s="66"/>
      <c r="E31" s="5"/>
      <c r="F31" s="6"/>
      <c r="G31" s="67"/>
      <c r="H31" s="4"/>
      <c r="I31" s="7"/>
      <c r="J31" s="7"/>
      <c r="M31" s="63"/>
      <c r="O31" s="64"/>
      <c r="P31" s="64"/>
      <c r="Q31" s="64"/>
      <c r="R31" s="64"/>
      <c r="S31" s="64"/>
      <c r="T31" s="64"/>
      <c r="U31" s="64"/>
      <c r="V31" s="64"/>
      <c r="W31" s="64"/>
      <c r="X31" s="64"/>
    </row>
    <row r="32" spans="1:24" ht="12.95" customHeight="1">
      <c r="A32" s="9"/>
      <c r="B32" s="10"/>
      <c r="C32" s="11"/>
      <c r="D32" s="69"/>
      <c r="E32" s="12"/>
      <c r="F32" s="13"/>
      <c r="G32" s="70"/>
      <c r="H32" s="11"/>
      <c r="I32" s="14"/>
      <c r="J32" s="14"/>
      <c r="M32" s="63"/>
      <c r="O32" s="64"/>
      <c r="P32" s="64"/>
      <c r="Q32" s="64"/>
      <c r="R32" s="64"/>
      <c r="S32" s="64"/>
      <c r="T32" s="64"/>
      <c r="U32" s="64"/>
      <c r="V32" s="64"/>
      <c r="W32" s="64"/>
      <c r="X32" s="64"/>
    </row>
    <row r="33" spans="1:24" ht="12.95" customHeight="1">
      <c r="A33" s="2"/>
      <c r="B33" s="3"/>
      <c r="C33" s="4"/>
      <c r="D33" s="66"/>
      <c r="E33" s="5"/>
      <c r="F33" s="6"/>
      <c r="G33" s="67"/>
      <c r="H33" s="4"/>
      <c r="I33" s="7"/>
      <c r="J33" s="7"/>
      <c r="M33" s="63"/>
      <c r="O33" s="64"/>
      <c r="P33" s="64"/>
      <c r="Q33" s="64"/>
      <c r="R33" s="64"/>
      <c r="S33" s="64"/>
      <c r="T33" s="64"/>
      <c r="U33" s="64"/>
      <c r="V33" s="64"/>
      <c r="W33" s="64"/>
      <c r="X33" s="64"/>
    </row>
    <row r="34" spans="1:24" ht="12.95" customHeight="1">
      <c r="A34" s="9"/>
      <c r="B34" s="10"/>
      <c r="C34" s="11"/>
      <c r="D34" s="69"/>
      <c r="E34" s="12"/>
      <c r="F34" s="13"/>
      <c r="G34" s="70"/>
      <c r="H34" s="11"/>
      <c r="I34" s="14"/>
      <c r="J34" s="14"/>
      <c r="M34" s="63"/>
      <c r="O34" s="64"/>
      <c r="P34" s="64"/>
      <c r="Q34" s="64"/>
      <c r="R34" s="64"/>
      <c r="S34" s="64"/>
      <c r="T34" s="64"/>
      <c r="U34" s="64"/>
      <c r="V34" s="64"/>
      <c r="W34" s="64"/>
      <c r="X34" s="64"/>
    </row>
    <row r="35" spans="1:24" ht="12.95" customHeight="1">
      <c r="A35" s="2"/>
      <c r="B35" s="3"/>
      <c r="C35" s="4"/>
      <c r="D35" s="66"/>
      <c r="E35" s="5"/>
      <c r="F35" s="6"/>
      <c r="G35" s="67"/>
      <c r="H35" s="4"/>
      <c r="I35" s="7"/>
      <c r="J35" s="7"/>
      <c r="M35" s="63"/>
      <c r="O35" s="64"/>
      <c r="P35" s="64"/>
      <c r="Q35" s="64"/>
      <c r="R35" s="64"/>
      <c r="S35" s="64"/>
      <c r="T35" s="64"/>
      <c r="U35" s="64"/>
      <c r="V35" s="64"/>
      <c r="W35" s="64"/>
      <c r="X35" s="64"/>
    </row>
    <row r="36" spans="1:24" ht="12.95" customHeight="1">
      <c r="A36" s="9"/>
      <c r="B36" s="10" t="s">
        <v>3</v>
      </c>
      <c r="C36" s="11"/>
      <c r="D36" s="21"/>
      <c r="E36" s="12"/>
      <c r="F36" s="13"/>
      <c r="G36" s="70">
        <f>G28+G30</f>
        <v>0</v>
      </c>
      <c r="H36" s="75"/>
      <c r="I36" s="14"/>
      <c r="J36" s="14"/>
      <c r="M36" s="63"/>
      <c r="O36" s="64"/>
      <c r="P36" s="64"/>
      <c r="Q36" s="64"/>
      <c r="R36" s="64"/>
      <c r="S36" s="64"/>
      <c r="T36" s="64"/>
      <c r="U36" s="64"/>
      <c r="V36" s="64"/>
      <c r="W36" s="64"/>
      <c r="X36" s="64"/>
    </row>
    <row r="37" spans="1:24" ht="12.95" customHeight="1">
      <c r="A37" s="2"/>
      <c r="B37" s="3"/>
      <c r="C37" s="4"/>
      <c r="D37" s="66"/>
      <c r="E37" s="5"/>
      <c r="F37" s="6"/>
      <c r="G37" s="67"/>
      <c r="H37" s="4"/>
      <c r="I37" s="7"/>
      <c r="J37" s="7"/>
      <c r="O37" s="64"/>
      <c r="P37" s="64"/>
      <c r="Q37" s="64"/>
      <c r="R37" s="64"/>
      <c r="S37" s="64"/>
      <c r="T37" s="64"/>
      <c r="U37" s="64"/>
      <c r="V37" s="64"/>
      <c r="W37" s="64"/>
      <c r="X37" s="64"/>
    </row>
    <row r="38" spans="1:24" ht="12.95" customHeight="1">
      <c r="A38" s="9"/>
      <c r="B38" s="10"/>
      <c r="C38" s="11"/>
      <c r="D38" s="69"/>
      <c r="E38" s="12"/>
      <c r="F38" s="13"/>
      <c r="G38" s="70"/>
      <c r="H38" s="11"/>
      <c r="I38" s="14"/>
      <c r="J38" s="14"/>
      <c r="O38" s="64"/>
      <c r="P38" s="64"/>
      <c r="Q38" s="64"/>
      <c r="R38" s="64"/>
      <c r="S38" s="64"/>
      <c r="T38" s="64"/>
      <c r="U38" s="64"/>
      <c r="V38" s="64"/>
      <c r="W38" s="64"/>
      <c r="X38" s="64"/>
    </row>
  </sheetData>
  <mergeCells count="8">
    <mergeCell ref="G1:G2"/>
    <mergeCell ref="H1:J2"/>
    <mergeCell ref="A1:A2"/>
    <mergeCell ref="B1:B2"/>
    <mergeCell ref="C1:C2"/>
    <mergeCell ref="D1:D2"/>
    <mergeCell ref="E1:E2"/>
    <mergeCell ref="F1:F2"/>
  </mergeCells>
  <phoneticPr fontId="2"/>
  <conditionalFormatting sqref="F4 F6 F8 F10 F12 F38">
    <cfRule type="expression" dxfId="461" priority="21" stopIfTrue="1">
      <formula>AND(D4=1,E4="式")</formula>
    </cfRule>
    <cfRule type="expression" dxfId="460" priority="22" stopIfTrue="1">
      <formula>AND(D4=1,E4="か所")</formula>
    </cfRule>
  </conditionalFormatting>
  <conditionalFormatting sqref="F14 F16">
    <cfRule type="expression" dxfId="459" priority="19" stopIfTrue="1">
      <formula>AND(D14=1,E14="式")</formula>
    </cfRule>
    <cfRule type="expression" dxfId="458" priority="20" stopIfTrue="1">
      <formula>AND(D14=1,E14="か所")</formula>
    </cfRule>
  </conditionalFormatting>
  <conditionalFormatting sqref="F18 F20 F22 F24 F26 F28 F30">
    <cfRule type="expression" dxfId="457" priority="3" stopIfTrue="1">
      <formula>AND(D18=1,E18="式")</formula>
    </cfRule>
    <cfRule type="expression" dxfId="456" priority="4" stopIfTrue="1">
      <formula>AND(D18=1,E18="か所")</formula>
    </cfRule>
  </conditionalFormatting>
  <conditionalFormatting sqref="F32 F34">
    <cfRule type="expression" dxfId="455" priority="13" stopIfTrue="1">
      <formula>AND(D32=1,E32="式")</formula>
    </cfRule>
    <cfRule type="expression" dxfId="454" priority="14" stopIfTrue="1">
      <formula>AND(D32=1,E32="か所")</formula>
    </cfRule>
  </conditionalFormatting>
  <conditionalFormatting sqref="F36">
    <cfRule type="expression" dxfId="453" priority="1" stopIfTrue="1">
      <formula>AND(D36=1,E36="式")</formula>
    </cfRule>
    <cfRule type="expression" dxfId="452" priority="2" stopIfTrue="1">
      <formula>AND(D36=1,E36="か所")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2EB7-042B-4A24-8E26-EBF82F46756A}">
  <sheetPr>
    <tabColor rgb="FFFFFF00"/>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863</v>
      </c>
      <c r="B4" s="10" t="s">
        <v>864</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t="s">
        <v>1987</v>
      </c>
      <c r="C7" s="4"/>
      <c r="D7" s="66"/>
      <c r="E7" s="5"/>
      <c r="F7" s="6"/>
      <c r="G7" s="67"/>
      <c r="H7" s="4"/>
      <c r="I7" s="7"/>
      <c r="J7" s="68"/>
    </row>
    <row r="8" spans="1:11" ht="12.95" customHeight="1">
      <c r="A8" s="9"/>
      <c r="B8" s="10" t="s">
        <v>1988</v>
      </c>
      <c r="C8" s="11" t="s">
        <v>1989</v>
      </c>
      <c r="D8" s="69">
        <v>1</v>
      </c>
      <c r="E8" s="12" t="s">
        <v>148</v>
      </c>
      <c r="F8" s="13"/>
      <c r="G8" s="70">
        <f>IF(B8&lt;&gt;"計",ROUNDDOWN(D8*F8,0),SUM(G$1:G7))</f>
        <v>0</v>
      </c>
      <c r="H8" s="11"/>
      <c r="I8" s="14"/>
      <c r="J8" s="71"/>
      <c r="K8" s="8">
        <v>3</v>
      </c>
    </row>
    <row r="9" spans="1:11" ht="12.95" customHeight="1">
      <c r="A9" s="2"/>
      <c r="B9" s="3"/>
      <c r="C9" s="4" t="s">
        <v>1990</v>
      </c>
      <c r="D9" s="66"/>
      <c r="E9" s="5"/>
      <c r="F9" s="6"/>
      <c r="G9" s="67"/>
      <c r="H9" s="4"/>
      <c r="I9" s="7"/>
      <c r="J9" s="68"/>
    </row>
    <row r="10" spans="1:11" ht="12.95" customHeight="1">
      <c r="A10" s="9"/>
      <c r="B10" s="10"/>
      <c r="C10" s="11" t="s">
        <v>1991</v>
      </c>
      <c r="D10" s="69"/>
      <c r="E10" s="12"/>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45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247" priority="11" stopIfTrue="1">
      <formula>AND(D4=1,E4="式")</formula>
    </cfRule>
    <cfRule type="expression" dxfId="246"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019A-A98A-4C52-AFE4-4CE92EAD727F}">
  <sheetPr>
    <tabColor rgb="FFFFFF00"/>
  </sheetPr>
  <dimension ref="A1:K110"/>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865</v>
      </c>
      <c r="B4" s="10" t="s">
        <v>866</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1992</v>
      </c>
      <c r="C8" s="11" t="s">
        <v>1993</v>
      </c>
      <c r="D8" s="69">
        <v>25.1</v>
      </c>
      <c r="E8" s="12" t="s">
        <v>33</v>
      </c>
      <c r="F8" s="13"/>
      <c r="G8" s="70">
        <f>IF(B8&lt;&gt;"計",ROUNDDOWN(D8*F8,0),SUM(G$1:G7))</f>
        <v>0</v>
      </c>
      <c r="H8" s="11"/>
      <c r="I8" s="14"/>
      <c r="J8" s="71"/>
      <c r="K8" s="8">
        <v>3</v>
      </c>
    </row>
    <row r="9" spans="1:11" ht="12.95" customHeight="1">
      <c r="A9" s="2"/>
      <c r="B9" s="3"/>
      <c r="C9" s="4"/>
      <c r="D9" s="66"/>
      <c r="E9" s="5"/>
      <c r="F9" s="6"/>
      <c r="G9" s="67"/>
      <c r="H9" s="4"/>
      <c r="I9" s="7"/>
      <c r="J9" s="68"/>
    </row>
    <row r="10" spans="1:11" ht="12.95" customHeight="1">
      <c r="A10" s="9"/>
      <c r="B10" s="10" t="s">
        <v>1992</v>
      </c>
      <c r="C10" s="11" t="s">
        <v>1994</v>
      </c>
      <c r="D10" s="69">
        <v>9.6999999999999993</v>
      </c>
      <c r="E10" s="12" t="s">
        <v>33</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t="s">
        <v>1992</v>
      </c>
      <c r="C12" s="11" t="s">
        <v>1995</v>
      </c>
      <c r="D12" s="69">
        <v>41.5</v>
      </c>
      <c r="E12" s="12" t="s">
        <v>33</v>
      </c>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1996</v>
      </c>
      <c r="C14" s="11" t="s">
        <v>1997</v>
      </c>
      <c r="D14" s="69">
        <v>4</v>
      </c>
      <c r="E14" s="12" t="s">
        <v>1998</v>
      </c>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t="s">
        <v>1999</v>
      </c>
      <c r="C16" s="11" t="s">
        <v>2000</v>
      </c>
      <c r="D16" s="69">
        <v>2.7</v>
      </c>
      <c r="E16" s="12" t="s">
        <v>33</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2001</v>
      </c>
      <c r="C18" s="11" t="s">
        <v>2002</v>
      </c>
      <c r="D18" s="69">
        <v>2</v>
      </c>
      <c r="E18" s="12" t="s">
        <v>1998</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t="s">
        <v>2003</v>
      </c>
      <c r="C20" s="11" t="s">
        <v>2004</v>
      </c>
      <c r="D20" s="69">
        <v>24</v>
      </c>
      <c r="E20" s="12" t="s">
        <v>33</v>
      </c>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t="s">
        <v>2003</v>
      </c>
      <c r="C22" s="11" t="s">
        <v>2005</v>
      </c>
      <c r="D22" s="69">
        <v>2.8</v>
      </c>
      <c r="E22" s="12" t="s">
        <v>33</v>
      </c>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t="s">
        <v>2003</v>
      </c>
      <c r="C24" s="11" t="s">
        <v>2006</v>
      </c>
      <c r="D24" s="69">
        <v>2.8</v>
      </c>
      <c r="E24" s="12" t="s">
        <v>33</v>
      </c>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t="s">
        <v>2003</v>
      </c>
      <c r="C26" s="11" t="s">
        <v>2007</v>
      </c>
      <c r="D26" s="69">
        <v>3.6</v>
      </c>
      <c r="E26" s="12" t="s">
        <v>33</v>
      </c>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t="s">
        <v>2003</v>
      </c>
      <c r="C28" s="11" t="s">
        <v>2008</v>
      </c>
      <c r="D28" s="69">
        <v>5.3</v>
      </c>
      <c r="E28" s="12" t="s">
        <v>33</v>
      </c>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2009</v>
      </c>
      <c r="C30" s="11" t="s">
        <v>2010</v>
      </c>
      <c r="D30" s="69">
        <v>2.5</v>
      </c>
      <c r="E30" s="12" t="s">
        <v>33</v>
      </c>
      <c r="F30" s="13"/>
      <c r="G30" s="70">
        <f>IF(B30&lt;&gt;"計",ROUNDDOWN(D30*F30,0),SUM(G$1:G29))</f>
        <v>0</v>
      </c>
      <c r="H30" s="11"/>
      <c r="I30" s="14"/>
      <c r="J30" s="71"/>
      <c r="K30" s="8">
        <v>14</v>
      </c>
    </row>
    <row r="31" spans="1:11" ht="12.95" customHeight="1">
      <c r="A31" s="2"/>
      <c r="B31" s="3"/>
      <c r="C31" s="4" t="s">
        <v>2011</v>
      </c>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t="s">
        <v>2009</v>
      </c>
      <c r="C34" s="11" t="s">
        <v>2012</v>
      </c>
      <c r="D34" s="69">
        <v>30.4</v>
      </c>
      <c r="E34" s="12" t="s">
        <v>33</v>
      </c>
      <c r="F34" s="13"/>
      <c r="G34" s="70">
        <f>IF(B34&lt;&gt;"計",ROUNDDOWN(D34*F34,0),SUM(G$1:G33))</f>
        <v>0</v>
      </c>
      <c r="H34" s="11"/>
      <c r="I34" s="14"/>
      <c r="J34" s="71"/>
      <c r="K34" s="8">
        <v>16</v>
      </c>
    </row>
    <row r="35" spans="1:11" ht="12.95" customHeight="1">
      <c r="A35" s="2"/>
      <c r="B35" s="3"/>
      <c r="C35" s="4" t="s">
        <v>2011</v>
      </c>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2013</v>
      </c>
      <c r="C40" s="11" t="s">
        <v>2014</v>
      </c>
      <c r="D40" s="69">
        <v>8</v>
      </c>
      <c r="E40" s="12" t="s">
        <v>33</v>
      </c>
      <c r="F40" s="13"/>
      <c r="G40" s="70">
        <f>IF(B40&lt;&gt;"計",ROUNDDOWN(D40*F40,0),SUM(G$1:G39))</f>
        <v>0</v>
      </c>
      <c r="H40" s="11"/>
      <c r="I40" s="14"/>
      <c r="J40" s="71"/>
      <c r="K40" s="8">
        <v>1</v>
      </c>
    </row>
    <row r="41" spans="1:11" ht="12.95" customHeight="1">
      <c r="A41" s="2"/>
      <c r="B41" s="3"/>
      <c r="C41" s="4"/>
      <c r="D41" s="66"/>
      <c r="E41" s="5"/>
      <c r="F41" s="6"/>
      <c r="G41" s="67"/>
      <c r="H41" s="4"/>
      <c r="I41" s="7"/>
      <c r="J41" s="68"/>
    </row>
    <row r="42" spans="1:11" ht="12.95" customHeight="1">
      <c r="A42" s="9"/>
      <c r="B42" s="10" t="s">
        <v>2013</v>
      </c>
      <c r="C42" s="11" t="s">
        <v>2015</v>
      </c>
      <c r="D42" s="69">
        <v>5.7</v>
      </c>
      <c r="E42" s="12" t="s">
        <v>33</v>
      </c>
      <c r="F42" s="13"/>
      <c r="G42" s="70">
        <f>IF(B42&lt;&gt;"計",ROUNDDOWN(D42*F42,0),SUM(G$1:G41))</f>
        <v>0</v>
      </c>
      <c r="H42" s="11"/>
      <c r="I42" s="14"/>
      <c r="J42" s="71"/>
      <c r="K42" s="8">
        <v>2</v>
      </c>
    </row>
    <row r="43" spans="1:11" ht="12.95" customHeight="1">
      <c r="A43" s="2"/>
      <c r="B43" s="3"/>
      <c r="C43" s="4"/>
      <c r="D43" s="66"/>
      <c r="E43" s="5"/>
      <c r="F43" s="6"/>
      <c r="G43" s="67"/>
      <c r="H43" s="4"/>
      <c r="I43" s="7"/>
      <c r="J43" s="68"/>
    </row>
    <row r="44" spans="1:11" ht="12.95" customHeight="1">
      <c r="A44" s="9"/>
      <c r="B44" s="10" t="s">
        <v>2013</v>
      </c>
      <c r="C44" s="11" t="s">
        <v>2016</v>
      </c>
      <c r="D44" s="69">
        <v>69.400000000000006</v>
      </c>
      <c r="E44" s="12" t="s">
        <v>33</v>
      </c>
      <c r="F44" s="13"/>
      <c r="G44" s="70">
        <f>IF(B44&lt;&gt;"計",ROUNDDOWN(D44*F44,0),SUM(G$1:G43))</f>
        <v>0</v>
      </c>
      <c r="H44" s="11"/>
      <c r="I44" s="14"/>
      <c r="J44" s="71"/>
      <c r="K44" s="8">
        <v>3</v>
      </c>
    </row>
    <row r="45" spans="1:11" ht="12.95" customHeight="1">
      <c r="A45" s="2"/>
      <c r="B45" s="3" t="s">
        <v>1942</v>
      </c>
      <c r="C45" s="4"/>
      <c r="D45" s="66"/>
      <c r="E45" s="5"/>
      <c r="F45" s="6"/>
      <c r="G45" s="67"/>
      <c r="H45" s="4"/>
      <c r="I45" s="7"/>
      <c r="J45" s="68"/>
    </row>
    <row r="46" spans="1:11" ht="12.95" customHeight="1">
      <c r="A46" s="9"/>
      <c r="B46" s="10" t="s">
        <v>2017</v>
      </c>
      <c r="C46" s="11" t="s">
        <v>2018</v>
      </c>
      <c r="D46" s="69">
        <v>1</v>
      </c>
      <c r="E46" s="12" t="s">
        <v>148</v>
      </c>
      <c r="F46" s="13"/>
      <c r="G46" s="70">
        <f>IF(B46&lt;&gt;"計",ROUNDDOWN(D46*F46,0),SUM(G$1:G45))</f>
        <v>0</v>
      </c>
      <c r="H46" s="11"/>
      <c r="I46" s="14"/>
      <c r="J46" s="71"/>
      <c r="K46" s="8">
        <v>4</v>
      </c>
    </row>
    <row r="47" spans="1:11" ht="12.95" customHeight="1">
      <c r="A47" s="2"/>
      <c r="B47" s="3"/>
      <c r="C47" s="4" t="s">
        <v>2019</v>
      </c>
      <c r="D47" s="66"/>
      <c r="E47" s="5"/>
      <c r="F47" s="6"/>
      <c r="G47" s="67"/>
      <c r="H47" s="4"/>
      <c r="I47" s="7"/>
      <c r="J47" s="68"/>
    </row>
    <row r="48" spans="1:11" ht="12.95" customHeight="1">
      <c r="A48" s="9"/>
      <c r="B48" s="10"/>
      <c r="C48" s="11" t="s">
        <v>2020</v>
      </c>
      <c r="D48" s="69"/>
      <c r="E48" s="12"/>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t="s">
        <v>2021</v>
      </c>
      <c r="C50" s="11"/>
      <c r="D50" s="69">
        <v>77.8</v>
      </c>
      <c r="E50" s="12" t="s">
        <v>33</v>
      </c>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t="s">
        <v>2022</v>
      </c>
      <c r="C52" s="11"/>
      <c r="D52" s="69">
        <v>215</v>
      </c>
      <c r="E52" s="12" t="s">
        <v>33</v>
      </c>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t="s">
        <v>2023</v>
      </c>
      <c r="C54" s="11"/>
      <c r="D54" s="69">
        <v>236</v>
      </c>
      <c r="E54" s="12" t="s">
        <v>33</v>
      </c>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t="s">
        <v>2024</v>
      </c>
      <c r="C56" s="11" t="s">
        <v>2025</v>
      </c>
      <c r="D56" s="69">
        <v>425</v>
      </c>
      <c r="E56" s="12" t="s">
        <v>109</v>
      </c>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t="s">
        <v>2026</v>
      </c>
      <c r="C58" s="11" t="s">
        <v>2027</v>
      </c>
      <c r="D58" s="69">
        <v>4.7</v>
      </c>
      <c r="E58" s="12" t="s">
        <v>109</v>
      </c>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t="s">
        <v>2026</v>
      </c>
      <c r="C60" s="11" t="s">
        <v>2028</v>
      </c>
      <c r="D60" s="69">
        <v>12</v>
      </c>
      <c r="E60" s="12" t="s">
        <v>109</v>
      </c>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t="s">
        <v>2026</v>
      </c>
      <c r="C62" s="11" t="s">
        <v>2029</v>
      </c>
      <c r="D62" s="69">
        <v>2.8</v>
      </c>
      <c r="E62" s="12" t="s">
        <v>109</v>
      </c>
      <c r="F62" s="13"/>
      <c r="G62" s="70">
        <f>IF(B62&lt;&gt;"計",ROUNDDOWN(D62*F62,0),SUM(G$1:G61))</f>
        <v>0</v>
      </c>
      <c r="H62" s="11"/>
      <c r="I62" s="14"/>
      <c r="J62" s="71"/>
      <c r="K62" s="8">
        <v>12</v>
      </c>
    </row>
    <row r="63" spans="1:11" ht="12.95" customHeight="1">
      <c r="A63" s="2"/>
      <c r="B63" s="3"/>
      <c r="C63" s="4" t="s">
        <v>2030</v>
      </c>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t="s">
        <v>2026</v>
      </c>
      <c r="C66" s="11" t="s">
        <v>2031</v>
      </c>
      <c r="D66" s="69">
        <v>6</v>
      </c>
      <c r="E66" s="12" t="s">
        <v>109</v>
      </c>
      <c r="F66" s="13"/>
      <c r="G66" s="70">
        <f>IF(B66&lt;&gt;"計",ROUNDDOWN(D66*F66,0),SUM(G$1:G65))</f>
        <v>0</v>
      </c>
      <c r="H66" s="11"/>
      <c r="I66" s="14"/>
      <c r="J66" s="71"/>
      <c r="K66" s="8">
        <v>14</v>
      </c>
    </row>
    <row r="67" spans="1:11" ht="12.95" customHeight="1">
      <c r="A67" s="2"/>
      <c r="B67" s="3"/>
      <c r="C67" s="4" t="s">
        <v>2030</v>
      </c>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t="s">
        <v>2026</v>
      </c>
      <c r="C70" s="11" t="s">
        <v>2032</v>
      </c>
      <c r="D70" s="69">
        <v>6</v>
      </c>
      <c r="E70" s="12" t="s">
        <v>109</v>
      </c>
      <c r="F70" s="13"/>
      <c r="G70" s="70">
        <f>IF(B70&lt;&gt;"計",ROUNDDOWN(D70*F70,0),SUM(G$1:G69))</f>
        <v>0</v>
      </c>
      <c r="H70" s="11"/>
      <c r="I70" s="14"/>
      <c r="J70" s="71"/>
      <c r="K70" s="8">
        <v>16</v>
      </c>
    </row>
    <row r="71" spans="1:11" ht="12.95" customHeight="1">
      <c r="A71" s="2"/>
      <c r="B71" s="3"/>
      <c r="C71" s="4" t="s">
        <v>2030</v>
      </c>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2026</v>
      </c>
      <c r="C76" s="11" t="s">
        <v>2033</v>
      </c>
      <c r="D76" s="69">
        <v>1.4</v>
      </c>
      <c r="E76" s="12" t="s">
        <v>109</v>
      </c>
      <c r="F76" s="13"/>
      <c r="G76" s="70">
        <f>IF(B76&lt;&gt;"計",ROUNDDOWN(D76*F76,0),SUM(G$1:G75))</f>
        <v>0</v>
      </c>
      <c r="H76" s="11"/>
      <c r="I76" s="14"/>
      <c r="J76" s="71"/>
      <c r="K76" s="8">
        <v>1</v>
      </c>
    </row>
    <row r="77" spans="1:11" ht="12.95" customHeight="1">
      <c r="A77" s="2"/>
      <c r="B77" s="3"/>
      <c r="C77" s="4" t="s">
        <v>2030</v>
      </c>
      <c r="D77" s="66"/>
      <c r="E77" s="5"/>
      <c r="F77" s="6"/>
      <c r="G77" s="67"/>
      <c r="H77" s="4"/>
      <c r="I77" s="7"/>
      <c r="J77" s="68"/>
    </row>
    <row r="78" spans="1:11" ht="12.95" customHeight="1">
      <c r="A78" s="9"/>
      <c r="B78" s="10"/>
      <c r="C78" s="11"/>
      <c r="D78" s="69"/>
      <c r="E78" s="12"/>
      <c r="F78" s="13"/>
      <c r="G78" s="70">
        <f>IF(B78&lt;&gt;"計",ROUNDDOWN(D78*F78,0),SUM(G$1:G77))</f>
        <v>0</v>
      </c>
      <c r="H78" s="11"/>
      <c r="I78" s="14"/>
      <c r="J78" s="71"/>
      <c r="K78" s="8">
        <v>2</v>
      </c>
    </row>
    <row r="79" spans="1:11" ht="12.95" customHeight="1">
      <c r="A79" s="2"/>
      <c r="B79" s="3"/>
      <c r="C79" s="4"/>
      <c r="D79" s="66"/>
      <c r="E79" s="5"/>
      <c r="F79" s="6"/>
      <c r="G79" s="67"/>
      <c r="H79" s="4"/>
      <c r="I79" s="7"/>
      <c r="J79" s="68"/>
    </row>
    <row r="80" spans="1:11" ht="12.95" customHeight="1">
      <c r="A80" s="9"/>
      <c r="B80" s="10" t="s">
        <v>2026</v>
      </c>
      <c r="C80" s="11" t="s">
        <v>2034</v>
      </c>
      <c r="D80" s="69">
        <v>7</v>
      </c>
      <c r="E80" s="12" t="s">
        <v>109</v>
      </c>
      <c r="F80" s="13"/>
      <c r="G80" s="70">
        <f>IF(B80&lt;&gt;"計",ROUNDDOWN(D80*F80,0),SUM(G$1:G79))</f>
        <v>0</v>
      </c>
      <c r="H80" s="11"/>
      <c r="I80" s="14"/>
      <c r="J80" s="71"/>
      <c r="K80" s="8">
        <v>3</v>
      </c>
    </row>
    <row r="81" spans="1:11" ht="12.95" customHeight="1">
      <c r="A81" s="2"/>
      <c r="B81" s="3"/>
      <c r="C81" s="4" t="s">
        <v>2030</v>
      </c>
      <c r="D81" s="66"/>
      <c r="E81" s="5"/>
      <c r="F81" s="6"/>
      <c r="G81" s="67"/>
      <c r="H81" s="4"/>
      <c r="I81" s="7"/>
      <c r="J81" s="68"/>
    </row>
    <row r="82" spans="1:11" ht="12.95" customHeight="1">
      <c r="A82" s="9"/>
      <c r="B82" s="10"/>
      <c r="C82" s="11"/>
      <c r="D82" s="69"/>
      <c r="E82" s="12"/>
      <c r="F82" s="13"/>
      <c r="G82" s="70">
        <f>IF(B82&lt;&gt;"計",ROUNDDOWN(D82*F82,0),SUM(G$1:G81))</f>
        <v>0</v>
      </c>
      <c r="H82" s="11"/>
      <c r="I82" s="14"/>
      <c r="J82" s="71"/>
      <c r="K82" s="8">
        <v>4</v>
      </c>
    </row>
    <row r="83" spans="1:11" ht="12.95" customHeight="1">
      <c r="A83" s="2"/>
      <c r="B83" s="3"/>
      <c r="C83" s="4"/>
      <c r="D83" s="66"/>
      <c r="E83" s="5"/>
      <c r="F83" s="6"/>
      <c r="G83" s="67"/>
      <c r="H83" s="4"/>
      <c r="I83" s="7"/>
      <c r="J83" s="68"/>
    </row>
    <row r="84" spans="1:11" ht="12.95" customHeight="1">
      <c r="A84" s="9"/>
      <c r="B84" s="10" t="s">
        <v>2026</v>
      </c>
      <c r="C84" s="11" t="s">
        <v>2035</v>
      </c>
      <c r="D84" s="69">
        <v>6</v>
      </c>
      <c r="E84" s="12" t="s">
        <v>109</v>
      </c>
      <c r="F84" s="13"/>
      <c r="G84" s="70">
        <f>IF(B84&lt;&gt;"計",ROUNDDOWN(D84*F84,0),SUM(G$1:G83))</f>
        <v>0</v>
      </c>
      <c r="H84" s="11"/>
      <c r="I84" s="14"/>
      <c r="J84" s="71"/>
      <c r="K84" s="8">
        <v>5</v>
      </c>
    </row>
    <row r="85" spans="1:11" ht="12.95" customHeight="1">
      <c r="A85" s="2"/>
      <c r="B85" s="3"/>
      <c r="C85" s="4" t="s">
        <v>2030</v>
      </c>
      <c r="D85" s="66"/>
      <c r="E85" s="5"/>
      <c r="F85" s="6"/>
      <c r="G85" s="67"/>
      <c r="H85" s="4"/>
      <c r="I85" s="7"/>
      <c r="J85" s="68"/>
    </row>
    <row r="86" spans="1:11" ht="12.95" customHeight="1">
      <c r="A86" s="9"/>
      <c r="B86" s="10"/>
      <c r="C86" s="11"/>
      <c r="D86" s="69"/>
      <c r="E86" s="12"/>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t="s">
        <v>2026</v>
      </c>
      <c r="C88" s="11" t="s">
        <v>2036</v>
      </c>
      <c r="D88" s="69">
        <v>6</v>
      </c>
      <c r="E88" s="12" t="s">
        <v>109</v>
      </c>
      <c r="F88" s="13"/>
      <c r="G88" s="70">
        <f>IF(B88&lt;&gt;"計",ROUNDDOWN(D88*F88,0),SUM(G$1:G87))</f>
        <v>0</v>
      </c>
      <c r="H88" s="11"/>
      <c r="I88" s="14"/>
      <c r="J88" s="71"/>
      <c r="K88" s="8">
        <v>7</v>
      </c>
    </row>
    <row r="89" spans="1:11" ht="12.95" customHeight="1">
      <c r="A89" s="2"/>
      <c r="B89" s="3"/>
      <c r="C89" s="4" t="s">
        <v>2030</v>
      </c>
      <c r="D89" s="66"/>
      <c r="E89" s="5"/>
      <c r="F89" s="6"/>
      <c r="G89" s="67"/>
      <c r="H89" s="4"/>
      <c r="I89" s="7"/>
      <c r="J89" s="68"/>
    </row>
    <row r="90" spans="1:11" ht="12.95" customHeight="1">
      <c r="A90" s="9"/>
      <c r="B90" s="10"/>
      <c r="C90" s="11"/>
      <c r="D90" s="69"/>
      <c r="E90" s="12"/>
      <c r="F90" s="13"/>
      <c r="G90" s="70">
        <f>IF(B90&lt;&gt;"計",ROUNDDOWN(D90*F90,0),SUM(G$1:G89))</f>
        <v>0</v>
      </c>
      <c r="H90" s="11"/>
      <c r="I90" s="14"/>
      <c r="J90" s="71"/>
      <c r="K90" s="8">
        <v>8</v>
      </c>
    </row>
    <row r="91" spans="1:11" ht="12.95" customHeight="1">
      <c r="A91" s="2"/>
      <c r="B91" s="3"/>
      <c r="C91" s="4"/>
      <c r="D91" s="66"/>
      <c r="E91" s="5"/>
      <c r="F91" s="6"/>
      <c r="G91" s="67"/>
      <c r="H91" s="4"/>
      <c r="I91" s="7"/>
      <c r="J91" s="68"/>
    </row>
    <row r="92" spans="1:11" ht="12.95" customHeight="1">
      <c r="A92" s="9"/>
      <c r="B92" s="10"/>
      <c r="C92" s="11"/>
      <c r="D92" s="69"/>
      <c r="E92" s="12"/>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c r="C96" s="11"/>
      <c r="D96" s="69"/>
      <c r="E96" s="12"/>
      <c r="F96" s="13"/>
      <c r="G96" s="70">
        <f>IF(B96&lt;&gt;"計",ROUNDDOWN(D96*F96,0),SUM(G$1:G95))</f>
        <v>0</v>
      </c>
      <c r="H96" s="11"/>
      <c r="I96" s="14"/>
      <c r="J96" s="71"/>
      <c r="K96" s="8">
        <v>11</v>
      </c>
    </row>
    <row r="97" spans="1:11" ht="12.95" customHeight="1">
      <c r="A97" s="2"/>
      <c r="B97" s="3"/>
      <c r="C97" s="4"/>
      <c r="D97" s="66"/>
      <c r="E97" s="5"/>
      <c r="F97" s="6"/>
      <c r="G97" s="67"/>
      <c r="H97" s="4"/>
      <c r="I97" s="7"/>
      <c r="J97" s="68"/>
    </row>
    <row r="98" spans="1:11" ht="12.95" customHeight="1">
      <c r="A98" s="9"/>
      <c r="B98" s="10"/>
      <c r="C98" s="11"/>
      <c r="D98" s="69"/>
      <c r="E98" s="12"/>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c r="C100" s="11"/>
      <c r="D100" s="69"/>
      <c r="E100" s="12"/>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c r="C104" s="11"/>
      <c r="D104" s="69"/>
      <c r="E104" s="12"/>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t="s">
        <v>45</v>
      </c>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SUBTOTAL(9,G75:G110)-G108</f>
        <v>0</v>
      </c>
      <c r="K110"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245" priority="12" stopIfTrue="1">
      <formula>AND(D4=1,E4="か所")</formula>
    </cfRule>
  </conditionalFormatting>
  <conditionalFormatting sqref="F44 F4 F6 F8 F10 F12 F14 F16 F18 F20 F22 F24 F26 F28 F30 F32 F34 F36 F38 F40 F42 F46 F48 F50 F52 F54 F56 F58 F60 F62 F64 F66 F68 F70 F72 F74">
    <cfRule type="expression" dxfId="244" priority="11" stopIfTrue="1">
      <formula>AND(D4=1,E4="式")</formula>
    </cfRule>
  </conditionalFormatting>
  <conditionalFormatting sqref="F44">
    <cfRule type="expression" dxfId="243" priority="10" stopIfTrue="1">
      <formula>AND(D44=1,LEN(E44)&lt;&gt;LENB(E44))</formula>
    </cfRule>
  </conditionalFormatting>
  <conditionalFormatting sqref="F76 F78 F80 F82 F84 F86 F88 F90 F92 F94 F96 F98 F100 F102 F104 F106 F108 F110">
    <cfRule type="expression" dxfId="242" priority="9" stopIfTrue="1">
      <formula>AND(D76=1,E76="か所")</formula>
    </cfRule>
  </conditionalFormatting>
  <conditionalFormatting sqref="F80 F76 F78 F82 F84 F86 F88 F90 F92 F94 F96 F98 F100 F102 F104 F106 F108 F110">
    <cfRule type="expression" dxfId="241" priority="8" stopIfTrue="1">
      <formula>AND(D76=1,E76="式")</formula>
    </cfRule>
  </conditionalFormatting>
  <conditionalFormatting sqref="F80">
    <cfRule type="expression" dxfId="240" priority="7" stopIfTrue="1">
      <formula>AND(D80=1,LEN(E80)&lt;&gt;LENB(E80))</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9021-BFA1-4F11-A89E-C0D4533F2F70}">
  <sheetPr>
    <tabColor rgb="FFFFFF00"/>
  </sheetPr>
  <dimension ref="A1:K21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867</v>
      </c>
      <c r="B4" s="10" t="s">
        <v>868</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1660</v>
      </c>
      <c r="C9" s="4"/>
      <c r="D9" s="66"/>
      <c r="E9" s="5"/>
      <c r="F9" s="6"/>
      <c r="G9" s="67"/>
      <c r="H9" s="4"/>
      <c r="I9" s="7"/>
      <c r="J9" s="68"/>
    </row>
    <row r="10" spans="1:11" ht="12.95" customHeight="1">
      <c r="A10" s="9"/>
      <c r="B10" s="10" t="s">
        <v>2037</v>
      </c>
      <c r="C10" s="11" t="s">
        <v>2638</v>
      </c>
      <c r="D10" s="69">
        <v>66.8</v>
      </c>
      <c r="E10" s="12" t="s">
        <v>33</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t="s">
        <v>1660</v>
      </c>
      <c r="C13" s="4"/>
      <c r="D13" s="66"/>
      <c r="E13" s="5"/>
      <c r="F13" s="6"/>
      <c r="G13" s="67"/>
      <c r="H13" s="4"/>
      <c r="I13" s="7"/>
      <c r="J13" s="68"/>
    </row>
    <row r="14" spans="1:11" ht="12.95" customHeight="1">
      <c r="A14" s="9"/>
      <c r="B14" s="10" t="s">
        <v>2037</v>
      </c>
      <c r="C14" s="11" t="s">
        <v>2639</v>
      </c>
      <c r="D14" s="69">
        <v>1.3</v>
      </c>
      <c r="E14" s="12" t="s">
        <v>33</v>
      </c>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2637</v>
      </c>
      <c r="C18" s="11" t="s">
        <v>2041</v>
      </c>
      <c r="D18" s="69">
        <v>205</v>
      </c>
      <c r="E18" s="12" t="s">
        <v>33</v>
      </c>
      <c r="F18" s="13"/>
      <c r="G18" s="70">
        <f>IF(B18&lt;&gt;"計",ROUNDDOWN(D18*F18,0),SUM(G$1:G17))</f>
        <v>0</v>
      </c>
      <c r="H18" s="11"/>
      <c r="I18" s="14"/>
      <c r="J18" s="71"/>
      <c r="K18" s="8">
        <v>8</v>
      </c>
    </row>
    <row r="19" spans="1:11" ht="12.95" customHeight="1">
      <c r="A19" s="2"/>
      <c r="B19" s="3"/>
      <c r="C19" s="4" t="s">
        <v>2042</v>
      </c>
      <c r="D19" s="66"/>
      <c r="E19" s="5"/>
      <c r="F19" s="6"/>
      <c r="G19" s="67"/>
      <c r="H19" s="4"/>
      <c r="I19" s="7"/>
      <c r="J19" s="68"/>
    </row>
    <row r="20" spans="1:11" ht="12.95" customHeight="1">
      <c r="A20" s="9"/>
      <c r="B20" s="10"/>
      <c r="C20" s="11" t="s">
        <v>2043</v>
      </c>
      <c r="D20" s="69"/>
      <c r="E20" s="12"/>
      <c r="F20" s="13"/>
      <c r="G20" s="70">
        <f>IF(B20&lt;&gt;"計",ROUNDDOWN(D20*F20,0),SUM(G$1:G19))</f>
        <v>0</v>
      </c>
      <c r="H20" s="11"/>
      <c r="I20" s="14"/>
      <c r="J20" s="71"/>
      <c r="K20" s="8">
        <v>9</v>
      </c>
    </row>
    <row r="21" spans="1:11" ht="12.95" customHeight="1">
      <c r="A21" s="2"/>
      <c r="B21" s="3"/>
      <c r="C21" s="4" t="s">
        <v>2044</v>
      </c>
      <c r="D21" s="66"/>
      <c r="E21" s="5"/>
      <c r="F21" s="6"/>
      <c r="G21" s="67"/>
      <c r="H21" s="4"/>
      <c r="I21" s="7"/>
      <c r="J21" s="68"/>
    </row>
    <row r="22" spans="1:11" ht="12.95" customHeight="1">
      <c r="A22" s="9"/>
      <c r="B22" s="10"/>
      <c r="C22" s="11" t="s">
        <v>2045</v>
      </c>
      <c r="D22" s="69"/>
      <c r="E22" s="12"/>
      <c r="F22" s="13"/>
      <c r="G22" s="70">
        <f>IF(B22&lt;&gt;"計",ROUNDDOWN(D22*F22,0),SUM(G$1:G21))</f>
        <v>0</v>
      </c>
      <c r="H22" s="11"/>
      <c r="I22" s="14"/>
      <c r="J22" s="71"/>
      <c r="K22" s="8">
        <v>10</v>
      </c>
    </row>
    <row r="23" spans="1:11" ht="12.95" customHeight="1">
      <c r="A23" s="2"/>
      <c r="B23" s="3"/>
      <c r="C23" s="4" t="s">
        <v>2636</v>
      </c>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t="s">
        <v>2637</v>
      </c>
      <c r="C26" s="11" t="s">
        <v>2047</v>
      </c>
      <c r="D26" s="69">
        <v>1.6</v>
      </c>
      <c r="E26" s="12" t="s">
        <v>33</v>
      </c>
      <c r="F26" s="13"/>
      <c r="G26" s="70">
        <f>IF(B26&lt;&gt;"計",ROUNDDOWN(D26*F26,0),SUM(G$1:G25))</f>
        <v>0</v>
      </c>
      <c r="H26" s="11"/>
      <c r="I26" s="14"/>
      <c r="J26" s="71"/>
      <c r="K26" s="8">
        <v>12</v>
      </c>
    </row>
    <row r="27" spans="1:11" ht="12.95" customHeight="1">
      <c r="A27" s="2"/>
      <c r="B27" s="3"/>
      <c r="C27" s="4" t="s">
        <v>2042</v>
      </c>
      <c r="D27" s="66"/>
      <c r="E27" s="5"/>
      <c r="F27" s="6"/>
      <c r="G27" s="67"/>
      <c r="H27" s="4"/>
      <c r="I27" s="7"/>
      <c r="J27" s="68"/>
    </row>
    <row r="28" spans="1:11" ht="12.95" customHeight="1">
      <c r="A28" s="9"/>
      <c r="B28" s="10"/>
      <c r="C28" s="11" t="s">
        <v>2043</v>
      </c>
      <c r="D28" s="69"/>
      <c r="E28" s="12"/>
      <c r="F28" s="13"/>
      <c r="G28" s="70">
        <f>IF(B28&lt;&gt;"計",ROUNDDOWN(D28*F28,0),SUM(G$1:G27))</f>
        <v>0</v>
      </c>
      <c r="H28" s="11"/>
      <c r="I28" s="14"/>
      <c r="J28" s="71"/>
      <c r="K28" s="8">
        <v>13</v>
      </c>
    </row>
    <row r="29" spans="1:11" ht="12.95" customHeight="1">
      <c r="A29" s="2"/>
      <c r="B29" s="3"/>
      <c r="C29" s="4" t="s">
        <v>2044</v>
      </c>
      <c r="D29" s="66"/>
      <c r="E29" s="5"/>
      <c r="F29" s="6"/>
      <c r="G29" s="67"/>
      <c r="H29" s="4"/>
      <c r="I29" s="7"/>
      <c r="J29" s="68"/>
    </row>
    <row r="30" spans="1:11" ht="12.95" customHeight="1">
      <c r="A30" s="9"/>
      <c r="B30" s="10"/>
      <c r="C30" s="11" t="s">
        <v>2045</v>
      </c>
      <c r="D30" s="69"/>
      <c r="E30" s="12"/>
      <c r="F30" s="13"/>
      <c r="G30" s="70">
        <f>IF(B30&lt;&gt;"計",ROUNDDOWN(D30*F30,0),SUM(G$1:G29))</f>
        <v>0</v>
      </c>
      <c r="H30" s="11"/>
      <c r="I30" s="14"/>
      <c r="J30" s="71"/>
      <c r="K30" s="8">
        <v>14</v>
      </c>
    </row>
    <row r="31" spans="1:11" ht="12.95" customHeight="1">
      <c r="A31" s="2"/>
      <c r="B31" s="3"/>
      <c r="C31" s="4" t="s">
        <v>2046</v>
      </c>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t="s">
        <v>2040</v>
      </c>
      <c r="C34" s="11" t="s">
        <v>2685</v>
      </c>
      <c r="D34" s="69">
        <v>46.7</v>
      </c>
      <c r="E34" s="12" t="s">
        <v>33</v>
      </c>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2040</v>
      </c>
      <c r="C40" s="11" t="s">
        <v>2640</v>
      </c>
      <c r="D40" s="69">
        <v>3.9</v>
      </c>
      <c r="E40" s="12" t="s">
        <v>33</v>
      </c>
      <c r="F40" s="13"/>
      <c r="G40" s="70">
        <f>IF(B40&lt;&gt;"計",ROUNDDOWN(D40*F40,0),SUM(G$1:G39))</f>
        <v>0</v>
      </c>
      <c r="H40" s="11"/>
      <c r="I40" s="14"/>
      <c r="J40" s="71"/>
      <c r="K40" s="8">
        <v>1</v>
      </c>
    </row>
    <row r="41" spans="1:11" ht="12.95" customHeight="1">
      <c r="A41" s="2"/>
      <c r="B41" s="3"/>
      <c r="C41" s="4"/>
      <c r="D41" s="66"/>
      <c r="E41" s="5"/>
      <c r="F41" s="6"/>
      <c r="G41" s="67"/>
      <c r="H41" s="4"/>
      <c r="I41" s="7"/>
      <c r="J41" s="68"/>
    </row>
    <row r="42" spans="1:11" ht="12.95" customHeight="1">
      <c r="A42" s="9"/>
      <c r="B42" s="10"/>
      <c r="C42" s="11"/>
      <c r="D42" s="69"/>
      <c r="E42" s="12"/>
      <c r="F42" s="13"/>
      <c r="G42" s="70">
        <f>IF(B42&lt;&gt;"計",ROUNDDOWN(D42*F42,0),SUM(G$1:G41))</f>
        <v>0</v>
      </c>
      <c r="H42" s="11"/>
      <c r="I42" s="14"/>
      <c r="J42" s="71"/>
      <c r="K42" s="8">
        <v>2</v>
      </c>
    </row>
    <row r="43" spans="1:11" ht="12.95" customHeight="1">
      <c r="A43" s="2"/>
      <c r="B43" s="3"/>
      <c r="C43" s="4"/>
      <c r="D43" s="66"/>
      <c r="E43" s="5"/>
      <c r="F43" s="6"/>
      <c r="G43" s="67"/>
      <c r="H43" s="4"/>
      <c r="I43" s="7"/>
      <c r="J43" s="68"/>
    </row>
    <row r="44" spans="1:11" ht="12.95" customHeight="1">
      <c r="A44" s="9"/>
      <c r="B44" s="10" t="s">
        <v>2048</v>
      </c>
      <c r="C44" s="11" t="s">
        <v>2049</v>
      </c>
      <c r="D44" s="69">
        <v>5.6</v>
      </c>
      <c r="E44" s="12" t="s">
        <v>109</v>
      </c>
      <c r="F44" s="13"/>
      <c r="G44" s="70">
        <f>IF(B44&lt;&gt;"計",ROUNDDOWN(D44*F44,0),SUM(G$1:G43))</f>
        <v>0</v>
      </c>
      <c r="H44" s="11"/>
      <c r="I44" s="14"/>
      <c r="J44" s="71"/>
      <c r="K44" s="8">
        <v>3</v>
      </c>
    </row>
    <row r="45" spans="1:11" ht="12.95" customHeight="1">
      <c r="A45" s="2"/>
      <c r="B45" s="3"/>
      <c r="C45" s="4" t="s">
        <v>2050</v>
      </c>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t="s">
        <v>2641</v>
      </c>
      <c r="C47" s="4"/>
      <c r="D47" s="66"/>
      <c r="E47" s="5"/>
      <c r="F47" s="6"/>
      <c r="G47" s="67"/>
      <c r="H47" s="4"/>
      <c r="I47" s="7"/>
      <c r="J47" s="68"/>
    </row>
    <row r="48" spans="1:11" ht="12.95" customHeight="1">
      <c r="A48" s="9"/>
      <c r="B48" s="10" t="s">
        <v>2051</v>
      </c>
      <c r="C48" s="11" t="s">
        <v>2642</v>
      </c>
      <c r="D48" s="69">
        <v>127</v>
      </c>
      <c r="E48" s="12" t="s">
        <v>33</v>
      </c>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c r="C50" s="11"/>
      <c r="D50" s="69"/>
      <c r="E50" s="12"/>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t="s">
        <v>1096</v>
      </c>
      <c r="C52" s="11"/>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t="s">
        <v>2048</v>
      </c>
      <c r="C54" s="11" t="s">
        <v>2052</v>
      </c>
      <c r="D54" s="69">
        <v>119</v>
      </c>
      <c r="E54" s="12" t="s">
        <v>33</v>
      </c>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c r="C56" s="11"/>
      <c r="D56" s="69"/>
      <c r="E56" s="12"/>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c r="C58" s="11"/>
      <c r="D58" s="69"/>
      <c r="E58" s="12"/>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1099</v>
      </c>
      <c r="C76" s="11"/>
      <c r="D76" s="69"/>
      <c r="E76" s="12"/>
      <c r="F76" s="13"/>
      <c r="G76" s="70">
        <f>IF(B76&lt;&gt;"計",ROUNDDOWN(D76*F76,0),SUM(G$1:G75))</f>
        <v>0</v>
      </c>
      <c r="H76" s="11"/>
      <c r="I76" s="14"/>
      <c r="J76" s="71"/>
      <c r="K76" s="8">
        <v>1</v>
      </c>
    </row>
    <row r="77" spans="1:11" ht="12.95" customHeight="1">
      <c r="A77" s="2"/>
      <c r="B77" s="3"/>
      <c r="C77" s="4"/>
      <c r="D77" s="66"/>
      <c r="E77" s="5"/>
      <c r="F77" s="6"/>
      <c r="G77" s="67"/>
      <c r="H77" s="4"/>
      <c r="I77" s="7"/>
      <c r="J77" s="68"/>
    </row>
    <row r="78" spans="1:11" ht="12.95" customHeight="1">
      <c r="A78" s="9"/>
      <c r="B78" s="10" t="s">
        <v>2053</v>
      </c>
      <c r="C78" s="11" t="s">
        <v>2054</v>
      </c>
      <c r="D78" s="69">
        <v>1.5</v>
      </c>
      <c r="E78" s="12" t="s">
        <v>33</v>
      </c>
      <c r="F78" s="13"/>
      <c r="G78" s="70">
        <f>IF(B78&lt;&gt;"計",ROUNDDOWN(D78*F78,0),SUM(G$1:G77))</f>
        <v>0</v>
      </c>
      <c r="H78" s="11"/>
      <c r="I78" s="14"/>
      <c r="J78" s="71"/>
      <c r="K78" s="8">
        <v>2</v>
      </c>
    </row>
    <row r="79" spans="1:11" ht="12.95" customHeight="1">
      <c r="A79" s="2"/>
      <c r="B79" s="3"/>
      <c r="C79" s="4"/>
      <c r="D79" s="66"/>
      <c r="E79" s="5"/>
      <c r="F79" s="6"/>
      <c r="G79" s="67"/>
      <c r="H79" s="4"/>
      <c r="I79" s="7"/>
      <c r="J79" s="68"/>
    </row>
    <row r="80" spans="1:11" ht="12.95" customHeight="1">
      <c r="A80" s="9"/>
      <c r="B80" s="10"/>
      <c r="C80" s="11"/>
      <c r="D80" s="69"/>
      <c r="E80" s="12"/>
      <c r="F80" s="13"/>
      <c r="G80" s="70">
        <f>IF(B80&lt;&gt;"計",ROUNDDOWN(D80*F80,0),SUM(G$1:G79))</f>
        <v>0</v>
      </c>
      <c r="H80" s="11"/>
      <c r="I80" s="14"/>
      <c r="J80" s="71"/>
      <c r="K80" s="8">
        <v>3</v>
      </c>
    </row>
    <row r="81" spans="1:11" ht="12.95" customHeight="1">
      <c r="A81" s="2"/>
      <c r="B81" s="3"/>
      <c r="C81" s="4"/>
      <c r="D81" s="66"/>
      <c r="E81" s="5"/>
      <c r="F81" s="6"/>
      <c r="G81" s="67"/>
      <c r="H81" s="4"/>
      <c r="I81" s="7"/>
      <c r="J81" s="68"/>
    </row>
    <row r="82" spans="1:11" ht="12.95" customHeight="1">
      <c r="A82" s="9"/>
      <c r="B82" s="10" t="s">
        <v>2037</v>
      </c>
      <c r="C82" s="11" t="s">
        <v>2056</v>
      </c>
      <c r="D82" s="69">
        <v>9.6</v>
      </c>
      <c r="E82" s="12" t="s">
        <v>33</v>
      </c>
      <c r="F82" s="13"/>
      <c r="G82" s="70">
        <f>IF(B82&lt;&gt;"計",ROUNDDOWN(D82*F82,0),SUM(G$1:G81))</f>
        <v>0</v>
      </c>
      <c r="H82" s="11"/>
      <c r="I82" s="14"/>
      <c r="J82" s="71"/>
      <c r="K82" s="8">
        <v>4</v>
      </c>
    </row>
    <row r="83" spans="1:11" ht="12.95" customHeight="1">
      <c r="A83" s="2"/>
      <c r="B83" s="3"/>
      <c r="C83" s="4"/>
      <c r="D83" s="66"/>
      <c r="E83" s="5"/>
      <c r="F83" s="6"/>
      <c r="G83" s="67"/>
      <c r="H83" s="4"/>
      <c r="I83" s="7"/>
      <c r="J83" s="68"/>
    </row>
    <row r="84" spans="1:11" ht="12.95" customHeight="1">
      <c r="A84" s="9"/>
      <c r="B84" s="10" t="s">
        <v>2037</v>
      </c>
      <c r="C84" s="11" t="s">
        <v>2057</v>
      </c>
      <c r="D84" s="69">
        <v>131</v>
      </c>
      <c r="E84" s="12" t="s">
        <v>33</v>
      </c>
      <c r="F84" s="13"/>
      <c r="G84" s="70">
        <f>IF(B84&lt;&gt;"計",ROUNDDOWN(D84*F84,0),SUM(G$1:G83))</f>
        <v>0</v>
      </c>
      <c r="H84" s="11"/>
      <c r="I84" s="14"/>
      <c r="J84" s="71"/>
      <c r="K84" s="8">
        <v>5</v>
      </c>
    </row>
    <row r="85" spans="1:11" ht="12.95" customHeight="1">
      <c r="A85" s="2"/>
      <c r="B85" s="3"/>
      <c r="C85" s="4"/>
      <c r="D85" s="66"/>
      <c r="E85" s="5"/>
      <c r="F85" s="6"/>
      <c r="G85" s="67"/>
      <c r="H85" s="4"/>
      <c r="I85" s="7"/>
      <c r="J85" s="68"/>
    </row>
    <row r="86" spans="1:11" ht="12.95" customHeight="1">
      <c r="A86" s="9"/>
      <c r="B86" s="10" t="s">
        <v>2037</v>
      </c>
      <c r="C86" s="11" t="s">
        <v>2058</v>
      </c>
      <c r="D86" s="69">
        <v>461</v>
      </c>
      <c r="E86" s="12" t="s">
        <v>33</v>
      </c>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t="s">
        <v>2059</v>
      </c>
      <c r="C88" s="11" t="s">
        <v>2644</v>
      </c>
      <c r="D88" s="69">
        <v>15.5</v>
      </c>
      <c r="E88" s="12" t="s">
        <v>33</v>
      </c>
      <c r="F88" s="13"/>
      <c r="G88" s="70">
        <f>IF(B88&lt;&gt;"計",ROUNDDOWN(D88*F88,0),SUM(G$1:G87))</f>
        <v>0</v>
      </c>
      <c r="H88" s="11"/>
      <c r="I88" s="14"/>
      <c r="J88" s="71"/>
      <c r="K88" s="8">
        <v>7</v>
      </c>
    </row>
    <row r="89" spans="1:11" ht="12.95" customHeight="1">
      <c r="A89" s="2"/>
      <c r="B89" s="3"/>
      <c r="C89" s="4"/>
      <c r="D89" s="66"/>
      <c r="E89" s="5"/>
      <c r="F89" s="6"/>
      <c r="G89" s="67"/>
      <c r="H89" s="4"/>
      <c r="I89" s="7"/>
      <c r="J89" s="68"/>
    </row>
    <row r="90" spans="1:11" ht="12.95" customHeight="1">
      <c r="A90" s="9"/>
      <c r="B90" s="10"/>
      <c r="C90" s="11"/>
      <c r="D90" s="69"/>
      <c r="E90" s="12"/>
      <c r="F90" s="13"/>
      <c r="G90" s="70">
        <f>IF(B90&lt;&gt;"計",ROUNDDOWN(D90*F90,0),SUM(G$1:G89))</f>
        <v>0</v>
      </c>
      <c r="H90" s="11"/>
      <c r="I90" s="14"/>
      <c r="J90" s="71"/>
      <c r="K90" s="8">
        <v>8</v>
      </c>
    </row>
    <row r="91" spans="1:11" ht="12.95" customHeight="1">
      <c r="A91" s="2"/>
      <c r="B91" s="3"/>
      <c r="C91" s="4"/>
      <c r="D91" s="66"/>
      <c r="E91" s="5"/>
      <c r="F91" s="6"/>
      <c r="G91" s="67"/>
      <c r="H91" s="4"/>
      <c r="I91" s="7"/>
      <c r="J91" s="68"/>
    </row>
    <row r="92" spans="1:11" ht="12.95" customHeight="1">
      <c r="A92" s="9"/>
      <c r="B92" s="10"/>
      <c r="C92" s="11"/>
      <c r="D92" s="69"/>
      <c r="E92" s="12"/>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t="s">
        <v>2059</v>
      </c>
      <c r="C94" s="11" t="s">
        <v>2061</v>
      </c>
      <c r="D94" s="69">
        <v>109</v>
      </c>
      <c r="E94" s="12" t="s">
        <v>33</v>
      </c>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t="s">
        <v>2059</v>
      </c>
      <c r="C96" s="11" t="s">
        <v>2062</v>
      </c>
      <c r="D96" s="69">
        <v>22.5</v>
      </c>
      <c r="E96" s="12" t="s">
        <v>33</v>
      </c>
      <c r="F96" s="13"/>
      <c r="G96" s="70">
        <f>IF(B96&lt;&gt;"計",ROUNDDOWN(D96*F96,0),SUM(G$1:G95))</f>
        <v>0</v>
      </c>
      <c r="H96" s="11"/>
      <c r="I96" s="14"/>
      <c r="J96" s="71"/>
      <c r="K96" s="8">
        <v>11</v>
      </c>
    </row>
    <row r="97" spans="1:11" ht="12.95" customHeight="1">
      <c r="A97" s="2"/>
      <c r="B97" s="3"/>
      <c r="C97" s="4"/>
      <c r="D97" s="66"/>
      <c r="E97" s="5"/>
      <c r="F97" s="6"/>
      <c r="G97" s="67"/>
      <c r="H97" s="4"/>
      <c r="I97" s="7"/>
      <c r="J97" s="68"/>
    </row>
    <row r="98" spans="1:11" ht="12.95" customHeight="1">
      <c r="A98" s="9"/>
      <c r="B98" s="10" t="s">
        <v>2059</v>
      </c>
      <c r="C98" s="11" t="s">
        <v>2056</v>
      </c>
      <c r="D98" s="69">
        <v>1152</v>
      </c>
      <c r="E98" s="12" t="s">
        <v>33</v>
      </c>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t="s">
        <v>2059</v>
      </c>
      <c r="C100" s="11" t="s">
        <v>2063</v>
      </c>
      <c r="D100" s="69">
        <v>36.6</v>
      </c>
      <c r="E100" s="12" t="s">
        <v>33</v>
      </c>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t="s">
        <v>2059</v>
      </c>
      <c r="C102" s="11" t="s">
        <v>2060</v>
      </c>
      <c r="D102" s="69">
        <v>47.7</v>
      </c>
      <c r="E102" s="12" t="s">
        <v>33</v>
      </c>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t="s">
        <v>2059</v>
      </c>
      <c r="C104" s="11" t="s">
        <v>2643</v>
      </c>
      <c r="D104" s="69">
        <v>137</v>
      </c>
      <c r="E104" s="12" t="s">
        <v>33</v>
      </c>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15"/>
      <c r="C107" s="4"/>
      <c r="D107" s="66"/>
      <c r="E107" s="5"/>
      <c r="F107" s="6"/>
      <c r="G107" s="67"/>
      <c r="H107" s="4"/>
      <c r="I107" s="7"/>
      <c r="J107" s="68"/>
    </row>
    <row r="108" spans="1:11" ht="12.95" customHeight="1">
      <c r="A108" s="9"/>
      <c r="B108" s="10" t="s">
        <v>2064</v>
      </c>
      <c r="C108" s="11" t="s">
        <v>2065</v>
      </c>
      <c r="D108" s="69">
        <v>12.8</v>
      </c>
      <c r="E108" s="12" t="s">
        <v>109</v>
      </c>
      <c r="F108" s="13"/>
      <c r="G108" s="70">
        <f>IF(B108&lt;&gt;"計",ROUNDDOWN(D108*F108,0),SUM(G$1:G107))</f>
        <v>0</v>
      </c>
      <c r="H108" s="11"/>
      <c r="I108" s="14"/>
      <c r="J108" s="71"/>
      <c r="K108" s="8">
        <v>17</v>
      </c>
    </row>
    <row r="109" spans="1:11" ht="12.95" customHeight="1">
      <c r="A109" s="2"/>
      <c r="B109" s="15"/>
      <c r="C109" s="4"/>
      <c r="D109" s="66"/>
      <c r="E109" s="5"/>
      <c r="F109" s="6"/>
      <c r="G109" s="67"/>
      <c r="H109" s="4"/>
      <c r="I109" s="16"/>
      <c r="J109" s="73"/>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3"/>
      <c r="C111" s="4"/>
      <c r="D111" s="66"/>
      <c r="E111" s="5"/>
      <c r="F111" s="6"/>
      <c r="G111" s="67"/>
      <c r="H111" s="4"/>
      <c r="I111" s="7"/>
      <c r="J111" s="68"/>
    </row>
    <row r="112" spans="1:11" ht="12.95" customHeight="1">
      <c r="A112" s="9"/>
      <c r="B112" s="10"/>
      <c r="C112" s="11"/>
      <c r="D112" s="69"/>
      <c r="E112" s="12"/>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t="s">
        <v>2066</v>
      </c>
      <c r="C114" s="11" t="s">
        <v>2067</v>
      </c>
      <c r="D114" s="69">
        <v>7</v>
      </c>
      <c r="E114" s="12" t="s">
        <v>33</v>
      </c>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c r="C116" s="11"/>
      <c r="D116" s="69"/>
      <c r="E116" s="12"/>
      <c r="F116" s="13"/>
      <c r="G116" s="70">
        <f>IF(B116&lt;&gt;"計",ROUNDDOWN(D116*F116,0),SUM(G$1:G115))</f>
        <v>0</v>
      </c>
      <c r="H116" s="11"/>
      <c r="I116" s="14"/>
      <c r="J116" s="71"/>
      <c r="K116" s="8">
        <v>3</v>
      </c>
    </row>
    <row r="117" spans="1:11" ht="12.95" customHeight="1">
      <c r="A117" s="2"/>
      <c r="B117" s="3"/>
      <c r="C117" s="4"/>
      <c r="D117" s="66"/>
      <c r="E117" s="5"/>
      <c r="F117" s="6"/>
      <c r="G117" s="67"/>
      <c r="H117" s="4"/>
      <c r="I117" s="7"/>
      <c r="J117" s="68"/>
    </row>
    <row r="118" spans="1:11" ht="12.95" customHeight="1">
      <c r="A118" s="9"/>
      <c r="B118" s="10" t="s">
        <v>2051</v>
      </c>
      <c r="C118" s="11" t="s">
        <v>2065</v>
      </c>
      <c r="D118" s="69">
        <v>108</v>
      </c>
      <c r="E118" s="12" t="s">
        <v>109</v>
      </c>
      <c r="F118" s="13"/>
      <c r="G118" s="70">
        <f>IF(B118&lt;&gt;"計",ROUNDDOWN(D118*F118,0),SUM(G$1:G117))</f>
        <v>0</v>
      </c>
      <c r="H118" s="11"/>
      <c r="I118" s="14"/>
      <c r="J118" s="71"/>
      <c r="K118" s="8">
        <v>4</v>
      </c>
    </row>
    <row r="119" spans="1:11" ht="12.95" customHeight="1">
      <c r="A119" s="2"/>
      <c r="B119" s="3"/>
      <c r="C119" s="4"/>
      <c r="D119" s="66"/>
      <c r="E119" s="5"/>
      <c r="F119" s="6"/>
      <c r="G119" s="67"/>
      <c r="H119" s="4"/>
      <c r="I119" s="7"/>
      <c r="J119" s="68"/>
    </row>
    <row r="120" spans="1:11" ht="12.95" customHeight="1">
      <c r="A120" s="9"/>
      <c r="B120" s="10"/>
      <c r="C120" s="11"/>
      <c r="D120" s="69"/>
      <c r="E120" s="12"/>
      <c r="F120" s="13"/>
      <c r="G120" s="70">
        <f>IF(B120&lt;&gt;"計",ROUNDDOWN(D120*F120,0),SUM(G$1:G119))</f>
        <v>0</v>
      </c>
      <c r="H120" s="11"/>
      <c r="I120" s="14"/>
      <c r="J120" s="71"/>
      <c r="K120" s="8">
        <v>5</v>
      </c>
    </row>
    <row r="121" spans="1:11" ht="12.95" customHeight="1">
      <c r="A121" s="2"/>
      <c r="B121" s="3"/>
      <c r="C121" s="4"/>
      <c r="D121" s="66"/>
      <c r="E121" s="5"/>
      <c r="F121" s="6"/>
      <c r="G121" s="67"/>
      <c r="H121" s="4"/>
      <c r="I121" s="7"/>
      <c r="J121" s="68"/>
    </row>
    <row r="122" spans="1:11" ht="12.95" customHeight="1">
      <c r="A122" s="9"/>
      <c r="B122" s="10" t="s">
        <v>2068</v>
      </c>
      <c r="C122" s="11" t="s">
        <v>2054</v>
      </c>
      <c r="D122" s="69">
        <v>8.1999999999999993</v>
      </c>
      <c r="E122" s="12" t="s">
        <v>33</v>
      </c>
      <c r="F122" s="13"/>
      <c r="G122" s="70">
        <f>IF(B122&lt;&gt;"計",ROUNDDOWN(D122*F122,0),SUM(G$1:G121))</f>
        <v>0</v>
      </c>
      <c r="H122" s="11"/>
      <c r="I122" s="14"/>
      <c r="J122" s="71"/>
      <c r="K122" s="8">
        <v>6</v>
      </c>
    </row>
    <row r="123" spans="1:11" ht="12.95" customHeight="1">
      <c r="A123" s="2"/>
      <c r="B123" s="3"/>
      <c r="C123" s="4"/>
      <c r="D123" s="66"/>
      <c r="E123" s="5"/>
      <c r="F123" s="6"/>
      <c r="G123" s="67"/>
      <c r="H123" s="4"/>
      <c r="I123" s="7"/>
      <c r="J123" s="68"/>
    </row>
    <row r="124" spans="1:11" ht="12.95" customHeight="1">
      <c r="A124" s="9"/>
      <c r="B124" s="10" t="s">
        <v>2068</v>
      </c>
      <c r="C124" s="11" t="s">
        <v>2055</v>
      </c>
      <c r="D124" s="69">
        <v>25.8</v>
      </c>
      <c r="E124" s="12" t="s">
        <v>109</v>
      </c>
      <c r="F124" s="13"/>
      <c r="G124" s="70">
        <f>IF(B124&lt;&gt;"計",ROUNDDOWN(D124*F124,0),SUM(G$1:G123))</f>
        <v>0</v>
      </c>
      <c r="H124" s="11"/>
      <c r="I124" s="14"/>
      <c r="J124" s="71"/>
      <c r="K124" s="8">
        <v>7</v>
      </c>
    </row>
    <row r="125" spans="1:11" ht="12.95" customHeight="1">
      <c r="A125" s="2"/>
      <c r="B125" s="3"/>
      <c r="C125" s="4"/>
      <c r="D125" s="66"/>
      <c r="E125" s="5"/>
      <c r="F125" s="6"/>
      <c r="G125" s="67"/>
      <c r="H125" s="4"/>
      <c r="I125" s="7"/>
      <c r="J125" s="68"/>
    </row>
    <row r="126" spans="1:11" ht="12.95" customHeight="1">
      <c r="A126" s="9"/>
      <c r="B126" s="10"/>
      <c r="C126" s="11"/>
      <c r="D126" s="69"/>
      <c r="E126" s="12"/>
      <c r="F126" s="13"/>
      <c r="G126" s="70">
        <f>IF(B126&lt;&gt;"計",ROUNDDOWN(D126*F126,0),SUM(G$1:G125))</f>
        <v>0</v>
      </c>
      <c r="H126" s="11"/>
      <c r="I126" s="14"/>
      <c r="J126" s="71"/>
      <c r="K126" s="8">
        <v>8</v>
      </c>
    </row>
    <row r="127" spans="1:11" ht="12.95" customHeight="1">
      <c r="A127" s="2"/>
      <c r="B127" s="3"/>
      <c r="C127" s="4"/>
      <c r="D127" s="66"/>
      <c r="E127" s="5"/>
      <c r="F127" s="6"/>
      <c r="G127" s="67"/>
      <c r="H127" s="4"/>
      <c r="I127" s="7"/>
      <c r="J127" s="68"/>
    </row>
    <row r="128" spans="1:11" ht="12.95" customHeight="1">
      <c r="A128" s="9"/>
      <c r="B128" s="10" t="s">
        <v>2069</v>
      </c>
      <c r="C128" s="11" t="s">
        <v>2070</v>
      </c>
      <c r="D128" s="69">
        <v>142</v>
      </c>
      <c r="E128" s="12" t="s">
        <v>33</v>
      </c>
      <c r="F128" s="13"/>
      <c r="G128" s="70">
        <f>IF(B128&lt;&gt;"計",ROUNDDOWN(D128*F128,0),SUM(G$1:G127))</f>
        <v>0</v>
      </c>
      <c r="H128" s="11"/>
      <c r="I128" s="14"/>
      <c r="J128" s="71"/>
      <c r="K128" s="8">
        <v>9</v>
      </c>
    </row>
    <row r="129" spans="1:11" ht="12.95" customHeight="1">
      <c r="A129" s="2"/>
      <c r="B129" s="3"/>
      <c r="C129" s="4" t="s">
        <v>2071</v>
      </c>
      <c r="D129" s="66"/>
      <c r="E129" s="5"/>
      <c r="F129" s="6"/>
      <c r="G129" s="67"/>
      <c r="H129" s="4"/>
      <c r="I129" s="7"/>
      <c r="J129" s="68"/>
    </row>
    <row r="130" spans="1:11" ht="12.95" customHeight="1">
      <c r="A130" s="9"/>
      <c r="B130" s="10"/>
      <c r="C130" s="11" t="s">
        <v>2072</v>
      </c>
      <c r="D130" s="69"/>
      <c r="E130" s="12"/>
      <c r="F130" s="13"/>
      <c r="G130" s="70">
        <f>IF(B130&lt;&gt;"計",ROUNDDOWN(D130*F130,0),SUM(G$1:G129))</f>
        <v>0</v>
      </c>
      <c r="H130" s="11"/>
      <c r="I130" s="14"/>
      <c r="J130" s="71"/>
      <c r="K130" s="8">
        <v>10</v>
      </c>
    </row>
    <row r="131" spans="1:11" ht="12.95" customHeight="1">
      <c r="A131" s="2"/>
      <c r="B131" s="3"/>
      <c r="C131" s="4"/>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t="s">
        <v>2073</v>
      </c>
      <c r="C134" s="11" t="s">
        <v>2074</v>
      </c>
      <c r="D134" s="69">
        <v>165</v>
      </c>
      <c r="E134" s="12" t="s">
        <v>33</v>
      </c>
      <c r="F134" s="13"/>
      <c r="G134" s="70">
        <f>IF(B134&lt;&gt;"計",ROUNDDOWN(D134*F134,0),SUM(G$1:G133))</f>
        <v>0</v>
      </c>
      <c r="H134" s="11"/>
      <c r="I134" s="14"/>
      <c r="J134" s="71"/>
      <c r="K134" s="8">
        <v>12</v>
      </c>
    </row>
    <row r="135" spans="1:11" ht="12.95" customHeight="1">
      <c r="A135" s="2"/>
      <c r="B135" s="3"/>
      <c r="C135" s="4" t="s">
        <v>2075</v>
      </c>
      <c r="D135" s="66"/>
      <c r="E135" s="5"/>
      <c r="F135" s="6"/>
      <c r="G135" s="67"/>
      <c r="H135" s="4"/>
      <c r="I135" s="7"/>
      <c r="J135" s="68"/>
    </row>
    <row r="136" spans="1:11" ht="12.95" customHeight="1">
      <c r="A136" s="9"/>
      <c r="B136" s="10"/>
      <c r="C136" s="11" t="s">
        <v>2076</v>
      </c>
      <c r="D136" s="69"/>
      <c r="E136" s="12"/>
      <c r="F136" s="13"/>
      <c r="G136" s="70">
        <f>IF(B136&lt;&gt;"計",ROUNDDOWN(D136*F136,0),SUM(G$1:G135))</f>
        <v>0</v>
      </c>
      <c r="H136" s="11"/>
      <c r="I136" s="14"/>
      <c r="J136" s="71"/>
      <c r="K136" s="8">
        <v>13</v>
      </c>
    </row>
    <row r="137" spans="1:11" ht="12.95" customHeight="1">
      <c r="A137" s="2"/>
      <c r="B137" s="3"/>
      <c r="C137" s="4" t="s">
        <v>2077</v>
      </c>
      <c r="D137" s="66"/>
      <c r="E137" s="5"/>
      <c r="F137" s="6"/>
      <c r="G137" s="67"/>
      <c r="H137" s="4"/>
      <c r="I137" s="7"/>
      <c r="J137" s="68"/>
    </row>
    <row r="138" spans="1:11" ht="12.95" customHeight="1">
      <c r="A138" s="9"/>
      <c r="B138" s="10"/>
      <c r="C138" s="11" t="s">
        <v>2078</v>
      </c>
      <c r="D138" s="69"/>
      <c r="E138" s="12"/>
      <c r="F138" s="13"/>
      <c r="G138" s="70">
        <f>IF(B138&lt;&gt;"計",ROUNDDOWN(D138*F138,0),SUM(G$1:G137))</f>
        <v>0</v>
      </c>
      <c r="H138" s="11"/>
      <c r="I138" s="14"/>
      <c r="J138" s="71"/>
      <c r="K138" s="8">
        <v>14</v>
      </c>
    </row>
    <row r="139" spans="1:11" ht="12.95" customHeight="1">
      <c r="A139" s="2"/>
      <c r="B139" s="3"/>
      <c r="C139" s="4" t="s">
        <v>321</v>
      </c>
      <c r="D139" s="66"/>
      <c r="E139" s="5"/>
      <c r="F139" s="6"/>
      <c r="G139" s="67"/>
      <c r="H139" s="4"/>
      <c r="I139" s="7"/>
      <c r="J139" s="68"/>
    </row>
    <row r="140" spans="1:11" ht="12.95" customHeight="1">
      <c r="A140" s="9"/>
      <c r="B140" s="10"/>
      <c r="C140" s="11"/>
      <c r="D140" s="69"/>
      <c r="E140" s="12"/>
      <c r="F140" s="13"/>
      <c r="G140" s="70">
        <f>IF(B140&lt;&gt;"計",ROUNDDOWN(D140*F140,0),SUM(G$1:G139))</f>
        <v>0</v>
      </c>
      <c r="H140" s="11"/>
      <c r="I140" s="14"/>
      <c r="J140" s="71"/>
      <c r="K140" s="8">
        <v>15</v>
      </c>
    </row>
    <row r="141" spans="1:11" ht="12.95" customHeight="1">
      <c r="A141" s="2"/>
      <c r="B141" s="3"/>
      <c r="C141" s="4"/>
      <c r="D141" s="66"/>
      <c r="E141" s="5"/>
      <c r="F141" s="6"/>
      <c r="G141" s="67"/>
      <c r="H141" s="4"/>
      <c r="I141" s="7"/>
      <c r="J141" s="68"/>
    </row>
    <row r="142" spans="1:11" ht="12.95" customHeight="1">
      <c r="A142" s="9"/>
      <c r="B142" s="10"/>
      <c r="C142" s="11"/>
      <c r="D142" s="69"/>
      <c r="E142" s="12"/>
      <c r="F142" s="13"/>
      <c r="G142" s="70">
        <f>IF(B142&lt;&gt;"計",ROUNDDOWN(D142*F142,0),SUM(G$1:G141))</f>
        <v>0</v>
      </c>
      <c r="H142" s="11"/>
      <c r="I142" s="14"/>
      <c r="J142" s="71"/>
      <c r="K142" s="8">
        <v>16</v>
      </c>
    </row>
    <row r="143" spans="1:11" ht="12.95" customHeight="1">
      <c r="A143" s="2"/>
      <c r="B143" s="3"/>
      <c r="C143" s="4"/>
      <c r="D143" s="66"/>
      <c r="E143" s="5"/>
      <c r="F143" s="6"/>
      <c r="G143" s="67"/>
      <c r="H143" s="4"/>
      <c r="I143" s="7"/>
      <c r="J143" s="68"/>
    </row>
    <row r="144" spans="1:11" ht="12.95" customHeight="1">
      <c r="A144" s="9"/>
      <c r="B144" s="10"/>
      <c r="C144" s="11"/>
      <c r="D144" s="69"/>
      <c r="E144" s="12"/>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15"/>
      <c r="C147" s="4"/>
      <c r="D147" s="66"/>
      <c r="E147" s="5"/>
      <c r="F147" s="6"/>
      <c r="G147" s="67"/>
      <c r="H147" s="4"/>
      <c r="I147" s="16"/>
      <c r="J147" s="73"/>
    </row>
    <row r="148" spans="1:11" ht="12.95" customHeight="1">
      <c r="A148" s="9"/>
      <c r="B148" s="10" t="s">
        <v>2079</v>
      </c>
      <c r="C148" s="11" t="s">
        <v>2080</v>
      </c>
      <c r="D148" s="69">
        <v>165</v>
      </c>
      <c r="E148" s="12" t="s">
        <v>33</v>
      </c>
      <c r="F148" s="13"/>
      <c r="G148" s="70">
        <f>IF(B148&lt;&gt;"計",ROUNDDOWN(D148*F148,0),SUM(G$1:G147))</f>
        <v>0</v>
      </c>
      <c r="H148" s="11"/>
      <c r="I148" s="14"/>
      <c r="J148" s="71"/>
      <c r="K148" s="8">
        <v>1</v>
      </c>
    </row>
    <row r="149" spans="1:11" ht="12.95" customHeight="1">
      <c r="A149" s="2"/>
      <c r="B149" s="3"/>
      <c r="C149" s="4" t="s">
        <v>2081</v>
      </c>
      <c r="D149" s="66"/>
      <c r="E149" s="5"/>
      <c r="F149" s="6"/>
      <c r="G149" s="67"/>
      <c r="H149" s="4"/>
      <c r="I149" s="7"/>
      <c r="J149" s="68"/>
    </row>
    <row r="150" spans="1:11" ht="12.95" customHeight="1">
      <c r="A150" s="9"/>
      <c r="B150" s="10"/>
      <c r="C150" s="11" t="s">
        <v>2082</v>
      </c>
      <c r="D150" s="69"/>
      <c r="E150" s="12"/>
      <c r="F150" s="13"/>
      <c r="G150" s="70">
        <f>IF(B150&lt;&gt;"計",ROUNDDOWN(D150*F150,0),SUM(G$1:G149))</f>
        <v>0</v>
      </c>
      <c r="H150" s="11"/>
      <c r="I150" s="14"/>
      <c r="J150" s="71"/>
      <c r="K150" s="8">
        <v>2</v>
      </c>
    </row>
    <row r="151" spans="1:11" ht="12.95" customHeight="1">
      <c r="A151" s="2"/>
      <c r="B151" s="3"/>
      <c r="C151" s="4" t="s">
        <v>2083</v>
      </c>
      <c r="D151" s="66"/>
      <c r="E151" s="5"/>
      <c r="F151" s="6"/>
      <c r="G151" s="67"/>
      <c r="H151" s="4"/>
      <c r="I151" s="7"/>
      <c r="J151" s="68"/>
    </row>
    <row r="152" spans="1:11" ht="12.95" customHeight="1">
      <c r="A152" s="9"/>
      <c r="B152" s="10"/>
      <c r="C152" s="11" t="s">
        <v>2084</v>
      </c>
      <c r="D152" s="69"/>
      <c r="E152" s="12"/>
      <c r="F152" s="13"/>
      <c r="G152" s="70">
        <f>IF(B152&lt;&gt;"計",ROUNDDOWN(D152*F152,0),SUM(G$1:G151))</f>
        <v>0</v>
      </c>
      <c r="H152" s="11"/>
      <c r="I152" s="14"/>
      <c r="J152" s="71"/>
      <c r="K152" s="8">
        <v>3</v>
      </c>
    </row>
    <row r="153" spans="1:11" ht="12.95" customHeight="1">
      <c r="A153" s="2"/>
      <c r="B153" s="3"/>
      <c r="C153" s="4" t="s">
        <v>321</v>
      </c>
      <c r="D153" s="66"/>
      <c r="E153" s="5"/>
      <c r="F153" s="6"/>
      <c r="G153" s="67"/>
      <c r="H153" s="4"/>
      <c r="I153" s="7"/>
      <c r="J153" s="68"/>
    </row>
    <row r="154" spans="1:11" ht="12.95" customHeight="1">
      <c r="A154" s="9"/>
      <c r="B154" s="10"/>
      <c r="C154" s="11"/>
      <c r="D154" s="69"/>
      <c r="E154" s="12"/>
      <c r="F154" s="13"/>
      <c r="G154" s="70">
        <f>IF(B154&lt;&gt;"計",ROUNDDOWN(D154*F154,0),SUM(G$1:G153))</f>
        <v>0</v>
      </c>
      <c r="H154" s="11"/>
      <c r="I154" s="14"/>
      <c r="J154" s="71"/>
      <c r="K154" s="8">
        <v>4</v>
      </c>
    </row>
    <row r="155" spans="1:11" ht="12.95" customHeight="1">
      <c r="A155" s="2"/>
      <c r="B155" s="3"/>
      <c r="C155" s="4"/>
      <c r="D155" s="66"/>
      <c r="E155" s="5"/>
      <c r="F155" s="6"/>
      <c r="G155" s="67"/>
      <c r="H155" s="4"/>
      <c r="I155" s="7"/>
      <c r="J155" s="68"/>
    </row>
    <row r="156" spans="1:11" ht="12.95" customHeight="1">
      <c r="A156" s="9"/>
      <c r="B156" s="10"/>
      <c r="C156" s="11"/>
      <c r="D156" s="69"/>
      <c r="E156" s="12"/>
      <c r="F156" s="13"/>
      <c r="G156" s="70">
        <f>IF(B156&lt;&gt;"計",ROUNDDOWN(D156*F156,0),SUM(G$1:G155))</f>
        <v>0</v>
      </c>
      <c r="H156" s="11"/>
      <c r="I156" s="14"/>
      <c r="J156" s="71"/>
      <c r="K156" s="8">
        <v>5</v>
      </c>
    </row>
    <row r="157" spans="1:11" ht="12.95" customHeight="1">
      <c r="A157" s="2"/>
      <c r="B157" s="3"/>
      <c r="C157" s="4"/>
      <c r="D157" s="66"/>
      <c r="E157" s="5"/>
      <c r="F157" s="6"/>
      <c r="G157" s="67"/>
      <c r="H157" s="4"/>
      <c r="I157" s="7"/>
      <c r="J157" s="68"/>
    </row>
    <row r="158" spans="1:11" ht="12.95" customHeight="1">
      <c r="A158" s="9"/>
      <c r="B158" s="10" t="s">
        <v>2085</v>
      </c>
      <c r="C158" s="11" t="s">
        <v>2086</v>
      </c>
      <c r="D158" s="69">
        <v>50.1</v>
      </c>
      <c r="E158" s="12" t="s">
        <v>33</v>
      </c>
      <c r="F158" s="13"/>
      <c r="G158" s="70">
        <f>IF(B158&lt;&gt;"計",ROUNDDOWN(D158*F158,0),SUM(G$1:G157))</f>
        <v>0</v>
      </c>
      <c r="H158" s="11"/>
      <c r="I158" s="14"/>
      <c r="J158" s="71"/>
      <c r="K158" s="8">
        <v>6</v>
      </c>
    </row>
    <row r="159" spans="1:11" ht="12.95" customHeight="1">
      <c r="A159" s="2"/>
      <c r="B159" s="3"/>
      <c r="C159" s="4" t="s">
        <v>2697</v>
      </c>
      <c r="D159" s="66"/>
      <c r="E159" s="5"/>
      <c r="F159" s="6"/>
      <c r="G159" s="67"/>
      <c r="H159" s="4"/>
      <c r="I159" s="7"/>
      <c r="J159" s="68"/>
    </row>
    <row r="160" spans="1:11" ht="12.95" customHeight="1">
      <c r="A160" s="9"/>
      <c r="B160" s="10"/>
      <c r="C160" s="11" t="s">
        <v>2087</v>
      </c>
      <c r="D160" s="69"/>
      <c r="E160" s="12"/>
      <c r="F160" s="13"/>
      <c r="G160" s="70">
        <f>IF(B160&lt;&gt;"計",ROUNDDOWN(D160*F160,0),SUM(G$1:G159))</f>
        <v>0</v>
      </c>
      <c r="H160" s="11"/>
      <c r="I160" s="14"/>
      <c r="J160" s="71"/>
      <c r="K160" s="8">
        <v>7</v>
      </c>
    </row>
    <row r="161" spans="1:11" ht="12.95" customHeight="1">
      <c r="A161" s="2"/>
      <c r="B161" s="3"/>
      <c r="C161" s="4" t="s">
        <v>2698</v>
      </c>
      <c r="D161" s="66"/>
      <c r="E161" s="5"/>
      <c r="F161" s="6"/>
      <c r="G161" s="67"/>
      <c r="H161" s="4"/>
      <c r="I161" s="7"/>
      <c r="J161" s="68"/>
    </row>
    <row r="162" spans="1:11" ht="12.95" customHeight="1">
      <c r="A162" s="9"/>
      <c r="B162" s="10"/>
      <c r="C162" s="11" t="s">
        <v>321</v>
      </c>
      <c r="D162" s="69"/>
      <c r="E162" s="12"/>
      <c r="F162" s="13"/>
      <c r="G162" s="70">
        <f>IF(B162&lt;&gt;"計",ROUNDDOWN(D162*F162,0),SUM(G$1:G161))</f>
        <v>0</v>
      </c>
      <c r="H162" s="11"/>
      <c r="I162" s="14"/>
      <c r="J162" s="71"/>
      <c r="K162" s="8">
        <v>8</v>
      </c>
    </row>
    <row r="163" spans="1:11" ht="12.95" customHeight="1">
      <c r="A163" s="2"/>
      <c r="B163" s="3"/>
      <c r="C163" s="4"/>
      <c r="D163" s="66"/>
      <c r="E163" s="5"/>
      <c r="F163" s="6"/>
      <c r="G163" s="67"/>
      <c r="H163" s="4"/>
      <c r="I163" s="7"/>
      <c r="J163" s="68"/>
    </row>
    <row r="164" spans="1:11" ht="12.95" customHeight="1">
      <c r="A164" s="9"/>
      <c r="B164" s="10"/>
      <c r="C164" s="11"/>
      <c r="D164" s="69"/>
      <c r="E164" s="12"/>
      <c r="F164" s="13"/>
      <c r="G164" s="70">
        <f>IF(B164&lt;&gt;"計",ROUNDDOWN(D164*F164,0),SUM(G$1:G163))</f>
        <v>0</v>
      </c>
      <c r="H164" s="11"/>
      <c r="I164" s="14"/>
      <c r="J164" s="71"/>
      <c r="K164" s="8">
        <v>9</v>
      </c>
    </row>
    <row r="165" spans="1:11" ht="12.95" customHeight="1">
      <c r="A165" s="2"/>
      <c r="B165" s="3"/>
      <c r="C165" s="4"/>
      <c r="D165" s="66"/>
      <c r="E165" s="5"/>
      <c r="F165" s="6"/>
      <c r="G165" s="67"/>
      <c r="H165" s="4"/>
      <c r="I165" s="7"/>
      <c r="J165" s="68"/>
    </row>
    <row r="166" spans="1:11" ht="12.95" customHeight="1">
      <c r="A166" s="9"/>
      <c r="B166" s="10" t="s">
        <v>1096</v>
      </c>
      <c r="C166" s="11"/>
      <c r="D166" s="69"/>
      <c r="E166" s="12"/>
      <c r="F166" s="13"/>
      <c r="G166" s="70">
        <f>IF(B166&lt;&gt;"計",ROUNDDOWN(D166*F166,0),SUM(G$1:G165))</f>
        <v>0</v>
      </c>
      <c r="H166" s="11"/>
      <c r="I166" s="14"/>
      <c r="J166" s="71"/>
      <c r="K166" s="8">
        <v>10</v>
      </c>
    </row>
    <row r="167" spans="1:11" ht="12.95" customHeight="1">
      <c r="A167" s="2"/>
      <c r="B167" s="3"/>
      <c r="C167" s="4"/>
      <c r="D167" s="66"/>
      <c r="E167" s="5"/>
      <c r="F167" s="6"/>
      <c r="G167" s="67"/>
      <c r="H167" s="4"/>
      <c r="I167" s="7"/>
      <c r="J167" s="68"/>
    </row>
    <row r="168" spans="1:11" ht="12.95" customHeight="1">
      <c r="A168" s="9"/>
      <c r="B168" s="10" t="s">
        <v>2053</v>
      </c>
      <c r="C168" s="11" t="s">
        <v>2052</v>
      </c>
      <c r="D168" s="69">
        <v>8.4</v>
      </c>
      <c r="E168" s="12" t="s">
        <v>109</v>
      </c>
      <c r="F168" s="13"/>
      <c r="G168" s="70">
        <f>IF(B168&lt;&gt;"計",ROUNDDOWN(D168*F168,0),SUM(G$1:G167))</f>
        <v>0</v>
      </c>
      <c r="H168" s="11"/>
      <c r="I168" s="14"/>
      <c r="J168" s="71"/>
      <c r="K168" s="8">
        <v>11</v>
      </c>
    </row>
    <row r="169" spans="1:11" ht="12.95" customHeight="1">
      <c r="A169" s="2"/>
      <c r="B169" s="3"/>
      <c r="C169" s="4"/>
      <c r="D169" s="66"/>
      <c r="E169" s="5"/>
      <c r="F169" s="6"/>
      <c r="G169" s="67"/>
      <c r="H169" s="4"/>
      <c r="I169" s="7"/>
      <c r="J169" s="68"/>
    </row>
    <row r="170" spans="1:11" ht="12.95" customHeight="1">
      <c r="A170" s="9"/>
      <c r="B170" s="10" t="s">
        <v>2066</v>
      </c>
      <c r="C170" s="11" t="s">
        <v>2088</v>
      </c>
      <c r="D170" s="69">
        <v>7.5</v>
      </c>
      <c r="E170" s="12" t="s">
        <v>109</v>
      </c>
      <c r="F170" s="13"/>
      <c r="G170" s="70">
        <f>IF(B170&lt;&gt;"計",ROUNDDOWN(D170*F170,0),SUM(G$1:G169))</f>
        <v>0</v>
      </c>
      <c r="H170" s="11"/>
      <c r="I170" s="14"/>
      <c r="J170" s="71"/>
      <c r="K170" s="8">
        <v>12</v>
      </c>
    </row>
    <row r="171" spans="1:11" ht="12.95" customHeight="1">
      <c r="A171" s="2"/>
      <c r="B171" s="3" t="s">
        <v>2089</v>
      </c>
      <c r="C171" s="4"/>
      <c r="D171" s="66"/>
      <c r="E171" s="5"/>
      <c r="F171" s="6"/>
      <c r="G171" s="67"/>
      <c r="H171" s="4"/>
      <c r="I171" s="7"/>
      <c r="J171" s="68"/>
    </row>
    <row r="172" spans="1:11" ht="12.95" customHeight="1">
      <c r="A172" s="9"/>
      <c r="B172" s="10" t="s">
        <v>2037</v>
      </c>
      <c r="C172" s="11" t="s">
        <v>1704</v>
      </c>
      <c r="D172" s="69">
        <v>28.2</v>
      </c>
      <c r="E172" s="12" t="s">
        <v>33</v>
      </c>
      <c r="F172" s="13"/>
      <c r="G172" s="70">
        <f>IF(B172&lt;&gt;"計",ROUNDDOWN(D172*F172,0),SUM(G$1:G171))</f>
        <v>0</v>
      </c>
      <c r="H172" s="11"/>
      <c r="I172" s="14"/>
      <c r="J172" s="71"/>
      <c r="K172" s="8">
        <v>13</v>
      </c>
    </row>
    <row r="173" spans="1:11" ht="12.95" customHeight="1">
      <c r="A173" s="2"/>
      <c r="B173" s="3" t="s">
        <v>2089</v>
      </c>
      <c r="C173" s="4"/>
      <c r="D173" s="66"/>
      <c r="E173" s="5"/>
      <c r="F173" s="6"/>
      <c r="G173" s="67"/>
      <c r="H173" s="4"/>
      <c r="I173" s="7"/>
      <c r="J173" s="68"/>
    </row>
    <row r="174" spans="1:11" ht="12.95" customHeight="1">
      <c r="A174" s="9"/>
      <c r="B174" s="10" t="s">
        <v>2037</v>
      </c>
      <c r="C174" s="11" t="s">
        <v>2090</v>
      </c>
      <c r="D174" s="69">
        <v>58.8</v>
      </c>
      <c r="E174" s="12" t="s">
        <v>33</v>
      </c>
      <c r="F174" s="13"/>
      <c r="G174" s="70">
        <f>IF(B174&lt;&gt;"計",ROUNDDOWN(D174*F174,0),SUM(G$1:G173))</f>
        <v>0</v>
      </c>
      <c r="H174" s="11"/>
      <c r="I174" s="14"/>
      <c r="J174" s="71"/>
      <c r="K174" s="8">
        <v>14</v>
      </c>
    </row>
    <row r="175" spans="1:11" ht="12.95" customHeight="1">
      <c r="A175" s="2"/>
      <c r="B175" s="3"/>
      <c r="C175" s="4"/>
      <c r="D175" s="66"/>
      <c r="E175" s="5"/>
      <c r="F175" s="6"/>
      <c r="G175" s="67"/>
      <c r="H175" s="4"/>
      <c r="I175" s="7"/>
      <c r="J175" s="68"/>
    </row>
    <row r="176" spans="1:11" ht="12.95" customHeight="1">
      <c r="A176" s="9"/>
      <c r="B176" s="10" t="s">
        <v>2048</v>
      </c>
      <c r="C176" s="11" t="s">
        <v>2052</v>
      </c>
      <c r="D176" s="69">
        <v>53.3</v>
      </c>
      <c r="E176" s="12" t="s">
        <v>33</v>
      </c>
      <c r="F176" s="13"/>
      <c r="G176" s="70">
        <f>IF(B176&lt;&gt;"計",ROUNDDOWN(D176*F176,0),SUM(G$1:G175))</f>
        <v>0</v>
      </c>
      <c r="H176" s="11"/>
      <c r="I176" s="14"/>
      <c r="J176" s="71"/>
      <c r="K176" s="8">
        <v>15</v>
      </c>
    </row>
    <row r="177" spans="1:11" ht="12.95" customHeight="1">
      <c r="A177" s="2"/>
      <c r="B177" s="3"/>
      <c r="C177" s="4"/>
      <c r="D177" s="66"/>
      <c r="E177" s="5"/>
      <c r="F177" s="6"/>
      <c r="G177" s="67"/>
      <c r="H177" s="4"/>
      <c r="I177" s="7"/>
      <c r="J177" s="68"/>
    </row>
    <row r="178" spans="1:11" ht="12.95" customHeight="1">
      <c r="A178" s="9"/>
      <c r="B178" s="10" t="s">
        <v>2068</v>
      </c>
      <c r="C178" s="11" t="s">
        <v>2052</v>
      </c>
      <c r="D178" s="69">
        <v>581</v>
      </c>
      <c r="E178" s="12" t="s">
        <v>33</v>
      </c>
      <c r="F178" s="13"/>
      <c r="G178" s="70">
        <f>IF(B178&lt;&gt;"計",ROUNDDOWN(D178*F178,0),SUM(G$1:G177))</f>
        <v>0</v>
      </c>
      <c r="H178" s="11"/>
      <c r="I178" s="14"/>
      <c r="J178" s="71"/>
      <c r="K178" s="8">
        <v>16</v>
      </c>
    </row>
    <row r="179" spans="1:11" ht="12.95" customHeight="1">
      <c r="A179" s="2"/>
      <c r="B179" s="3"/>
      <c r="C179" s="4"/>
      <c r="D179" s="66"/>
      <c r="E179" s="5"/>
      <c r="F179" s="6"/>
      <c r="G179" s="67"/>
      <c r="H179" s="4"/>
      <c r="I179" s="7"/>
      <c r="J179" s="68"/>
    </row>
    <row r="180" spans="1:11" ht="12.95" customHeight="1">
      <c r="A180" s="9"/>
      <c r="B180" s="10"/>
      <c r="C180" s="11"/>
      <c r="D180" s="69"/>
      <c r="E180" s="12"/>
      <c r="F180" s="13"/>
      <c r="G180" s="70">
        <f>IF(B180&lt;&gt;"計",ROUNDDOWN(D180*F180,0),SUM(G$1:G179))</f>
        <v>0</v>
      </c>
      <c r="H180" s="11"/>
      <c r="I180" s="14"/>
      <c r="J180" s="71"/>
      <c r="K180" s="8">
        <v>17</v>
      </c>
    </row>
    <row r="181" spans="1:11" ht="12.95" customHeight="1">
      <c r="A181" s="2"/>
      <c r="B181" s="3"/>
      <c r="C181" s="4"/>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15" t="s">
        <v>2091</v>
      </c>
      <c r="C183" s="4"/>
      <c r="D183" s="66"/>
      <c r="E183" s="5"/>
      <c r="F183" s="6"/>
      <c r="G183" s="67"/>
      <c r="H183" s="4"/>
      <c r="I183" s="16"/>
      <c r="J183" s="73"/>
    </row>
    <row r="184" spans="1:11" ht="12.95" customHeight="1">
      <c r="A184" s="9"/>
      <c r="B184" s="10" t="s">
        <v>2092</v>
      </c>
      <c r="C184" s="11" t="s">
        <v>2074</v>
      </c>
      <c r="D184" s="69">
        <v>57.3</v>
      </c>
      <c r="E184" s="12" t="s">
        <v>33</v>
      </c>
      <c r="F184" s="13"/>
      <c r="G184" s="70">
        <f>IF(B184&lt;&gt;"計",ROUNDDOWN(D184*F184,0),SUM(G$1:G183))</f>
        <v>0</v>
      </c>
      <c r="H184" s="11"/>
      <c r="I184" s="14"/>
      <c r="J184" s="71"/>
      <c r="K184" s="8">
        <v>1</v>
      </c>
    </row>
    <row r="185" spans="1:11" ht="12.95" customHeight="1">
      <c r="A185" s="2"/>
      <c r="B185" s="3"/>
      <c r="C185" s="4" t="s">
        <v>2075</v>
      </c>
      <c r="D185" s="66"/>
      <c r="E185" s="5"/>
      <c r="F185" s="6"/>
      <c r="G185" s="67"/>
      <c r="H185" s="4"/>
      <c r="I185" s="7"/>
      <c r="J185" s="68"/>
    </row>
    <row r="186" spans="1:11" ht="12.95" customHeight="1">
      <c r="A186" s="9"/>
      <c r="B186" s="10"/>
      <c r="C186" s="11" t="s">
        <v>2076</v>
      </c>
      <c r="D186" s="69"/>
      <c r="E186" s="12"/>
      <c r="F186" s="13"/>
      <c r="G186" s="70">
        <f>IF(B186&lt;&gt;"計",ROUNDDOWN(D186*F186,0),SUM(G$1:G185))</f>
        <v>0</v>
      </c>
      <c r="H186" s="11"/>
      <c r="I186" s="14"/>
      <c r="J186" s="71"/>
      <c r="K186" s="8">
        <v>2</v>
      </c>
    </row>
    <row r="187" spans="1:11" ht="12.95" customHeight="1">
      <c r="A187" s="2"/>
      <c r="B187" s="3"/>
      <c r="C187" s="4" t="s">
        <v>2077</v>
      </c>
      <c r="D187" s="66"/>
      <c r="E187" s="5"/>
      <c r="F187" s="6"/>
      <c r="G187" s="67"/>
      <c r="H187" s="4"/>
      <c r="I187" s="7"/>
      <c r="J187" s="68"/>
    </row>
    <row r="188" spans="1:11" ht="12.95" customHeight="1">
      <c r="A188" s="9"/>
      <c r="B188" s="10"/>
      <c r="C188" s="11" t="s">
        <v>2078</v>
      </c>
      <c r="D188" s="69"/>
      <c r="E188" s="12"/>
      <c r="F188" s="13"/>
      <c r="G188" s="70">
        <f>IF(B188&lt;&gt;"計",ROUNDDOWN(D188*F188,0),SUM(G$1:G187))</f>
        <v>0</v>
      </c>
      <c r="H188" s="11"/>
      <c r="I188" s="14"/>
      <c r="J188" s="71"/>
      <c r="K188" s="8">
        <v>3</v>
      </c>
    </row>
    <row r="189" spans="1:11" ht="12.95" customHeight="1">
      <c r="A189" s="2"/>
      <c r="B189" s="3"/>
      <c r="C189" s="4" t="s">
        <v>321</v>
      </c>
      <c r="D189" s="66"/>
      <c r="E189" s="5"/>
      <c r="F189" s="6"/>
      <c r="G189" s="67"/>
      <c r="H189" s="4"/>
      <c r="I189" s="7"/>
      <c r="J189" s="68"/>
    </row>
    <row r="190" spans="1:11" ht="12.95" customHeight="1">
      <c r="A190" s="9"/>
      <c r="B190" s="10"/>
      <c r="C190" s="11"/>
      <c r="D190" s="69"/>
      <c r="E190" s="12"/>
      <c r="F190" s="13"/>
      <c r="G190" s="70">
        <f>IF(B190&lt;&gt;"計",ROUNDDOWN(D190*F190,0),SUM(G$1:G189))</f>
        <v>0</v>
      </c>
      <c r="H190" s="11"/>
      <c r="I190" s="14"/>
      <c r="J190" s="71"/>
      <c r="K190" s="8">
        <v>4</v>
      </c>
    </row>
    <row r="191" spans="1:11" ht="12.95" customHeight="1">
      <c r="A191" s="2"/>
      <c r="B191" s="3"/>
      <c r="C191" s="4"/>
      <c r="D191" s="66"/>
      <c r="E191" s="5"/>
      <c r="F191" s="6"/>
      <c r="G191" s="67"/>
      <c r="H191" s="4"/>
      <c r="I191" s="7"/>
      <c r="J191" s="68"/>
    </row>
    <row r="192" spans="1:11" ht="12.95" customHeight="1">
      <c r="A192" s="9"/>
      <c r="B192" s="10" t="s">
        <v>2092</v>
      </c>
      <c r="C192" s="11" t="s">
        <v>2093</v>
      </c>
      <c r="D192" s="69">
        <v>0.6</v>
      </c>
      <c r="E192" s="12" t="s">
        <v>33</v>
      </c>
      <c r="F192" s="13"/>
      <c r="G192" s="70">
        <f>IF(B192&lt;&gt;"計",ROUNDDOWN(D192*F192,0),SUM(G$1:G191))</f>
        <v>0</v>
      </c>
      <c r="H192" s="11"/>
      <c r="I192" s="14"/>
      <c r="J192" s="71"/>
      <c r="K192" s="8">
        <v>5</v>
      </c>
    </row>
    <row r="193" spans="1:11" ht="12.95" customHeight="1">
      <c r="A193" s="2"/>
      <c r="B193" s="3"/>
      <c r="C193" s="4" t="s">
        <v>2075</v>
      </c>
      <c r="D193" s="66"/>
      <c r="E193" s="5"/>
      <c r="F193" s="6"/>
      <c r="G193" s="67"/>
      <c r="H193" s="4"/>
      <c r="I193" s="7"/>
      <c r="J193" s="68"/>
    </row>
    <row r="194" spans="1:11" ht="12.95" customHeight="1">
      <c r="A194" s="9"/>
      <c r="B194" s="10"/>
      <c r="C194" s="11" t="s">
        <v>2076</v>
      </c>
      <c r="D194" s="69"/>
      <c r="E194" s="12"/>
      <c r="F194" s="13"/>
      <c r="G194" s="70">
        <f>IF(B194&lt;&gt;"計",ROUNDDOWN(D194*F194,0),SUM(G$1:G193))</f>
        <v>0</v>
      </c>
      <c r="H194" s="11"/>
      <c r="I194" s="14"/>
      <c r="J194" s="71"/>
      <c r="K194" s="8">
        <v>6</v>
      </c>
    </row>
    <row r="195" spans="1:11" ht="12.95" customHeight="1">
      <c r="A195" s="2"/>
      <c r="B195" s="3"/>
      <c r="C195" s="4" t="s">
        <v>2077</v>
      </c>
      <c r="D195" s="66"/>
      <c r="E195" s="5"/>
      <c r="F195" s="6"/>
      <c r="G195" s="67"/>
      <c r="H195" s="4"/>
      <c r="I195" s="7"/>
      <c r="J195" s="68"/>
    </row>
    <row r="196" spans="1:11" ht="12.95" customHeight="1">
      <c r="A196" s="9"/>
      <c r="B196" s="10"/>
      <c r="C196" s="11" t="s">
        <v>2078</v>
      </c>
      <c r="D196" s="69"/>
      <c r="E196" s="12"/>
      <c r="F196" s="13"/>
      <c r="G196" s="70">
        <f>IF(B196&lt;&gt;"計",ROUNDDOWN(D196*F196,0),SUM(G$1:G195))</f>
        <v>0</v>
      </c>
      <c r="H196" s="11"/>
      <c r="I196" s="14"/>
      <c r="J196" s="71"/>
      <c r="K196" s="8">
        <v>7</v>
      </c>
    </row>
    <row r="197" spans="1:11" ht="12.95" customHeight="1">
      <c r="A197" s="2"/>
      <c r="B197" s="3"/>
      <c r="C197" s="4" t="s">
        <v>321</v>
      </c>
      <c r="D197" s="66"/>
      <c r="E197" s="5"/>
      <c r="F197" s="6"/>
      <c r="G197" s="67"/>
      <c r="H197" s="4"/>
      <c r="I197" s="7"/>
      <c r="J197" s="68"/>
    </row>
    <row r="198" spans="1:11" ht="12.95" customHeight="1">
      <c r="A198" s="9"/>
      <c r="B198" s="10"/>
      <c r="C198" s="11"/>
      <c r="D198" s="69"/>
      <c r="E198" s="12"/>
      <c r="F198" s="13"/>
      <c r="G198" s="70">
        <f>IF(B198&lt;&gt;"計",ROUNDDOWN(D198*F198,0),SUM(G$1:G197))</f>
        <v>0</v>
      </c>
      <c r="H198" s="11"/>
      <c r="I198" s="14"/>
      <c r="J198" s="71"/>
      <c r="K198" s="8">
        <v>8</v>
      </c>
    </row>
    <row r="199" spans="1:11" ht="12.95" customHeight="1">
      <c r="A199" s="2"/>
      <c r="B199" s="3"/>
      <c r="C199" s="4"/>
      <c r="D199" s="66"/>
      <c r="E199" s="5"/>
      <c r="F199" s="6"/>
      <c r="G199" s="67"/>
      <c r="H199" s="4"/>
      <c r="I199" s="7"/>
      <c r="J199" s="68"/>
    </row>
    <row r="200" spans="1:11" ht="12.95" customHeight="1">
      <c r="A200" s="9"/>
      <c r="B200" s="10" t="s">
        <v>2094</v>
      </c>
      <c r="C200" s="11" t="s">
        <v>2095</v>
      </c>
      <c r="D200" s="69">
        <v>37.299999999999997</v>
      </c>
      <c r="E200" s="12" t="s">
        <v>33</v>
      </c>
      <c r="F200" s="13"/>
      <c r="G200" s="70">
        <f>IF(B200&lt;&gt;"計",ROUNDDOWN(D200*F200,0),SUM(G$1:G199))</f>
        <v>0</v>
      </c>
      <c r="H200" s="11"/>
      <c r="I200" s="14"/>
      <c r="J200" s="71"/>
      <c r="K200" s="8">
        <v>9</v>
      </c>
    </row>
    <row r="201" spans="1:11" ht="12.95" customHeight="1">
      <c r="A201" s="2"/>
      <c r="B201" s="3"/>
      <c r="C201" s="4" t="s">
        <v>2075</v>
      </c>
      <c r="D201" s="66"/>
      <c r="E201" s="5"/>
      <c r="F201" s="6"/>
      <c r="G201" s="67"/>
      <c r="H201" s="4"/>
      <c r="I201" s="7"/>
      <c r="J201" s="68"/>
    </row>
    <row r="202" spans="1:11" ht="12.95" customHeight="1">
      <c r="A202" s="9"/>
      <c r="B202" s="10"/>
      <c r="C202" s="11" t="s">
        <v>2096</v>
      </c>
      <c r="D202" s="69"/>
      <c r="E202" s="12"/>
      <c r="F202" s="13"/>
      <c r="G202" s="70">
        <f>IF(B202&lt;&gt;"計",ROUNDDOWN(D202*F202,0),SUM(G$1:G201))</f>
        <v>0</v>
      </c>
      <c r="H202" s="11"/>
      <c r="I202" s="14"/>
      <c r="J202" s="71"/>
      <c r="K202" s="8">
        <v>10</v>
      </c>
    </row>
    <row r="203" spans="1:11" ht="12.95" customHeight="1">
      <c r="A203" s="2"/>
      <c r="B203" s="3"/>
      <c r="C203" s="4"/>
      <c r="D203" s="66"/>
      <c r="E203" s="5"/>
      <c r="F203" s="6"/>
      <c r="G203" s="67"/>
      <c r="H203" s="4"/>
      <c r="I203" s="7"/>
      <c r="J203" s="68"/>
    </row>
    <row r="204" spans="1:11" ht="12.95" customHeight="1">
      <c r="A204" s="9"/>
      <c r="B204" s="10"/>
      <c r="C204" s="11"/>
      <c r="D204" s="69"/>
      <c r="E204" s="12"/>
      <c r="F204" s="13"/>
      <c r="G204" s="70">
        <f>IF(B204&lt;&gt;"計",ROUNDDOWN(D204*F204,0),SUM(G$1:G203))</f>
        <v>0</v>
      </c>
      <c r="H204" s="11"/>
      <c r="I204" s="14"/>
      <c r="J204" s="71"/>
      <c r="K204" s="8">
        <v>11</v>
      </c>
    </row>
    <row r="205" spans="1:11" ht="12.95" customHeight="1">
      <c r="A205" s="2"/>
      <c r="B205" s="3"/>
      <c r="C205" s="4"/>
      <c r="D205" s="66"/>
      <c r="E205" s="5"/>
      <c r="F205" s="6"/>
      <c r="G205" s="67"/>
      <c r="H205" s="4"/>
      <c r="I205" s="7"/>
      <c r="J205" s="68"/>
    </row>
    <row r="206" spans="1:11" ht="12.95" customHeight="1">
      <c r="A206" s="9"/>
      <c r="B206" s="10"/>
      <c r="C206" s="11"/>
      <c r="D206" s="69"/>
      <c r="E206" s="12"/>
      <c r="F206" s="13"/>
      <c r="G206" s="70">
        <f>IF(B206&lt;&gt;"計",ROUNDDOWN(D206*F206,0),SUM(G$1:G205))</f>
        <v>0</v>
      </c>
      <c r="H206" s="11"/>
      <c r="I206" s="14"/>
      <c r="J206" s="71"/>
      <c r="K206" s="8">
        <v>12</v>
      </c>
    </row>
    <row r="207" spans="1:11" ht="12.95" customHeight="1">
      <c r="A207" s="2"/>
      <c r="B207" s="3"/>
      <c r="C207" s="4"/>
      <c r="D207" s="66"/>
      <c r="E207" s="5"/>
      <c r="F207" s="6"/>
      <c r="G207" s="67"/>
      <c r="H207" s="4"/>
      <c r="I207" s="7"/>
      <c r="J207" s="68"/>
    </row>
    <row r="208" spans="1:11" ht="12.95" customHeight="1">
      <c r="A208" s="9"/>
      <c r="B208" s="10"/>
      <c r="C208" s="11"/>
      <c r="D208" s="69"/>
      <c r="E208" s="12"/>
      <c r="F208" s="13"/>
      <c r="G208" s="70">
        <f>IF(B208&lt;&gt;"計",ROUNDDOWN(D208*F208,0),SUM(G$1:G207))</f>
        <v>0</v>
      </c>
      <c r="H208" s="11"/>
      <c r="I208" s="14"/>
      <c r="J208" s="71"/>
      <c r="K208" s="8">
        <v>13</v>
      </c>
    </row>
    <row r="209" spans="1:11" ht="12.95" customHeight="1">
      <c r="A209" s="2"/>
      <c r="B209" s="3"/>
      <c r="C209" s="4"/>
      <c r="D209" s="66"/>
      <c r="E209" s="5"/>
      <c r="F209" s="6"/>
      <c r="G209" s="67"/>
      <c r="H209" s="4"/>
      <c r="I209" s="7"/>
      <c r="J209" s="68"/>
    </row>
    <row r="210" spans="1:11" ht="12.95" customHeight="1">
      <c r="A210" s="9"/>
      <c r="B210" s="10"/>
      <c r="C210" s="11"/>
      <c r="D210" s="69"/>
      <c r="E210" s="12"/>
      <c r="F210" s="13"/>
      <c r="G210" s="70">
        <f>IF(B210&lt;&gt;"計",ROUNDDOWN(D210*F210,0),SUM(G$1:G209))</f>
        <v>0</v>
      </c>
      <c r="H210" s="11"/>
      <c r="I210" s="14"/>
      <c r="J210" s="71"/>
      <c r="K210" s="8">
        <v>14</v>
      </c>
    </row>
    <row r="211" spans="1:11" ht="12.95" customHeight="1">
      <c r="A211" s="2"/>
      <c r="B211" s="3"/>
      <c r="C211" s="4"/>
      <c r="D211" s="66"/>
      <c r="E211" s="5"/>
      <c r="F211" s="6"/>
      <c r="G211" s="67"/>
      <c r="H211" s="4"/>
      <c r="I211" s="7"/>
      <c r="J211" s="68"/>
    </row>
    <row r="212" spans="1:11" ht="12.95" customHeight="1">
      <c r="A212" s="9"/>
      <c r="B212" s="10"/>
      <c r="C212" s="11"/>
      <c r="D212" s="69"/>
      <c r="E212" s="12"/>
      <c r="F212" s="13"/>
      <c r="G212" s="70">
        <f>IF(B212&lt;&gt;"計",ROUNDDOWN(D212*F212,0),SUM(G$1:G211))</f>
        <v>0</v>
      </c>
      <c r="H212" s="11"/>
      <c r="I212" s="14"/>
      <c r="J212" s="71"/>
      <c r="K212" s="8">
        <v>15</v>
      </c>
    </row>
    <row r="213" spans="1:11" ht="12.95" customHeight="1">
      <c r="A213" s="2"/>
      <c r="B213" s="3"/>
      <c r="C213" s="4"/>
      <c r="D213" s="66"/>
      <c r="E213" s="5"/>
      <c r="F213" s="6"/>
      <c r="G213" s="67"/>
      <c r="H213" s="4"/>
      <c r="I213" s="7"/>
      <c r="J213" s="68"/>
    </row>
    <row r="214" spans="1:11" ht="12.95" customHeight="1">
      <c r="A214" s="9"/>
      <c r="B214" s="10"/>
      <c r="C214" s="11"/>
      <c r="D214" s="69"/>
      <c r="E214" s="12"/>
      <c r="F214" s="13"/>
      <c r="G214" s="70">
        <f>IF(B214&lt;&gt;"計",ROUNDDOWN(D214*F214,0),SUM(G$1:G213))</f>
        <v>0</v>
      </c>
      <c r="H214" s="11"/>
      <c r="I214" s="14"/>
      <c r="J214" s="71"/>
      <c r="K214" s="8">
        <v>16</v>
      </c>
    </row>
    <row r="215" spans="1:11" ht="12.95" customHeight="1">
      <c r="A215" s="2"/>
      <c r="B215" s="3"/>
      <c r="C215" s="4"/>
      <c r="D215" s="66"/>
      <c r="E215" s="5"/>
      <c r="F215" s="6"/>
      <c r="G215" s="67"/>
      <c r="H215" s="4"/>
      <c r="I215" s="7"/>
      <c r="J215" s="68"/>
    </row>
    <row r="216" spans="1:11" ht="12.95" customHeight="1">
      <c r="A216" s="9"/>
      <c r="B216" s="10" t="s">
        <v>45</v>
      </c>
      <c r="C216" s="11"/>
      <c r="D216" s="69"/>
      <c r="E216" s="12"/>
      <c r="F216" s="13"/>
      <c r="G216" s="70">
        <f>IF(B216&lt;&gt;"計",ROUNDDOWN(D216*F216,0),SUM(G$1:G215))</f>
        <v>0</v>
      </c>
      <c r="H216" s="11"/>
      <c r="I216" s="14"/>
      <c r="J216" s="71"/>
      <c r="K216" s="8">
        <v>17</v>
      </c>
    </row>
    <row r="217" spans="1:11" ht="12.95" customHeight="1">
      <c r="A217" s="2"/>
      <c r="B217" s="3"/>
      <c r="C217" s="4"/>
      <c r="D217" s="66"/>
      <c r="E217" s="5"/>
      <c r="F217" s="6"/>
      <c r="G217" s="67"/>
      <c r="H217" s="4"/>
      <c r="I217" s="7"/>
      <c r="J217" s="68"/>
    </row>
    <row r="218" spans="1:11" ht="12.95" customHeight="1">
      <c r="A218" s="9"/>
      <c r="B218" s="10"/>
      <c r="C218" s="11"/>
      <c r="D218" s="69"/>
      <c r="E218" s="12"/>
      <c r="F218" s="13"/>
      <c r="G218" s="70">
        <f>IF(B218&lt;&gt;"計",ROUNDDOWN(D218*F218,0),SUM(G$1:G217))</f>
        <v>0</v>
      </c>
      <c r="H218" s="11"/>
      <c r="I218" s="14"/>
      <c r="J218" s="72">
        <f>SUBTOTAL(9,G183:G218)-G216</f>
        <v>0</v>
      </c>
      <c r="K21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F122">
    <cfRule type="expression" dxfId="239" priority="15" stopIfTrue="1">
      <formula>AND(D4=1,E4="か所")</formula>
    </cfRule>
  </conditionalFormatting>
  <conditionalFormatting sqref="F44 F4 F6 F8 F10 F12 F14 F16 F18 F20 F22 F24 F26 F28 F30 F32 F34 F36 F38 F40 F42 F46 F48 F50 F52 F54 F56 F58 F60 F62 F64 F66 F68 F70 F72 F74 F122">
    <cfRule type="expression" dxfId="238" priority="14" stopIfTrue="1">
      <formula>AND(D4=1,E4="式")</formula>
    </cfRule>
  </conditionalFormatting>
  <conditionalFormatting sqref="F44">
    <cfRule type="expression" dxfId="237" priority="13" stopIfTrue="1">
      <formula>AND(D44=1,LEN(E44)&lt;&gt;LENB(E44))</formula>
    </cfRule>
  </conditionalFormatting>
  <conditionalFormatting sqref="F76 F78 F80 F82 F84 F86 F88 F90 F92 F94 F96 F98 F100 F102 F104 F106 F108 F124">
    <cfRule type="expression" dxfId="236" priority="12" stopIfTrue="1">
      <formula>AND(D76=1,E76="か所")</formula>
    </cfRule>
  </conditionalFormatting>
  <conditionalFormatting sqref="F110 F112 F114 F116 F118 F120 F126 F128 F130 F132 F134 F136 F138 F140 F142 F144 F146">
    <cfRule type="expression" dxfId="235" priority="9" stopIfTrue="1">
      <formula>AND(D110=1,E110="か所")</formula>
    </cfRule>
  </conditionalFormatting>
  <conditionalFormatting sqref="F114 F110 F112 F116 F118 F120 F126 F128 F130 F132 F134 F136 F138 F140 F142 F144 F146">
    <cfRule type="expression" dxfId="234" priority="8" stopIfTrue="1">
      <formula>AND(D110=1,E110="式")</formula>
    </cfRule>
  </conditionalFormatting>
  <conditionalFormatting sqref="F114">
    <cfRule type="expression" dxfId="233" priority="7" stopIfTrue="1">
      <formula>AND(D114=1,LEN(E114)&lt;&gt;LENB(E114))</formula>
    </cfRule>
  </conditionalFormatting>
  <conditionalFormatting sqref="F124 F76 F78 F80 F82 F84 F86 F88 F90 F92 F94 F96 F98 F100 F102 F104 F106 F108">
    <cfRule type="expression" dxfId="232" priority="11" stopIfTrue="1">
      <formula>AND(D76=1,E76="式")</formula>
    </cfRule>
  </conditionalFormatting>
  <conditionalFormatting sqref="F124">
    <cfRule type="expression" dxfId="231" priority="10" stopIfTrue="1">
      <formula>AND(D124=1,LEN(E124)&lt;&gt;LENB(E124))</formula>
    </cfRule>
  </conditionalFormatting>
  <conditionalFormatting sqref="F148 F150 F152 F154 F156 F158 F160 F162 F164 F166 F168 F170 F172 F174 F176 F178 F180 F182">
    <cfRule type="expression" dxfId="230" priority="6" stopIfTrue="1">
      <formula>AND(D148=1,E148="か所")</formula>
    </cfRule>
  </conditionalFormatting>
  <conditionalFormatting sqref="F152 F148 F150 F154 F156 F158 F160 F162 F164 F166 F168 F170 F172 F174 F176 F178 F180 F182">
    <cfRule type="expression" dxfId="229" priority="5" stopIfTrue="1">
      <formula>AND(D148=1,E148="式")</formula>
    </cfRule>
  </conditionalFormatting>
  <conditionalFormatting sqref="F152">
    <cfRule type="expression" dxfId="228" priority="4" stopIfTrue="1">
      <formula>AND(D152=1,LEN(E152)&lt;&gt;LENB(E152))</formula>
    </cfRule>
  </conditionalFormatting>
  <conditionalFormatting sqref="F184 F186 F188 F190 F192 F194 F196 F198 F200 F202 F204 F206 F208 F210 F212 F214 F216 F218">
    <cfRule type="expression" dxfId="227" priority="3" stopIfTrue="1">
      <formula>AND(D184=1,E184="か所")</formula>
    </cfRule>
  </conditionalFormatting>
  <conditionalFormatting sqref="F188 F184 F186 F190 F192 F194 F196 F198 F200 F202 F204 F206 F208 F210 F212 F214 F216 F218">
    <cfRule type="expression" dxfId="226" priority="2" stopIfTrue="1">
      <formula>AND(D184=1,E184="式")</formula>
    </cfRule>
  </conditionalFormatting>
  <conditionalFormatting sqref="F188">
    <cfRule type="expression" dxfId="225" priority="1" stopIfTrue="1">
      <formula>AND(D188=1,LEN(E188)&lt;&gt;LENB(E188))</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D9C4A-A72F-47E1-AD59-DB6FF9FE786F}">
  <sheetPr>
    <tabColor rgb="FFFFFF00"/>
  </sheetPr>
  <dimension ref="A1:K434"/>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869</v>
      </c>
      <c r="B4" s="10" t="s">
        <v>870</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t="s">
        <v>2097</v>
      </c>
      <c r="C9" s="4"/>
      <c r="D9" s="66"/>
      <c r="E9" s="5"/>
      <c r="F9" s="6"/>
      <c r="G9" s="67"/>
      <c r="H9" s="4"/>
      <c r="I9" s="7"/>
      <c r="J9" s="68"/>
    </row>
    <row r="10" spans="1:11" ht="12.95" customHeight="1">
      <c r="A10" s="9"/>
      <c r="B10" s="10" t="s">
        <v>2098</v>
      </c>
      <c r="C10" s="11" t="s">
        <v>2099</v>
      </c>
      <c r="D10" s="69">
        <v>60.4</v>
      </c>
      <c r="E10" s="12" t="s">
        <v>33</v>
      </c>
      <c r="F10" s="13"/>
      <c r="G10" s="70">
        <f>IF(B10&lt;&gt;"計",ROUNDDOWN(D10*F10,0),SUM(G$1:G9))</f>
        <v>0</v>
      </c>
      <c r="H10" s="11"/>
      <c r="I10" s="14"/>
      <c r="J10" s="71"/>
      <c r="K10" s="8">
        <v>4</v>
      </c>
    </row>
    <row r="11" spans="1:11" ht="12.95" customHeight="1">
      <c r="A11" s="2"/>
      <c r="B11" s="3" t="s">
        <v>1660</v>
      </c>
      <c r="C11" s="4"/>
      <c r="D11" s="66"/>
      <c r="E11" s="5"/>
      <c r="F11" s="6"/>
      <c r="G11" s="67"/>
      <c r="H11" s="4"/>
      <c r="I11" s="7"/>
      <c r="J11" s="68"/>
    </row>
    <row r="12" spans="1:11" ht="12.95" customHeight="1">
      <c r="A12" s="9"/>
      <c r="B12" s="10" t="s">
        <v>2098</v>
      </c>
      <c r="C12" s="11" t="s">
        <v>2100</v>
      </c>
      <c r="D12" s="69">
        <v>66.8</v>
      </c>
      <c r="E12" s="12" t="s">
        <v>33</v>
      </c>
      <c r="F12" s="13"/>
      <c r="G12" s="70">
        <f>IF(B12&lt;&gt;"計",ROUNDDOWN(D12*F12,0),SUM(G$1:G11))</f>
        <v>0</v>
      </c>
      <c r="H12" s="11"/>
      <c r="I12" s="14"/>
      <c r="J12" s="71"/>
      <c r="K12" s="8">
        <v>5</v>
      </c>
    </row>
    <row r="13" spans="1:11" ht="12.95" customHeight="1">
      <c r="A13" s="2"/>
      <c r="B13" s="3" t="s">
        <v>1660</v>
      </c>
      <c r="C13" s="4"/>
      <c r="D13" s="66"/>
      <c r="E13" s="5"/>
      <c r="F13" s="6"/>
      <c r="G13" s="67"/>
      <c r="H13" s="4"/>
      <c r="I13" s="7"/>
      <c r="J13" s="68"/>
    </row>
    <row r="14" spans="1:11" ht="12.95" customHeight="1">
      <c r="A14" s="9"/>
      <c r="B14" s="10" t="s">
        <v>2098</v>
      </c>
      <c r="C14" s="11" t="s">
        <v>2101</v>
      </c>
      <c r="D14" s="69">
        <v>1.3</v>
      </c>
      <c r="E14" s="12" t="s">
        <v>33</v>
      </c>
      <c r="F14" s="13"/>
      <c r="G14" s="70">
        <f>IF(B14&lt;&gt;"計",ROUNDDOWN(D14*F14,0),SUM(G$1:G13))</f>
        <v>0</v>
      </c>
      <c r="H14" s="11"/>
      <c r="I14" s="14"/>
      <c r="J14" s="71"/>
      <c r="K14" s="8">
        <v>6</v>
      </c>
    </row>
    <row r="15" spans="1:11" ht="12.95" customHeight="1">
      <c r="A15" s="2"/>
      <c r="B15" s="3" t="s">
        <v>943</v>
      </c>
      <c r="C15" s="4"/>
      <c r="D15" s="66"/>
      <c r="E15" s="5"/>
      <c r="F15" s="6"/>
      <c r="G15" s="67"/>
      <c r="H15" s="4"/>
      <c r="I15" s="7"/>
      <c r="J15" s="68"/>
    </row>
    <row r="16" spans="1:11" ht="12.95" customHeight="1">
      <c r="A16" s="9"/>
      <c r="B16" s="10" t="s">
        <v>2102</v>
      </c>
      <c r="C16" s="11" t="s">
        <v>2103</v>
      </c>
      <c r="D16" s="69">
        <v>3.9</v>
      </c>
      <c r="E16" s="12" t="s">
        <v>33</v>
      </c>
      <c r="F16" s="13"/>
      <c r="G16" s="70">
        <f>IF(B16&lt;&gt;"計",ROUNDDOWN(D16*F16,0),SUM(G$1:G15))</f>
        <v>0</v>
      </c>
      <c r="H16" s="11"/>
      <c r="I16" s="14"/>
      <c r="J16" s="71"/>
      <c r="K16" s="8">
        <v>7</v>
      </c>
    </row>
    <row r="17" spans="1:11" ht="12.95" customHeight="1">
      <c r="A17" s="2"/>
      <c r="B17" s="3"/>
      <c r="C17" s="4" t="s">
        <v>2104</v>
      </c>
      <c r="D17" s="66"/>
      <c r="E17" s="5"/>
      <c r="F17" s="6"/>
      <c r="G17" s="67"/>
      <c r="H17" s="4"/>
      <c r="I17" s="7"/>
      <c r="J17" s="68"/>
    </row>
    <row r="18" spans="1:11" ht="12.95" customHeight="1">
      <c r="A18" s="9"/>
      <c r="B18" s="10"/>
      <c r="C18" s="11" t="s">
        <v>2105</v>
      </c>
      <c r="D18" s="69"/>
      <c r="E18" s="12"/>
      <c r="F18" s="13"/>
      <c r="G18" s="70">
        <f>IF(B18&lt;&gt;"計",ROUNDDOWN(D18*F18,0),SUM(G$1:G17))</f>
        <v>0</v>
      </c>
      <c r="H18" s="11"/>
      <c r="I18" s="14"/>
      <c r="J18" s="71"/>
      <c r="K18" s="8">
        <v>8</v>
      </c>
    </row>
    <row r="19" spans="1:11" ht="12.95" customHeight="1">
      <c r="A19" s="2"/>
      <c r="B19" s="3"/>
      <c r="C19" s="4" t="s">
        <v>2106</v>
      </c>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t="s">
        <v>2107</v>
      </c>
      <c r="C21" s="4"/>
      <c r="D21" s="66"/>
      <c r="E21" s="5"/>
      <c r="F21" s="6"/>
      <c r="G21" s="67"/>
      <c r="H21" s="4"/>
      <c r="I21" s="7"/>
      <c r="J21" s="68"/>
    </row>
    <row r="22" spans="1:11" ht="12.95" customHeight="1">
      <c r="A22" s="9"/>
      <c r="B22" s="10" t="s">
        <v>2108</v>
      </c>
      <c r="C22" s="11" t="s">
        <v>2109</v>
      </c>
      <c r="D22" s="69">
        <v>65.599999999999994</v>
      </c>
      <c r="E22" s="12" t="s">
        <v>33</v>
      </c>
      <c r="F22" s="13"/>
      <c r="G22" s="70">
        <f>IF(B22&lt;&gt;"計",ROUNDDOWN(D22*F22,0),SUM(G$1:G21))</f>
        <v>0</v>
      </c>
      <c r="H22" s="11"/>
      <c r="I22" s="14"/>
      <c r="J22" s="71"/>
      <c r="K22" s="8">
        <v>10</v>
      </c>
    </row>
    <row r="23" spans="1:11" ht="12.95" customHeight="1">
      <c r="A23" s="2"/>
      <c r="B23" s="3" t="s">
        <v>2110</v>
      </c>
      <c r="C23" s="4"/>
      <c r="D23" s="66"/>
      <c r="E23" s="5"/>
      <c r="F23" s="6"/>
      <c r="G23" s="67"/>
      <c r="H23" s="4"/>
      <c r="I23" s="7"/>
      <c r="J23" s="68"/>
    </row>
    <row r="24" spans="1:11" ht="12.95" customHeight="1">
      <c r="A24" s="9"/>
      <c r="B24" s="10" t="s">
        <v>2111</v>
      </c>
      <c r="C24" s="11"/>
      <c r="D24" s="69">
        <v>65.599999999999994</v>
      </c>
      <c r="E24" s="12" t="s">
        <v>109</v>
      </c>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1099</v>
      </c>
      <c r="C40" s="11"/>
      <c r="D40" s="69"/>
      <c r="E40" s="12"/>
      <c r="F40" s="13"/>
      <c r="G40" s="70">
        <f>IF(B40&lt;&gt;"計",ROUNDDOWN(D40*F40,0),SUM(G$1:G39))</f>
        <v>0</v>
      </c>
      <c r="H40" s="11"/>
      <c r="I40" s="14"/>
      <c r="J40" s="71"/>
      <c r="K40" s="8">
        <v>1</v>
      </c>
    </row>
    <row r="41" spans="1:11" ht="12.95" customHeight="1">
      <c r="A41" s="2"/>
      <c r="B41" s="3" t="s">
        <v>2112</v>
      </c>
      <c r="C41" s="4"/>
      <c r="D41" s="66"/>
      <c r="E41" s="5"/>
      <c r="F41" s="6"/>
      <c r="G41" s="67"/>
      <c r="H41" s="4"/>
      <c r="I41" s="7"/>
      <c r="J41" s="68"/>
    </row>
    <row r="42" spans="1:11" ht="12.95" customHeight="1">
      <c r="A42" s="9"/>
      <c r="B42" s="10" t="s">
        <v>2113</v>
      </c>
      <c r="C42" s="11" t="s">
        <v>2114</v>
      </c>
      <c r="D42" s="69">
        <v>44.8</v>
      </c>
      <c r="E42" s="12" t="s">
        <v>33</v>
      </c>
      <c r="F42" s="13"/>
      <c r="G42" s="70">
        <f>IF(B42&lt;&gt;"計",ROUNDDOWN(D42*F42,0),SUM(G$1:G41))</f>
        <v>0</v>
      </c>
      <c r="H42" s="11"/>
      <c r="I42" s="14"/>
      <c r="J42" s="71"/>
      <c r="K42" s="8">
        <v>2</v>
      </c>
    </row>
    <row r="43" spans="1:11" ht="12.95" customHeight="1">
      <c r="A43" s="2"/>
      <c r="B43" s="3"/>
      <c r="C43" s="4" t="s">
        <v>2115</v>
      </c>
      <c r="D43" s="66"/>
      <c r="E43" s="5"/>
      <c r="F43" s="6"/>
      <c r="G43" s="67"/>
      <c r="H43" s="4"/>
      <c r="I43" s="7"/>
      <c r="J43" s="68"/>
    </row>
    <row r="44" spans="1:11" ht="12.95" customHeight="1">
      <c r="A44" s="9"/>
      <c r="B44" s="10"/>
      <c r="C44" s="11" t="s">
        <v>2116</v>
      </c>
      <c r="D44" s="69"/>
      <c r="E44" s="12"/>
      <c r="F44" s="13"/>
      <c r="G44" s="70">
        <f>IF(B44&lt;&gt;"計",ROUNDDOWN(D44*F44,0),SUM(G$1:G43))</f>
        <v>0</v>
      </c>
      <c r="H44" s="11"/>
      <c r="I44" s="14"/>
      <c r="J44" s="71"/>
      <c r="K44" s="8">
        <v>3</v>
      </c>
    </row>
    <row r="45" spans="1:11" ht="12.95" customHeight="1">
      <c r="A45" s="2"/>
      <c r="B45" s="3" t="s">
        <v>438</v>
      </c>
      <c r="C45" s="4"/>
      <c r="D45" s="66"/>
      <c r="E45" s="5"/>
      <c r="F45" s="6"/>
      <c r="G45" s="67"/>
      <c r="H45" s="4"/>
      <c r="I45" s="7"/>
      <c r="J45" s="68"/>
    </row>
    <row r="46" spans="1:11" ht="12.95" customHeight="1">
      <c r="A46" s="9"/>
      <c r="B46" s="10" t="s">
        <v>2113</v>
      </c>
      <c r="C46" s="11" t="s">
        <v>2114</v>
      </c>
      <c r="D46" s="69">
        <v>0.4</v>
      </c>
      <c r="E46" s="12" t="s">
        <v>33</v>
      </c>
      <c r="F46" s="13"/>
      <c r="G46" s="70">
        <f>IF(B46&lt;&gt;"計",ROUNDDOWN(D46*F46,0),SUM(G$1:G45))</f>
        <v>0</v>
      </c>
      <c r="H46" s="11"/>
      <c r="I46" s="14"/>
      <c r="J46" s="71"/>
      <c r="K46" s="8">
        <v>4</v>
      </c>
    </row>
    <row r="47" spans="1:11" ht="12.95" customHeight="1">
      <c r="A47" s="2"/>
      <c r="B47" s="3"/>
      <c r="C47" s="4" t="s">
        <v>2117</v>
      </c>
      <c r="D47" s="66"/>
      <c r="E47" s="5"/>
      <c r="F47" s="6"/>
      <c r="G47" s="67"/>
      <c r="H47" s="4"/>
      <c r="I47" s="7"/>
      <c r="J47" s="68"/>
    </row>
    <row r="48" spans="1:11" ht="12.95" customHeight="1">
      <c r="A48" s="9"/>
      <c r="B48" s="10"/>
      <c r="C48" s="11"/>
      <c r="D48" s="69"/>
      <c r="E48" s="12"/>
      <c r="F48" s="13"/>
      <c r="G48" s="70">
        <f>IF(B48&lt;&gt;"計",ROUNDDOWN(D48*F48,0),SUM(G$1:G47))</f>
        <v>0</v>
      </c>
      <c r="H48" s="11"/>
      <c r="I48" s="14"/>
      <c r="J48" s="71"/>
      <c r="K48" s="8">
        <v>5</v>
      </c>
    </row>
    <row r="49" spans="1:11" ht="12.95" customHeight="1">
      <c r="A49" s="2"/>
      <c r="B49" s="3" t="s">
        <v>2118</v>
      </c>
      <c r="C49" s="4"/>
      <c r="D49" s="66"/>
      <c r="E49" s="5"/>
      <c r="F49" s="6"/>
      <c r="G49" s="67"/>
      <c r="H49" s="4"/>
      <c r="I49" s="7"/>
      <c r="J49" s="68"/>
    </row>
    <row r="50" spans="1:11" ht="12.95" customHeight="1">
      <c r="A50" s="9"/>
      <c r="B50" s="10" t="s">
        <v>2113</v>
      </c>
      <c r="C50" s="11" t="s">
        <v>2119</v>
      </c>
      <c r="D50" s="69">
        <v>0.5</v>
      </c>
      <c r="E50" s="12" t="s">
        <v>33</v>
      </c>
      <c r="F50" s="13"/>
      <c r="G50" s="70">
        <f>IF(B50&lt;&gt;"計",ROUNDDOWN(D50*F50,0),SUM(G$1:G49))</f>
        <v>0</v>
      </c>
      <c r="H50" s="11"/>
      <c r="I50" s="14"/>
      <c r="J50" s="71"/>
      <c r="K50" s="8">
        <v>6</v>
      </c>
    </row>
    <row r="51" spans="1:11" ht="12.95" customHeight="1">
      <c r="A51" s="2"/>
      <c r="B51" s="3"/>
      <c r="C51" s="4" t="s">
        <v>2117</v>
      </c>
      <c r="D51" s="66"/>
      <c r="E51" s="5"/>
      <c r="F51" s="6"/>
      <c r="G51" s="67"/>
      <c r="H51" s="4"/>
      <c r="I51" s="7"/>
      <c r="J51" s="68"/>
    </row>
    <row r="52" spans="1:11" ht="12.95" customHeight="1">
      <c r="A52" s="9"/>
      <c r="B52" s="10"/>
      <c r="C52" s="11"/>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c r="C54" s="11"/>
      <c r="D54" s="69"/>
      <c r="E54" s="12"/>
      <c r="F54" s="13"/>
      <c r="G54" s="70">
        <f>IF(B54&lt;&gt;"計",ROUNDDOWN(D54*F54,0),SUM(G$1:G53))</f>
        <v>0</v>
      </c>
      <c r="H54" s="11"/>
      <c r="I54" s="14"/>
      <c r="J54" s="71"/>
      <c r="K54" s="8">
        <v>8</v>
      </c>
    </row>
    <row r="55" spans="1:11" ht="12.95" customHeight="1">
      <c r="A55" s="2"/>
      <c r="B55" s="3" t="s">
        <v>2120</v>
      </c>
      <c r="C55" s="4"/>
      <c r="D55" s="66"/>
      <c r="E55" s="5"/>
      <c r="F55" s="6"/>
      <c r="G55" s="67"/>
      <c r="H55" s="4"/>
      <c r="I55" s="7"/>
      <c r="J55" s="68"/>
    </row>
    <row r="56" spans="1:11" ht="12.95" customHeight="1">
      <c r="A56" s="9"/>
      <c r="B56" s="10" t="s">
        <v>2121</v>
      </c>
      <c r="C56" s="11" t="s">
        <v>2122</v>
      </c>
      <c r="D56" s="69">
        <v>205</v>
      </c>
      <c r="E56" s="12" t="s">
        <v>33</v>
      </c>
      <c r="F56" s="13"/>
      <c r="G56" s="70">
        <f>IF(B56&lt;&gt;"計",ROUNDDOWN(D56*F56,0),SUM(G$1:G55))</f>
        <v>0</v>
      </c>
      <c r="H56" s="11"/>
      <c r="I56" s="14"/>
      <c r="J56" s="71"/>
      <c r="K56" s="8">
        <v>9</v>
      </c>
    </row>
    <row r="57" spans="1:11" ht="12.95" customHeight="1">
      <c r="A57" s="2"/>
      <c r="B57" s="3"/>
      <c r="C57" s="4" t="s">
        <v>2123</v>
      </c>
      <c r="D57" s="66"/>
      <c r="E57" s="5"/>
      <c r="F57" s="6"/>
      <c r="G57" s="67"/>
      <c r="H57" s="4"/>
      <c r="I57" s="7"/>
      <c r="J57" s="68"/>
    </row>
    <row r="58" spans="1:11" ht="12.95" customHeight="1">
      <c r="A58" s="9"/>
      <c r="B58" s="10"/>
      <c r="C58" s="11" t="s">
        <v>2124</v>
      </c>
      <c r="D58" s="69"/>
      <c r="E58" s="12"/>
      <c r="F58" s="13"/>
      <c r="G58" s="70">
        <f>IF(B58&lt;&gt;"計",ROUNDDOWN(D58*F58,0),SUM(G$1:G57))</f>
        <v>0</v>
      </c>
      <c r="H58" s="11"/>
      <c r="I58" s="14"/>
      <c r="J58" s="71"/>
      <c r="K58" s="8">
        <v>10</v>
      </c>
    </row>
    <row r="59" spans="1:11" ht="12.95" customHeight="1">
      <c r="A59" s="2"/>
      <c r="B59" s="3" t="s">
        <v>2125</v>
      </c>
      <c r="C59" s="4"/>
      <c r="D59" s="66"/>
      <c r="E59" s="5"/>
      <c r="F59" s="6"/>
      <c r="G59" s="67"/>
      <c r="H59" s="4"/>
      <c r="I59" s="7"/>
      <c r="J59" s="68"/>
    </row>
    <row r="60" spans="1:11" ht="12.95" customHeight="1">
      <c r="A60" s="9"/>
      <c r="B60" s="10" t="s">
        <v>2121</v>
      </c>
      <c r="C60" s="11" t="s">
        <v>2122</v>
      </c>
      <c r="D60" s="69">
        <v>9</v>
      </c>
      <c r="E60" s="12" t="s">
        <v>33</v>
      </c>
      <c r="F60" s="13"/>
      <c r="G60" s="70">
        <f>IF(B60&lt;&gt;"計",ROUNDDOWN(D60*F60,0),SUM(G$1:G59))</f>
        <v>0</v>
      </c>
      <c r="H60" s="11"/>
      <c r="I60" s="14"/>
      <c r="J60" s="71"/>
      <c r="K60" s="8">
        <v>11</v>
      </c>
    </row>
    <row r="61" spans="1:11" ht="12.95" customHeight="1">
      <c r="A61" s="2"/>
      <c r="B61" s="3"/>
      <c r="C61" s="4" t="s">
        <v>2123</v>
      </c>
      <c r="D61" s="66"/>
      <c r="E61" s="5"/>
      <c r="F61" s="6"/>
      <c r="G61" s="67"/>
      <c r="H61" s="4"/>
      <c r="I61" s="7"/>
      <c r="J61" s="68"/>
    </row>
    <row r="62" spans="1:11" ht="12.95" customHeight="1">
      <c r="A62" s="9"/>
      <c r="B62" s="10"/>
      <c r="C62" s="11" t="s">
        <v>2124</v>
      </c>
      <c r="D62" s="69"/>
      <c r="E62" s="12"/>
      <c r="F62" s="13"/>
      <c r="G62" s="70">
        <f>IF(B62&lt;&gt;"計",ROUNDDOWN(D62*F62,0),SUM(G$1:G61))</f>
        <v>0</v>
      </c>
      <c r="H62" s="11"/>
      <c r="I62" s="14"/>
      <c r="J62" s="71"/>
      <c r="K62" s="8">
        <v>12</v>
      </c>
    </row>
    <row r="63" spans="1:11" ht="12.95" customHeight="1">
      <c r="A63" s="2"/>
      <c r="B63" s="3" t="s">
        <v>2126</v>
      </c>
      <c r="C63" s="4"/>
      <c r="D63" s="66"/>
      <c r="E63" s="5"/>
      <c r="F63" s="6"/>
      <c r="G63" s="67"/>
      <c r="H63" s="4"/>
      <c r="I63" s="7"/>
      <c r="J63" s="68"/>
    </row>
    <row r="64" spans="1:11" ht="12.95" customHeight="1">
      <c r="A64" s="9"/>
      <c r="B64" s="10" t="s">
        <v>2121</v>
      </c>
      <c r="C64" s="11" t="s">
        <v>2127</v>
      </c>
      <c r="D64" s="69">
        <v>145</v>
      </c>
      <c r="E64" s="12" t="s">
        <v>109</v>
      </c>
      <c r="F64" s="13"/>
      <c r="G64" s="70">
        <f>IF(B64&lt;&gt;"計",ROUNDDOWN(D64*F64,0),SUM(G$1:G63))</f>
        <v>0</v>
      </c>
      <c r="H64" s="11"/>
      <c r="I64" s="14"/>
      <c r="J64" s="71"/>
      <c r="K64" s="8">
        <v>13</v>
      </c>
    </row>
    <row r="65" spans="1:11" ht="12.95" customHeight="1">
      <c r="A65" s="2"/>
      <c r="B65" s="3"/>
      <c r="C65" s="4" t="s">
        <v>2123</v>
      </c>
      <c r="D65" s="66"/>
      <c r="E65" s="5"/>
      <c r="F65" s="6"/>
      <c r="G65" s="67"/>
      <c r="H65" s="4"/>
      <c r="I65" s="7"/>
      <c r="J65" s="68"/>
    </row>
    <row r="66" spans="1:11" ht="12.95" customHeight="1">
      <c r="A66" s="9"/>
      <c r="B66" s="10"/>
      <c r="C66" s="11" t="s">
        <v>2124</v>
      </c>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t="s">
        <v>2128</v>
      </c>
      <c r="C69" s="4"/>
      <c r="D69" s="66"/>
      <c r="E69" s="5"/>
      <c r="F69" s="6"/>
      <c r="G69" s="67"/>
      <c r="H69" s="4"/>
      <c r="I69" s="7"/>
      <c r="J69" s="68"/>
    </row>
    <row r="70" spans="1:11" ht="12.95" customHeight="1">
      <c r="A70" s="9"/>
      <c r="B70" s="10" t="s">
        <v>2129</v>
      </c>
      <c r="C70" s="11" t="s">
        <v>2130</v>
      </c>
      <c r="D70" s="69">
        <v>13.2</v>
      </c>
      <c r="E70" s="12" t="s">
        <v>33</v>
      </c>
      <c r="F70" s="13"/>
      <c r="G70" s="70">
        <f>IF(B70&lt;&gt;"計",ROUNDDOWN(D70*F70,0),SUM(G$1:G69))</f>
        <v>0</v>
      </c>
      <c r="H70" s="11"/>
      <c r="I70" s="14"/>
      <c r="J70" s="71"/>
      <c r="K70" s="8">
        <v>16</v>
      </c>
    </row>
    <row r="71" spans="1:11" ht="12.95" customHeight="1">
      <c r="A71" s="2"/>
      <c r="B71" s="3"/>
      <c r="C71" s="4" t="s">
        <v>2131</v>
      </c>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t="s">
        <v>2132</v>
      </c>
      <c r="C75" s="4"/>
      <c r="D75" s="66"/>
      <c r="E75" s="5"/>
      <c r="F75" s="6"/>
      <c r="G75" s="67"/>
      <c r="H75" s="4"/>
      <c r="I75" s="16"/>
      <c r="J75" s="73"/>
    </row>
    <row r="76" spans="1:11" ht="12.95" customHeight="1">
      <c r="A76" s="9"/>
      <c r="B76" s="10" t="s">
        <v>2129</v>
      </c>
      <c r="C76" s="11" t="s">
        <v>2130</v>
      </c>
      <c r="D76" s="69">
        <v>11.6</v>
      </c>
      <c r="E76" s="12" t="s">
        <v>33</v>
      </c>
      <c r="F76" s="13"/>
      <c r="G76" s="70">
        <f>IF(B76&lt;&gt;"計",ROUNDDOWN(D76*F76,0),SUM(G$1:G75))</f>
        <v>0</v>
      </c>
      <c r="H76" s="11"/>
      <c r="I76" s="14"/>
      <c r="J76" s="71"/>
      <c r="K76" s="8">
        <v>1</v>
      </c>
    </row>
    <row r="77" spans="1:11" ht="12.95" customHeight="1">
      <c r="A77" s="2"/>
      <c r="B77" s="3"/>
      <c r="C77" s="4" t="s">
        <v>2131</v>
      </c>
      <c r="D77" s="66"/>
      <c r="E77" s="5"/>
      <c r="F77" s="6"/>
      <c r="G77" s="67"/>
      <c r="H77" s="4"/>
      <c r="I77" s="7"/>
      <c r="J77" s="68"/>
    </row>
    <row r="78" spans="1:11" ht="12.95" customHeight="1">
      <c r="A78" s="9"/>
      <c r="B78" s="10"/>
      <c r="C78" s="11"/>
      <c r="D78" s="69"/>
      <c r="E78" s="12"/>
      <c r="F78" s="13"/>
      <c r="G78" s="70">
        <f>IF(B78&lt;&gt;"計",ROUNDDOWN(D78*F78,0),SUM(G$1:G77))</f>
        <v>0</v>
      </c>
      <c r="H78" s="11"/>
      <c r="I78" s="14"/>
      <c r="J78" s="71"/>
      <c r="K78" s="8">
        <v>2</v>
      </c>
    </row>
    <row r="79" spans="1:11" ht="12.95" customHeight="1">
      <c r="A79" s="2"/>
      <c r="B79" s="3" t="s">
        <v>2133</v>
      </c>
      <c r="C79" s="4"/>
      <c r="D79" s="66"/>
      <c r="E79" s="5"/>
      <c r="F79" s="6"/>
      <c r="G79" s="67"/>
      <c r="H79" s="4"/>
      <c r="I79" s="7"/>
      <c r="J79" s="68"/>
    </row>
    <row r="80" spans="1:11" ht="12.95" customHeight="1">
      <c r="A80" s="9"/>
      <c r="B80" s="10" t="s">
        <v>2129</v>
      </c>
      <c r="C80" s="11" t="s">
        <v>2134</v>
      </c>
      <c r="D80" s="69">
        <v>18.899999999999999</v>
      </c>
      <c r="E80" s="12" t="s">
        <v>109</v>
      </c>
      <c r="F80" s="13"/>
      <c r="G80" s="70">
        <f>IF(B80&lt;&gt;"計",ROUNDDOWN(D80*F80,0),SUM(G$1:G79))</f>
        <v>0</v>
      </c>
      <c r="H80" s="11"/>
      <c r="I80" s="14"/>
      <c r="J80" s="71"/>
      <c r="K80" s="8">
        <v>3</v>
      </c>
    </row>
    <row r="81" spans="1:11" ht="12.95" customHeight="1">
      <c r="A81" s="2"/>
      <c r="B81" s="3"/>
      <c r="C81" s="4" t="s">
        <v>2135</v>
      </c>
      <c r="D81" s="66"/>
      <c r="E81" s="5"/>
      <c r="F81" s="6"/>
      <c r="G81" s="67"/>
      <c r="H81" s="4"/>
      <c r="I81" s="7"/>
      <c r="J81" s="68"/>
    </row>
    <row r="82" spans="1:11" ht="12.95" customHeight="1">
      <c r="A82" s="9"/>
      <c r="B82" s="10"/>
      <c r="C82" s="11" t="s">
        <v>2131</v>
      </c>
      <c r="D82" s="69"/>
      <c r="E82" s="12"/>
      <c r="F82" s="13"/>
      <c r="G82" s="70">
        <f>IF(B82&lt;&gt;"計",ROUNDDOWN(D82*F82,0),SUM(G$1:G81))</f>
        <v>0</v>
      </c>
      <c r="H82" s="11"/>
      <c r="I82" s="14"/>
      <c r="J82" s="71"/>
      <c r="K82" s="8">
        <v>4</v>
      </c>
    </row>
    <row r="83" spans="1:11" ht="12.95" customHeight="1">
      <c r="A83" s="2"/>
      <c r="B83" s="3" t="s">
        <v>1680</v>
      </c>
      <c r="C83" s="4"/>
      <c r="D83" s="66"/>
      <c r="E83" s="5"/>
      <c r="F83" s="6"/>
      <c r="G83" s="67"/>
      <c r="H83" s="4"/>
      <c r="I83" s="7"/>
      <c r="J83" s="68"/>
    </row>
    <row r="84" spans="1:11" ht="12.95" customHeight="1">
      <c r="A84" s="9"/>
      <c r="B84" s="10" t="s">
        <v>2136</v>
      </c>
      <c r="C84" s="11" t="s">
        <v>2130</v>
      </c>
      <c r="D84" s="69">
        <v>600</v>
      </c>
      <c r="E84" s="12" t="s">
        <v>33</v>
      </c>
      <c r="F84" s="13"/>
      <c r="G84" s="70">
        <f>IF(B84&lt;&gt;"計",ROUNDDOWN(D84*F84,0),SUM(G$1:G83))</f>
        <v>0</v>
      </c>
      <c r="H84" s="11"/>
      <c r="I84" s="14"/>
      <c r="J84" s="71"/>
      <c r="K84" s="8">
        <v>5</v>
      </c>
    </row>
    <row r="85" spans="1:11" ht="12.95" customHeight="1">
      <c r="A85" s="2"/>
      <c r="B85" s="3"/>
      <c r="C85" s="4" t="s">
        <v>2137</v>
      </c>
      <c r="D85" s="66"/>
      <c r="E85" s="5"/>
      <c r="F85" s="6"/>
      <c r="G85" s="67"/>
      <c r="H85" s="4"/>
      <c r="I85" s="7"/>
      <c r="J85" s="68"/>
    </row>
    <row r="86" spans="1:11" ht="12.95" customHeight="1">
      <c r="A86" s="9"/>
      <c r="B86" s="10"/>
      <c r="C86" s="11" t="s">
        <v>2131</v>
      </c>
      <c r="D86" s="69"/>
      <c r="E86" s="12"/>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c r="C88" s="11"/>
      <c r="D88" s="69"/>
      <c r="E88" s="12"/>
      <c r="F88" s="13"/>
      <c r="G88" s="70">
        <f>IF(B88&lt;&gt;"計",ROUNDDOWN(D88*F88,0),SUM(G$1:G87))</f>
        <v>0</v>
      </c>
      <c r="H88" s="11"/>
      <c r="I88" s="14"/>
      <c r="J88" s="71"/>
      <c r="K88" s="8">
        <v>7</v>
      </c>
    </row>
    <row r="89" spans="1:11" ht="12.95" customHeight="1">
      <c r="A89" s="2"/>
      <c r="B89" s="3" t="s">
        <v>1680</v>
      </c>
      <c r="C89" s="4"/>
      <c r="D89" s="66"/>
      <c r="E89" s="5"/>
      <c r="F89" s="6"/>
      <c r="G89" s="67"/>
      <c r="H89" s="4"/>
      <c r="I89" s="7"/>
      <c r="J89" s="68"/>
    </row>
    <row r="90" spans="1:11" ht="12.95" customHeight="1">
      <c r="A90" s="9"/>
      <c r="B90" s="10" t="s">
        <v>2138</v>
      </c>
      <c r="C90" s="11" t="s">
        <v>2139</v>
      </c>
      <c r="D90" s="69">
        <v>60.8</v>
      </c>
      <c r="E90" s="12" t="s">
        <v>33</v>
      </c>
      <c r="F90" s="13"/>
      <c r="G90" s="70">
        <f>IF(B90&lt;&gt;"計",ROUNDDOWN(D90*F90,0),SUM(G$1:G89))</f>
        <v>0</v>
      </c>
      <c r="H90" s="11"/>
      <c r="I90" s="14"/>
      <c r="J90" s="71"/>
      <c r="K90" s="8">
        <v>8</v>
      </c>
    </row>
    <row r="91" spans="1:11" ht="12.95" customHeight="1">
      <c r="A91" s="2"/>
      <c r="B91" s="3"/>
      <c r="C91" s="4" t="s">
        <v>2140</v>
      </c>
      <c r="D91" s="66"/>
      <c r="E91" s="5"/>
      <c r="F91" s="6"/>
      <c r="G91" s="67"/>
      <c r="H91" s="4"/>
      <c r="I91" s="7"/>
      <c r="J91" s="68"/>
    </row>
    <row r="92" spans="1:11" ht="12.95" customHeight="1">
      <c r="A92" s="9"/>
      <c r="B92" s="10"/>
      <c r="C92" s="11"/>
      <c r="D92" s="69"/>
      <c r="E92" s="12"/>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t="s">
        <v>1680</v>
      </c>
      <c r="C95" s="4"/>
      <c r="D95" s="66"/>
      <c r="E95" s="5"/>
      <c r="F95" s="6"/>
      <c r="G95" s="67"/>
      <c r="H95" s="4"/>
      <c r="I95" s="7"/>
      <c r="J95" s="68"/>
    </row>
    <row r="96" spans="1:11" ht="12.95" customHeight="1">
      <c r="A96" s="9"/>
      <c r="B96" s="10" t="s">
        <v>2141</v>
      </c>
      <c r="C96" s="11" t="s">
        <v>2142</v>
      </c>
      <c r="D96" s="69">
        <v>7.6</v>
      </c>
      <c r="E96" s="12" t="s">
        <v>33</v>
      </c>
      <c r="F96" s="13"/>
      <c r="G96" s="70">
        <f>IF(B96&lt;&gt;"計",ROUNDDOWN(D96*F96,0),SUM(G$1:G95))</f>
        <v>0</v>
      </c>
      <c r="H96" s="11"/>
      <c r="I96" s="14"/>
      <c r="J96" s="71"/>
      <c r="K96" s="8">
        <v>11</v>
      </c>
    </row>
    <row r="97" spans="1:11" ht="12.95" customHeight="1">
      <c r="A97" s="2"/>
      <c r="B97" s="3"/>
      <c r="C97" s="4" t="s">
        <v>2143</v>
      </c>
      <c r="D97" s="66"/>
      <c r="E97" s="5"/>
      <c r="F97" s="6"/>
      <c r="G97" s="67"/>
      <c r="H97" s="4"/>
      <c r="I97" s="7"/>
      <c r="J97" s="68"/>
    </row>
    <row r="98" spans="1:11" ht="12.95" customHeight="1">
      <c r="A98" s="9"/>
      <c r="B98" s="10"/>
      <c r="C98" s="11"/>
      <c r="D98" s="69"/>
      <c r="E98" s="12"/>
      <c r="F98" s="13"/>
      <c r="G98" s="70">
        <f>IF(B98&lt;&gt;"計",ROUNDDOWN(D98*F98,0),SUM(G$1:G97))</f>
        <v>0</v>
      </c>
      <c r="H98" s="11"/>
      <c r="I98" s="14"/>
      <c r="J98" s="71"/>
      <c r="K98" s="8">
        <v>12</v>
      </c>
    </row>
    <row r="99" spans="1:11" ht="12.95" customHeight="1">
      <c r="A99" s="2"/>
      <c r="B99" s="3" t="s">
        <v>1680</v>
      </c>
      <c r="C99" s="4"/>
      <c r="D99" s="66"/>
      <c r="E99" s="5"/>
      <c r="F99" s="6"/>
      <c r="G99" s="67"/>
      <c r="H99" s="4"/>
      <c r="I99" s="7"/>
      <c r="J99" s="68"/>
    </row>
    <row r="100" spans="1:11" ht="12.95" customHeight="1">
      <c r="A100" s="9"/>
      <c r="B100" s="10" t="s">
        <v>2141</v>
      </c>
      <c r="C100" s="11" t="s">
        <v>2144</v>
      </c>
      <c r="D100" s="69">
        <v>6.8</v>
      </c>
      <c r="E100" s="12" t="s">
        <v>33</v>
      </c>
      <c r="F100" s="13"/>
      <c r="G100" s="70">
        <f>IF(B100&lt;&gt;"計",ROUNDDOWN(D100*F100,0),SUM(G$1:G99))</f>
        <v>0</v>
      </c>
      <c r="H100" s="11"/>
      <c r="I100" s="14"/>
      <c r="J100" s="71"/>
      <c r="K100" s="8">
        <v>13</v>
      </c>
    </row>
    <row r="101" spans="1:11" ht="12.95" customHeight="1">
      <c r="A101" s="2"/>
      <c r="B101" s="3"/>
      <c r="C101" s="4" t="s">
        <v>2143</v>
      </c>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t="s">
        <v>1680</v>
      </c>
      <c r="C103" s="4"/>
      <c r="D103" s="66"/>
      <c r="E103" s="5"/>
      <c r="F103" s="6"/>
      <c r="G103" s="67"/>
      <c r="H103" s="4"/>
      <c r="I103" s="7"/>
      <c r="J103" s="68"/>
    </row>
    <row r="104" spans="1:11" ht="12.95" customHeight="1">
      <c r="A104" s="9"/>
      <c r="B104" s="10" t="s">
        <v>2141</v>
      </c>
      <c r="C104" s="11" t="s">
        <v>2145</v>
      </c>
      <c r="D104" s="69">
        <v>59</v>
      </c>
      <c r="E104" s="12" t="s">
        <v>33</v>
      </c>
      <c r="F104" s="13"/>
      <c r="G104" s="70">
        <f>IF(B104&lt;&gt;"計",ROUNDDOWN(D104*F104,0),SUM(G$1:G103))</f>
        <v>0</v>
      </c>
      <c r="H104" s="11"/>
      <c r="I104" s="14"/>
      <c r="J104" s="71"/>
      <c r="K104" s="8">
        <v>15</v>
      </c>
    </row>
    <row r="105" spans="1:11" ht="12.95" customHeight="1">
      <c r="A105" s="2"/>
      <c r="B105" s="3"/>
      <c r="C105" s="4" t="s">
        <v>2146</v>
      </c>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t="s">
        <v>2147</v>
      </c>
      <c r="C107" s="4"/>
      <c r="D107" s="66"/>
      <c r="E107" s="5"/>
      <c r="F107" s="6"/>
      <c r="G107" s="67"/>
      <c r="H107" s="4"/>
      <c r="I107" s="7"/>
      <c r="J107" s="68"/>
    </row>
    <row r="108" spans="1:11" ht="12.95" customHeight="1">
      <c r="A108" s="9"/>
      <c r="B108" s="10" t="s">
        <v>2148</v>
      </c>
      <c r="C108" s="11" t="s">
        <v>2149</v>
      </c>
      <c r="D108" s="69">
        <v>218</v>
      </c>
      <c r="E108" s="12" t="s">
        <v>33</v>
      </c>
      <c r="F108" s="13"/>
      <c r="G108" s="70">
        <f>IF(B108&lt;&gt;"計",ROUNDDOWN(D108*F108,0),SUM(G$1:G107))</f>
        <v>0</v>
      </c>
      <c r="H108" s="11"/>
      <c r="I108" s="14"/>
      <c r="J108" s="71"/>
      <c r="K108" s="8">
        <v>17</v>
      </c>
    </row>
    <row r="109" spans="1:11" ht="12.95" customHeight="1">
      <c r="A109" s="2"/>
      <c r="B109" s="3"/>
      <c r="C109" s="4" t="s">
        <v>2150</v>
      </c>
      <c r="D109" s="66"/>
      <c r="E109" s="5"/>
      <c r="F109" s="6"/>
      <c r="G109" s="67"/>
      <c r="H109" s="4"/>
      <c r="I109" s="7"/>
      <c r="J109" s="68"/>
    </row>
    <row r="110" spans="1:11" ht="12.95" customHeight="1">
      <c r="A110" s="9"/>
      <c r="B110" s="10"/>
      <c r="C110" s="11" t="s">
        <v>2151</v>
      </c>
      <c r="D110" s="69"/>
      <c r="E110" s="12"/>
      <c r="F110" s="13"/>
      <c r="G110" s="70">
        <f>IF(B110&lt;&gt;"計",ROUNDDOWN(D110*F110,0),SUM(G$1:G109))</f>
        <v>0</v>
      </c>
      <c r="H110" s="11"/>
      <c r="I110" s="14"/>
      <c r="J110" s="72">
        <f>SUBTOTAL(9,G75:G110)</f>
        <v>0</v>
      </c>
      <c r="K110" s="8">
        <v>18</v>
      </c>
    </row>
    <row r="111" spans="1:11" ht="12.95" customHeight="1">
      <c r="A111" s="2"/>
      <c r="B111" s="3" t="s">
        <v>2185</v>
      </c>
      <c r="C111" s="4"/>
      <c r="D111" s="66"/>
      <c r="E111" s="5"/>
      <c r="F111" s="6"/>
      <c r="G111" s="67"/>
      <c r="H111" s="4"/>
      <c r="I111" s="7"/>
      <c r="J111" s="68"/>
    </row>
    <row r="112" spans="1:11" ht="12.95" customHeight="1">
      <c r="A112" s="9"/>
      <c r="B112" s="10" t="s">
        <v>2148</v>
      </c>
      <c r="C112" s="11" t="s">
        <v>2867</v>
      </c>
      <c r="D112" s="69">
        <v>173</v>
      </c>
      <c r="E112" s="12" t="s">
        <v>33</v>
      </c>
      <c r="F112" s="13"/>
      <c r="G112" s="70">
        <f>IF(B112&lt;&gt;"計",ROUNDDOWN(D112*F112,0),SUM(G$1:G111))</f>
        <v>0</v>
      </c>
      <c r="H112" s="11"/>
      <c r="I112" s="14"/>
      <c r="J112" s="71"/>
      <c r="K112" s="8">
        <v>1</v>
      </c>
    </row>
    <row r="113" spans="1:11" ht="12.95" customHeight="1">
      <c r="A113" s="2"/>
      <c r="B113" s="15"/>
      <c r="C113" s="4" t="s">
        <v>2866</v>
      </c>
      <c r="D113" s="66"/>
      <c r="E113" s="5"/>
      <c r="F113" s="6"/>
      <c r="G113" s="67"/>
      <c r="H113" s="4"/>
      <c r="I113" s="16"/>
      <c r="J113" s="73"/>
    </row>
    <row r="114" spans="1:11" ht="12.95" customHeight="1">
      <c r="A114" s="9"/>
      <c r="B114" s="10"/>
      <c r="C114" s="11"/>
      <c r="D114" s="69"/>
      <c r="E114" s="12"/>
      <c r="F114" s="13"/>
      <c r="G114" s="70">
        <f>IF(B114&lt;&gt;"計",ROUNDDOWN(D114*F114,0),SUM(G$1:G113))</f>
        <v>0</v>
      </c>
      <c r="H114" s="11"/>
      <c r="I114" s="14"/>
      <c r="J114" s="71"/>
      <c r="K114" s="8">
        <v>2</v>
      </c>
    </row>
    <row r="115" spans="1:11" ht="12.95" customHeight="1">
      <c r="A115" s="2"/>
      <c r="B115" s="3" t="s">
        <v>1680</v>
      </c>
      <c r="C115" s="4"/>
      <c r="D115" s="66"/>
      <c r="E115" s="5"/>
      <c r="F115" s="6"/>
      <c r="G115" s="67"/>
      <c r="H115" s="4"/>
      <c r="I115" s="7"/>
      <c r="J115" s="68"/>
    </row>
    <row r="116" spans="1:11" ht="12.95" customHeight="1">
      <c r="A116" s="9"/>
      <c r="B116" s="10" t="s">
        <v>2152</v>
      </c>
      <c r="C116" s="11" t="s">
        <v>2153</v>
      </c>
      <c r="D116" s="69">
        <v>278</v>
      </c>
      <c r="E116" s="12" t="s">
        <v>33</v>
      </c>
      <c r="F116" s="13"/>
      <c r="G116" s="70">
        <f>IF(B116&lt;&gt;"計",ROUNDDOWN(D116*F116,0),SUM(G$1:G115))</f>
        <v>0</v>
      </c>
      <c r="H116" s="11"/>
      <c r="I116" s="14"/>
      <c r="J116" s="71"/>
      <c r="K116" s="8">
        <v>3</v>
      </c>
    </row>
    <row r="117" spans="1:11" ht="12.95" customHeight="1">
      <c r="A117" s="2"/>
      <c r="B117" s="3"/>
      <c r="C117" s="4" t="s">
        <v>2154</v>
      </c>
      <c r="D117" s="66"/>
      <c r="E117" s="5"/>
      <c r="F117" s="6"/>
      <c r="G117" s="67"/>
      <c r="H117" s="4"/>
      <c r="I117" s="7"/>
      <c r="J117" s="68"/>
    </row>
    <row r="118" spans="1:11" ht="12.95" customHeight="1">
      <c r="A118" s="9"/>
      <c r="B118" s="10"/>
      <c r="C118" s="11" t="s">
        <v>2155</v>
      </c>
      <c r="D118" s="69"/>
      <c r="E118" s="12"/>
      <c r="F118" s="13"/>
      <c r="G118" s="70">
        <f>IF(B118&lt;&gt;"計",ROUNDDOWN(D118*F118,0),SUM(G$1:G117))</f>
        <v>0</v>
      </c>
      <c r="H118" s="11"/>
      <c r="I118" s="14"/>
      <c r="J118" s="71"/>
      <c r="K118" s="8">
        <v>4</v>
      </c>
    </row>
    <row r="119" spans="1:11" ht="12.95" customHeight="1">
      <c r="A119" s="2"/>
      <c r="B119" s="3" t="s">
        <v>1680</v>
      </c>
      <c r="C119" s="4"/>
      <c r="D119" s="66"/>
      <c r="E119" s="5"/>
      <c r="F119" s="6"/>
      <c r="G119" s="67"/>
      <c r="H119" s="4"/>
      <c r="I119" s="7"/>
      <c r="J119" s="68"/>
    </row>
    <row r="120" spans="1:11" ht="12.95" customHeight="1">
      <c r="A120" s="9"/>
      <c r="B120" s="10" t="s">
        <v>2152</v>
      </c>
      <c r="C120" s="11" t="s">
        <v>2156</v>
      </c>
      <c r="D120" s="69">
        <v>6.4</v>
      </c>
      <c r="E120" s="12" t="s">
        <v>33</v>
      </c>
      <c r="F120" s="13"/>
      <c r="G120" s="70">
        <f>IF(B120&lt;&gt;"計",ROUNDDOWN(D120*F120,0),SUM(G$1:G119))</f>
        <v>0</v>
      </c>
      <c r="H120" s="11"/>
      <c r="I120" s="14"/>
      <c r="J120" s="71"/>
      <c r="K120" s="8">
        <v>5</v>
      </c>
    </row>
    <row r="121" spans="1:11" ht="12.95" customHeight="1">
      <c r="A121" s="2"/>
      <c r="B121" s="3"/>
      <c r="C121" s="4" t="s">
        <v>2154</v>
      </c>
      <c r="D121" s="66"/>
      <c r="E121" s="5"/>
      <c r="F121" s="6"/>
      <c r="G121" s="67"/>
      <c r="H121" s="4"/>
      <c r="I121" s="7"/>
      <c r="J121" s="68"/>
    </row>
    <row r="122" spans="1:11" ht="12.95" customHeight="1">
      <c r="A122" s="9"/>
      <c r="B122" s="10"/>
      <c r="C122" s="11" t="s">
        <v>2155</v>
      </c>
      <c r="D122" s="69"/>
      <c r="E122" s="12"/>
      <c r="F122" s="13"/>
      <c r="G122" s="70">
        <f>IF(B122&lt;&gt;"計",ROUNDDOWN(D122*F122,0),SUM(G$1:G121))</f>
        <v>0</v>
      </c>
      <c r="H122" s="11"/>
      <c r="I122" s="14"/>
      <c r="J122" s="71"/>
      <c r="K122" s="8">
        <v>6</v>
      </c>
    </row>
    <row r="123" spans="1:11" ht="12.95" customHeight="1">
      <c r="A123" s="2"/>
      <c r="B123" s="3" t="s">
        <v>1682</v>
      </c>
      <c r="C123" s="4"/>
      <c r="D123" s="66"/>
      <c r="E123" s="5"/>
      <c r="F123" s="6"/>
      <c r="G123" s="67"/>
      <c r="H123" s="4"/>
      <c r="I123" s="7"/>
      <c r="J123" s="68"/>
    </row>
    <row r="124" spans="1:11" ht="12.95" customHeight="1">
      <c r="A124" s="9"/>
      <c r="B124" s="10" t="s">
        <v>2152</v>
      </c>
      <c r="C124" s="11" t="s">
        <v>2153</v>
      </c>
      <c r="D124" s="69">
        <v>16.8</v>
      </c>
      <c r="E124" s="12" t="s">
        <v>33</v>
      </c>
      <c r="F124" s="13"/>
      <c r="G124" s="70">
        <f>IF(B124&lt;&gt;"計",ROUNDDOWN(D124*F124,0),SUM(G$1:G123))</f>
        <v>0</v>
      </c>
      <c r="H124" s="11"/>
      <c r="I124" s="14"/>
      <c r="J124" s="71"/>
      <c r="K124" s="8">
        <v>7</v>
      </c>
    </row>
    <row r="125" spans="1:11" ht="12.95" customHeight="1">
      <c r="A125" s="2"/>
      <c r="B125" s="3"/>
      <c r="C125" s="4" t="s">
        <v>2154</v>
      </c>
      <c r="D125" s="66"/>
      <c r="E125" s="5"/>
      <c r="F125" s="6"/>
      <c r="G125" s="67"/>
      <c r="H125" s="4"/>
      <c r="I125" s="7"/>
      <c r="J125" s="68"/>
    </row>
    <row r="126" spans="1:11" ht="12.95" customHeight="1">
      <c r="A126" s="9"/>
      <c r="B126" s="10"/>
      <c r="C126" s="11" t="s">
        <v>2155</v>
      </c>
      <c r="D126" s="69"/>
      <c r="E126" s="12"/>
      <c r="F126" s="13"/>
      <c r="G126" s="70">
        <f>IF(B126&lt;&gt;"計",ROUNDDOWN(D126*F126,0),SUM(G$1:G125))</f>
        <v>0</v>
      </c>
      <c r="H126" s="11"/>
      <c r="I126" s="14"/>
      <c r="J126" s="71"/>
      <c r="K126" s="8">
        <v>8</v>
      </c>
    </row>
    <row r="127" spans="1:11" ht="12.95" customHeight="1">
      <c r="A127" s="2"/>
      <c r="B127" s="3" t="s">
        <v>1683</v>
      </c>
      <c r="C127" s="4"/>
      <c r="D127" s="66"/>
      <c r="E127" s="5"/>
      <c r="F127" s="6"/>
      <c r="G127" s="67"/>
      <c r="H127" s="4"/>
      <c r="I127" s="7"/>
      <c r="J127" s="68"/>
    </row>
    <row r="128" spans="1:11" ht="12.95" customHeight="1">
      <c r="A128" s="9"/>
      <c r="B128" s="10" t="s">
        <v>2152</v>
      </c>
      <c r="C128" s="11" t="s">
        <v>2153</v>
      </c>
      <c r="D128" s="69">
        <v>16.899999999999999</v>
      </c>
      <c r="E128" s="12" t="s">
        <v>33</v>
      </c>
      <c r="F128" s="13"/>
      <c r="G128" s="70">
        <f>IF(B128&lt;&gt;"計",ROUNDDOWN(D128*F128,0),SUM(G$1:G127))</f>
        <v>0</v>
      </c>
      <c r="H128" s="11"/>
      <c r="I128" s="14"/>
      <c r="J128" s="71"/>
      <c r="K128" s="8">
        <v>9</v>
      </c>
    </row>
    <row r="129" spans="1:11" ht="12.95" customHeight="1">
      <c r="A129" s="2"/>
      <c r="B129" s="3"/>
      <c r="C129" s="4" t="s">
        <v>2154</v>
      </c>
      <c r="D129" s="66"/>
      <c r="E129" s="5"/>
      <c r="F129" s="6"/>
      <c r="G129" s="67"/>
      <c r="H129" s="4"/>
      <c r="I129" s="7"/>
      <c r="J129" s="68"/>
    </row>
    <row r="130" spans="1:11" ht="12.95" customHeight="1">
      <c r="A130" s="9"/>
      <c r="B130" s="10"/>
      <c r="C130" s="11" t="s">
        <v>2155</v>
      </c>
      <c r="D130" s="69"/>
      <c r="E130" s="12"/>
      <c r="F130" s="13"/>
      <c r="G130" s="70">
        <f>IF(B130&lt;&gt;"計",ROUNDDOWN(D130*F130,0),SUM(G$1:G129))</f>
        <v>0</v>
      </c>
      <c r="H130" s="11"/>
      <c r="I130" s="14"/>
      <c r="J130" s="71"/>
      <c r="K130" s="8">
        <v>10</v>
      </c>
    </row>
    <row r="131" spans="1:11" ht="12.95" customHeight="1">
      <c r="A131" s="2"/>
      <c r="B131" s="3"/>
      <c r="C131" s="4"/>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t="s">
        <v>1680</v>
      </c>
      <c r="C133" s="4"/>
      <c r="D133" s="66"/>
      <c r="E133" s="5"/>
      <c r="F133" s="6"/>
      <c r="G133" s="67"/>
      <c r="H133" s="4"/>
      <c r="I133" s="7"/>
      <c r="J133" s="68"/>
    </row>
    <row r="134" spans="1:11" ht="12.95" customHeight="1">
      <c r="A134" s="9"/>
      <c r="B134" s="10" t="s">
        <v>2152</v>
      </c>
      <c r="C134" s="11" t="s">
        <v>2157</v>
      </c>
      <c r="D134" s="69">
        <v>52.3</v>
      </c>
      <c r="E134" s="12" t="s">
        <v>33</v>
      </c>
      <c r="F134" s="13"/>
      <c r="G134" s="70">
        <f>IF(B134&lt;&gt;"計",ROUNDDOWN(D134*F134,0),SUM(G$1:G133))</f>
        <v>0</v>
      </c>
      <c r="H134" s="11"/>
      <c r="I134" s="14"/>
      <c r="J134" s="71"/>
      <c r="K134" s="8">
        <v>12</v>
      </c>
    </row>
    <row r="135" spans="1:11" ht="12.95" customHeight="1">
      <c r="A135" s="2"/>
      <c r="B135" s="3"/>
      <c r="C135" s="4" t="s">
        <v>2158</v>
      </c>
      <c r="D135" s="66"/>
      <c r="E135" s="5"/>
      <c r="F135" s="6"/>
      <c r="G135" s="67"/>
      <c r="H135" s="4"/>
      <c r="I135" s="7"/>
      <c r="J135" s="68"/>
    </row>
    <row r="136" spans="1:11" ht="12.95" customHeight="1">
      <c r="A136" s="9"/>
      <c r="B136" s="10"/>
      <c r="C136" s="11" t="s">
        <v>2159</v>
      </c>
      <c r="D136" s="69"/>
      <c r="E136" s="12"/>
      <c r="F136" s="13"/>
      <c r="G136" s="70">
        <f>IF(B136&lt;&gt;"計",ROUNDDOWN(D136*F136,0),SUM(G$1:G135))</f>
        <v>0</v>
      </c>
      <c r="H136" s="11"/>
      <c r="I136" s="14"/>
      <c r="J136" s="71"/>
      <c r="K136" s="8">
        <v>13</v>
      </c>
    </row>
    <row r="137" spans="1:11" ht="12.95" customHeight="1">
      <c r="A137" s="2"/>
      <c r="B137" s="3" t="s">
        <v>1680</v>
      </c>
      <c r="C137" s="4"/>
      <c r="D137" s="66"/>
      <c r="E137" s="5"/>
      <c r="F137" s="6"/>
      <c r="G137" s="67"/>
      <c r="H137" s="4"/>
      <c r="I137" s="7"/>
      <c r="J137" s="68"/>
    </row>
    <row r="138" spans="1:11" ht="12.95" customHeight="1">
      <c r="A138" s="9"/>
      <c r="B138" s="10" t="s">
        <v>2152</v>
      </c>
      <c r="C138" s="11" t="s">
        <v>2160</v>
      </c>
      <c r="D138" s="69">
        <v>14.3</v>
      </c>
      <c r="E138" s="12" t="s">
        <v>33</v>
      </c>
      <c r="F138" s="13"/>
      <c r="G138" s="70">
        <f>IF(B138&lt;&gt;"計",ROUNDDOWN(D138*F138,0),SUM(G$1:G137))</f>
        <v>0</v>
      </c>
      <c r="H138" s="11"/>
      <c r="I138" s="14"/>
      <c r="J138" s="71"/>
      <c r="K138" s="8">
        <v>14</v>
      </c>
    </row>
    <row r="139" spans="1:11" ht="12.95" customHeight="1">
      <c r="A139" s="2"/>
      <c r="B139" s="3"/>
      <c r="C139" s="4" t="s">
        <v>2161</v>
      </c>
      <c r="D139" s="66"/>
      <c r="E139" s="5"/>
      <c r="F139" s="6"/>
      <c r="G139" s="67"/>
      <c r="H139" s="4"/>
      <c r="I139" s="7"/>
      <c r="J139" s="68"/>
    </row>
    <row r="140" spans="1:11" ht="12.95" customHeight="1">
      <c r="A140" s="9"/>
      <c r="B140" s="10"/>
      <c r="C140" s="11" t="s">
        <v>2162</v>
      </c>
      <c r="D140" s="69"/>
      <c r="E140" s="12"/>
      <c r="F140" s="13"/>
      <c r="G140" s="70">
        <f>IF(B140&lt;&gt;"計",ROUNDDOWN(D140*F140,0),SUM(G$1:G139))</f>
        <v>0</v>
      </c>
      <c r="H140" s="11"/>
      <c r="I140" s="14"/>
      <c r="J140" s="71"/>
      <c r="K140" s="8">
        <v>15</v>
      </c>
    </row>
    <row r="141" spans="1:11" ht="12.95" customHeight="1">
      <c r="A141" s="2"/>
      <c r="B141" s="3" t="s">
        <v>1680</v>
      </c>
      <c r="C141" s="4"/>
      <c r="D141" s="66"/>
      <c r="E141" s="5"/>
      <c r="F141" s="6"/>
      <c r="G141" s="67"/>
      <c r="H141" s="4"/>
      <c r="I141" s="7"/>
      <c r="J141" s="68"/>
    </row>
    <row r="142" spans="1:11" ht="12.95" customHeight="1">
      <c r="A142" s="9"/>
      <c r="B142" s="10" t="s">
        <v>2152</v>
      </c>
      <c r="C142" s="11" t="s">
        <v>2163</v>
      </c>
      <c r="D142" s="69">
        <v>5.2</v>
      </c>
      <c r="E142" s="12" t="s">
        <v>33</v>
      </c>
      <c r="F142" s="13"/>
      <c r="G142" s="70">
        <f>IF(B142&lt;&gt;"計",ROUNDDOWN(D142*F142,0),SUM(G$1:G141))</f>
        <v>0</v>
      </c>
      <c r="H142" s="11"/>
      <c r="I142" s="14"/>
      <c r="J142" s="71"/>
      <c r="K142" s="8">
        <v>16</v>
      </c>
    </row>
    <row r="143" spans="1:11" ht="12.95" customHeight="1">
      <c r="A143" s="2"/>
      <c r="B143" s="3"/>
      <c r="C143" s="4" t="s">
        <v>2161</v>
      </c>
      <c r="D143" s="66"/>
      <c r="E143" s="5"/>
      <c r="F143" s="6"/>
      <c r="G143" s="67"/>
      <c r="H143" s="4"/>
      <c r="I143" s="7"/>
      <c r="J143" s="68"/>
    </row>
    <row r="144" spans="1:11" ht="12.95" customHeight="1">
      <c r="A144" s="9"/>
      <c r="B144" s="10"/>
      <c r="C144" s="11" t="s">
        <v>2162</v>
      </c>
      <c r="D144" s="69"/>
      <c r="E144" s="12"/>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3" t="s">
        <v>2164</v>
      </c>
      <c r="C147" s="4"/>
      <c r="D147" s="66"/>
      <c r="E147" s="5"/>
      <c r="F147" s="6"/>
      <c r="G147" s="67"/>
      <c r="H147" s="4"/>
      <c r="I147" s="7"/>
      <c r="J147" s="68"/>
    </row>
    <row r="148" spans="1:11" ht="12.95" customHeight="1">
      <c r="A148" s="9"/>
      <c r="B148" s="10" t="s">
        <v>2152</v>
      </c>
      <c r="C148" s="11" t="s">
        <v>2165</v>
      </c>
      <c r="D148" s="69">
        <v>46.3</v>
      </c>
      <c r="E148" s="12" t="s">
        <v>33</v>
      </c>
      <c r="F148" s="13"/>
      <c r="G148" s="70">
        <f>IF(B148&lt;&gt;"計",ROUNDDOWN(D148*F148,0),SUM(G$1:G147))</f>
        <v>0</v>
      </c>
      <c r="H148" s="11"/>
      <c r="I148" s="14"/>
      <c r="J148" s="71"/>
      <c r="K148" s="8">
        <v>1</v>
      </c>
    </row>
    <row r="149" spans="1:11" ht="12.95" customHeight="1">
      <c r="A149" s="2"/>
      <c r="B149" s="3"/>
      <c r="C149" s="4" t="s">
        <v>2161</v>
      </c>
      <c r="D149" s="66"/>
      <c r="E149" s="5"/>
      <c r="F149" s="6"/>
      <c r="G149" s="67"/>
      <c r="H149" s="4"/>
      <c r="I149" s="7"/>
      <c r="J149" s="68"/>
    </row>
    <row r="150" spans="1:11" ht="12.95" customHeight="1">
      <c r="A150" s="9"/>
      <c r="B150" s="10"/>
      <c r="C150" s="11" t="s">
        <v>2162</v>
      </c>
      <c r="D150" s="69"/>
      <c r="E150" s="12"/>
      <c r="F150" s="13"/>
      <c r="G150" s="70">
        <f>IF(B150&lt;&gt;"計",ROUNDDOWN(D150*F150,0),SUM(G$1:G149))</f>
        <v>0</v>
      </c>
      <c r="H150" s="11"/>
      <c r="I150" s="14"/>
      <c r="J150" s="71"/>
      <c r="K150" s="8">
        <v>2</v>
      </c>
    </row>
    <row r="151" spans="1:11" ht="12.95" customHeight="1">
      <c r="A151" s="2"/>
      <c r="B151" s="15"/>
      <c r="C151" s="4"/>
      <c r="D151" s="66"/>
      <c r="E151" s="5"/>
      <c r="F151" s="6"/>
      <c r="G151" s="67"/>
      <c r="H151" s="4"/>
      <c r="I151" s="16"/>
      <c r="J151" s="73"/>
    </row>
    <row r="152" spans="1:11" ht="12.95" customHeight="1">
      <c r="A152" s="9"/>
      <c r="B152" s="10"/>
      <c r="C152" s="11"/>
      <c r="D152" s="69"/>
      <c r="E152" s="12"/>
      <c r="F152" s="13"/>
      <c r="G152" s="70">
        <f>IF(B152&lt;&gt;"計",ROUNDDOWN(D152*F152,0),SUM(G$1:G151))</f>
        <v>0</v>
      </c>
      <c r="H152" s="11"/>
      <c r="I152" s="14"/>
      <c r="J152" s="71"/>
      <c r="K152" s="8">
        <v>3</v>
      </c>
    </row>
    <row r="153" spans="1:11" ht="12.95" customHeight="1">
      <c r="A153" s="2"/>
      <c r="B153" s="3" t="s">
        <v>1680</v>
      </c>
      <c r="C153" s="4"/>
      <c r="D153" s="66"/>
      <c r="E153" s="5"/>
      <c r="F153" s="6"/>
      <c r="G153" s="67"/>
      <c r="H153" s="4"/>
      <c r="I153" s="7"/>
      <c r="J153" s="68"/>
    </row>
    <row r="154" spans="1:11" ht="12.95" customHeight="1">
      <c r="A154" s="9"/>
      <c r="B154" s="10" t="s">
        <v>2166</v>
      </c>
      <c r="C154" s="11" t="s">
        <v>2167</v>
      </c>
      <c r="D154" s="69">
        <v>13.7</v>
      </c>
      <c r="E154" s="12" t="s">
        <v>33</v>
      </c>
      <c r="F154" s="13"/>
      <c r="G154" s="70">
        <f>IF(B154&lt;&gt;"計",ROUNDDOWN(D154*F154,0),SUM(G$1:G153))</f>
        <v>0</v>
      </c>
      <c r="H154" s="11"/>
      <c r="I154" s="14"/>
      <c r="J154" s="71"/>
      <c r="K154" s="8">
        <v>4</v>
      </c>
    </row>
    <row r="155" spans="1:11" ht="12.95" customHeight="1">
      <c r="A155" s="2"/>
      <c r="B155" s="3"/>
      <c r="C155" s="4" t="s">
        <v>2168</v>
      </c>
      <c r="D155" s="66"/>
      <c r="E155" s="5"/>
      <c r="F155" s="6"/>
      <c r="G155" s="67"/>
      <c r="H155" s="4"/>
      <c r="I155" s="7"/>
      <c r="J155" s="68"/>
    </row>
    <row r="156" spans="1:11" ht="12.95" customHeight="1">
      <c r="A156" s="9"/>
      <c r="B156" s="10"/>
      <c r="C156" s="11"/>
      <c r="D156" s="69"/>
      <c r="E156" s="12"/>
      <c r="F156" s="13"/>
      <c r="G156" s="70">
        <f>IF(B156&lt;&gt;"計",ROUNDDOWN(D156*F156,0),SUM(G$1:G155))</f>
        <v>0</v>
      </c>
      <c r="H156" s="11"/>
      <c r="I156" s="14"/>
      <c r="J156" s="71"/>
      <c r="K156" s="8">
        <v>5</v>
      </c>
    </row>
    <row r="157" spans="1:11" ht="12.95" customHeight="1">
      <c r="A157" s="2"/>
      <c r="B157" s="3"/>
      <c r="C157" s="4"/>
      <c r="D157" s="66"/>
      <c r="E157" s="5"/>
      <c r="F157" s="6"/>
      <c r="G157" s="67"/>
      <c r="H157" s="4"/>
      <c r="I157" s="7"/>
      <c r="J157" s="68"/>
    </row>
    <row r="158" spans="1:11" ht="12.95" customHeight="1">
      <c r="A158" s="9"/>
      <c r="B158" s="10"/>
      <c r="C158" s="11"/>
      <c r="D158" s="69"/>
      <c r="E158" s="12"/>
      <c r="F158" s="13"/>
      <c r="G158" s="70">
        <f>IF(B158&lt;&gt;"計",ROUNDDOWN(D158*F158,0),SUM(G$1:G157))</f>
        <v>0</v>
      </c>
      <c r="H158" s="11"/>
      <c r="I158" s="14"/>
      <c r="J158" s="71"/>
      <c r="K158" s="8">
        <v>6</v>
      </c>
    </row>
    <row r="159" spans="1:11" ht="12.95" customHeight="1">
      <c r="A159" s="2"/>
      <c r="B159" s="3" t="s">
        <v>1680</v>
      </c>
      <c r="C159" s="4"/>
      <c r="D159" s="66"/>
      <c r="E159" s="5"/>
      <c r="F159" s="6"/>
      <c r="G159" s="67"/>
      <c r="H159" s="4"/>
      <c r="I159" s="7"/>
      <c r="J159" s="68"/>
    </row>
    <row r="160" spans="1:11" ht="12.95" customHeight="1">
      <c r="A160" s="9"/>
      <c r="B160" s="10" t="s">
        <v>2169</v>
      </c>
      <c r="C160" s="11" t="s">
        <v>2170</v>
      </c>
      <c r="D160" s="69">
        <v>347</v>
      </c>
      <c r="E160" s="12" t="s">
        <v>33</v>
      </c>
      <c r="F160" s="13"/>
      <c r="G160" s="70">
        <f>IF(B160&lt;&gt;"計",ROUNDDOWN(D160*F160,0),SUM(G$1:G159))</f>
        <v>0</v>
      </c>
      <c r="H160" s="11"/>
      <c r="I160" s="14"/>
      <c r="J160" s="71"/>
      <c r="K160" s="8">
        <v>7</v>
      </c>
    </row>
    <row r="161" spans="1:11" ht="12.95" customHeight="1">
      <c r="A161" s="2"/>
      <c r="B161" s="3"/>
      <c r="C161" s="4" t="s">
        <v>2171</v>
      </c>
      <c r="D161" s="66"/>
      <c r="E161" s="5"/>
      <c r="F161" s="6"/>
      <c r="G161" s="67"/>
      <c r="H161" s="4"/>
      <c r="I161" s="7"/>
      <c r="J161" s="68"/>
    </row>
    <row r="162" spans="1:11" ht="12.95" customHeight="1">
      <c r="A162" s="9"/>
      <c r="B162" s="10"/>
      <c r="C162" s="11"/>
      <c r="D162" s="69"/>
      <c r="E162" s="12"/>
      <c r="F162" s="13"/>
      <c r="G162" s="70">
        <f>IF(B162&lt;&gt;"計",ROUNDDOWN(D162*F162,0),SUM(G$1:G161))</f>
        <v>0</v>
      </c>
      <c r="H162" s="11"/>
      <c r="I162" s="14"/>
      <c r="J162" s="71"/>
      <c r="K162" s="8">
        <v>8</v>
      </c>
    </row>
    <row r="163" spans="1:11" ht="12.95" customHeight="1">
      <c r="A163" s="2"/>
      <c r="B163" s="3" t="s">
        <v>1680</v>
      </c>
      <c r="C163" s="4"/>
      <c r="D163" s="66"/>
      <c r="E163" s="5"/>
      <c r="F163" s="6"/>
      <c r="G163" s="67"/>
      <c r="H163" s="4"/>
      <c r="I163" s="7"/>
      <c r="J163" s="68"/>
    </row>
    <row r="164" spans="1:11" ht="12.95" customHeight="1">
      <c r="A164" s="9"/>
      <c r="B164" s="10" t="s">
        <v>2172</v>
      </c>
      <c r="C164" s="11" t="s">
        <v>2173</v>
      </c>
      <c r="D164" s="69">
        <v>59</v>
      </c>
      <c r="E164" s="12" t="s">
        <v>33</v>
      </c>
      <c r="F164" s="13"/>
      <c r="G164" s="70">
        <f>IF(B164&lt;&gt;"計",ROUNDDOWN(D164*F164,0),SUM(G$1:G163))</f>
        <v>0</v>
      </c>
      <c r="H164" s="11"/>
      <c r="I164" s="14"/>
      <c r="J164" s="71"/>
      <c r="K164" s="8">
        <v>9</v>
      </c>
    </row>
    <row r="165" spans="1:11" ht="12.95" customHeight="1">
      <c r="A165" s="2"/>
      <c r="B165" s="3"/>
      <c r="C165" s="4" t="s">
        <v>2174</v>
      </c>
      <c r="D165" s="66"/>
      <c r="E165" s="5"/>
      <c r="F165" s="6"/>
      <c r="G165" s="67"/>
      <c r="H165" s="4"/>
      <c r="I165" s="7"/>
      <c r="J165" s="68"/>
    </row>
    <row r="166" spans="1:11" ht="12.95" customHeight="1">
      <c r="A166" s="9"/>
      <c r="B166" s="10"/>
      <c r="C166" s="11" t="s">
        <v>2175</v>
      </c>
      <c r="D166" s="69"/>
      <c r="E166" s="12"/>
      <c r="F166" s="13"/>
      <c r="G166" s="70">
        <f>IF(B166&lt;&gt;"計",ROUNDDOWN(D166*F166,0),SUM(G$1:G165))</f>
        <v>0</v>
      </c>
      <c r="H166" s="11"/>
      <c r="I166" s="14"/>
      <c r="J166" s="71"/>
      <c r="K166" s="8">
        <v>10</v>
      </c>
    </row>
    <row r="167" spans="1:11" ht="12.95" customHeight="1">
      <c r="A167" s="2"/>
      <c r="B167" s="3" t="s">
        <v>1680</v>
      </c>
      <c r="C167" s="4"/>
      <c r="D167" s="66"/>
      <c r="E167" s="5"/>
      <c r="F167" s="6"/>
      <c r="G167" s="67"/>
      <c r="H167" s="4"/>
      <c r="I167" s="7"/>
      <c r="J167" s="68"/>
    </row>
    <row r="168" spans="1:11" ht="12.95" customHeight="1">
      <c r="A168" s="9"/>
      <c r="B168" s="10" t="s">
        <v>2176</v>
      </c>
      <c r="C168" s="11" t="s">
        <v>2177</v>
      </c>
      <c r="D168" s="69">
        <v>51.8</v>
      </c>
      <c r="E168" s="12" t="s">
        <v>33</v>
      </c>
      <c r="F168" s="13"/>
      <c r="G168" s="70">
        <f>IF(B168&lt;&gt;"計",ROUNDDOWN(D168*F168,0),SUM(G$1:G167))</f>
        <v>0</v>
      </c>
      <c r="H168" s="11"/>
      <c r="I168" s="14"/>
      <c r="J168" s="71"/>
      <c r="K168" s="8">
        <v>11</v>
      </c>
    </row>
    <row r="169" spans="1:11" ht="12.95" customHeight="1">
      <c r="A169" s="2"/>
      <c r="B169" s="3"/>
      <c r="C169" s="4" t="s">
        <v>2914</v>
      </c>
      <c r="D169" s="66"/>
      <c r="E169" s="5"/>
      <c r="F169" s="6"/>
      <c r="G169" s="67"/>
      <c r="H169" s="4"/>
      <c r="I169" s="7"/>
      <c r="J169" s="68"/>
    </row>
    <row r="170" spans="1:11" ht="12.95" customHeight="1">
      <c r="A170" s="9"/>
      <c r="B170" s="10"/>
      <c r="C170" s="11" t="s">
        <v>2178</v>
      </c>
      <c r="D170" s="69"/>
      <c r="E170" s="12"/>
      <c r="F170" s="13"/>
      <c r="G170" s="70">
        <f>IF(B170&lt;&gt;"計",ROUNDDOWN(D170*F170,0),SUM(G$1:G169))</f>
        <v>0</v>
      </c>
      <c r="H170" s="11"/>
      <c r="I170" s="14"/>
      <c r="J170" s="71"/>
      <c r="K170" s="8">
        <v>12</v>
      </c>
    </row>
    <row r="171" spans="1:11" ht="12.95" customHeight="1">
      <c r="A171" s="2"/>
      <c r="B171" s="3"/>
      <c r="C171" s="4" t="s">
        <v>2179</v>
      </c>
      <c r="D171" s="66"/>
      <c r="E171" s="5"/>
      <c r="F171" s="6"/>
      <c r="G171" s="67"/>
      <c r="H171" s="4"/>
      <c r="I171" s="7"/>
      <c r="J171" s="68"/>
    </row>
    <row r="172" spans="1:11" ht="12.95" customHeight="1">
      <c r="A172" s="9"/>
      <c r="B172" s="10"/>
      <c r="C172" s="11"/>
      <c r="D172" s="69"/>
      <c r="E172" s="12"/>
      <c r="F172" s="13"/>
      <c r="G172" s="70">
        <f>IF(B172&lt;&gt;"計",ROUNDDOWN(D172*F172,0),SUM(G$1:G171))</f>
        <v>0</v>
      </c>
      <c r="H172" s="11"/>
      <c r="I172" s="14"/>
      <c r="J172" s="71"/>
      <c r="K172" s="8">
        <v>13</v>
      </c>
    </row>
    <row r="173" spans="1:11" ht="12.95" customHeight="1">
      <c r="A173" s="2"/>
      <c r="B173" s="3"/>
      <c r="C173" s="4"/>
      <c r="D173" s="66"/>
      <c r="E173" s="5"/>
      <c r="F173" s="6"/>
      <c r="G173" s="67"/>
      <c r="H173" s="4"/>
      <c r="I173" s="7"/>
      <c r="J173" s="68"/>
    </row>
    <row r="174" spans="1:11" ht="12.95" customHeight="1">
      <c r="A174" s="9"/>
      <c r="B174" s="10" t="s">
        <v>2180</v>
      </c>
      <c r="C174" s="11"/>
      <c r="D174" s="69">
        <v>45.8</v>
      </c>
      <c r="E174" s="12" t="s">
        <v>109</v>
      </c>
      <c r="F174" s="13"/>
      <c r="G174" s="70">
        <f>IF(B174&lt;&gt;"計",ROUNDDOWN(D174*F174,0),SUM(G$1:G173))</f>
        <v>0</v>
      </c>
      <c r="H174" s="11"/>
      <c r="I174" s="14"/>
      <c r="J174" s="71"/>
      <c r="K174" s="8">
        <v>14</v>
      </c>
    </row>
    <row r="175" spans="1:11" ht="12.95" customHeight="1">
      <c r="A175" s="2"/>
      <c r="B175" s="3" t="s">
        <v>1680</v>
      </c>
      <c r="C175" s="4"/>
      <c r="D175" s="66"/>
      <c r="E175" s="5"/>
      <c r="F175" s="6"/>
      <c r="G175" s="67"/>
      <c r="H175" s="4"/>
      <c r="I175" s="7"/>
      <c r="J175" s="68"/>
    </row>
    <row r="176" spans="1:11" ht="12.95" customHeight="1">
      <c r="A176" s="9"/>
      <c r="B176" s="10" t="s">
        <v>2181</v>
      </c>
      <c r="C176" s="11" t="s">
        <v>2182</v>
      </c>
      <c r="D176" s="69">
        <v>7.6</v>
      </c>
      <c r="E176" s="12" t="s">
        <v>33</v>
      </c>
      <c r="F176" s="13"/>
      <c r="G176" s="70">
        <f>IF(B176&lt;&gt;"計",ROUNDDOWN(D176*F176,0),SUM(G$1:G175))</f>
        <v>0</v>
      </c>
      <c r="H176" s="11"/>
      <c r="I176" s="14"/>
      <c r="J176" s="71"/>
      <c r="K176" s="8">
        <v>15</v>
      </c>
    </row>
    <row r="177" spans="1:11" ht="12.95" customHeight="1">
      <c r="A177" s="2"/>
      <c r="B177" s="3"/>
      <c r="C177" s="4" t="s">
        <v>2183</v>
      </c>
      <c r="D177" s="66"/>
      <c r="E177" s="5"/>
      <c r="F177" s="6"/>
      <c r="G177" s="67"/>
      <c r="H177" s="4"/>
      <c r="I177" s="7"/>
      <c r="J177" s="68"/>
    </row>
    <row r="178" spans="1:11" ht="12.95" customHeight="1">
      <c r="A178" s="9"/>
      <c r="B178" s="10"/>
      <c r="C178" s="11" t="s">
        <v>2184</v>
      </c>
      <c r="D178" s="69"/>
      <c r="E178" s="12"/>
      <c r="F178" s="13"/>
      <c r="G178" s="70">
        <f>IF(B178&lt;&gt;"計",ROUNDDOWN(D178*F178,0),SUM(G$1:G177))</f>
        <v>0</v>
      </c>
      <c r="H178" s="11"/>
      <c r="I178" s="14"/>
      <c r="J178" s="71"/>
      <c r="K178" s="8">
        <v>16</v>
      </c>
    </row>
    <row r="179" spans="1:11" ht="12.95" customHeight="1">
      <c r="A179" s="2"/>
      <c r="B179" s="3" t="s">
        <v>2185</v>
      </c>
      <c r="C179" s="4"/>
      <c r="D179" s="66"/>
      <c r="E179" s="5"/>
      <c r="F179" s="6"/>
      <c r="G179" s="67"/>
      <c r="H179" s="4"/>
      <c r="I179" s="7"/>
      <c r="J179" s="68"/>
    </row>
    <row r="180" spans="1:11" ht="12.95" customHeight="1">
      <c r="A180" s="9"/>
      <c r="B180" s="10" t="s">
        <v>2181</v>
      </c>
      <c r="C180" s="11" t="s">
        <v>2182</v>
      </c>
      <c r="D180" s="69">
        <v>173</v>
      </c>
      <c r="E180" s="12" t="s">
        <v>33</v>
      </c>
      <c r="F180" s="13"/>
      <c r="G180" s="70">
        <f>IF(B180&lt;&gt;"計",ROUNDDOWN(D180*F180,0),SUM(G$1:G179))</f>
        <v>0</v>
      </c>
      <c r="H180" s="11"/>
      <c r="I180" s="14"/>
      <c r="J180" s="71"/>
      <c r="K180" s="8">
        <v>17</v>
      </c>
    </row>
    <row r="181" spans="1:11" ht="12.95" customHeight="1">
      <c r="A181" s="2"/>
      <c r="B181" s="3"/>
      <c r="C181" s="4" t="s">
        <v>2186</v>
      </c>
      <c r="D181" s="66"/>
      <c r="E181" s="5"/>
      <c r="F181" s="6"/>
      <c r="G181" s="67"/>
      <c r="H181" s="4"/>
      <c r="I181" s="7"/>
      <c r="J181" s="68"/>
    </row>
    <row r="182" spans="1:11" ht="12.95" customHeight="1">
      <c r="A182" s="9"/>
      <c r="B182" s="10"/>
      <c r="C182" s="11" t="s">
        <v>2862</v>
      </c>
      <c r="D182" s="69"/>
      <c r="E182" s="12"/>
      <c r="F182" s="13"/>
      <c r="G182" s="70">
        <f>IF(B182&lt;&gt;"計",ROUNDDOWN(D182*F182,0),SUM(G$1:G181))</f>
        <v>0</v>
      </c>
      <c r="H182" s="11"/>
      <c r="I182" s="14"/>
      <c r="J182" s="72">
        <f>SUBTOTAL(9,G147:G182)</f>
        <v>0</v>
      </c>
      <c r="K182" s="8">
        <v>18</v>
      </c>
    </row>
    <row r="183" spans="1:11" ht="12.95" customHeight="1">
      <c r="A183" s="2"/>
      <c r="B183" s="3"/>
      <c r="C183" s="4"/>
      <c r="D183" s="66"/>
      <c r="E183" s="5"/>
      <c r="F183" s="6"/>
      <c r="G183" s="67"/>
      <c r="H183" s="4"/>
      <c r="I183" s="7"/>
      <c r="J183" s="68"/>
    </row>
    <row r="184" spans="1:11" ht="12.95" customHeight="1">
      <c r="A184" s="9"/>
      <c r="B184" s="10"/>
      <c r="C184" s="11"/>
      <c r="D184" s="69"/>
      <c r="E184" s="12"/>
      <c r="F184" s="13"/>
      <c r="G184" s="70">
        <f>IF(B184&lt;&gt;"計",ROUNDDOWN(D184*F184,0),SUM(G$1:G183))</f>
        <v>0</v>
      </c>
      <c r="H184" s="11"/>
      <c r="I184" s="14"/>
      <c r="J184" s="71"/>
      <c r="K184" s="8">
        <v>1</v>
      </c>
    </row>
    <row r="185" spans="1:11" ht="12.95" customHeight="1">
      <c r="A185" s="2"/>
      <c r="B185" s="15" t="s">
        <v>2187</v>
      </c>
      <c r="C185" s="4"/>
      <c r="D185" s="66"/>
      <c r="E185" s="5"/>
      <c r="F185" s="6"/>
      <c r="G185" s="67"/>
      <c r="H185" s="4"/>
      <c r="I185" s="16"/>
      <c r="J185" s="73"/>
    </row>
    <row r="186" spans="1:11" ht="12.95" customHeight="1">
      <c r="A186" s="9"/>
      <c r="B186" s="10" t="s">
        <v>2188</v>
      </c>
      <c r="C186" s="11"/>
      <c r="D186" s="69">
        <v>232</v>
      </c>
      <c r="E186" s="12" t="s">
        <v>33</v>
      </c>
      <c r="F186" s="13"/>
      <c r="G186" s="70">
        <f>IF(B186&lt;&gt;"計",ROUNDDOWN(D186*F186,0),SUM(G$1:G185))</f>
        <v>0</v>
      </c>
      <c r="H186" s="11"/>
      <c r="I186" s="14"/>
      <c r="J186" s="71"/>
      <c r="K186" s="8">
        <v>2</v>
      </c>
    </row>
    <row r="187" spans="1:11" ht="12.95" customHeight="1">
      <c r="A187" s="2"/>
      <c r="B187" s="3"/>
      <c r="C187" s="4"/>
      <c r="D187" s="66"/>
      <c r="E187" s="5"/>
      <c r="F187" s="6"/>
      <c r="G187" s="67"/>
      <c r="H187" s="4"/>
      <c r="I187" s="7"/>
      <c r="J187" s="68"/>
    </row>
    <row r="188" spans="1:11" ht="12.95" customHeight="1">
      <c r="A188" s="9"/>
      <c r="B188" s="10"/>
      <c r="C188" s="11"/>
      <c r="D188" s="69"/>
      <c r="E188" s="12"/>
      <c r="F188" s="13"/>
      <c r="G188" s="70">
        <f>IF(B188&lt;&gt;"計",ROUNDDOWN(D188*F188,0),SUM(G$1:G187))</f>
        <v>0</v>
      </c>
      <c r="H188" s="11"/>
      <c r="I188" s="14"/>
      <c r="J188" s="71"/>
      <c r="K188" s="8">
        <v>3</v>
      </c>
    </row>
    <row r="189" spans="1:11" ht="12.95" customHeight="1">
      <c r="A189" s="2"/>
      <c r="B189" s="3"/>
      <c r="C189" s="4"/>
      <c r="D189" s="66"/>
      <c r="E189" s="5"/>
      <c r="F189" s="6"/>
      <c r="G189" s="67"/>
      <c r="H189" s="4"/>
      <c r="I189" s="7"/>
      <c r="J189" s="68"/>
    </row>
    <row r="190" spans="1:11" ht="12.95" customHeight="1">
      <c r="A190" s="9"/>
      <c r="B190" s="10" t="s">
        <v>2189</v>
      </c>
      <c r="C190" s="11" t="s">
        <v>2190</v>
      </c>
      <c r="D190" s="69">
        <v>426</v>
      </c>
      <c r="E190" s="12" t="s">
        <v>109</v>
      </c>
      <c r="F190" s="13"/>
      <c r="G190" s="70">
        <f>IF(B190&lt;&gt;"計",ROUNDDOWN(D190*F190,0),SUM(G$1:G189))</f>
        <v>0</v>
      </c>
      <c r="H190" s="11"/>
      <c r="I190" s="14"/>
      <c r="J190" s="71"/>
      <c r="K190" s="8">
        <v>4</v>
      </c>
    </row>
    <row r="191" spans="1:11" ht="12.95" customHeight="1">
      <c r="A191" s="2"/>
      <c r="B191" s="3" t="s">
        <v>2191</v>
      </c>
      <c r="C191" s="4"/>
      <c r="D191" s="66"/>
      <c r="E191" s="5"/>
      <c r="F191" s="6"/>
      <c r="G191" s="67"/>
      <c r="H191" s="4"/>
      <c r="I191" s="7"/>
      <c r="J191" s="68"/>
    </row>
    <row r="192" spans="1:11" ht="12.95" customHeight="1">
      <c r="A192" s="9"/>
      <c r="B192" s="10" t="s">
        <v>2189</v>
      </c>
      <c r="C192" s="11" t="s">
        <v>2192</v>
      </c>
      <c r="D192" s="69">
        <v>18.3</v>
      </c>
      <c r="E192" s="12" t="s">
        <v>109</v>
      </c>
      <c r="F192" s="13"/>
      <c r="G192" s="70">
        <f>IF(B192&lt;&gt;"計",ROUNDDOWN(D192*F192,0),SUM(G$1:G191))</f>
        <v>0</v>
      </c>
      <c r="H192" s="11"/>
      <c r="I192" s="14"/>
      <c r="J192" s="71"/>
      <c r="K192" s="8">
        <v>5</v>
      </c>
    </row>
    <row r="193" spans="1:11" ht="12.95" customHeight="1">
      <c r="A193" s="2"/>
      <c r="B193" s="3"/>
      <c r="C193" s="4"/>
      <c r="D193" s="66"/>
      <c r="E193" s="5"/>
      <c r="F193" s="6"/>
      <c r="G193" s="67"/>
      <c r="H193" s="4"/>
      <c r="I193" s="7"/>
      <c r="J193" s="68"/>
    </row>
    <row r="194" spans="1:11" ht="12.95" customHeight="1">
      <c r="A194" s="9"/>
      <c r="B194" s="10"/>
      <c r="C194" s="11"/>
      <c r="D194" s="69"/>
      <c r="E194" s="12"/>
      <c r="F194" s="13"/>
      <c r="G194" s="70">
        <f>IF(B194&lt;&gt;"計",ROUNDDOWN(D194*F194,0),SUM(G$1:G193))</f>
        <v>0</v>
      </c>
      <c r="H194" s="11"/>
      <c r="I194" s="14"/>
      <c r="J194" s="71"/>
      <c r="K194" s="8">
        <v>6</v>
      </c>
    </row>
    <row r="195" spans="1:11" ht="12.95" customHeight="1">
      <c r="A195" s="2"/>
      <c r="B195" s="3" t="s">
        <v>2193</v>
      </c>
      <c r="C195" s="4"/>
      <c r="D195" s="66"/>
      <c r="E195" s="5"/>
      <c r="F195" s="6"/>
      <c r="G195" s="67"/>
      <c r="H195" s="4"/>
      <c r="I195" s="7"/>
      <c r="J195" s="68"/>
    </row>
    <row r="196" spans="1:11" ht="12.95" customHeight="1">
      <c r="A196" s="9"/>
      <c r="B196" s="10" t="s">
        <v>2194</v>
      </c>
      <c r="C196" s="11" t="s">
        <v>2195</v>
      </c>
      <c r="D196" s="69">
        <v>19.2</v>
      </c>
      <c r="E196" s="12" t="s">
        <v>109</v>
      </c>
      <c r="F196" s="13"/>
      <c r="G196" s="70">
        <f>IF(B196&lt;&gt;"計",ROUNDDOWN(D196*F196,0),SUM(G$1:G195))</f>
        <v>0</v>
      </c>
      <c r="H196" s="11"/>
      <c r="I196" s="14"/>
      <c r="J196" s="71"/>
      <c r="K196" s="8">
        <v>7</v>
      </c>
    </row>
    <row r="197" spans="1:11" ht="12.95" customHeight="1">
      <c r="A197" s="2"/>
      <c r="B197" s="3"/>
      <c r="C197" s="4" t="s">
        <v>2162</v>
      </c>
      <c r="D197" s="66"/>
      <c r="E197" s="5"/>
      <c r="F197" s="6"/>
      <c r="G197" s="67"/>
      <c r="H197" s="4"/>
      <c r="I197" s="7"/>
      <c r="J197" s="68"/>
    </row>
    <row r="198" spans="1:11" ht="12.95" customHeight="1">
      <c r="A198" s="9"/>
      <c r="B198" s="10"/>
      <c r="C198" s="11"/>
      <c r="D198" s="69"/>
      <c r="E198" s="12"/>
      <c r="F198" s="13"/>
      <c r="G198" s="70">
        <f>IF(B198&lt;&gt;"計",ROUNDDOWN(D198*F198,0),SUM(G$1:G197))</f>
        <v>0</v>
      </c>
      <c r="H198" s="11"/>
      <c r="I198" s="14"/>
      <c r="J198" s="71"/>
      <c r="K198" s="8">
        <v>8</v>
      </c>
    </row>
    <row r="199" spans="1:11" ht="12.95" customHeight="1">
      <c r="A199" s="2"/>
      <c r="B199" s="3"/>
      <c r="C199" s="4"/>
      <c r="D199" s="66"/>
      <c r="E199" s="5"/>
      <c r="F199" s="6"/>
      <c r="G199" s="67"/>
      <c r="H199" s="4"/>
      <c r="I199" s="7"/>
      <c r="J199" s="68"/>
    </row>
    <row r="200" spans="1:11" ht="12.95" customHeight="1">
      <c r="A200" s="9"/>
      <c r="B200" s="10" t="s">
        <v>2196</v>
      </c>
      <c r="C200" s="11" t="s">
        <v>2197</v>
      </c>
      <c r="D200" s="69">
        <v>70.099999999999994</v>
      </c>
      <c r="E200" s="12" t="s">
        <v>109</v>
      </c>
      <c r="F200" s="13"/>
      <c r="G200" s="70">
        <f>IF(B200&lt;&gt;"計",ROUNDDOWN(D200*F200,0),SUM(G$1:G199))</f>
        <v>0</v>
      </c>
      <c r="H200" s="11"/>
      <c r="I200" s="14"/>
      <c r="J200" s="71"/>
      <c r="K200" s="8">
        <v>9</v>
      </c>
    </row>
    <row r="201" spans="1:11" ht="12.95" customHeight="1">
      <c r="A201" s="2"/>
      <c r="B201" s="3"/>
      <c r="C201" s="4"/>
      <c r="D201" s="66"/>
      <c r="E201" s="5"/>
      <c r="F201" s="6"/>
      <c r="G201" s="67"/>
      <c r="H201" s="4"/>
      <c r="I201" s="7"/>
      <c r="J201" s="68"/>
    </row>
    <row r="202" spans="1:11" ht="12.95" customHeight="1">
      <c r="A202" s="9"/>
      <c r="B202" s="10"/>
      <c r="C202" s="11"/>
      <c r="D202" s="69"/>
      <c r="E202" s="12"/>
      <c r="F202" s="13"/>
      <c r="G202" s="70">
        <f>IF(B202&lt;&gt;"計",ROUNDDOWN(D202*F202,0),SUM(G$1:G201))</f>
        <v>0</v>
      </c>
      <c r="H202" s="11"/>
      <c r="I202" s="14"/>
      <c r="J202" s="71"/>
      <c r="K202" s="8">
        <v>10</v>
      </c>
    </row>
    <row r="203" spans="1:11" ht="12.95" customHeight="1">
      <c r="A203" s="2"/>
      <c r="B203" s="3" t="s">
        <v>817</v>
      </c>
      <c r="C203" s="4"/>
      <c r="D203" s="66"/>
      <c r="E203" s="5"/>
      <c r="F203" s="6"/>
      <c r="G203" s="67"/>
      <c r="H203" s="4"/>
      <c r="I203" s="7"/>
      <c r="J203" s="68"/>
    </row>
    <row r="204" spans="1:11" ht="12.95" customHeight="1">
      <c r="A204" s="9"/>
      <c r="B204" s="10" t="s">
        <v>2198</v>
      </c>
      <c r="C204" s="11" t="s">
        <v>2199</v>
      </c>
      <c r="D204" s="69">
        <v>31</v>
      </c>
      <c r="E204" s="12" t="s">
        <v>33</v>
      </c>
      <c r="F204" s="13"/>
      <c r="G204" s="70">
        <f>IF(B204&lt;&gt;"計",ROUNDDOWN(D204*F204,0),SUM(G$1:G203))</f>
        <v>0</v>
      </c>
      <c r="H204" s="11"/>
      <c r="I204" s="14"/>
      <c r="J204" s="71"/>
      <c r="K204" s="8">
        <v>11</v>
      </c>
    </row>
    <row r="205" spans="1:11" ht="12.95" customHeight="1">
      <c r="A205" s="2"/>
      <c r="B205" s="3"/>
      <c r="C205" s="4" t="s">
        <v>2200</v>
      </c>
      <c r="D205" s="66"/>
      <c r="E205" s="5"/>
      <c r="F205" s="6"/>
      <c r="G205" s="67"/>
      <c r="H205" s="4"/>
      <c r="I205" s="7"/>
      <c r="J205" s="68"/>
    </row>
    <row r="206" spans="1:11" ht="12.95" customHeight="1">
      <c r="A206" s="9"/>
      <c r="B206" s="10"/>
      <c r="C206" s="11"/>
      <c r="D206" s="69"/>
      <c r="E206" s="12"/>
      <c r="F206" s="13"/>
      <c r="G206" s="70">
        <f>IF(B206&lt;&gt;"計",ROUNDDOWN(D206*F206,0),SUM(G$1:G205))</f>
        <v>0</v>
      </c>
      <c r="H206" s="11"/>
      <c r="I206" s="14"/>
      <c r="J206" s="71"/>
      <c r="K206" s="8">
        <v>12</v>
      </c>
    </row>
    <row r="207" spans="1:11" ht="12.95" customHeight="1">
      <c r="A207" s="2"/>
      <c r="B207" s="3" t="s">
        <v>817</v>
      </c>
      <c r="C207" s="4"/>
      <c r="D207" s="66"/>
      <c r="E207" s="5"/>
      <c r="F207" s="6"/>
      <c r="G207" s="67"/>
      <c r="H207" s="4"/>
      <c r="I207" s="7"/>
      <c r="J207" s="68"/>
    </row>
    <row r="208" spans="1:11" ht="12.95" customHeight="1">
      <c r="A208" s="9"/>
      <c r="B208" s="10" t="s">
        <v>2201</v>
      </c>
      <c r="C208" s="11" t="s">
        <v>2202</v>
      </c>
      <c r="D208" s="69">
        <v>144</v>
      </c>
      <c r="E208" s="12" t="s">
        <v>33</v>
      </c>
      <c r="F208" s="13"/>
      <c r="G208" s="70">
        <f>IF(B208&lt;&gt;"計",ROUNDDOWN(D208*F208,0),SUM(G$1:G207))</f>
        <v>0</v>
      </c>
      <c r="H208" s="11"/>
      <c r="I208" s="14"/>
      <c r="J208" s="71"/>
      <c r="K208" s="8">
        <v>13</v>
      </c>
    </row>
    <row r="209" spans="1:11" ht="12.95" customHeight="1">
      <c r="A209" s="2"/>
      <c r="B209" s="3"/>
      <c r="C209" s="4" t="s">
        <v>2200</v>
      </c>
      <c r="D209" s="66"/>
      <c r="E209" s="5"/>
      <c r="F209" s="6"/>
      <c r="G209" s="67"/>
      <c r="H209" s="4"/>
      <c r="I209" s="7"/>
      <c r="J209" s="68"/>
    </row>
    <row r="210" spans="1:11" ht="12.95" customHeight="1">
      <c r="A210" s="9"/>
      <c r="B210" s="10"/>
      <c r="C210" s="11" t="s">
        <v>2203</v>
      </c>
      <c r="D210" s="69"/>
      <c r="E210" s="12"/>
      <c r="F210" s="13"/>
      <c r="G210" s="70">
        <f>IF(B210&lt;&gt;"計",ROUNDDOWN(D210*F210,0),SUM(G$1:G209))</f>
        <v>0</v>
      </c>
      <c r="H210" s="11"/>
      <c r="I210" s="14"/>
      <c r="J210" s="71"/>
      <c r="K210" s="8">
        <v>14</v>
      </c>
    </row>
    <row r="211" spans="1:11" ht="12.95" customHeight="1">
      <c r="A211" s="2"/>
      <c r="B211" s="3" t="s">
        <v>1160</v>
      </c>
      <c r="C211" s="4"/>
      <c r="D211" s="66"/>
      <c r="E211" s="5"/>
      <c r="F211" s="6"/>
      <c r="G211" s="67"/>
      <c r="H211" s="4"/>
      <c r="I211" s="7"/>
      <c r="J211" s="68"/>
    </row>
    <row r="212" spans="1:11" ht="12.95" customHeight="1">
      <c r="A212" s="9"/>
      <c r="B212" s="10" t="s">
        <v>2204</v>
      </c>
      <c r="C212" s="11" t="s">
        <v>2205</v>
      </c>
      <c r="D212" s="69">
        <v>15.1</v>
      </c>
      <c r="E212" s="12" t="s">
        <v>33</v>
      </c>
      <c r="F212" s="13"/>
      <c r="G212" s="70">
        <f>IF(B212&lt;&gt;"計",ROUNDDOWN(D212*F212,0),SUM(G$1:G211))</f>
        <v>0</v>
      </c>
      <c r="H212" s="11"/>
      <c r="I212" s="14"/>
      <c r="J212" s="71"/>
      <c r="K212" s="8">
        <v>15</v>
      </c>
    </row>
    <row r="213" spans="1:11" ht="12.95" customHeight="1">
      <c r="A213" s="2"/>
      <c r="B213" s="3"/>
      <c r="C213" s="4" t="s">
        <v>2206</v>
      </c>
      <c r="D213" s="66"/>
      <c r="E213" s="5"/>
      <c r="F213" s="6"/>
      <c r="G213" s="67"/>
      <c r="H213" s="4"/>
      <c r="I213" s="7"/>
      <c r="J213" s="68"/>
    </row>
    <row r="214" spans="1:11" ht="12.95" customHeight="1">
      <c r="A214" s="9"/>
      <c r="B214" s="10"/>
      <c r="C214" s="11" t="s">
        <v>321</v>
      </c>
      <c r="D214" s="69"/>
      <c r="E214" s="12"/>
      <c r="F214" s="13"/>
      <c r="G214" s="70">
        <f>IF(B214&lt;&gt;"計",ROUNDDOWN(D214*F214,0),SUM(G$1:G213))</f>
        <v>0</v>
      </c>
      <c r="H214" s="11"/>
      <c r="I214" s="14"/>
      <c r="J214" s="71"/>
      <c r="K214" s="8">
        <v>16</v>
      </c>
    </row>
    <row r="215" spans="1:11" ht="12.95" customHeight="1">
      <c r="A215" s="2"/>
      <c r="B215" s="3" t="s">
        <v>2207</v>
      </c>
      <c r="C215" s="4"/>
      <c r="D215" s="66"/>
      <c r="E215" s="5"/>
      <c r="F215" s="6"/>
      <c r="G215" s="67"/>
      <c r="H215" s="4"/>
      <c r="I215" s="7"/>
      <c r="J215" s="68"/>
    </row>
    <row r="216" spans="1:11" ht="12.95" customHeight="1">
      <c r="A216" s="9"/>
      <c r="B216" s="10" t="s">
        <v>2208</v>
      </c>
      <c r="C216" s="11" t="s">
        <v>2209</v>
      </c>
      <c r="D216" s="69">
        <v>9.6</v>
      </c>
      <c r="E216" s="12" t="s">
        <v>33</v>
      </c>
      <c r="F216" s="13"/>
      <c r="G216" s="70">
        <f>IF(B216&lt;&gt;"計",ROUNDDOWN(D216*F216,0),SUM(G$1:G215))</f>
        <v>0</v>
      </c>
      <c r="H216" s="11"/>
      <c r="I216" s="14"/>
      <c r="J216" s="71"/>
      <c r="K216" s="8">
        <v>17</v>
      </c>
    </row>
    <row r="217" spans="1:11" ht="12.95" customHeight="1">
      <c r="A217" s="2"/>
      <c r="B217" s="3" t="s">
        <v>2210</v>
      </c>
      <c r="C217" s="4"/>
      <c r="D217" s="66"/>
      <c r="E217" s="5"/>
      <c r="F217" s="6"/>
      <c r="G217" s="67"/>
      <c r="H217" s="4"/>
      <c r="I217" s="7"/>
      <c r="J217" s="68"/>
    </row>
    <row r="218" spans="1:11" ht="12.95" customHeight="1">
      <c r="A218" s="9"/>
      <c r="B218" s="10" t="s">
        <v>2208</v>
      </c>
      <c r="C218" s="11" t="s">
        <v>2211</v>
      </c>
      <c r="D218" s="69">
        <v>4.8</v>
      </c>
      <c r="E218" s="12" t="s">
        <v>33</v>
      </c>
      <c r="F218" s="13"/>
      <c r="G218" s="70">
        <f>IF(B218&lt;&gt;"計",ROUNDDOWN(D218*F218,0),SUM(G$1:G217))</f>
        <v>0</v>
      </c>
      <c r="H218" s="11"/>
      <c r="I218" s="14"/>
      <c r="J218" s="72">
        <f>SUBTOTAL(9,G183:G218)</f>
        <v>0</v>
      </c>
      <c r="K218" s="8">
        <v>18</v>
      </c>
    </row>
    <row r="219" spans="1:11" ht="12.95" customHeight="1">
      <c r="A219" s="2"/>
      <c r="B219" s="3"/>
      <c r="C219" s="4"/>
      <c r="D219" s="66"/>
      <c r="E219" s="5"/>
      <c r="F219" s="6"/>
      <c r="G219" s="67"/>
      <c r="H219" s="4"/>
      <c r="I219" s="7"/>
      <c r="J219" s="68"/>
    </row>
    <row r="220" spans="1:11" ht="12.95" customHeight="1">
      <c r="A220" s="9"/>
      <c r="B220" s="10"/>
      <c r="C220" s="11"/>
      <c r="D220" s="69"/>
      <c r="E220" s="12"/>
      <c r="F220" s="13"/>
      <c r="G220" s="70">
        <f>IF(B220&lt;&gt;"計",ROUNDDOWN(D220*F220,0),SUM(G$1:G219))</f>
        <v>0</v>
      </c>
      <c r="H220" s="11"/>
      <c r="I220" s="14"/>
      <c r="J220" s="71"/>
      <c r="K220" s="8">
        <v>1</v>
      </c>
    </row>
    <row r="221" spans="1:11" ht="12.95" customHeight="1">
      <c r="A221" s="2"/>
      <c r="B221" s="15" t="s">
        <v>817</v>
      </c>
      <c r="C221" s="4"/>
      <c r="D221" s="66"/>
      <c r="E221" s="5"/>
      <c r="F221" s="6"/>
      <c r="G221" s="67"/>
      <c r="H221" s="4"/>
      <c r="I221" s="16"/>
      <c r="J221" s="73"/>
    </row>
    <row r="222" spans="1:11" ht="12.95" customHeight="1">
      <c r="A222" s="9"/>
      <c r="B222" s="10" t="s">
        <v>2208</v>
      </c>
      <c r="C222" s="11" t="s">
        <v>2212</v>
      </c>
      <c r="D222" s="69">
        <v>21</v>
      </c>
      <c r="E222" s="12" t="s">
        <v>33</v>
      </c>
      <c r="F222" s="13"/>
      <c r="G222" s="70">
        <f>IF(B222&lt;&gt;"計",ROUNDDOWN(D222*F222,0),SUM(G$1:G221))</f>
        <v>0</v>
      </c>
      <c r="H222" s="11"/>
      <c r="I222" s="14"/>
      <c r="J222" s="71"/>
      <c r="K222" s="8">
        <v>2</v>
      </c>
    </row>
    <row r="223" spans="1:11" ht="12.95" customHeight="1">
      <c r="A223" s="2"/>
      <c r="B223" s="3" t="s">
        <v>817</v>
      </c>
      <c r="C223" s="4"/>
      <c r="D223" s="66"/>
      <c r="E223" s="5"/>
      <c r="F223" s="6"/>
      <c r="G223" s="67"/>
      <c r="H223" s="4"/>
      <c r="I223" s="7"/>
      <c r="J223" s="68"/>
    </row>
    <row r="224" spans="1:11" ht="12.95" customHeight="1">
      <c r="A224" s="9"/>
      <c r="B224" s="10" t="s">
        <v>2208</v>
      </c>
      <c r="C224" s="11" t="s">
        <v>2213</v>
      </c>
      <c r="D224" s="69">
        <v>6.8</v>
      </c>
      <c r="E224" s="12" t="s">
        <v>33</v>
      </c>
      <c r="F224" s="13"/>
      <c r="G224" s="70">
        <f>IF(B224&lt;&gt;"計",ROUNDDOWN(D224*F224,0),SUM(G$1:G223))</f>
        <v>0</v>
      </c>
      <c r="H224" s="11"/>
      <c r="I224" s="14"/>
      <c r="J224" s="71"/>
      <c r="K224" s="8">
        <v>3</v>
      </c>
    </row>
    <row r="225" spans="1:11" ht="12.95" customHeight="1">
      <c r="A225" s="2"/>
      <c r="B225" s="3" t="s">
        <v>817</v>
      </c>
      <c r="C225" s="4"/>
      <c r="D225" s="66"/>
      <c r="E225" s="5"/>
      <c r="F225" s="6"/>
      <c r="G225" s="67"/>
      <c r="H225" s="4"/>
      <c r="I225" s="7"/>
      <c r="J225" s="68"/>
    </row>
    <row r="226" spans="1:11" ht="12.95" customHeight="1">
      <c r="A226" s="9"/>
      <c r="B226" s="10" t="s">
        <v>2208</v>
      </c>
      <c r="C226" s="11" t="s">
        <v>2214</v>
      </c>
      <c r="D226" s="69">
        <v>201</v>
      </c>
      <c r="E226" s="12" t="s">
        <v>33</v>
      </c>
      <c r="F226" s="13"/>
      <c r="G226" s="70">
        <f>IF(B226&lt;&gt;"計",ROUNDDOWN(D226*F226,0),SUM(G$1:G225))</f>
        <v>0</v>
      </c>
      <c r="H226" s="11"/>
      <c r="I226" s="14"/>
      <c r="J226" s="71"/>
      <c r="K226" s="8">
        <v>4</v>
      </c>
    </row>
    <row r="227" spans="1:11" ht="12.95" customHeight="1">
      <c r="A227" s="2"/>
      <c r="B227" s="3" t="s">
        <v>2215</v>
      </c>
      <c r="C227" s="4"/>
      <c r="D227" s="66"/>
      <c r="E227" s="5"/>
      <c r="F227" s="6"/>
      <c r="G227" s="67"/>
      <c r="H227" s="4"/>
      <c r="I227" s="7"/>
      <c r="J227" s="68"/>
    </row>
    <row r="228" spans="1:11" ht="12.95" customHeight="1">
      <c r="A228" s="9"/>
      <c r="B228" s="10" t="s">
        <v>2208</v>
      </c>
      <c r="C228" s="11" t="s">
        <v>2214</v>
      </c>
      <c r="D228" s="69">
        <v>3.3</v>
      </c>
      <c r="E228" s="12" t="s">
        <v>33</v>
      </c>
      <c r="F228" s="13"/>
      <c r="G228" s="70">
        <f>IF(B228&lt;&gt;"計",ROUNDDOWN(D228*F228,0),SUM(G$1:G227))</f>
        <v>0</v>
      </c>
      <c r="H228" s="11"/>
      <c r="I228" s="14"/>
      <c r="J228" s="71"/>
      <c r="K228" s="8">
        <v>5</v>
      </c>
    </row>
    <row r="229" spans="1:11" ht="12.95" customHeight="1">
      <c r="A229" s="2"/>
      <c r="B229" s="3" t="s">
        <v>2215</v>
      </c>
      <c r="C229" s="4"/>
      <c r="D229" s="66"/>
      <c r="E229" s="5"/>
      <c r="F229" s="6"/>
      <c r="G229" s="67"/>
      <c r="H229" s="4"/>
      <c r="I229" s="7"/>
      <c r="J229" s="68"/>
    </row>
    <row r="230" spans="1:11" ht="12.95" customHeight="1">
      <c r="A230" s="9"/>
      <c r="B230" s="10" t="s">
        <v>2208</v>
      </c>
      <c r="C230" s="11" t="s">
        <v>2907</v>
      </c>
      <c r="D230" s="69">
        <v>8.6999999999999993</v>
      </c>
      <c r="E230" s="12" t="s">
        <v>33</v>
      </c>
      <c r="F230" s="13"/>
      <c r="G230" s="70">
        <f>IF(B230&lt;&gt;"計",ROUNDDOWN(D230*F230,0),SUM(G$1:G229))</f>
        <v>0</v>
      </c>
      <c r="H230" s="11"/>
      <c r="I230" s="14"/>
      <c r="J230" s="71"/>
      <c r="K230" s="8">
        <v>6</v>
      </c>
    </row>
    <row r="231" spans="1:11" ht="12.95" customHeight="1">
      <c r="A231" s="2"/>
      <c r="B231" s="3" t="s">
        <v>817</v>
      </c>
      <c r="C231" s="4"/>
      <c r="D231" s="66"/>
      <c r="E231" s="5"/>
      <c r="F231" s="6"/>
      <c r="G231" s="67"/>
      <c r="H231" s="4"/>
      <c r="I231" s="7"/>
      <c r="J231" s="68"/>
    </row>
    <row r="232" spans="1:11" ht="12.95" customHeight="1">
      <c r="A232" s="9"/>
      <c r="B232" s="10" t="s">
        <v>2208</v>
      </c>
      <c r="C232" s="11" t="s">
        <v>2216</v>
      </c>
      <c r="D232" s="69">
        <v>131</v>
      </c>
      <c r="E232" s="12" t="s">
        <v>33</v>
      </c>
      <c r="F232" s="13"/>
      <c r="G232" s="70">
        <f>IF(B232&lt;&gt;"計",ROUNDDOWN(D232*F232,0),SUM(G$1:G231))</f>
        <v>0</v>
      </c>
      <c r="H232" s="11"/>
      <c r="I232" s="14"/>
      <c r="J232" s="71"/>
      <c r="K232" s="8">
        <v>7</v>
      </c>
    </row>
    <row r="233" spans="1:11" ht="12.95" customHeight="1">
      <c r="A233" s="2"/>
      <c r="B233" s="3" t="s">
        <v>2217</v>
      </c>
      <c r="C233" s="4"/>
      <c r="D233" s="66"/>
      <c r="E233" s="5"/>
      <c r="F233" s="6"/>
      <c r="G233" s="67"/>
      <c r="H233" s="4"/>
      <c r="I233" s="7"/>
      <c r="J233" s="68"/>
    </row>
    <row r="234" spans="1:11" ht="12.95" customHeight="1">
      <c r="A234" s="9"/>
      <c r="B234" s="10" t="s">
        <v>2208</v>
      </c>
      <c r="C234" s="11" t="s">
        <v>2216</v>
      </c>
      <c r="D234" s="69">
        <v>99.9</v>
      </c>
      <c r="E234" s="12" t="s">
        <v>33</v>
      </c>
      <c r="F234" s="13"/>
      <c r="G234" s="70">
        <f>IF(B234&lt;&gt;"計",ROUNDDOWN(D234*F234,0),SUM(G$1:G233))</f>
        <v>0</v>
      </c>
      <c r="H234" s="11"/>
      <c r="I234" s="14"/>
      <c r="J234" s="71"/>
      <c r="K234" s="8">
        <v>8</v>
      </c>
    </row>
    <row r="235" spans="1:11" ht="12.95" customHeight="1">
      <c r="A235" s="2"/>
      <c r="B235" s="3" t="s">
        <v>2215</v>
      </c>
      <c r="C235" s="4"/>
      <c r="D235" s="66"/>
      <c r="E235" s="5"/>
      <c r="F235" s="6"/>
      <c r="G235" s="67"/>
      <c r="H235" s="4"/>
      <c r="I235" s="7"/>
      <c r="J235" s="68"/>
    </row>
    <row r="236" spans="1:11" ht="12.95" customHeight="1">
      <c r="A236" s="9"/>
      <c r="B236" s="10" t="s">
        <v>2208</v>
      </c>
      <c r="C236" s="11" t="s">
        <v>2216</v>
      </c>
      <c r="D236" s="69">
        <v>2.8</v>
      </c>
      <c r="E236" s="12" t="s">
        <v>33</v>
      </c>
      <c r="F236" s="13"/>
      <c r="G236" s="70">
        <f>IF(B236&lt;&gt;"計",ROUNDDOWN(D236*F236,0),SUM(G$1:G235))</f>
        <v>0</v>
      </c>
      <c r="H236" s="11"/>
      <c r="I236" s="14"/>
      <c r="J236" s="71"/>
      <c r="K236" s="8">
        <v>9</v>
      </c>
    </row>
    <row r="237" spans="1:11" ht="12.95" customHeight="1">
      <c r="A237" s="2"/>
      <c r="B237" s="3" t="s">
        <v>817</v>
      </c>
      <c r="C237" s="4"/>
      <c r="D237" s="66"/>
      <c r="E237" s="5"/>
      <c r="F237" s="6"/>
      <c r="G237" s="67"/>
      <c r="H237" s="4"/>
      <c r="I237" s="7"/>
      <c r="J237" s="68"/>
    </row>
    <row r="238" spans="1:11" ht="12.95" customHeight="1">
      <c r="A238" s="9"/>
      <c r="B238" s="10" t="s">
        <v>2208</v>
      </c>
      <c r="C238" s="11" t="s">
        <v>2218</v>
      </c>
      <c r="D238" s="69">
        <v>1132</v>
      </c>
      <c r="E238" s="12" t="s">
        <v>33</v>
      </c>
      <c r="F238" s="13"/>
      <c r="G238" s="70">
        <f>IF(B238&lt;&gt;"計",ROUNDDOWN(D238*F238,0),SUM(G$1:G237))</f>
        <v>0</v>
      </c>
      <c r="H238" s="11"/>
      <c r="I238" s="14"/>
      <c r="J238" s="71"/>
      <c r="K238" s="8">
        <v>10</v>
      </c>
    </row>
    <row r="239" spans="1:11" ht="12.95" customHeight="1">
      <c r="A239" s="2"/>
      <c r="B239" s="3"/>
      <c r="C239" s="4"/>
      <c r="D239" s="66"/>
      <c r="E239" s="5"/>
      <c r="F239" s="6"/>
      <c r="G239" s="67"/>
      <c r="H239" s="4"/>
      <c r="I239" s="7"/>
      <c r="J239" s="68"/>
    </row>
    <row r="240" spans="1:11" ht="12.95" customHeight="1">
      <c r="A240" s="9"/>
      <c r="B240" s="10"/>
      <c r="C240" s="11"/>
      <c r="D240" s="69"/>
      <c r="E240" s="12"/>
      <c r="F240" s="13"/>
      <c r="G240" s="70">
        <f>IF(B240&lt;&gt;"計",ROUNDDOWN(D240*F240,0),SUM(G$1:G239))</f>
        <v>0</v>
      </c>
      <c r="H240" s="11"/>
      <c r="I240" s="14"/>
      <c r="J240" s="71"/>
      <c r="K240" s="8">
        <v>11</v>
      </c>
    </row>
    <row r="241" spans="1:11" ht="12.95" customHeight="1">
      <c r="A241" s="2"/>
      <c r="B241" s="3" t="s">
        <v>817</v>
      </c>
      <c r="C241" s="4"/>
      <c r="D241" s="66"/>
      <c r="E241" s="5"/>
      <c r="F241" s="6"/>
      <c r="G241" s="67"/>
      <c r="H241" s="4"/>
      <c r="I241" s="7"/>
      <c r="J241" s="68"/>
    </row>
    <row r="242" spans="1:11" ht="12.95" customHeight="1">
      <c r="A242" s="9"/>
      <c r="B242" s="10" t="s">
        <v>2219</v>
      </c>
      <c r="C242" s="11" t="s">
        <v>2220</v>
      </c>
      <c r="D242" s="69">
        <v>112</v>
      </c>
      <c r="E242" s="12" t="s">
        <v>33</v>
      </c>
      <c r="F242" s="13"/>
      <c r="G242" s="70">
        <f>IF(B242&lt;&gt;"計",ROUNDDOWN(D242*F242,0),SUM(G$1:G241))</f>
        <v>0</v>
      </c>
      <c r="H242" s="11"/>
      <c r="I242" s="14"/>
      <c r="J242" s="71"/>
      <c r="K242" s="8">
        <v>12</v>
      </c>
    </row>
    <row r="243" spans="1:11" ht="12.95" customHeight="1">
      <c r="A243" s="2"/>
      <c r="B243" s="3" t="s">
        <v>817</v>
      </c>
      <c r="C243" s="4"/>
      <c r="D243" s="66"/>
      <c r="E243" s="5"/>
      <c r="F243" s="6"/>
      <c r="G243" s="67"/>
      <c r="H243" s="4"/>
      <c r="I243" s="7"/>
      <c r="J243" s="68"/>
    </row>
    <row r="244" spans="1:11" ht="12.95" customHeight="1">
      <c r="A244" s="9"/>
      <c r="B244" s="10" t="s">
        <v>2219</v>
      </c>
      <c r="C244" s="11" t="s">
        <v>2216</v>
      </c>
      <c r="D244" s="69">
        <v>126</v>
      </c>
      <c r="E244" s="12" t="s">
        <v>33</v>
      </c>
      <c r="F244" s="13"/>
      <c r="G244" s="70">
        <f>IF(B244&lt;&gt;"計",ROUNDDOWN(D244*F244,0),SUM(G$1:G243))</f>
        <v>0</v>
      </c>
      <c r="H244" s="11"/>
      <c r="I244" s="14"/>
      <c r="J244" s="71"/>
      <c r="K244" s="8">
        <v>13</v>
      </c>
    </row>
    <row r="245" spans="1:11" ht="12.95" customHeight="1">
      <c r="A245" s="2"/>
      <c r="B245" s="3" t="s">
        <v>2221</v>
      </c>
      <c r="C245" s="4"/>
      <c r="D245" s="66"/>
      <c r="E245" s="5"/>
      <c r="F245" s="6"/>
      <c r="G245" s="67"/>
      <c r="H245" s="4"/>
      <c r="I245" s="7"/>
      <c r="J245" s="68"/>
    </row>
    <row r="246" spans="1:11" ht="12.95" customHeight="1">
      <c r="A246" s="9"/>
      <c r="B246" s="10" t="s">
        <v>2222</v>
      </c>
      <c r="C246" s="11" t="s">
        <v>2216</v>
      </c>
      <c r="D246" s="69">
        <v>620</v>
      </c>
      <c r="E246" s="12" t="s">
        <v>33</v>
      </c>
      <c r="F246" s="13"/>
      <c r="G246" s="70">
        <f>IF(B246&lt;&gt;"計",ROUNDDOWN(D246*F246,0),SUM(G$1:G245))</f>
        <v>0</v>
      </c>
      <c r="H246" s="11"/>
      <c r="I246" s="14"/>
      <c r="J246" s="71"/>
      <c r="K246" s="8">
        <v>14</v>
      </c>
    </row>
    <row r="247" spans="1:11" ht="12.95" customHeight="1">
      <c r="A247" s="2"/>
      <c r="B247" s="3"/>
      <c r="C247" s="4"/>
      <c r="D247" s="66"/>
      <c r="E247" s="5"/>
      <c r="F247" s="6"/>
      <c r="G247" s="67"/>
      <c r="H247" s="4"/>
      <c r="I247" s="7"/>
      <c r="J247" s="68"/>
    </row>
    <row r="248" spans="1:11" ht="12.95" customHeight="1">
      <c r="A248" s="9"/>
      <c r="B248" s="10"/>
      <c r="C248" s="11"/>
      <c r="D248" s="69"/>
      <c r="E248" s="12"/>
      <c r="F248" s="13"/>
      <c r="G248" s="70">
        <f>IF(B248&lt;&gt;"計",ROUNDDOWN(D248*F248,0),SUM(G$1:G247))</f>
        <v>0</v>
      </c>
      <c r="H248" s="11"/>
      <c r="I248" s="14"/>
      <c r="J248" s="71"/>
      <c r="K248" s="8">
        <v>15</v>
      </c>
    </row>
    <row r="249" spans="1:11" ht="12.95" customHeight="1">
      <c r="A249" s="2"/>
      <c r="B249" s="3" t="s">
        <v>817</v>
      </c>
      <c r="C249" s="4"/>
      <c r="D249" s="66"/>
      <c r="E249" s="5"/>
      <c r="F249" s="6"/>
      <c r="G249" s="67"/>
      <c r="H249" s="4"/>
      <c r="I249" s="7"/>
      <c r="J249" s="68"/>
    </row>
    <row r="250" spans="1:11" ht="12.95" customHeight="1">
      <c r="A250" s="9"/>
      <c r="B250" s="10" t="s">
        <v>2223</v>
      </c>
      <c r="C250" s="11" t="s">
        <v>2224</v>
      </c>
      <c r="D250" s="69">
        <v>29.9</v>
      </c>
      <c r="E250" s="12" t="s">
        <v>33</v>
      </c>
      <c r="F250" s="13"/>
      <c r="G250" s="70">
        <f>IF(B250&lt;&gt;"計",ROUNDDOWN(D250*F250,0),SUM(G$1:G249))</f>
        <v>0</v>
      </c>
      <c r="H250" s="11"/>
      <c r="I250" s="14"/>
      <c r="J250" s="71"/>
      <c r="K250" s="8">
        <v>16</v>
      </c>
    </row>
    <row r="251" spans="1:11" ht="12.95" customHeight="1">
      <c r="A251" s="2"/>
      <c r="B251" s="3"/>
      <c r="C251" s="4" t="s">
        <v>2225</v>
      </c>
      <c r="D251" s="66"/>
      <c r="E251" s="5"/>
      <c r="F251" s="6"/>
      <c r="G251" s="67"/>
      <c r="H251" s="4"/>
      <c r="I251" s="7"/>
      <c r="J251" s="68"/>
    </row>
    <row r="252" spans="1:11" ht="12.95" customHeight="1">
      <c r="A252" s="9"/>
      <c r="B252" s="10"/>
      <c r="C252" s="11"/>
      <c r="D252" s="69"/>
      <c r="E252" s="12"/>
      <c r="F252" s="13"/>
      <c r="G252" s="70">
        <f>IF(B252&lt;&gt;"計",ROUNDDOWN(D252*F252,0),SUM(G$1:G251))</f>
        <v>0</v>
      </c>
      <c r="H252" s="11"/>
      <c r="I252" s="14"/>
      <c r="J252" s="71"/>
      <c r="K252" s="8">
        <v>17</v>
      </c>
    </row>
    <row r="253" spans="1:11" ht="12.95" customHeight="1">
      <c r="A253" s="2"/>
      <c r="B253" s="3"/>
      <c r="C253" s="4"/>
      <c r="D253" s="66"/>
      <c r="E253" s="5"/>
      <c r="F253" s="6"/>
      <c r="G253" s="67"/>
      <c r="H253" s="4"/>
      <c r="I253" s="7"/>
      <c r="J253" s="68"/>
    </row>
    <row r="254" spans="1:11" ht="12.95" customHeight="1">
      <c r="A254" s="9"/>
      <c r="B254" s="10"/>
      <c r="C254" s="11"/>
      <c r="D254" s="69"/>
      <c r="E254" s="12"/>
      <c r="F254" s="13"/>
      <c r="G254" s="70">
        <f>IF(B254&lt;&gt;"計",ROUNDDOWN(D254*F254,0),SUM(G$1:G253))</f>
        <v>0</v>
      </c>
      <c r="H254" s="11"/>
      <c r="I254" s="14"/>
      <c r="J254" s="72">
        <f>SUBTOTAL(9,G219:G254)</f>
        <v>0</v>
      </c>
      <c r="K254" s="8">
        <v>18</v>
      </c>
    </row>
    <row r="255" spans="1:11" ht="12.95" customHeight="1">
      <c r="A255" s="2"/>
      <c r="B255" s="15" t="s">
        <v>1169</v>
      </c>
      <c r="C255" s="4"/>
      <c r="D255" s="66"/>
      <c r="E255" s="5"/>
      <c r="F255" s="6"/>
      <c r="G255" s="67"/>
      <c r="H255" s="4"/>
      <c r="I255" s="16"/>
      <c r="J255" s="73"/>
    </row>
    <row r="256" spans="1:11" ht="12.95" customHeight="1">
      <c r="A256" s="9"/>
      <c r="B256" s="10" t="s">
        <v>2226</v>
      </c>
      <c r="C256" s="11" t="s">
        <v>2884</v>
      </c>
      <c r="D256" s="69">
        <v>1</v>
      </c>
      <c r="E256" s="12" t="s">
        <v>33</v>
      </c>
      <c r="F256" s="13"/>
      <c r="G256" s="70">
        <f>IF(B256&lt;&gt;"計",ROUNDDOWN(D256*F256,0),SUM(G$1:G255))</f>
        <v>0</v>
      </c>
      <c r="H256" s="11"/>
      <c r="I256" s="14"/>
      <c r="J256" s="71"/>
      <c r="K256" s="8">
        <v>1</v>
      </c>
    </row>
    <row r="257" spans="1:11" ht="12.95" customHeight="1">
      <c r="A257" s="2"/>
      <c r="B257" s="3" t="s">
        <v>2227</v>
      </c>
      <c r="C257" s="4"/>
      <c r="D257" s="66"/>
      <c r="E257" s="5"/>
      <c r="F257" s="6"/>
      <c r="G257" s="67"/>
      <c r="H257" s="4"/>
      <c r="I257" s="7"/>
      <c r="J257" s="68"/>
    </row>
    <row r="258" spans="1:11" ht="12.95" customHeight="1">
      <c r="A258" s="9"/>
      <c r="B258" s="10" t="s">
        <v>2226</v>
      </c>
      <c r="C258" s="11" t="s">
        <v>2228</v>
      </c>
      <c r="D258" s="69">
        <v>24.1</v>
      </c>
      <c r="E258" s="12" t="s">
        <v>33</v>
      </c>
      <c r="F258" s="13"/>
      <c r="G258" s="70">
        <f>IF(B258&lt;&gt;"計",ROUNDDOWN(D258*F258,0),SUM(G$1:G257))</f>
        <v>0</v>
      </c>
      <c r="H258" s="11"/>
      <c r="I258" s="14"/>
      <c r="J258" s="71"/>
      <c r="K258" s="8">
        <v>2</v>
      </c>
    </row>
    <row r="259" spans="1:11" ht="12.95" customHeight="1">
      <c r="A259" s="2"/>
      <c r="B259" s="3"/>
      <c r="C259" s="4" t="s">
        <v>2229</v>
      </c>
      <c r="D259" s="66"/>
      <c r="E259" s="5"/>
      <c r="F259" s="6"/>
      <c r="G259" s="67"/>
      <c r="H259" s="4"/>
      <c r="I259" s="7"/>
      <c r="J259" s="68"/>
    </row>
    <row r="260" spans="1:11" ht="12.95" customHeight="1">
      <c r="A260" s="9"/>
      <c r="B260" s="10"/>
      <c r="C260" s="11" t="s">
        <v>2230</v>
      </c>
      <c r="D260" s="69"/>
      <c r="E260" s="12"/>
      <c r="F260" s="13"/>
      <c r="G260" s="70">
        <f>IF(B260&lt;&gt;"計",ROUNDDOWN(D260*F260,0),SUM(G$1:G259))</f>
        <v>0</v>
      </c>
      <c r="H260" s="11"/>
      <c r="I260" s="14"/>
      <c r="J260" s="71"/>
      <c r="K260" s="8">
        <v>3</v>
      </c>
    </row>
    <row r="261" spans="1:11" ht="12.95" customHeight="1">
      <c r="A261" s="2"/>
      <c r="B261" s="3"/>
      <c r="C261" s="4"/>
      <c r="D261" s="66"/>
      <c r="E261" s="5"/>
      <c r="F261" s="6"/>
      <c r="G261" s="67"/>
      <c r="H261" s="4"/>
      <c r="I261" s="7"/>
      <c r="J261" s="68"/>
    </row>
    <row r="262" spans="1:11" ht="12.95" customHeight="1">
      <c r="A262" s="9"/>
      <c r="B262" s="10"/>
      <c r="C262" s="11"/>
      <c r="D262" s="69"/>
      <c r="E262" s="12"/>
      <c r="F262" s="13"/>
      <c r="G262" s="70">
        <f>IF(B262&lt;&gt;"計",ROUNDDOWN(D262*F262,0),SUM(G$1:G261))</f>
        <v>0</v>
      </c>
      <c r="H262" s="11"/>
      <c r="I262" s="14"/>
      <c r="J262" s="71"/>
      <c r="K262" s="8">
        <v>4</v>
      </c>
    </row>
    <row r="263" spans="1:11" ht="12.95" customHeight="1">
      <c r="A263" s="2"/>
      <c r="B263" s="3" t="s">
        <v>2231</v>
      </c>
      <c r="C263" s="4"/>
      <c r="D263" s="66"/>
      <c r="E263" s="5"/>
      <c r="F263" s="6"/>
      <c r="G263" s="67"/>
      <c r="H263" s="4"/>
      <c r="I263" s="7"/>
      <c r="J263" s="68"/>
    </row>
    <row r="264" spans="1:11" ht="12.95" customHeight="1">
      <c r="A264" s="9"/>
      <c r="B264" s="10" t="s">
        <v>2232</v>
      </c>
      <c r="C264" s="11" t="s">
        <v>2233</v>
      </c>
      <c r="D264" s="69">
        <v>168</v>
      </c>
      <c r="E264" s="12" t="s">
        <v>33</v>
      </c>
      <c r="F264" s="13"/>
      <c r="G264" s="70">
        <f>IF(B264&lt;&gt;"計",ROUNDDOWN(D264*F264,0),SUM(G$1:G263))</f>
        <v>0</v>
      </c>
      <c r="H264" s="11"/>
      <c r="I264" s="14"/>
      <c r="J264" s="71"/>
      <c r="K264" s="8">
        <v>5</v>
      </c>
    </row>
    <row r="265" spans="1:11" ht="12.95" customHeight="1">
      <c r="A265" s="2"/>
      <c r="B265" s="3"/>
      <c r="C265" s="4" t="s">
        <v>2234</v>
      </c>
      <c r="D265" s="66"/>
      <c r="E265" s="5"/>
      <c r="F265" s="6"/>
      <c r="G265" s="67"/>
      <c r="H265" s="4"/>
      <c r="I265" s="7"/>
      <c r="J265" s="68"/>
    </row>
    <row r="266" spans="1:11" ht="12.95" customHeight="1">
      <c r="A266" s="9"/>
      <c r="B266" s="10"/>
      <c r="C266" s="11" t="s">
        <v>2235</v>
      </c>
      <c r="D266" s="69"/>
      <c r="E266" s="12"/>
      <c r="F266" s="13"/>
      <c r="G266" s="70">
        <f>IF(B266&lt;&gt;"計",ROUNDDOWN(D266*F266,0),SUM(G$1:G265))</f>
        <v>0</v>
      </c>
      <c r="H266" s="11"/>
      <c r="I266" s="14"/>
      <c r="J266" s="71"/>
      <c r="K266" s="8">
        <v>6</v>
      </c>
    </row>
    <row r="267" spans="1:11" ht="12.95" customHeight="1">
      <c r="A267" s="2"/>
      <c r="B267" s="3" t="s">
        <v>2236</v>
      </c>
      <c r="C267" s="4"/>
      <c r="D267" s="66"/>
      <c r="E267" s="5"/>
      <c r="F267" s="6"/>
      <c r="G267" s="67"/>
      <c r="H267" s="4"/>
      <c r="I267" s="7"/>
      <c r="J267" s="68"/>
    </row>
    <row r="268" spans="1:11" ht="12.95" customHeight="1">
      <c r="A268" s="9"/>
      <c r="B268" s="10" t="s">
        <v>2237</v>
      </c>
      <c r="C268" s="11" t="s">
        <v>2238</v>
      </c>
      <c r="D268" s="69">
        <v>5.3</v>
      </c>
      <c r="E268" s="12" t="s">
        <v>109</v>
      </c>
      <c r="F268" s="13"/>
      <c r="G268" s="70">
        <f>IF(B268&lt;&gt;"計",ROUNDDOWN(D268*F268,0),SUM(G$1:G267))</f>
        <v>0</v>
      </c>
      <c r="H268" s="11"/>
      <c r="I268" s="14"/>
      <c r="J268" s="71"/>
      <c r="K268" s="8">
        <v>7</v>
      </c>
    </row>
    <row r="269" spans="1:11" ht="12.95" customHeight="1">
      <c r="A269" s="2"/>
      <c r="B269" s="3"/>
      <c r="C269" s="4" t="s">
        <v>1443</v>
      </c>
      <c r="D269" s="66"/>
      <c r="E269" s="5"/>
      <c r="F269" s="6"/>
      <c r="G269" s="67"/>
      <c r="H269" s="4"/>
      <c r="I269" s="7"/>
      <c r="J269" s="68"/>
    </row>
    <row r="270" spans="1:11" ht="12.95" customHeight="1">
      <c r="A270" s="9"/>
      <c r="B270" s="10"/>
      <c r="C270" s="11"/>
      <c r="D270" s="69"/>
      <c r="E270" s="12"/>
      <c r="F270" s="13"/>
      <c r="G270" s="70">
        <f>IF(B270&lt;&gt;"計",ROUNDDOWN(D270*F270,0),SUM(G$1:G269))</f>
        <v>0</v>
      </c>
      <c r="H270" s="11"/>
      <c r="I270" s="14"/>
      <c r="J270" s="71"/>
      <c r="K270" s="8">
        <v>8</v>
      </c>
    </row>
    <row r="271" spans="1:11" ht="12.95" customHeight="1">
      <c r="A271" s="2"/>
      <c r="B271" s="3"/>
      <c r="C271" s="4"/>
      <c r="D271" s="66"/>
      <c r="E271" s="5"/>
      <c r="F271" s="6"/>
      <c r="G271" s="67"/>
      <c r="H271" s="4"/>
      <c r="I271" s="7"/>
      <c r="J271" s="68"/>
    </row>
    <row r="272" spans="1:11" ht="12.95" customHeight="1">
      <c r="A272" s="9"/>
      <c r="B272" s="10"/>
      <c r="C272" s="11"/>
      <c r="D272" s="69"/>
      <c r="E272" s="12"/>
      <c r="F272" s="13"/>
      <c r="G272" s="70">
        <f>IF(B272&lt;&gt;"計",ROUNDDOWN(D272*F272,0),SUM(G$1:G271))</f>
        <v>0</v>
      </c>
      <c r="H272" s="11"/>
      <c r="I272" s="14"/>
      <c r="J272" s="71"/>
      <c r="K272" s="8">
        <v>9</v>
      </c>
    </row>
    <row r="273" spans="1:11" ht="12.95" customHeight="1">
      <c r="A273" s="2"/>
      <c r="B273" s="3" t="s">
        <v>817</v>
      </c>
      <c r="C273" s="4"/>
      <c r="D273" s="66"/>
      <c r="E273" s="5"/>
      <c r="F273" s="6"/>
      <c r="G273" s="67"/>
      <c r="H273" s="4"/>
      <c r="I273" s="7"/>
      <c r="J273" s="68"/>
    </row>
    <row r="274" spans="1:11" ht="12.95" customHeight="1">
      <c r="A274" s="9"/>
      <c r="B274" s="10" t="s">
        <v>2239</v>
      </c>
      <c r="C274" s="11" t="s">
        <v>2240</v>
      </c>
      <c r="D274" s="69">
        <v>7.1</v>
      </c>
      <c r="E274" s="12" t="s">
        <v>33</v>
      </c>
      <c r="F274" s="13"/>
      <c r="G274" s="70">
        <f>IF(B274&lt;&gt;"計",ROUNDDOWN(D274*F274,0),SUM(G$1:G273))</f>
        <v>0</v>
      </c>
      <c r="H274" s="11"/>
      <c r="I274" s="14"/>
      <c r="J274" s="71"/>
      <c r="K274" s="8">
        <v>10</v>
      </c>
    </row>
    <row r="275" spans="1:11" ht="12.95" customHeight="1">
      <c r="A275" s="2"/>
      <c r="B275" s="3" t="s">
        <v>817</v>
      </c>
      <c r="C275" s="4"/>
      <c r="D275" s="66"/>
      <c r="E275" s="5"/>
      <c r="F275" s="6"/>
      <c r="G275" s="67"/>
      <c r="H275" s="4"/>
      <c r="I275" s="7"/>
      <c r="J275" s="68"/>
    </row>
    <row r="276" spans="1:11" ht="12.95" customHeight="1">
      <c r="A276" s="9"/>
      <c r="B276" s="10" t="s">
        <v>2239</v>
      </c>
      <c r="C276" s="11" t="s">
        <v>2240</v>
      </c>
      <c r="D276" s="69">
        <v>14.6</v>
      </c>
      <c r="E276" s="12" t="s">
        <v>33</v>
      </c>
      <c r="F276" s="13"/>
      <c r="G276" s="70">
        <f>IF(B276&lt;&gt;"計",ROUNDDOWN(D276*F276,0),SUM(G$1:G275))</f>
        <v>0</v>
      </c>
      <c r="H276" s="11"/>
      <c r="I276" s="14"/>
      <c r="J276" s="71"/>
      <c r="K276" s="8">
        <v>11</v>
      </c>
    </row>
    <row r="277" spans="1:11" ht="12.95" customHeight="1">
      <c r="A277" s="2"/>
      <c r="B277" s="3"/>
      <c r="C277" s="4" t="s">
        <v>2234</v>
      </c>
      <c r="D277" s="66"/>
      <c r="E277" s="5"/>
      <c r="F277" s="6"/>
      <c r="G277" s="67"/>
      <c r="H277" s="4"/>
      <c r="I277" s="7"/>
      <c r="J277" s="68"/>
    </row>
    <row r="278" spans="1:11" ht="12.95" customHeight="1">
      <c r="A278" s="9"/>
      <c r="B278" s="10"/>
      <c r="C278" s="11"/>
      <c r="D278" s="69"/>
      <c r="E278" s="12"/>
      <c r="F278" s="13"/>
      <c r="G278" s="70">
        <f>IF(B278&lt;&gt;"計",ROUNDDOWN(D278*F278,0),SUM(G$1:G277))</f>
        <v>0</v>
      </c>
      <c r="H278" s="11"/>
      <c r="I278" s="14"/>
      <c r="J278" s="71"/>
      <c r="K278" s="8">
        <v>12</v>
      </c>
    </row>
    <row r="279" spans="1:11" ht="12.95" customHeight="1">
      <c r="A279" s="2"/>
      <c r="B279" s="3" t="s">
        <v>1694</v>
      </c>
      <c r="C279" s="4"/>
      <c r="D279" s="66"/>
      <c r="E279" s="5"/>
      <c r="F279" s="6"/>
      <c r="G279" s="67"/>
      <c r="H279" s="4"/>
      <c r="I279" s="7"/>
      <c r="J279" s="68"/>
    </row>
    <row r="280" spans="1:11" ht="12.95" customHeight="1">
      <c r="A280" s="9"/>
      <c r="B280" s="10" t="s">
        <v>2239</v>
      </c>
      <c r="C280" s="11" t="s">
        <v>2241</v>
      </c>
      <c r="D280" s="69">
        <v>23.2</v>
      </c>
      <c r="E280" s="12" t="s">
        <v>33</v>
      </c>
      <c r="F280" s="13"/>
      <c r="G280" s="70">
        <f>IF(B280&lt;&gt;"計",ROUNDDOWN(D280*F280,0),SUM(G$1:G279))</f>
        <v>0</v>
      </c>
      <c r="H280" s="11"/>
      <c r="I280" s="14"/>
      <c r="J280" s="71"/>
      <c r="K280" s="8">
        <v>13</v>
      </c>
    </row>
    <row r="281" spans="1:11" ht="12.95" customHeight="1">
      <c r="A281" s="2"/>
      <c r="B281" s="3"/>
      <c r="C281" s="4"/>
      <c r="D281" s="66"/>
      <c r="E281" s="5"/>
      <c r="F281" s="6"/>
      <c r="G281" s="67"/>
      <c r="H281" s="4"/>
      <c r="I281" s="7"/>
      <c r="J281" s="68"/>
    </row>
    <row r="282" spans="1:11" ht="12.95" customHeight="1">
      <c r="A282" s="9"/>
      <c r="B282" s="10"/>
      <c r="C282" s="11"/>
      <c r="D282" s="69"/>
      <c r="E282" s="12"/>
      <c r="F282" s="13"/>
      <c r="G282" s="70">
        <f>IF(B282&lt;&gt;"計",ROUNDDOWN(D282*F282,0),SUM(G$1:G281))</f>
        <v>0</v>
      </c>
      <c r="H282" s="11"/>
      <c r="I282" s="14"/>
      <c r="J282" s="71"/>
      <c r="K282" s="8">
        <v>14</v>
      </c>
    </row>
    <row r="283" spans="1:11" ht="12.95" customHeight="1">
      <c r="A283" s="2"/>
      <c r="B283" s="3" t="s">
        <v>817</v>
      </c>
      <c r="C283" s="4"/>
      <c r="D283" s="66"/>
      <c r="E283" s="5"/>
      <c r="F283" s="6"/>
      <c r="G283" s="67"/>
      <c r="H283" s="4"/>
      <c r="I283" s="7"/>
      <c r="J283" s="68"/>
    </row>
    <row r="284" spans="1:11" ht="12.95" customHeight="1">
      <c r="A284" s="9"/>
      <c r="B284" s="10" t="s">
        <v>2242</v>
      </c>
      <c r="C284" s="11" t="s">
        <v>2243</v>
      </c>
      <c r="D284" s="69">
        <v>701</v>
      </c>
      <c r="E284" s="12" t="s">
        <v>33</v>
      </c>
      <c r="F284" s="13"/>
      <c r="G284" s="70">
        <f>IF(B284&lt;&gt;"計",ROUNDDOWN(D284*F284,0),SUM(G$1:G283))</f>
        <v>0</v>
      </c>
      <c r="H284" s="11"/>
      <c r="I284" s="14"/>
      <c r="J284" s="71"/>
      <c r="K284" s="8">
        <v>15</v>
      </c>
    </row>
    <row r="285" spans="1:11" ht="12.95" customHeight="1">
      <c r="A285" s="2"/>
      <c r="B285" s="3" t="s">
        <v>2244</v>
      </c>
      <c r="C285" s="4"/>
      <c r="D285" s="66"/>
      <c r="E285" s="5"/>
      <c r="F285" s="6"/>
      <c r="G285" s="67"/>
      <c r="H285" s="4"/>
      <c r="I285" s="7"/>
      <c r="J285" s="68"/>
    </row>
    <row r="286" spans="1:11" ht="12.95" customHeight="1">
      <c r="A286" s="9"/>
      <c r="B286" s="10" t="s">
        <v>2242</v>
      </c>
      <c r="C286" s="11" t="s">
        <v>2243</v>
      </c>
      <c r="D286" s="69">
        <v>211</v>
      </c>
      <c r="E286" s="12" t="s">
        <v>33</v>
      </c>
      <c r="F286" s="13"/>
      <c r="G286" s="70">
        <f>IF(B286&lt;&gt;"計",ROUNDDOWN(D286*F286,0),SUM(G$1:G285))</f>
        <v>0</v>
      </c>
      <c r="H286" s="11"/>
      <c r="I286" s="14"/>
      <c r="J286" s="71"/>
      <c r="K286" s="8">
        <v>16</v>
      </c>
    </row>
    <row r="287" spans="1:11" ht="12.95" customHeight="1">
      <c r="A287" s="2"/>
      <c r="B287" s="3"/>
      <c r="C287" s="4"/>
      <c r="D287" s="66"/>
      <c r="E287" s="5"/>
      <c r="F287" s="6"/>
      <c r="G287" s="67"/>
      <c r="H287" s="4"/>
      <c r="I287" s="7"/>
      <c r="J287" s="68"/>
    </row>
    <row r="288" spans="1:11" ht="12.95" customHeight="1">
      <c r="A288" s="9"/>
      <c r="B288" s="10" t="s">
        <v>2245</v>
      </c>
      <c r="C288" s="11" t="s">
        <v>2246</v>
      </c>
      <c r="D288" s="69">
        <v>146</v>
      </c>
      <c r="E288" s="12" t="s">
        <v>109</v>
      </c>
      <c r="F288" s="13"/>
      <c r="G288" s="70">
        <f>IF(B288&lt;&gt;"計",ROUNDDOWN(D288*F288,0),SUM(G$1:G287))</f>
        <v>0</v>
      </c>
      <c r="H288" s="11"/>
      <c r="I288" s="14"/>
      <c r="J288" s="71"/>
      <c r="K288" s="8">
        <v>17</v>
      </c>
    </row>
    <row r="289" spans="1:11" ht="12.95" customHeight="1">
      <c r="A289" s="2"/>
      <c r="B289" s="3"/>
      <c r="C289" s="4"/>
      <c r="D289" s="66"/>
      <c r="E289" s="5"/>
      <c r="F289" s="6"/>
      <c r="G289" s="67"/>
      <c r="H289" s="4"/>
      <c r="I289" s="7"/>
      <c r="J289" s="68"/>
    </row>
    <row r="290" spans="1:11" ht="12.95" customHeight="1">
      <c r="A290" s="9"/>
      <c r="B290" s="10"/>
      <c r="C290" s="11"/>
      <c r="D290" s="69"/>
      <c r="E290" s="12"/>
      <c r="F290" s="13"/>
      <c r="G290" s="70">
        <f>IF(B290&lt;&gt;"計",ROUNDDOWN(D290*F290,0),SUM(G$1:G289))</f>
        <v>0</v>
      </c>
      <c r="H290" s="11"/>
      <c r="I290" s="14"/>
      <c r="J290" s="72">
        <f>SUBTOTAL(9,G255:G290)</f>
        <v>0</v>
      </c>
      <c r="K290" s="8">
        <v>18</v>
      </c>
    </row>
    <row r="291" spans="1:11" ht="12.95" customHeight="1">
      <c r="A291" s="2"/>
      <c r="B291" s="15" t="s">
        <v>2247</v>
      </c>
      <c r="C291" s="4"/>
      <c r="D291" s="66"/>
      <c r="E291" s="5"/>
      <c r="F291" s="6"/>
      <c r="G291" s="67"/>
      <c r="H291" s="4"/>
      <c r="I291" s="16"/>
      <c r="J291" s="73"/>
    </row>
    <row r="292" spans="1:11" ht="12.95" customHeight="1">
      <c r="A292" s="9"/>
      <c r="B292" s="10" t="s">
        <v>2248</v>
      </c>
      <c r="C292" s="11" t="s">
        <v>2249</v>
      </c>
      <c r="D292" s="69">
        <v>151</v>
      </c>
      <c r="E292" s="12" t="s">
        <v>33</v>
      </c>
      <c r="F292" s="13"/>
      <c r="G292" s="70">
        <f>IF(B292&lt;&gt;"計",ROUNDDOWN(D292*F292,0),SUM(G$1:G291))</f>
        <v>0</v>
      </c>
      <c r="H292" s="11"/>
      <c r="I292" s="14"/>
      <c r="J292" s="71"/>
      <c r="K292" s="8">
        <v>1</v>
      </c>
    </row>
    <row r="293" spans="1:11" ht="12.95" customHeight="1">
      <c r="A293" s="2"/>
      <c r="B293" s="3" t="s">
        <v>2250</v>
      </c>
      <c r="C293" s="4"/>
      <c r="D293" s="66"/>
      <c r="E293" s="5"/>
      <c r="F293" s="6"/>
      <c r="G293" s="67"/>
      <c r="H293" s="4"/>
      <c r="I293" s="7"/>
      <c r="J293" s="68"/>
    </row>
    <row r="294" spans="1:11" ht="12.95" customHeight="1">
      <c r="A294" s="9"/>
      <c r="B294" s="10" t="s">
        <v>2251</v>
      </c>
      <c r="C294" s="11"/>
      <c r="D294" s="69">
        <v>101</v>
      </c>
      <c r="E294" s="12" t="s">
        <v>33</v>
      </c>
      <c r="F294" s="13"/>
      <c r="G294" s="70">
        <f>IF(B294&lt;&gt;"計",ROUNDDOWN(D294*F294,0),SUM(G$1:G293))</f>
        <v>0</v>
      </c>
      <c r="H294" s="11"/>
      <c r="I294" s="14"/>
      <c r="J294" s="71"/>
      <c r="K294" s="8">
        <v>2</v>
      </c>
    </row>
    <row r="295" spans="1:11" ht="12.95" customHeight="1">
      <c r="A295" s="2"/>
      <c r="B295" s="3" t="s">
        <v>2252</v>
      </c>
      <c r="C295" s="4"/>
      <c r="D295" s="66"/>
      <c r="E295" s="5"/>
      <c r="F295" s="6"/>
      <c r="G295" s="67"/>
      <c r="H295" s="4"/>
      <c r="I295" s="7"/>
      <c r="J295" s="68"/>
    </row>
    <row r="296" spans="1:11" ht="12.95" customHeight="1">
      <c r="A296" s="9"/>
      <c r="B296" s="10" t="s">
        <v>2253</v>
      </c>
      <c r="C296" s="11" t="s">
        <v>2254</v>
      </c>
      <c r="D296" s="69">
        <v>2</v>
      </c>
      <c r="E296" s="12" t="s">
        <v>109</v>
      </c>
      <c r="F296" s="13"/>
      <c r="G296" s="70">
        <f>IF(B296&lt;&gt;"計",ROUNDDOWN(D296*F296,0),SUM(G$1:G295))</f>
        <v>0</v>
      </c>
      <c r="H296" s="11"/>
      <c r="I296" s="14"/>
      <c r="J296" s="71"/>
      <c r="K296" s="8">
        <v>3</v>
      </c>
    </row>
    <row r="297" spans="1:11" ht="12.95" customHeight="1">
      <c r="A297" s="2"/>
      <c r="B297" s="3"/>
      <c r="C297" s="4"/>
      <c r="D297" s="66"/>
      <c r="E297" s="5"/>
      <c r="F297" s="6"/>
      <c r="G297" s="67"/>
      <c r="H297" s="4"/>
      <c r="I297" s="7"/>
      <c r="J297" s="68"/>
    </row>
    <row r="298" spans="1:11" ht="12.95" customHeight="1">
      <c r="A298" s="9"/>
      <c r="B298" s="10"/>
      <c r="C298" s="11"/>
      <c r="D298" s="69"/>
      <c r="E298" s="12"/>
      <c r="F298" s="13"/>
      <c r="G298" s="70">
        <f>IF(B298&lt;&gt;"計",ROUNDDOWN(D298*F298,0),SUM(G$1:G297))</f>
        <v>0</v>
      </c>
      <c r="H298" s="11"/>
      <c r="I298" s="14"/>
      <c r="J298" s="71"/>
      <c r="K298" s="8">
        <v>4</v>
      </c>
    </row>
    <row r="299" spans="1:11" ht="12.95" customHeight="1">
      <c r="A299" s="2"/>
      <c r="B299" s="3" t="s">
        <v>2255</v>
      </c>
      <c r="C299" s="4"/>
      <c r="D299" s="66"/>
      <c r="E299" s="5"/>
      <c r="F299" s="6"/>
      <c r="G299" s="67"/>
      <c r="H299" s="4"/>
      <c r="I299" s="7"/>
      <c r="J299" s="68"/>
    </row>
    <row r="300" spans="1:11" ht="12.95" customHeight="1">
      <c r="A300" s="9"/>
      <c r="B300" s="10" t="s">
        <v>2256</v>
      </c>
      <c r="C300" s="11" t="s">
        <v>2257</v>
      </c>
      <c r="D300" s="69">
        <v>395</v>
      </c>
      <c r="E300" s="12" t="s">
        <v>33</v>
      </c>
      <c r="F300" s="13"/>
      <c r="G300" s="70">
        <f>IF(B300&lt;&gt;"計",ROUNDDOWN(D300*F300,0),SUM(G$1:G299))</f>
        <v>0</v>
      </c>
      <c r="H300" s="11"/>
      <c r="I300" s="14"/>
      <c r="J300" s="71"/>
      <c r="K300" s="8">
        <v>5</v>
      </c>
    </row>
    <row r="301" spans="1:11" ht="12.95" customHeight="1">
      <c r="A301" s="2"/>
      <c r="B301" s="3"/>
      <c r="C301" s="4" t="s">
        <v>2258</v>
      </c>
      <c r="D301" s="66"/>
      <c r="E301" s="5"/>
      <c r="F301" s="6"/>
      <c r="G301" s="67"/>
      <c r="H301" s="4"/>
      <c r="I301" s="7"/>
      <c r="J301" s="68"/>
    </row>
    <row r="302" spans="1:11" ht="12.95" customHeight="1">
      <c r="A302" s="9"/>
      <c r="B302" s="10"/>
      <c r="C302" s="11" t="s">
        <v>2259</v>
      </c>
      <c r="D302" s="69"/>
      <c r="E302" s="12"/>
      <c r="F302" s="13"/>
      <c r="G302" s="70">
        <f>IF(B302&lt;&gt;"計",ROUNDDOWN(D302*F302,0),SUM(G$1:G301))</f>
        <v>0</v>
      </c>
      <c r="H302" s="11"/>
      <c r="I302" s="14"/>
      <c r="J302" s="71"/>
      <c r="K302" s="8">
        <v>6</v>
      </c>
    </row>
    <row r="303" spans="1:11" ht="12.95" customHeight="1">
      <c r="A303" s="2"/>
      <c r="B303" s="3" t="s">
        <v>2260</v>
      </c>
      <c r="C303" s="4"/>
      <c r="D303" s="66"/>
      <c r="E303" s="5"/>
      <c r="F303" s="6"/>
      <c r="G303" s="67"/>
      <c r="H303" s="4"/>
      <c r="I303" s="7"/>
      <c r="J303" s="68"/>
    </row>
    <row r="304" spans="1:11" ht="12.95" customHeight="1">
      <c r="A304" s="9"/>
      <c r="B304" s="10" t="s">
        <v>2256</v>
      </c>
      <c r="C304" s="11" t="s">
        <v>2257</v>
      </c>
      <c r="D304" s="69">
        <v>12.5</v>
      </c>
      <c r="E304" s="12" t="s">
        <v>33</v>
      </c>
      <c r="F304" s="13"/>
      <c r="G304" s="70">
        <f>IF(B304&lt;&gt;"計",ROUNDDOWN(D304*F304,0),SUM(G$1:G303))</f>
        <v>0</v>
      </c>
      <c r="H304" s="11"/>
      <c r="I304" s="14"/>
      <c r="J304" s="71"/>
      <c r="K304" s="8">
        <v>7</v>
      </c>
    </row>
    <row r="305" spans="1:11" ht="12.95" customHeight="1">
      <c r="A305" s="2"/>
      <c r="B305" s="3"/>
      <c r="C305" s="4" t="s">
        <v>2261</v>
      </c>
      <c r="D305" s="66"/>
      <c r="E305" s="5"/>
      <c r="F305" s="6"/>
      <c r="G305" s="67"/>
      <c r="H305" s="4"/>
      <c r="I305" s="7"/>
      <c r="J305" s="68"/>
    </row>
    <row r="306" spans="1:11" ht="12.95" customHeight="1">
      <c r="A306" s="9"/>
      <c r="B306" s="10"/>
      <c r="C306" s="11" t="s">
        <v>2259</v>
      </c>
      <c r="D306" s="69"/>
      <c r="E306" s="12"/>
      <c r="F306" s="13"/>
      <c r="G306" s="70">
        <f>IF(B306&lt;&gt;"計",ROUNDDOWN(D306*F306,0),SUM(G$1:G305))</f>
        <v>0</v>
      </c>
      <c r="H306" s="11"/>
      <c r="I306" s="14"/>
      <c r="J306" s="71"/>
      <c r="K306" s="8">
        <v>8</v>
      </c>
    </row>
    <row r="307" spans="1:11" ht="12.95" customHeight="1">
      <c r="A307" s="2"/>
      <c r="B307" s="3" t="s">
        <v>2262</v>
      </c>
      <c r="C307" s="4"/>
      <c r="D307" s="66"/>
      <c r="E307" s="5"/>
      <c r="F307" s="6"/>
      <c r="G307" s="67"/>
      <c r="H307" s="4"/>
      <c r="I307" s="7"/>
      <c r="J307" s="68"/>
    </row>
    <row r="308" spans="1:11" ht="12.95" customHeight="1">
      <c r="A308" s="9"/>
      <c r="B308" s="10" t="s">
        <v>2256</v>
      </c>
      <c r="C308" s="11" t="s">
        <v>2263</v>
      </c>
      <c r="D308" s="69">
        <v>55.8</v>
      </c>
      <c r="E308" s="12" t="s">
        <v>33</v>
      </c>
      <c r="F308" s="13"/>
      <c r="G308" s="70">
        <f>IF(B308&lt;&gt;"計",ROUNDDOWN(D308*F308,0),SUM(G$1:G307))</f>
        <v>0</v>
      </c>
      <c r="H308" s="11"/>
      <c r="I308" s="14"/>
      <c r="J308" s="71"/>
      <c r="K308" s="8">
        <v>9</v>
      </c>
    </row>
    <row r="309" spans="1:11" ht="12.95" customHeight="1">
      <c r="A309" s="2"/>
      <c r="B309" s="3"/>
      <c r="C309" s="4" t="s">
        <v>2264</v>
      </c>
      <c r="D309" s="66"/>
      <c r="E309" s="5"/>
      <c r="F309" s="6"/>
      <c r="G309" s="67"/>
      <c r="H309" s="4"/>
      <c r="I309" s="7"/>
      <c r="J309" s="68"/>
    </row>
    <row r="310" spans="1:11" ht="12.95" customHeight="1">
      <c r="A310" s="9"/>
      <c r="B310" s="10"/>
      <c r="C310" s="11" t="s">
        <v>2259</v>
      </c>
      <c r="D310" s="69"/>
      <c r="E310" s="12"/>
      <c r="F310" s="13"/>
      <c r="G310" s="70">
        <f>IF(B310&lt;&gt;"計",ROUNDDOWN(D310*F310,0),SUM(G$1:G309))</f>
        <v>0</v>
      </c>
      <c r="H310" s="11"/>
      <c r="I310" s="14"/>
      <c r="J310" s="71"/>
      <c r="K310" s="8">
        <v>10</v>
      </c>
    </row>
    <row r="311" spans="1:11" ht="12.95" customHeight="1">
      <c r="A311" s="2"/>
      <c r="B311" s="3" t="s">
        <v>2265</v>
      </c>
      <c r="C311" s="4"/>
      <c r="D311" s="66"/>
      <c r="E311" s="5"/>
      <c r="F311" s="6"/>
      <c r="G311" s="67"/>
      <c r="H311" s="4"/>
      <c r="I311" s="7"/>
      <c r="J311" s="68"/>
    </row>
    <row r="312" spans="1:11" ht="12.95" customHeight="1">
      <c r="A312" s="9"/>
      <c r="B312" s="10" t="s">
        <v>2256</v>
      </c>
      <c r="C312" s="11" t="s">
        <v>2266</v>
      </c>
      <c r="D312" s="69">
        <v>73.5</v>
      </c>
      <c r="E312" s="12" t="s">
        <v>33</v>
      </c>
      <c r="F312" s="13"/>
      <c r="G312" s="70">
        <f>IF(B312&lt;&gt;"計",ROUNDDOWN(D312*F312,0),SUM(G$1:G311))</f>
        <v>0</v>
      </c>
      <c r="H312" s="11"/>
      <c r="I312" s="14"/>
      <c r="J312" s="71"/>
      <c r="K312" s="8">
        <v>11</v>
      </c>
    </row>
    <row r="313" spans="1:11" ht="12.95" customHeight="1">
      <c r="A313" s="2"/>
      <c r="B313" s="3"/>
      <c r="C313" s="4" t="s">
        <v>2267</v>
      </c>
      <c r="D313" s="66"/>
      <c r="E313" s="5"/>
      <c r="F313" s="6"/>
      <c r="G313" s="67"/>
      <c r="H313" s="4"/>
      <c r="I313" s="7"/>
      <c r="J313" s="68"/>
    </row>
    <row r="314" spans="1:11" ht="12.95" customHeight="1">
      <c r="A314" s="9"/>
      <c r="B314" s="10"/>
      <c r="C314" s="11" t="s">
        <v>2259</v>
      </c>
      <c r="D314" s="69"/>
      <c r="E314" s="12"/>
      <c r="F314" s="13"/>
      <c r="G314" s="70">
        <f>IF(B314&lt;&gt;"計",ROUNDDOWN(D314*F314,0),SUM(G$1:G313))</f>
        <v>0</v>
      </c>
      <c r="H314" s="11"/>
      <c r="I314" s="14"/>
      <c r="J314" s="71"/>
      <c r="K314" s="8">
        <v>12</v>
      </c>
    </row>
    <row r="315" spans="1:11" ht="12.95" customHeight="1">
      <c r="A315" s="2"/>
      <c r="B315" s="3"/>
      <c r="C315" s="4"/>
      <c r="D315" s="66"/>
      <c r="E315" s="5"/>
      <c r="F315" s="6"/>
      <c r="G315" s="67"/>
      <c r="H315" s="4"/>
      <c r="I315" s="7"/>
      <c r="J315" s="68"/>
    </row>
    <row r="316" spans="1:11" ht="12.95" customHeight="1">
      <c r="A316" s="9"/>
      <c r="B316" s="10" t="s">
        <v>2251</v>
      </c>
      <c r="C316" s="11" t="s">
        <v>2268</v>
      </c>
      <c r="D316" s="69">
        <v>272</v>
      </c>
      <c r="E316" s="12" t="s">
        <v>33</v>
      </c>
      <c r="F316" s="13"/>
      <c r="G316" s="70">
        <f>IF(B316&lt;&gt;"計",ROUNDDOWN(D316*F316,0),SUM(G$1:G315))</f>
        <v>0</v>
      </c>
      <c r="H316" s="11"/>
      <c r="I316" s="14"/>
      <c r="J316" s="71"/>
      <c r="K316" s="8">
        <v>13</v>
      </c>
    </row>
    <row r="317" spans="1:11" ht="12.95" customHeight="1">
      <c r="A317" s="2"/>
      <c r="B317" s="3"/>
      <c r="C317" s="4"/>
      <c r="D317" s="66"/>
      <c r="E317" s="5"/>
      <c r="F317" s="6"/>
      <c r="G317" s="67"/>
      <c r="H317" s="4"/>
      <c r="I317" s="7"/>
      <c r="J317" s="68"/>
    </row>
    <row r="318" spans="1:11" ht="12.95" customHeight="1">
      <c r="A318" s="9"/>
      <c r="B318" s="10" t="s">
        <v>2269</v>
      </c>
      <c r="C318" s="11" t="s">
        <v>2268</v>
      </c>
      <c r="D318" s="69">
        <v>364</v>
      </c>
      <c r="E318" s="12" t="s">
        <v>109</v>
      </c>
      <c r="F318" s="13"/>
      <c r="G318" s="70">
        <f>IF(B318&lt;&gt;"計",ROUNDDOWN(D318*F318,0),SUM(G$1:G317))</f>
        <v>0</v>
      </c>
      <c r="H318" s="11"/>
      <c r="I318" s="14"/>
      <c r="J318" s="71"/>
      <c r="K318" s="8">
        <v>14</v>
      </c>
    </row>
    <row r="319" spans="1:11" ht="12.95" customHeight="1">
      <c r="A319" s="2"/>
      <c r="B319" s="3"/>
      <c r="C319" s="4"/>
      <c r="D319" s="66"/>
      <c r="E319" s="5"/>
      <c r="F319" s="6"/>
      <c r="G319" s="67"/>
      <c r="H319" s="4"/>
      <c r="I319" s="7"/>
      <c r="J319" s="68"/>
    </row>
    <row r="320" spans="1:11" ht="12.95" customHeight="1">
      <c r="A320" s="9"/>
      <c r="B320" s="10"/>
      <c r="C320" s="11"/>
      <c r="D320" s="69"/>
      <c r="E320" s="12"/>
      <c r="F320" s="13"/>
      <c r="G320" s="70">
        <f>IF(B320&lt;&gt;"計",ROUNDDOWN(D320*F320,0),SUM(G$1:G319))</f>
        <v>0</v>
      </c>
      <c r="H320" s="11"/>
      <c r="I320" s="14"/>
      <c r="J320" s="71"/>
      <c r="K320" s="8">
        <v>15</v>
      </c>
    </row>
    <row r="321" spans="1:11" ht="12.95" customHeight="1">
      <c r="A321" s="2"/>
      <c r="B321" s="3" t="s">
        <v>2270</v>
      </c>
      <c r="C321" s="4"/>
      <c r="D321" s="66"/>
      <c r="E321" s="5"/>
      <c r="F321" s="6"/>
      <c r="G321" s="67"/>
      <c r="H321" s="4"/>
      <c r="I321" s="7"/>
      <c r="J321" s="68"/>
    </row>
    <row r="322" spans="1:11" ht="12.95" customHeight="1">
      <c r="A322" s="9"/>
      <c r="B322" s="10" t="s">
        <v>2271</v>
      </c>
      <c r="C322" s="11" t="s">
        <v>2272</v>
      </c>
      <c r="D322" s="69">
        <v>77.400000000000006</v>
      </c>
      <c r="E322" s="12" t="s">
        <v>33</v>
      </c>
      <c r="F322" s="13"/>
      <c r="G322" s="70">
        <f>IF(B322&lt;&gt;"計",ROUNDDOWN(D322*F322,0),SUM(G$1:G321))</f>
        <v>0</v>
      </c>
      <c r="H322" s="11"/>
      <c r="I322" s="14"/>
      <c r="J322" s="71"/>
      <c r="K322" s="8">
        <v>16</v>
      </c>
    </row>
    <row r="323" spans="1:11" ht="12.95" customHeight="1">
      <c r="A323" s="2"/>
      <c r="B323" s="3"/>
      <c r="C323" s="4" t="s">
        <v>2273</v>
      </c>
      <c r="D323" s="66"/>
      <c r="E323" s="5"/>
      <c r="F323" s="6"/>
      <c r="G323" s="67"/>
      <c r="H323" s="4"/>
      <c r="I323" s="7"/>
      <c r="J323" s="68"/>
    </row>
    <row r="324" spans="1:11" ht="12.95" customHeight="1">
      <c r="A324" s="9"/>
      <c r="B324" s="10"/>
      <c r="C324" s="11" t="s">
        <v>2274</v>
      </c>
      <c r="D324" s="69"/>
      <c r="E324" s="12"/>
      <c r="F324" s="13"/>
      <c r="G324" s="70">
        <f>IF(B324&lt;&gt;"計",ROUNDDOWN(D324*F324,0),SUM(G$1:G323))</f>
        <v>0</v>
      </c>
      <c r="H324" s="11"/>
      <c r="I324" s="14"/>
      <c r="J324" s="71"/>
      <c r="K324" s="8">
        <v>17</v>
      </c>
    </row>
    <row r="325" spans="1:11" ht="12.95" customHeight="1">
      <c r="A325" s="2"/>
      <c r="B325" s="3"/>
      <c r="C325" s="4"/>
      <c r="D325" s="66"/>
      <c r="E325" s="5"/>
      <c r="F325" s="6"/>
      <c r="G325" s="67"/>
      <c r="H325" s="4"/>
      <c r="I325" s="7"/>
      <c r="J325" s="68"/>
    </row>
    <row r="326" spans="1:11" ht="12.95" customHeight="1">
      <c r="A326" s="9"/>
      <c r="B326" s="10"/>
      <c r="C326" s="11"/>
      <c r="D326" s="69"/>
      <c r="E326" s="12"/>
      <c r="F326" s="13"/>
      <c r="G326" s="70">
        <f>IF(B326&lt;&gt;"計",ROUNDDOWN(D326*F326,0),SUM(G$1:G325))</f>
        <v>0</v>
      </c>
      <c r="H326" s="11"/>
      <c r="I326" s="14"/>
      <c r="J326" s="72">
        <f>SUBTOTAL(9,G291:G326)</f>
        <v>0</v>
      </c>
      <c r="K326" s="8">
        <v>18</v>
      </c>
    </row>
    <row r="327" spans="1:11" ht="12.95" customHeight="1">
      <c r="A327" s="2"/>
      <c r="B327" s="15" t="s">
        <v>2275</v>
      </c>
      <c r="C327" s="4"/>
      <c r="D327" s="66"/>
      <c r="E327" s="5"/>
      <c r="F327" s="6"/>
      <c r="G327" s="67"/>
      <c r="H327" s="4"/>
      <c r="I327" s="16"/>
      <c r="J327" s="73"/>
    </row>
    <row r="328" spans="1:11" ht="12.95" customHeight="1">
      <c r="A328" s="9"/>
      <c r="B328" s="10" t="s">
        <v>2271</v>
      </c>
      <c r="C328" s="11" t="s">
        <v>2276</v>
      </c>
      <c r="D328" s="69">
        <v>30.4</v>
      </c>
      <c r="E328" s="12" t="s">
        <v>33</v>
      </c>
      <c r="F328" s="13"/>
      <c r="G328" s="70">
        <f>IF(B328&lt;&gt;"計",ROUNDDOWN(D328*F328,0),SUM(G$1:G327))</f>
        <v>0</v>
      </c>
      <c r="H328" s="11"/>
      <c r="I328" s="14"/>
      <c r="J328" s="71"/>
      <c r="K328" s="8">
        <v>1</v>
      </c>
    </row>
    <row r="329" spans="1:11" ht="12.95" customHeight="1">
      <c r="A329" s="2"/>
      <c r="B329" s="3"/>
      <c r="C329" s="4" t="s">
        <v>2277</v>
      </c>
      <c r="D329" s="66"/>
      <c r="E329" s="5"/>
      <c r="F329" s="6"/>
      <c r="G329" s="67"/>
      <c r="H329" s="4"/>
      <c r="I329" s="7"/>
      <c r="J329" s="68"/>
    </row>
    <row r="330" spans="1:11" ht="12.95" customHeight="1">
      <c r="A330" s="9"/>
      <c r="B330" s="10"/>
      <c r="C330" s="11" t="s">
        <v>2274</v>
      </c>
      <c r="D330" s="69"/>
      <c r="E330" s="12"/>
      <c r="F330" s="13"/>
      <c r="G330" s="70">
        <f>IF(B330&lt;&gt;"計",ROUNDDOWN(D330*F330,0),SUM(G$1:G329))</f>
        <v>0</v>
      </c>
      <c r="H330" s="11"/>
      <c r="I330" s="14"/>
      <c r="J330" s="71"/>
      <c r="K330" s="8">
        <v>2</v>
      </c>
    </row>
    <row r="331" spans="1:11" ht="12.95" customHeight="1">
      <c r="A331" s="2"/>
      <c r="B331" s="3"/>
      <c r="C331" s="4"/>
      <c r="D331" s="66"/>
      <c r="E331" s="5"/>
      <c r="F331" s="6"/>
      <c r="G331" s="67"/>
      <c r="H331" s="4"/>
      <c r="I331" s="7"/>
      <c r="J331" s="68"/>
    </row>
    <row r="332" spans="1:11" ht="12.95" customHeight="1">
      <c r="A332" s="9"/>
      <c r="B332" s="10" t="s">
        <v>2251</v>
      </c>
      <c r="C332" s="11" t="s">
        <v>2278</v>
      </c>
      <c r="D332" s="69">
        <v>41.6</v>
      </c>
      <c r="E332" s="12" t="s">
        <v>33</v>
      </c>
      <c r="F332" s="13"/>
      <c r="G332" s="70">
        <f>IF(B332&lt;&gt;"計",ROUNDDOWN(D332*F332,0),SUM(G$1:G331))</f>
        <v>0</v>
      </c>
      <c r="H332" s="11"/>
      <c r="I332" s="14"/>
      <c r="J332" s="71"/>
      <c r="K332" s="8">
        <v>3</v>
      </c>
    </row>
    <row r="333" spans="1:11" ht="12.95" customHeight="1">
      <c r="A333" s="2"/>
      <c r="B333" s="3"/>
      <c r="C333" s="4"/>
      <c r="D333" s="66"/>
      <c r="E333" s="5"/>
      <c r="F333" s="6"/>
      <c r="G333" s="67"/>
      <c r="H333" s="4"/>
      <c r="I333" s="7"/>
      <c r="J333" s="68"/>
    </row>
    <row r="334" spans="1:11" ht="12.95" customHeight="1">
      <c r="A334" s="9"/>
      <c r="B334" s="10" t="s">
        <v>2269</v>
      </c>
      <c r="C334" s="11" t="s">
        <v>2278</v>
      </c>
      <c r="D334" s="69">
        <v>91.8</v>
      </c>
      <c r="E334" s="12" t="s">
        <v>109</v>
      </c>
      <c r="F334" s="13"/>
      <c r="G334" s="70">
        <f>IF(B334&lt;&gt;"計",ROUNDDOWN(D334*F334,0),SUM(G$1:G333))</f>
        <v>0</v>
      </c>
      <c r="H334" s="11"/>
      <c r="I334" s="14"/>
      <c r="J334" s="71"/>
      <c r="K334" s="8">
        <v>4</v>
      </c>
    </row>
    <row r="335" spans="1:11" ht="12.95" customHeight="1">
      <c r="A335" s="2"/>
      <c r="B335" s="3"/>
      <c r="C335" s="4"/>
      <c r="D335" s="66"/>
      <c r="E335" s="5"/>
      <c r="F335" s="6"/>
      <c r="G335" s="67"/>
      <c r="H335" s="4"/>
      <c r="I335" s="7"/>
      <c r="J335" s="68"/>
    </row>
    <row r="336" spans="1:11" ht="12.95" customHeight="1">
      <c r="A336" s="9"/>
      <c r="B336" s="10"/>
      <c r="C336" s="11"/>
      <c r="D336" s="69"/>
      <c r="E336" s="12"/>
      <c r="F336" s="13"/>
      <c r="G336" s="70">
        <f>IF(B336&lt;&gt;"計",ROUNDDOWN(D336*F336,0),SUM(G$1:G335))</f>
        <v>0</v>
      </c>
      <c r="H336" s="11"/>
      <c r="I336" s="14"/>
      <c r="J336" s="71"/>
      <c r="K336" s="8">
        <v>5</v>
      </c>
    </row>
    <row r="337" spans="1:11" ht="12.95" customHeight="1">
      <c r="A337" s="2"/>
      <c r="B337" s="3" t="s">
        <v>2279</v>
      </c>
      <c r="C337" s="4"/>
      <c r="D337" s="66"/>
      <c r="E337" s="5"/>
      <c r="F337" s="6"/>
      <c r="G337" s="67"/>
      <c r="H337" s="4"/>
      <c r="I337" s="7"/>
      <c r="J337" s="68"/>
    </row>
    <row r="338" spans="1:11" ht="12.95" customHeight="1">
      <c r="A338" s="9"/>
      <c r="B338" s="10" t="s">
        <v>2280</v>
      </c>
      <c r="C338" s="11" t="s">
        <v>2281</v>
      </c>
      <c r="D338" s="69">
        <v>310</v>
      </c>
      <c r="E338" s="12" t="s">
        <v>33</v>
      </c>
      <c r="F338" s="13"/>
      <c r="G338" s="70">
        <f>IF(B338&lt;&gt;"計",ROUNDDOWN(D338*F338,0),SUM(G$1:G337))</f>
        <v>0</v>
      </c>
      <c r="H338" s="11"/>
      <c r="I338" s="14"/>
      <c r="J338" s="71"/>
      <c r="K338" s="8">
        <v>6</v>
      </c>
    </row>
    <row r="339" spans="1:11" ht="12.95" customHeight="1">
      <c r="A339" s="2"/>
      <c r="B339" s="3"/>
      <c r="C339" s="4" t="s">
        <v>2282</v>
      </c>
      <c r="D339" s="66"/>
      <c r="E339" s="5"/>
      <c r="F339" s="6"/>
      <c r="G339" s="67"/>
      <c r="H339" s="4"/>
      <c r="I339" s="7"/>
      <c r="J339" s="68"/>
    </row>
    <row r="340" spans="1:11" ht="12.95" customHeight="1">
      <c r="A340" s="9"/>
      <c r="B340" s="10"/>
      <c r="C340" s="11" t="s">
        <v>2283</v>
      </c>
      <c r="D340" s="69"/>
      <c r="E340" s="12"/>
      <c r="F340" s="13"/>
      <c r="G340" s="70">
        <f>IF(B340&lt;&gt;"計",ROUNDDOWN(D340*F340,0),SUM(G$1:G339))</f>
        <v>0</v>
      </c>
      <c r="H340" s="11"/>
      <c r="I340" s="14"/>
      <c r="J340" s="71"/>
      <c r="K340" s="8">
        <v>7</v>
      </c>
    </row>
    <row r="341" spans="1:11" ht="12.95" customHeight="1">
      <c r="A341" s="2"/>
      <c r="B341" s="3"/>
      <c r="C341" s="4" t="s">
        <v>2284</v>
      </c>
      <c r="D341" s="66"/>
      <c r="E341" s="5"/>
      <c r="F341" s="6"/>
      <c r="G341" s="67"/>
      <c r="H341" s="4"/>
      <c r="I341" s="7"/>
      <c r="J341" s="68"/>
    </row>
    <row r="342" spans="1:11" ht="12.95" customHeight="1">
      <c r="A342" s="9"/>
      <c r="B342" s="10"/>
      <c r="C342" s="11" t="s">
        <v>321</v>
      </c>
      <c r="D342" s="69"/>
      <c r="E342" s="12"/>
      <c r="F342" s="13"/>
      <c r="G342" s="70">
        <f>IF(B342&lt;&gt;"計",ROUNDDOWN(D342*F342,0),SUM(G$1:G341))</f>
        <v>0</v>
      </c>
      <c r="H342" s="11"/>
      <c r="I342" s="14"/>
      <c r="J342" s="71"/>
      <c r="K342" s="8">
        <v>8</v>
      </c>
    </row>
    <row r="343" spans="1:11" ht="12.95" customHeight="1">
      <c r="A343" s="2"/>
      <c r="B343" s="3"/>
      <c r="C343" s="4"/>
      <c r="D343" s="66"/>
      <c r="E343" s="5"/>
      <c r="F343" s="6"/>
      <c r="G343" s="67"/>
      <c r="H343" s="4"/>
      <c r="I343" s="7"/>
      <c r="J343" s="68"/>
    </row>
    <row r="344" spans="1:11" ht="12.95" customHeight="1">
      <c r="A344" s="9"/>
      <c r="B344" s="10" t="s">
        <v>2251</v>
      </c>
      <c r="C344" s="11" t="s">
        <v>2221</v>
      </c>
      <c r="D344" s="69">
        <v>1.4</v>
      </c>
      <c r="E344" s="12" t="s">
        <v>33</v>
      </c>
      <c r="F344" s="13"/>
      <c r="G344" s="70">
        <f>IF(B344&lt;&gt;"計",ROUNDDOWN(D344*F344,0),SUM(G$1:G343))</f>
        <v>0</v>
      </c>
      <c r="H344" s="11"/>
      <c r="I344" s="14"/>
      <c r="J344" s="71"/>
      <c r="K344" s="8">
        <v>9</v>
      </c>
    </row>
    <row r="345" spans="1:11" ht="12.95" customHeight="1">
      <c r="A345" s="2"/>
      <c r="B345" s="3"/>
      <c r="C345" s="4"/>
      <c r="D345" s="66"/>
      <c r="E345" s="5"/>
      <c r="F345" s="6"/>
      <c r="G345" s="67"/>
      <c r="H345" s="4"/>
      <c r="I345" s="7"/>
      <c r="J345" s="68"/>
    </row>
    <row r="346" spans="1:11" ht="12.95" customHeight="1">
      <c r="A346" s="9"/>
      <c r="B346" s="10" t="s">
        <v>2269</v>
      </c>
      <c r="C346" s="11" t="s">
        <v>2221</v>
      </c>
      <c r="D346" s="69">
        <v>75</v>
      </c>
      <c r="E346" s="12" t="s">
        <v>109</v>
      </c>
      <c r="F346" s="13"/>
      <c r="G346" s="70">
        <f>IF(B346&lt;&gt;"計",ROUNDDOWN(D346*F346,0),SUM(G$1:G345))</f>
        <v>0</v>
      </c>
      <c r="H346" s="11"/>
      <c r="I346" s="14"/>
      <c r="J346" s="71"/>
      <c r="K346" s="8">
        <v>10</v>
      </c>
    </row>
    <row r="347" spans="1:11" ht="12.95" customHeight="1">
      <c r="A347" s="2"/>
      <c r="B347" s="3"/>
      <c r="C347" s="4"/>
      <c r="D347" s="66"/>
      <c r="E347" s="5"/>
      <c r="F347" s="6"/>
      <c r="G347" s="67"/>
      <c r="H347" s="4"/>
      <c r="I347" s="7"/>
      <c r="J347" s="68"/>
    </row>
    <row r="348" spans="1:11" ht="12.95" customHeight="1">
      <c r="A348" s="9"/>
      <c r="B348" s="10"/>
      <c r="C348" s="11"/>
      <c r="D348" s="69"/>
      <c r="E348" s="12"/>
      <c r="F348" s="13"/>
      <c r="G348" s="70">
        <f>IF(B348&lt;&gt;"計",ROUNDDOWN(D348*F348,0),SUM(G$1:G347))</f>
        <v>0</v>
      </c>
      <c r="H348" s="11"/>
      <c r="I348" s="14"/>
      <c r="J348" s="71"/>
      <c r="K348" s="8">
        <v>11</v>
      </c>
    </row>
    <row r="349" spans="1:11" ht="12.95" customHeight="1">
      <c r="A349" s="2"/>
      <c r="B349" s="3" t="s">
        <v>2268</v>
      </c>
      <c r="C349" s="4"/>
      <c r="D349" s="66"/>
      <c r="E349" s="5"/>
      <c r="F349" s="6"/>
      <c r="G349" s="67"/>
      <c r="H349" s="4"/>
      <c r="I349" s="7"/>
      <c r="J349" s="68"/>
    </row>
    <row r="350" spans="1:11" ht="12.95" customHeight="1">
      <c r="A350" s="9"/>
      <c r="B350" s="10" t="s">
        <v>1389</v>
      </c>
      <c r="C350" s="11" t="s">
        <v>1392</v>
      </c>
      <c r="D350" s="69">
        <v>38.9</v>
      </c>
      <c r="E350" s="12" t="s">
        <v>109</v>
      </c>
      <c r="F350" s="13"/>
      <c r="G350" s="70">
        <f>IF(B350&lt;&gt;"計",ROUNDDOWN(D350*F350,0),SUM(G$1:G349))</f>
        <v>0</v>
      </c>
      <c r="H350" s="11"/>
      <c r="I350" s="14"/>
      <c r="J350" s="71"/>
      <c r="K350" s="8">
        <v>12</v>
      </c>
    </row>
    <row r="351" spans="1:11" ht="12.95" customHeight="1">
      <c r="A351" s="2"/>
      <c r="B351" s="3" t="s">
        <v>2268</v>
      </c>
      <c r="C351" s="4"/>
      <c r="D351" s="66"/>
      <c r="E351" s="5"/>
      <c r="F351" s="6"/>
      <c r="G351" s="67"/>
      <c r="H351" s="4"/>
      <c r="I351" s="7"/>
      <c r="J351" s="68"/>
    </row>
    <row r="352" spans="1:11" ht="12.95" customHeight="1">
      <c r="A352" s="9"/>
      <c r="B352" s="10" t="s">
        <v>1389</v>
      </c>
      <c r="C352" s="11" t="s">
        <v>1391</v>
      </c>
      <c r="D352" s="69">
        <v>19.899999999999999</v>
      </c>
      <c r="E352" s="12" t="s">
        <v>109</v>
      </c>
      <c r="F352" s="13"/>
      <c r="G352" s="70">
        <f>IF(B352&lt;&gt;"計",ROUNDDOWN(D352*F352,0),SUM(G$1:G351))</f>
        <v>0</v>
      </c>
      <c r="H352" s="11"/>
      <c r="I352" s="14"/>
      <c r="J352" s="71"/>
      <c r="K352" s="8">
        <v>13</v>
      </c>
    </row>
    <row r="353" spans="1:11" ht="12.95" customHeight="1">
      <c r="A353" s="2"/>
      <c r="B353" s="3" t="s">
        <v>2278</v>
      </c>
      <c r="C353" s="4"/>
      <c r="D353" s="66"/>
      <c r="E353" s="5"/>
      <c r="F353" s="6"/>
      <c r="G353" s="67"/>
      <c r="H353" s="4"/>
      <c r="I353" s="7"/>
      <c r="J353" s="68"/>
    </row>
    <row r="354" spans="1:11" ht="12.95" customHeight="1">
      <c r="A354" s="9"/>
      <c r="B354" s="10" t="s">
        <v>1389</v>
      </c>
      <c r="C354" s="11" t="s">
        <v>1392</v>
      </c>
      <c r="D354" s="69">
        <v>32.1</v>
      </c>
      <c r="E354" s="12" t="s">
        <v>109</v>
      </c>
      <c r="F354" s="13"/>
      <c r="G354" s="70">
        <f>IF(B354&lt;&gt;"計",ROUNDDOWN(D354*F354,0),SUM(G$1:G353))</f>
        <v>0</v>
      </c>
      <c r="H354" s="11"/>
      <c r="I354" s="14"/>
      <c r="J354" s="71"/>
      <c r="K354" s="8">
        <v>14</v>
      </c>
    </row>
    <row r="355" spans="1:11" ht="12.95" customHeight="1">
      <c r="A355" s="2"/>
      <c r="B355" s="3" t="s">
        <v>2278</v>
      </c>
      <c r="C355" s="4"/>
      <c r="D355" s="66"/>
      <c r="E355" s="5"/>
      <c r="F355" s="6"/>
      <c r="G355" s="67"/>
      <c r="H355" s="4"/>
      <c r="I355" s="7"/>
      <c r="J355" s="68"/>
    </row>
    <row r="356" spans="1:11" ht="12.95" customHeight="1">
      <c r="A356" s="9"/>
      <c r="B356" s="10" t="s">
        <v>1389</v>
      </c>
      <c r="C356" s="11" t="s">
        <v>1390</v>
      </c>
      <c r="D356" s="69">
        <v>25.2</v>
      </c>
      <c r="E356" s="12" t="s">
        <v>109</v>
      </c>
      <c r="F356" s="13"/>
      <c r="G356" s="70">
        <f>IF(B356&lt;&gt;"計",ROUNDDOWN(D356*F356,0),SUM(G$1:G355))</f>
        <v>0</v>
      </c>
      <c r="H356" s="11"/>
      <c r="I356" s="14"/>
      <c r="J356" s="71"/>
      <c r="K356" s="8">
        <v>15</v>
      </c>
    </row>
    <row r="357" spans="1:11" ht="12.95" customHeight="1">
      <c r="A357" s="2"/>
      <c r="B357" s="3" t="s">
        <v>2221</v>
      </c>
      <c r="C357" s="4"/>
      <c r="D357" s="66"/>
      <c r="E357" s="5"/>
      <c r="F357" s="6"/>
      <c r="G357" s="67"/>
      <c r="H357" s="4"/>
      <c r="I357" s="7"/>
      <c r="J357" s="68"/>
    </row>
    <row r="358" spans="1:11" ht="12.95" customHeight="1">
      <c r="A358" s="9"/>
      <c r="B358" s="10" t="s">
        <v>1389</v>
      </c>
      <c r="C358" s="11" t="s">
        <v>2285</v>
      </c>
      <c r="D358" s="69">
        <v>43.5</v>
      </c>
      <c r="E358" s="12" t="s">
        <v>109</v>
      </c>
      <c r="F358" s="13"/>
      <c r="G358" s="70">
        <f>IF(B358&lt;&gt;"計",ROUNDDOWN(D358*F358,0),SUM(G$1:G357))</f>
        <v>0</v>
      </c>
      <c r="H358" s="11"/>
      <c r="I358" s="14"/>
      <c r="J358" s="71"/>
      <c r="K358" s="8">
        <v>16</v>
      </c>
    </row>
    <row r="359" spans="1:11" ht="12.95" customHeight="1">
      <c r="A359" s="2"/>
      <c r="B359" s="3"/>
      <c r="C359" s="4"/>
      <c r="D359" s="66"/>
      <c r="E359" s="5"/>
      <c r="F359" s="6"/>
      <c r="G359" s="67"/>
      <c r="H359" s="4"/>
      <c r="I359" s="7"/>
      <c r="J359" s="68"/>
    </row>
    <row r="360" spans="1:11" ht="12.95" customHeight="1">
      <c r="A360" s="9"/>
      <c r="B360" s="10"/>
      <c r="C360" s="11"/>
      <c r="D360" s="69"/>
      <c r="E360" s="12"/>
      <c r="F360" s="13"/>
      <c r="G360" s="70">
        <f>IF(B360&lt;&gt;"計",ROUNDDOWN(D360*F360,0),SUM(G$1:G359))</f>
        <v>0</v>
      </c>
      <c r="H360" s="11"/>
      <c r="I360" s="14"/>
      <c r="J360" s="71"/>
      <c r="K360" s="8">
        <v>17</v>
      </c>
    </row>
    <row r="361" spans="1:11" ht="12.95" customHeight="1">
      <c r="A361" s="2"/>
      <c r="B361" s="3"/>
      <c r="C361" s="4"/>
      <c r="D361" s="66"/>
      <c r="E361" s="5"/>
      <c r="F361" s="6"/>
      <c r="G361" s="67"/>
      <c r="H361" s="4"/>
      <c r="I361" s="7"/>
      <c r="J361" s="68"/>
    </row>
    <row r="362" spans="1:11" ht="12.95" customHeight="1">
      <c r="A362" s="9"/>
      <c r="B362" s="10"/>
      <c r="C362" s="11"/>
      <c r="D362" s="69"/>
      <c r="E362" s="12"/>
      <c r="F362" s="13"/>
      <c r="G362" s="70">
        <f>IF(B362&lt;&gt;"計",ROUNDDOWN(D362*F362,0),SUM(G$1:G361))</f>
        <v>0</v>
      </c>
      <c r="H362" s="11"/>
      <c r="I362" s="14"/>
      <c r="J362" s="72">
        <f>SUBTOTAL(9,G327:G362)</f>
        <v>0</v>
      </c>
      <c r="K362" s="8">
        <v>18</v>
      </c>
    </row>
    <row r="363" spans="1:11" ht="12.95" customHeight="1">
      <c r="A363" s="2"/>
      <c r="B363" s="15" t="s">
        <v>2286</v>
      </c>
      <c r="C363" s="4"/>
      <c r="D363" s="66"/>
      <c r="E363" s="5"/>
      <c r="F363" s="6"/>
      <c r="G363" s="67"/>
      <c r="H363" s="4"/>
      <c r="I363" s="16"/>
      <c r="J363" s="73"/>
    </row>
    <row r="364" spans="1:11" ht="12.95" customHeight="1">
      <c r="A364" s="9"/>
      <c r="B364" s="10" t="s">
        <v>2287</v>
      </c>
      <c r="C364" s="11" t="s">
        <v>2288</v>
      </c>
      <c r="D364" s="69">
        <v>785</v>
      </c>
      <c r="E364" s="12" t="s">
        <v>33</v>
      </c>
      <c r="F364" s="13"/>
      <c r="G364" s="70">
        <f>IF(B364&lt;&gt;"計",ROUNDDOWN(D364*F364,0),SUM(G$1:G363))</f>
        <v>0</v>
      </c>
      <c r="H364" s="11"/>
      <c r="I364" s="14"/>
      <c r="J364" s="71"/>
      <c r="K364" s="8">
        <v>1</v>
      </c>
    </row>
    <row r="365" spans="1:11" ht="12.95" customHeight="1">
      <c r="A365" s="2"/>
      <c r="B365" s="3"/>
      <c r="C365" s="4"/>
      <c r="D365" s="66"/>
      <c r="E365" s="5"/>
      <c r="F365" s="6"/>
      <c r="G365" s="67"/>
      <c r="H365" s="4"/>
      <c r="I365" s="7"/>
      <c r="J365" s="68"/>
    </row>
    <row r="366" spans="1:11" ht="12.95" customHeight="1">
      <c r="A366" s="9"/>
      <c r="B366" s="10"/>
      <c r="C366" s="11"/>
      <c r="D366" s="69"/>
      <c r="E366" s="12"/>
      <c r="F366" s="13"/>
      <c r="G366" s="70">
        <f>IF(B366&lt;&gt;"計",ROUNDDOWN(D366*F366,0),SUM(G$1:G365))</f>
        <v>0</v>
      </c>
      <c r="H366" s="11"/>
      <c r="I366" s="14"/>
      <c r="J366" s="71"/>
      <c r="K366" s="8">
        <v>2</v>
      </c>
    </row>
    <row r="367" spans="1:11" ht="12.95" customHeight="1">
      <c r="A367" s="2"/>
      <c r="B367" s="3" t="s">
        <v>1660</v>
      </c>
      <c r="C367" s="4"/>
      <c r="D367" s="66"/>
      <c r="E367" s="5"/>
      <c r="F367" s="6"/>
      <c r="G367" s="67"/>
      <c r="H367" s="4"/>
      <c r="I367" s="7"/>
      <c r="J367" s="68"/>
    </row>
    <row r="368" spans="1:11" ht="12.95" customHeight="1">
      <c r="A368" s="9"/>
      <c r="B368" s="10" t="s">
        <v>2289</v>
      </c>
      <c r="C368" s="11" t="s">
        <v>2290</v>
      </c>
      <c r="D368" s="69">
        <v>403</v>
      </c>
      <c r="E368" s="12" t="s">
        <v>33</v>
      </c>
      <c r="F368" s="13"/>
      <c r="G368" s="70">
        <f>IF(B368&lt;&gt;"計",ROUNDDOWN(D368*F368,0),SUM(G$1:G367))</f>
        <v>0</v>
      </c>
      <c r="H368" s="11"/>
      <c r="I368" s="14"/>
      <c r="J368" s="71"/>
      <c r="K368" s="8">
        <v>3</v>
      </c>
    </row>
    <row r="369" spans="1:11" ht="12.95" customHeight="1">
      <c r="A369" s="2"/>
      <c r="B369" s="3"/>
      <c r="C369" s="4"/>
      <c r="D369" s="66"/>
      <c r="E369" s="5"/>
      <c r="F369" s="6"/>
      <c r="G369" s="67"/>
      <c r="H369" s="4"/>
      <c r="I369" s="7"/>
      <c r="J369" s="68"/>
    </row>
    <row r="370" spans="1:11" ht="12.95" customHeight="1">
      <c r="A370" s="9"/>
      <c r="B370" s="10"/>
      <c r="C370" s="11"/>
      <c r="D370" s="69"/>
      <c r="E370" s="12"/>
      <c r="F370" s="13"/>
      <c r="G370" s="70">
        <f>IF(B370&lt;&gt;"計",ROUNDDOWN(D370*F370,0),SUM(G$1:G369))</f>
        <v>0</v>
      </c>
      <c r="H370" s="11"/>
      <c r="I370" s="14"/>
      <c r="J370" s="71"/>
      <c r="K370" s="8">
        <v>4</v>
      </c>
    </row>
    <row r="371" spans="1:11" ht="12.95" customHeight="1">
      <c r="A371" s="2"/>
      <c r="B371" s="3" t="s">
        <v>1660</v>
      </c>
      <c r="C371" s="4"/>
      <c r="D371" s="66"/>
      <c r="E371" s="5"/>
      <c r="F371" s="6"/>
      <c r="G371" s="67"/>
      <c r="H371" s="4"/>
      <c r="I371" s="7"/>
      <c r="J371" s="68"/>
    </row>
    <row r="372" spans="1:11" ht="12.95" customHeight="1">
      <c r="A372" s="9"/>
      <c r="B372" s="10" t="s">
        <v>2291</v>
      </c>
      <c r="C372" s="11" t="s">
        <v>2292</v>
      </c>
      <c r="D372" s="69">
        <v>235</v>
      </c>
      <c r="E372" s="12" t="s">
        <v>33</v>
      </c>
      <c r="F372" s="13"/>
      <c r="G372" s="70">
        <f>IF(B372&lt;&gt;"計",ROUNDDOWN(D372*F372,0),SUM(G$1:G371))</f>
        <v>0</v>
      </c>
      <c r="H372" s="11"/>
      <c r="I372" s="14"/>
      <c r="J372" s="71"/>
      <c r="K372" s="8">
        <v>5</v>
      </c>
    </row>
    <row r="373" spans="1:11" ht="12.95" customHeight="1">
      <c r="A373" s="2"/>
      <c r="B373" s="3"/>
      <c r="C373" s="4" t="s">
        <v>2293</v>
      </c>
      <c r="D373" s="66"/>
      <c r="E373" s="5"/>
      <c r="F373" s="6"/>
      <c r="G373" s="67"/>
      <c r="H373" s="4"/>
      <c r="I373" s="7"/>
      <c r="J373" s="68"/>
    </row>
    <row r="374" spans="1:11" ht="12.95" customHeight="1">
      <c r="A374" s="9"/>
      <c r="B374" s="10"/>
      <c r="C374" s="11"/>
      <c r="D374" s="69"/>
      <c r="E374" s="12"/>
      <c r="F374" s="13"/>
      <c r="G374" s="70">
        <f>IF(B374&lt;&gt;"計",ROUNDDOWN(D374*F374,0),SUM(G$1:G373))</f>
        <v>0</v>
      </c>
      <c r="H374" s="11"/>
      <c r="I374" s="14"/>
      <c r="J374" s="71"/>
      <c r="K374" s="8">
        <v>6</v>
      </c>
    </row>
    <row r="375" spans="1:11" ht="12.95" customHeight="1">
      <c r="A375" s="2"/>
      <c r="B375" s="3" t="s">
        <v>1660</v>
      </c>
      <c r="C375" s="4"/>
      <c r="D375" s="66"/>
      <c r="E375" s="5"/>
      <c r="F375" s="6"/>
      <c r="G375" s="67"/>
      <c r="H375" s="4"/>
      <c r="I375" s="7"/>
      <c r="J375" s="68"/>
    </row>
    <row r="376" spans="1:11" ht="12.95" customHeight="1">
      <c r="A376" s="9"/>
      <c r="B376" s="10" t="s">
        <v>2291</v>
      </c>
      <c r="C376" s="11" t="s">
        <v>2292</v>
      </c>
      <c r="D376" s="69">
        <v>473</v>
      </c>
      <c r="E376" s="12" t="s">
        <v>33</v>
      </c>
      <c r="F376" s="13"/>
      <c r="G376" s="70">
        <f>IF(B376&lt;&gt;"計",ROUNDDOWN(D376*F376,0),SUM(G$1:G375))</f>
        <v>0</v>
      </c>
      <c r="H376" s="11"/>
      <c r="I376" s="14"/>
      <c r="J376" s="71"/>
      <c r="K376" s="8">
        <v>7</v>
      </c>
    </row>
    <row r="377" spans="1:11" ht="12.95" customHeight="1">
      <c r="A377" s="2"/>
      <c r="B377" s="3"/>
      <c r="C377" s="4" t="s">
        <v>2225</v>
      </c>
      <c r="D377" s="66"/>
      <c r="E377" s="5"/>
      <c r="F377" s="6"/>
      <c r="G377" s="67"/>
      <c r="H377" s="4"/>
      <c r="I377" s="7"/>
      <c r="J377" s="68"/>
    </row>
    <row r="378" spans="1:11" ht="12.95" customHeight="1">
      <c r="A378" s="9"/>
      <c r="B378" s="10"/>
      <c r="C378" s="11"/>
      <c r="D378" s="69"/>
      <c r="E378" s="12"/>
      <c r="F378" s="13"/>
      <c r="G378" s="70">
        <f>IF(B378&lt;&gt;"計",ROUNDDOWN(D378*F378,0),SUM(G$1:G377))</f>
        <v>0</v>
      </c>
      <c r="H378" s="11"/>
      <c r="I378" s="14"/>
      <c r="J378" s="71"/>
      <c r="K378" s="8">
        <v>8</v>
      </c>
    </row>
    <row r="379" spans="1:11" ht="12.95" customHeight="1">
      <c r="A379" s="2"/>
      <c r="B379" s="3" t="s">
        <v>2294</v>
      </c>
      <c r="C379" s="4"/>
      <c r="D379" s="66"/>
      <c r="E379" s="5"/>
      <c r="F379" s="6"/>
      <c r="G379" s="67"/>
      <c r="H379" s="4"/>
      <c r="I379" s="7"/>
      <c r="J379" s="68"/>
    </row>
    <row r="380" spans="1:11" ht="12.95" customHeight="1">
      <c r="A380" s="9"/>
      <c r="B380" s="10" t="s">
        <v>2291</v>
      </c>
      <c r="C380" s="11" t="s">
        <v>2295</v>
      </c>
      <c r="D380" s="69">
        <v>83.2</v>
      </c>
      <c r="E380" s="12" t="s">
        <v>33</v>
      </c>
      <c r="F380" s="13"/>
      <c r="G380" s="70">
        <f>IF(B380&lt;&gt;"計",ROUNDDOWN(D380*F380,0),SUM(G$1:G379))</f>
        <v>0</v>
      </c>
      <c r="H380" s="11"/>
      <c r="I380" s="14"/>
      <c r="J380" s="71"/>
      <c r="K380" s="8">
        <v>9</v>
      </c>
    </row>
    <row r="381" spans="1:11" ht="12.95" customHeight="1">
      <c r="A381" s="2"/>
      <c r="B381" s="3"/>
      <c r="C381" s="4" t="s">
        <v>2225</v>
      </c>
      <c r="D381" s="66"/>
      <c r="E381" s="5"/>
      <c r="F381" s="6"/>
      <c r="G381" s="67"/>
      <c r="H381" s="4"/>
      <c r="I381" s="7"/>
      <c r="J381" s="68"/>
    </row>
    <row r="382" spans="1:11" ht="12.95" customHeight="1">
      <c r="A382" s="9"/>
      <c r="B382" s="10"/>
      <c r="C382" s="11"/>
      <c r="D382" s="69"/>
      <c r="E382" s="12"/>
      <c r="F382" s="13"/>
      <c r="G382" s="70">
        <f>IF(B382&lt;&gt;"計",ROUNDDOWN(D382*F382,0),SUM(G$1:G381))</f>
        <v>0</v>
      </c>
      <c r="H382" s="11"/>
      <c r="I382" s="14"/>
      <c r="J382" s="71"/>
      <c r="K382" s="8">
        <v>10</v>
      </c>
    </row>
    <row r="383" spans="1:11" ht="12.95" customHeight="1">
      <c r="A383" s="2"/>
      <c r="B383" s="3" t="s">
        <v>2296</v>
      </c>
      <c r="C383" s="4"/>
      <c r="D383" s="66"/>
      <c r="E383" s="5"/>
      <c r="F383" s="6"/>
      <c r="G383" s="67"/>
      <c r="H383" s="4"/>
      <c r="I383" s="7"/>
      <c r="J383" s="68"/>
    </row>
    <row r="384" spans="1:11" ht="12.95" customHeight="1">
      <c r="A384" s="9"/>
      <c r="B384" s="10" t="s">
        <v>2291</v>
      </c>
      <c r="C384" s="11" t="s">
        <v>2297</v>
      </c>
      <c r="D384" s="69">
        <v>168</v>
      </c>
      <c r="E384" s="12" t="s">
        <v>33</v>
      </c>
      <c r="F384" s="13"/>
      <c r="G384" s="70">
        <f>IF(B384&lt;&gt;"計",ROUNDDOWN(D384*F384,0),SUM(G$1:G383))</f>
        <v>0</v>
      </c>
      <c r="H384" s="11"/>
      <c r="I384" s="14"/>
      <c r="J384" s="71"/>
      <c r="K384" s="8">
        <v>11</v>
      </c>
    </row>
    <row r="385" spans="1:11" ht="12.95" customHeight="1">
      <c r="A385" s="2"/>
      <c r="B385" s="3"/>
      <c r="C385" s="4" t="s">
        <v>2298</v>
      </c>
      <c r="D385" s="66"/>
      <c r="E385" s="5"/>
      <c r="F385" s="6"/>
      <c r="G385" s="67"/>
      <c r="H385" s="4"/>
      <c r="I385" s="7"/>
      <c r="J385" s="68"/>
    </row>
    <row r="386" spans="1:11" ht="12.95" customHeight="1">
      <c r="A386" s="9"/>
      <c r="B386" s="10"/>
      <c r="C386" s="11"/>
      <c r="D386" s="69"/>
      <c r="E386" s="12"/>
      <c r="F386" s="13"/>
      <c r="G386" s="70">
        <f>IF(B386&lt;&gt;"計",ROUNDDOWN(D386*F386,0),SUM(G$1:G385))</f>
        <v>0</v>
      </c>
      <c r="H386" s="11"/>
      <c r="I386" s="14"/>
      <c r="J386" s="71"/>
      <c r="K386" s="8">
        <v>12</v>
      </c>
    </row>
    <row r="387" spans="1:11" ht="12.95" customHeight="1">
      <c r="A387" s="2"/>
      <c r="B387" s="3"/>
      <c r="C387" s="4"/>
      <c r="D387" s="66"/>
      <c r="E387" s="5"/>
      <c r="F387" s="6"/>
      <c r="G387" s="67"/>
      <c r="H387" s="4"/>
      <c r="I387" s="7"/>
      <c r="J387" s="68"/>
    </row>
    <row r="388" spans="1:11" ht="12.95" customHeight="1">
      <c r="A388" s="9"/>
      <c r="B388" s="10"/>
      <c r="C388" s="11"/>
      <c r="D388" s="69"/>
      <c r="E388" s="12"/>
      <c r="F388" s="13"/>
      <c r="G388" s="70">
        <f>IF(B388&lt;&gt;"計",ROUNDDOWN(D388*F388,0),SUM(G$1:G387))</f>
        <v>0</v>
      </c>
      <c r="H388" s="11"/>
      <c r="I388" s="14"/>
      <c r="J388" s="71"/>
      <c r="K388" s="8">
        <v>13</v>
      </c>
    </row>
    <row r="389" spans="1:11" ht="12.95" customHeight="1">
      <c r="A389" s="2"/>
      <c r="B389" s="3" t="s">
        <v>1660</v>
      </c>
      <c r="C389" s="4"/>
      <c r="D389" s="66"/>
      <c r="E389" s="5"/>
      <c r="F389" s="6"/>
      <c r="G389" s="67"/>
      <c r="H389" s="4"/>
      <c r="I389" s="7"/>
      <c r="J389" s="68"/>
    </row>
    <row r="390" spans="1:11" ht="12.95" customHeight="1">
      <c r="A390" s="9"/>
      <c r="B390" s="10" t="s">
        <v>2239</v>
      </c>
      <c r="C390" s="11" t="s">
        <v>2240</v>
      </c>
      <c r="D390" s="69">
        <v>63.2</v>
      </c>
      <c r="E390" s="12" t="s">
        <v>33</v>
      </c>
      <c r="F390" s="13"/>
      <c r="G390" s="70">
        <f>IF(B390&lt;&gt;"計",ROUNDDOWN(D390*F390,0),SUM(G$1:G389))</f>
        <v>0</v>
      </c>
      <c r="H390" s="11"/>
      <c r="I390" s="14"/>
      <c r="J390" s="71"/>
      <c r="K390" s="8">
        <v>14</v>
      </c>
    </row>
    <row r="391" spans="1:11" ht="12.95" customHeight="1">
      <c r="A391" s="2"/>
      <c r="B391" s="3"/>
      <c r="C391" s="4"/>
      <c r="D391" s="66"/>
      <c r="E391" s="5"/>
      <c r="F391" s="6"/>
      <c r="G391" s="67"/>
      <c r="H391" s="4"/>
      <c r="I391" s="7"/>
      <c r="J391" s="68"/>
    </row>
    <row r="392" spans="1:11" ht="12.95" customHeight="1">
      <c r="A392" s="9"/>
      <c r="B392" s="10"/>
      <c r="C392" s="11"/>
      <c r="D392" s="69"/>
      <c r="E392" s="12"/>
      <c r="F392" s="13"/>
      <c r="G392" s="70">
        <f>IF(B392&lt;&gt;"計",ROUNDDOWN(D392*F392,0),SUM(G$1:G391))</f>
        <v>0</v>
      </c>
      <c r="H392" s="11"/>
      <c r="I392" s="14"/>
      <c r="J392" s="71"/>
      <c r="K392" s="8">
        <v>15</v>
      </c>
    </row>
    <row r="393" spans="1:11" ht="12.95" customHeight="1">
      <c r="A393" s="2"/>
      <c r="B393" s="3" t="s">
        <v>1660</v>
      </c>
      <c r="C393" s="4"/>
      <c r="D393" s="66"/>
      <c r="E393" s="5"/>
      <c r="F393" s="6"/>
      <c r="G393" s="67"/>
      <c r="H393" s="4"/>
      <c r="I393" s="7"/>
      <c r="J393" s="68"/>
    </row>
    <row r="394" spans="1:11" ht="12.95" customHeight="1">
      <c r="A394" s="9"/>
      <c r="B394" s="10" t="s">
        <v>2242</v>
      </c>
      <c r="C394" s="11" t="s">
        <v>2299</v>
      </c>
      <c r="D394" s="69">
        <v>200</v>
      </c>
      <c r="E394" s="12" t="s">
        <v>33</v>
      </c>
      <c r="F394" s="13"/>
      <c r="G394" s="70">
        <f>IF(B394&lt;&gt;"計",ROUNDDOWN(D394*F394,0),SUM(G$1:G393))</f>
        <v>0</v>
      </c>
      <c r="H394" s="11"/>
      <c r="I394" s="14"/>
      <c r="J394" s="71"/>
      <c r="K394" s="8">
        <v>16</v>
      </c>
    </row>
    <row r="395" spans="1:11" ht="12.95" customHeight="1">
      <c r="A395" s="2"/>
      <c r="B395" s="3" t="s">
        <v>2217</v>
      </c>
      <c r="C395" s="4"/>
      <c r="D395" s="66"/>
      <c r="E395" s="5"/>
      <c r="F395" s="6"/>
      <c r="G395" s="67"/>
      <c r="H395" s="4"/>
      <c r="I395" s="7"/>
      <c r="J395" s="68"/>
    </row>
    <row r="396" spans="1:11" ht="12.95" customHeight="1">
      <c r="A396" s="9"/>
      <c r="B396" s="10" t="s">
        <v>2300</v>
      </c>
      <c r="C396" s="11" t="s">
        <v>2301</v>
      </c>
      <c r="D396" s="69">
        <v>39.9</v>
      </c>
      <c r="E396" s="12" t="s">
        <v>33</v>
      </c>
      <c r="F396" s="13"/>
      <c r="G396" s="70">
        <f>IF(B396&lt;&gt;"計",ROUNDDOWN(D396*F396,0),SUM(G$1:G395))</f>
        <v>0</v>
      </c>
      <c r="H396" s="11"/>
      <c r="I396" s="14"/>
      <c r="J396" s="71"/>
      <c r="K396" s="8">
        <v>17</v>
      </c>
    </row>
    <row r="397" spans="1:11" ht="12.95" customHeight="1">
      <c r="A397" s="2"/>
      <c r="B397" s="3"/>
      <c r="C397" s="4"/>
      <c r="D397" s="66"/>
      <c r="E397" s="5"/>
      <c r="F397" s="6"/>
      <c r="G397" s="67"/>
      <c r="H397" s="4"/>
      <c r="I397" s="7"/>
      <c r="J397" s="68"/>
    </row>
    <row r="398" spans="1:11" ht="12.95" customHeight="1">
      <c r="A398" s="9"/>
      <c r="B398" s="10"/>
      <c r="C398" s="11"/>
      <c r="D398" s="69"/>
      <c r="E398" s="12"/>
      <c r="F398" s="13"/>
      <c r="G398" s="70">
        <f>IF(B398&lt;&gt;"計",ROUNDDOWN(D398*F398,0),SUM(G$1:G397))</f>
        <v>0</v>
      </c>
      <c r="H398" s="11"/>
      <c r="I398" s="14"/>
      <c r="J398" s="72">
        <f>SUBTOTAL(9,G363:G398)</f>
        <v>0</v>
      </c>
      <c r="K398" s="8">
        <v>18</v>
      </c>
    </row>
    <row r="399" spans="1:11" ht="12.95" customHeight="1">
      <c r="A399" s="2"/>
      <c r="B399" s="15" t="s">
        <v>2645</v>
      </c>
      <c r="C399" s="4"/>
      <c r="D399" s="66"/>
      <c r="E399" s="5"/>
      <c r="F399" s="6"/>
      <c r="G399" s="67"/>
      <c r="H399" s="4"/>
      <c r="I399" s="16"/>
      <c r="J399" s="73"/>
    </row>
    <row r="400" spans="1:11" ht="12.95" customHeight="1">
      <c r="A400" s="9"/>
      <c r="B400" s="10" t="s">
        <v>2302</v>
      </c>
      <c r="C400" s="11" t="s">
        <v>2303</v>
      </c>
      <c r="D400" s="69">
        <v>129</v>
      </c>
      <c r="E400" s="12" t="s">
        <v>33</v>
      </c>
      <c r="F400" s="13"/>
      <c r="G400" s="70">
        <f>IF(B400&lt;&gt;"計",ROUNDDOWN(D400*F400,0),SUM(G$1:G399))</f>
        <v>0</v>
      </c>
      <c r="H400" s="11"/>
      <c r="I400" s="14"/>
      <c r="J400" s="71"/>
      <c r="K400" s="8">
        <v>1</v>
      </c>
    </row>
    <row r="401" spans="1:11" ht="12.95" customHeight="1">
      <c r="A401" s="2"/>
      <c r="B401" s="3" t="s">
        <v>2304</v>
      </c>
      <c r="C401" s="4"/>
      <c r="D401" s="66"/>
      <c r="E401" s="5"/>
      <c r="F401" s="6"/>
      <c r="G401" s="67"/>
      <c r="H401" s="4"/>
      <c r="I401" s="7"/>
      <c r="J401" s="68"/>
    </row>
    <row r="402" spans="1:11" ht="12.95" customHeight="1">
      <c r="A402" s="9"/>
      <c r="B402" s="10" t="s">
        <v>2302</v>
      </c>
      <c r="C402" s="11" t="s">
        <v>2303</v>
      </c>
      <c r="D402" s="69">
        <v>45.1</v>
      </c>
      <c r="E402" s="12" t="s">
        <v>33</v>
      </c>
      <c r="F402" s="13"/>
      <c r="G402" s="70">
        <f>IF(B402&lt;&gt;"計",ROUNDDOWN(D402*F402,0),SUM(G$1:G401))</f>
        <v>0</v>
      </c>
      <c r="H402" s="11"/>
      <c r="I402" s="14"/>
      <c r="J402" s="71"/>
      <c r="K402" s="8">
        <v>2</v>
      </c>
    </row>
    <row r="403" spans="1:11" ht="12.95" customHeight="1">
      <c r="A403" s="2"/>
      <c r="B403" s="3" t="s">
        <v>2305</v>
      </c>
      <c r="C403" s="4"/>
      <c r="D403" s="66"/>
      <c r="E403" s="5"/>
      <c r="F403" s="6"/>
      <c r="G403" s="67"/>
      <c r="H403" s="4"/>
      <c r="I403" s="7"/>
      <c r="J403" s="68"/>
    </row>
    <row r="404" spans="1:11" ht="12.95" customHeight="1">
      <c r="A404" s="9"/>
      <c r="B404" s="10" t="s">
        <v>2306</v>
      </c>
      <c r="C404" s="11" t="s">
        <v>2307</v>
      </c>
      <c r="D404" s="69">
        <v>348</v>
      </c>
      <c r="E404" s="12" t="s">
        <v>33</v>
      </c>
      <c r="F404" s="13"/>
      <c r="G404" s="70">
        <f>IF(B404&lt;&gt;"計",ROUNDDOWN(D404*F404,0),SUM(G$1:G403))</f>
        <v>0</v>
      </c>
      <c r="H404" s="11"/>
      <c r="I404" s="14"/>
      <c r="J404" s="71"/>
      <c r="K404" s="8">
        <v>3</v>
      </c>
    </row>
    <row r="405" spans="1:11" ht="12.95" customHeight="1">
      <c r="A405" s="2"/>
      <c r="B405" s="3" t="s">
        <v>2308</v>
      </c>
      <c r="C405" s="4"/>
      <c r="D405" s="66"/>
      <c r="E405" s="5"/>
      <c r="F405" s="6"/>
      <c r="G405" s="67"/>
      <c r="H405" s="4"/>
      <c r="I405" s="7"/>
      <c r="J405" s="68"/>
    </row>
    <row r="406" spans="1:11" ht="12.95" customHeight="1">
      <c r="A406" s="9"/>
      <c r="B406" s="10" t="s">
        <v>2306</v>
      </c>
      <c r="C406" s="11" t="s">
        <v>2307</v>
      </c>
      <c r="D406" s="69">
        <v>176</v>
      </c>
      <c r="E406" s="12" t="s">
        <v>33</v>
      </c>
      <c r="F406" s="13"/>
      <c r="G406" s="70">
        <f>IF(B406&lt;&gt;"計",ROUNDDOWN(D406*F406,0),SUM(G$1:G405))</f>
        <v>0</v>
      </c>
      <c r="H406" s="11"/>
      <c r="I406" s="14"/>
      <c r="J406" s="71"/>
      <c r="K406" s="8">
        <v>4</v>
      </c>
    </row>
    <row r="407" spans="1:11" ht="12.95" customHeight="1">
      <c r="A407" s="2"/>
      <c r="B407" s="3" t="s">
        <v>2309</v>
      </c>
      <c r="C407" s="4"/>
      <c r="D407" s="66"/>
      <c r="E407" s="5"/>
      <c r="F407" s="6"/>
      <c r="G407" s="67"/>
      <c r="H407" s="4"/>
      <c r="I407" s="7"/>
      <c r="J407" s="68"/>
    </row>
    <row r="408" spans="1:11" ht="12.95" customHeight="1">
      <c r="A408" s="9"/>
      <c r="B408" s="10" t="s">
        <v>2310</v>
      </c>
      <c r="C408" s="11" t="s">
        <v>2311</v>
      </c>
      <c r="D408" s="69">
        <v>191</v>
      </c>
      <c r="E408" s="12" t="s">
        <v>33</v>
      </c>
      <c r="F408" s="13"/>
      <c r="G408" s="70">
        <f>IF(B408&lt;&gt;"計",ROUNDDOWN(D408*F408,0),SUM(G$1:G407))</f>
        <v>0</v>
      </c>
      <c r="H408" s="11"/>
      <c r="I408" s="14"/>
      <c r="J408" s="71"/>
      <c r="K408" s="8">
        <v>5</v>
      </c>
    </row>
    <row r="409" spans="1:11" ht="12.95" customHeight="1">
      <c r="A409" s="2"/>
      <c r="B409" s="3"/>
      <c r="C409" s="4"/>
      <c r="D409" s="66"/>
      <c r="E409" s="5"/>
      <c r="F409" s="6"/>
      <c r="G409" s="67"/>
      <c r="H409" s="4"/>
      <c r="I409" s="7"/>
      <c r="J409" s="68"/>
    </row>
    <row r="410" spans="1:11" ht="12.95" customHeight="1">
      <c r="A410" s="9"/>
      <c r="B410" s="10"/>
      <c r="C410" s="11"/>
      <c r="D410" s="69"/>
      <c r="E410" s="12"/>
      <c r="F410" s="13"/>
      <c r="G410" s="70">
        <f>IF(B410&lt;&gt;"計",ROUNDDOWN(D410*F410,0),SUM(G$1:G409))</f>
        <v>0</v>
      </c>
      <c r="H410" s="11"/>
      <c r="I410" s="14"/>
      <c r="J410" s="71"/>
      <c r="K410" s="8">
        <v>6</v>
      </c>
    </row>
    <row r="411" spans="1:11" ht="12.95" customHeight="1">
      <c r="A411" s="2"/>
      <c r="B411" s="3"/>
      <c r="C411" s="4"/>
      <c r="D411" s="66"/>
      <c r="E411" s="5"/>
      <c r="F411" s="6"/>
      <c r="G411" s="67"/>
      <c r="H411" s="4"/>
      <c r="I411" s="7"/>
      <c r="J411" s="68"/>
    </row>
    <row r="412" spans="1:11" ht="12.95" customHeight="1">
      <c r="A412" s="9"/>
      <c r="B412" s="10" t="s">
        <v>1096</v>
      </c>
      <c r="C412" s="11"/>
      <c r="D412" s="69"/>
      <c r="E412" s="12"/>
      <c r="F412" s="13"/>
      <c r="G412" s="70">
        <f>IF(B412&lt;&gt;"計",ROUNDDOWN(D412*F412,0),SUM(G$1:G411))</f>
        <v>0</v>
      </c>
      <c r="H412" s="11"/>
      <c r="I412" s="14"/>
      <c r="J412" s="71"/>
      <c r="K412" s="8">
        <v>7</v>
      </c>
    </row>
    <row r="413" spans="1:11" ht="12.95" customHeight="1">
      <c r="A413" s="2"/>
      <c r="B413" s="3" t="s">
        <v>2091</v>
      </c>
      <c r="C413" s="4"/>
      <c r="D413" s="66"/>
      <c r="E413" s="5"/>
      <c r="F413" s="6"/>
      <c r="G413" s="67"/>
      <c r="H413" s="4"/>
      <c r="I413" s="7"/>
      <c r="J413" s="68"/>
    </row>
    <row r="414" spans="1:11" ht="12.95" customHeight="1">
      <c r="A414" s="9"/>
      <c r="B414" s="10" t="s">
        <v>2208</v>
      </c>
      <c r="C414" s="11" t="s">
        <v>2218</v>
      </c>
      <c r="D414" s="69">
        <v>57.3</v>
      </c>
      <c r="E414" s="12" t="s">
        <v>33</v>
      </c>
      <c r="F414" s="13"/>
      <c r="G414" s="70">
        <f>IF(B414&lt;&gt;"計",ROUNDDOWN(D414*F414,0),SUM(G$1:G413))</f>
        <v>0</v>
      </c>
      <c r="H414" s="11"/>
      <c r="I414" s="14"/>
      <c r="J414" s="71"/>
      <c r="K414" s="8">
        <v>8</v>
      </c>
    </row>
    <row r="415" spans="1:11" ht="12.95" customHeight="1">
      <c r="A415" s="2"/>
      <c r="B415" s="3" t="s">
        <v>2052</v>
      </c>
      <c r="C415" s="4"/>
      <c r="D415" s="66"/>
      <c r="E415" s="5"/>
      <c r="F415" s="6"/>
      <c r="G415" s="67"/>
      <c r="H415" s="4"/>
      <c r="I415" s="7"/>
      <c r="J415" s="68"/>
    </row>
    <row r="416" spans="1:11" ht="12.95" customHeight="1">
      <c r="A416" s="9"/>
      <c r="B416" s="10" t="s">
        <v>2204</v>
      </c>
      <c r="C416" s="11" t="s">
        <v>2206</v>
      </c>
      <c r="D416" s="69">
        <v>5.2</v>
      </c>
      <c r="E416" s="12" t="s">
        <v>33</v>
      </c>
      <c r="F416" s="13"/>
      <c r="G416" s="70">
        <f>IF(B416&lt;&gt;"計",ROUNDDOWN(D416*F416,0),SUM(G$1:G415))</f>
        <v>0</v>
      </c>
      <c r="H416" s="11"/>
      <c r="I416" s="14"/>
      <c r="J416" s="71"/>
      <c r="K416" s="8">
        <v>9</v>
      </c>
    </row>
    <row r="417" spans="1:11" ht="12.95" customHeight="1">
      <c r="A417" s="2"/>
      <c r="B417" s="3"/>
      <c r="C417" s="4" t="s">
        <v>321</v>
      </c>
      <c r="D417" s="66"/>
      <c r="E417" s="5"/>
      <c r="F417" s="6"/>
      <c r="G417" s="67"/>
      <c r="H417" s="4"/>
      <c r="I417" s="7"/>
      <c r="J417" s="68"/>
    </row>
    <row r="418" spans="1:11" ht="12.95" customHeight="1">
      <c r="A418" s="9"/>
      <c r="B418" s="10"/>
      <c r="C418" s="11"/>
      <c r="D418" s="69"/>
      <c r="E418" s="12"/>
      <c r="F418" s="13"/>
      <c r="G418" s="70">
        <f>IF(B418&lt;&gt;"計",ROUNDDOWN(D418*F418,0),SUM(G$1:G417))</f>
        <v>0</v>
      </c>
      <c r="H418" s="11"/>
      <c r="I418" s="14"/>
      <c r="J418" s="71"/>
      <c r="K418" s="8">
        <v>10</v>
      </c>
    </row>
    <row r="419" spans="1:11" ht="12.95" customHeight="1">
      <c r="A419" s="2"/>
      <c r="B419" s="3" t="s">
        <v>2312</v>
      </c>
      <c r="C419" s="4"/>
      <c r="D419" s="66"/>
      <c r="E419" s="5"/>
      <c r="F419" s="6"/>
      <c r="G419" s="67"/>
      <c r="H419" s="4"/>
      <c r="I419" s="7"/>
      <c r="J419" s="68"/>
    </row>
    <row r="420" spans="1:11" ht="12.95" customHeight="1">
      <c r="A420" s="9"/>
      <c r="B420" s="10" t="s">
        <v>2204</v>
      </c>
      <c r="C420" s="11" t="s">
        <v>2206</v>
      </c>
      <c r="D420" s="69">
        <v>0.1</v>
      </c>
      <c r="E420" s="12" t="s">
        <v>33</v>
      </c>
      <c r="F420" s="13"/>
      <c r="G420" s="70">
        <f>IF(B420&lt;&gt;"計",ROUNDDOWN(D420*F420,0),SUM(G$1:G419))</f>
        <v>0</v>
      </c>
      <c r="H420" s="11"/>
      <c r="I420" s="14"/>
      <c r="J420" s="71"/>
      <c r="K420" s="8">
        <v>11</v>
      </c>
    </row>
    <row r="421" spans="1:11" ht="12.95" customHeight="1">
      <c r="A421" s="2"/>
      <c r="B421" s="3"/>
      <c r="C421" s="4" t="s">
        <v>321</v>
      </c>
      <c r="D421" s="66"/>
      <c r="E421" s="5"/>
      <c r="F421" s="6"/>
      <c r="G421" s="67"/>
      <c r="H421" s="4"/>
      <c r="I421" s="7"/>
      <c r="J421" s="68"/>
    </row>
    <row r="422" spans="1:11" ht="12.95" customHeight="1">
      <c r="A422" s="9"/>
      <c r="B422" s="10"/>
      <c r="C422" s="11"/>
      <c r="D422" s="69"/>
      <c r="E422" s="12"/>
      <c r="F422" s="13"/>
      <c r="G422" s="70">
        <f>IF(B422&lt;&gt;"計",ROUNDDOWN(D422*F422,0),SUM(G$1:G421))</f>
        <v>0</v>
      </c>
      <c r="H422" s="11"/>
      <c r="I422" s="14"/>
      <c r="J422" s="71"/>
      <c r="K422" s="8">
        <v>12</v>
      </c>
    </row>
    <row r="423" spans="1:11" ht="12.95" customHeight="1">
      <c r="A423" s="2"/>
      <c r="B423" s="3" t="s">
        <v>2089</v>
      </c>
      <c r="C423" s="4"/>
      <c r="D423" s="66"/>
      <c r="E423" s="5"/>
      <c r="F423" s="6"/>
      <c r="G423" s="67"/>
      <c r="H423" s="4"/>
      <c r="I423" s="7"/>
      <c r="J423" s="68"/>
    </row>
    <row r="424" spans="1:11" ht="12.95" customHeight="1">
      <c r="A424" s="9"/>
      <c r="B424" s="10" t="s">
        <v>2646</v>
      </c>
      <c r="C424" s="11" t="s">
        <v>2209</v>
      </c>
      <c r="D424" s="69">
        <v>87</v>
      </c>
      <c r="E424" s="12" t="s">
        <v>33</v>
      </c>
      <c r="F424" s="13"/>
      <c r="G424" s="70">
        <f>IF(B424&lt;&gt;"計",ROUNDDOWN(D424*F424,0),SUM(G$1:G423))</f>
        <v>0</v>
      </c>
      <c r="H424" s="11"/>
      <c r="I424" s="14"/>
      <c r="J424" s="71"/>
      <c r="K424" s="8">
        <v>13</v>
      </c>
    </row>
    <row r="425" spans="1:11" ht="12.95" customHeight="1">
      <c r="A425" s="2"/>
      <c r="B425" s="3" t="s">
        <v>2089</v>
      </c>
      <c r="C425" s="4"/>
      <c r="D425" s="66"/>
      <c r="E425" s="5"/>
      <c r="F425" s="6"/>
      <c r="G425" s="67"/>
      <c r="H425" s="4"/>
      <c r="I425" s="7"/>
      <c r="J425" s="68"/>
    </row>
    <row r="426" spans="1:11" ht="12.95" customHeight="1">
      <c r="A426" s="9"/>
      <c r="B426" s="10" t="s">
        <v>2313</v>
      </c>
      <c r="C426" s="11" t="s">
        <v>1704</v>
      </c>
      <c r="D426" s="69">
        <v>58.8</v>
      </c>
      <c r="E426" s="12" t="s">
        <v>33</v>
      </c>
      <c r="F426" s="13"/>
      <c r="G426" s="70">
        <f>IF(B426&lt;&gt;"計",ROUNDDOWN(D426*F426,0),SUM(G$1:G425))</f>
        <v>0</v>
      </c>
      <c r="H426" s="11"/>
      <c r="I426" s="14"/>
      <c r="J426" s="71"/>
      <c r="K426" s="8">
        <v>14</v>
      </c>
    </row>
    <row r="427" spans="1:11" ht="12.95" customHeight="1">
      <c r="A427" s="2"/>
      <c r="B427" s="3" t="s">
        <v>2314</v>
      </c>
      <c r="C427" s="4"/>
      <c r="D427" s="66"/>
      <c r="E427" s="5"/>
      <c r="F427" s="6"/>
      <c r="G427" s="67"/>
      <c r="H427" s="4"/>
      <c r="I427" s="7"/>
      <c r="J427" s="68"/>
    </row>
    <row r="428" spans="1:11" ht="12.95" customHeight="1">
      <c r="A428" s="9"/>
      <c r="B428" s="10" t="s">
        <v>2315</v>
      </c>
      <c r="C428" s="11"/>
      <c r="D428" s="69">
        <v>25.7</v>
      </c>
      <c r="E428" s="12" t="s">
        <v>109</v>
      </c>
      <c r="F428" s="13"/>
      <c r="G428" s="70">
        <f>IF(B428&lt;&gt;"計",ROUNDDOWN(D428*F428,0),SUM(G$1:G427))</f>
        <v>0</v>
      </c>
      <c r="H428" s="11"/>
      <c r="I428" s="14"/>
      <c r="J428" s="71"/>
      <c r="K428" s="8">
        <v>15</v>
      </c>
    </row>
    <row r="429" spans="1:11" ht="12.95" customHeight="1">
      <c r="A429" s="2"/>
      <c r="B429" s="3"/>
      <c r="C429" s="4"/>
      <c r="D429" s="66"/>
      <c r="E429" s="5"/>
      <c r="F429" s="6"/>
      <c r="G429" s="67"/>
      <c r="H429" s="4"/>
      <c r="I429" s="7"/>
      <c r="J429" s="68"/>
    </row>
    <row r="430" spans="1:11" ht="12.95" customHeight="1">
      <c r="A430" s="9"/>
      <c r="B430" s="10"/>
      <c r="C430" s="11"/>
      <c r="D430" s="69"/>
      <c r="E430" s="12"/>
      <c r="F430" s="13"/>
      <c r="G430" s="70">
        <f>IF(B430&lt;&gt;"計",ROUNDDOWN(D430*F430,0),SUM(G$1:G429))</f>
        <v>0</v>
      </c>
      <c r="H430" s="11"/>
      <c r="I430" s="14"/>
      <c r="J430" s="71"/>
      <c r="K430" s="8">
        <v>16</v>
      </c>
    </row>
    <row r="431" spans="1:11" ht="12.95" customHeight="1">
      <c r="A431" s="2"/>
      <c r="B431" s="3"/>
      <c r="C431" s="4"/>
      <c r="D431" s="66"/>
      <c r="E431" s="5"/>
      <c r="F431" s="6"/>
      <c r="G431" s="67"/>
      <c r="H431" s="4"/>
      <c r="I431" s="7"/>
      <c r="J431" s="68"/>
    </row>
    <row r="432" spans="1:11" ht="12.95" customHeight="1">
      <c r="A432" s="9"/>
      <c r="B432" s="10" t="s">
        <v>45</v>
      </c>
      <c r="C432" s="11"/>
      <c r="D432" s="69"/>
      <c r="E432" s="12"/>
      <c r="F432" s="13"/>
      <c r="G432" s="70">
        <f>IF(B432&lt;&gt;"計",ROUNDDOWN(D432*F432,0),SUM(G$1:G431))</f>
        <v>0</v>
      </c>
      <c r="H432" s="11"/>
      <c r="I432" s="14"/>
      <c r="J432" s="71"/>
      <c r="K432" s="8">
        <v>17</v>
      </c>
    </row>
    <row r="433" spans="1:11" ht="12.95" customHeight="1">
      <c r="A433" s="2"/>
      <c r="B433" s="3"/>
      <c r="C433" s="4"/>
      <c r="D433" s="66"/>
      <c r="E433" s="5"/>
      <c r="F433" s="6"/>
      <c r="G433" s="67"/>
      <c r="H433" s="4"/>
      <c r="I433" s="7"/>
      <c r="J433" s="68"/>
    </row>
    <row r="434" spans="1:11" ht="12.95" customHeight="1">
      <c r="A434" s="9"/>
      <c r="B434" s="10"/>
      <c r="C434" s="11"/>
      <c r="D434" s="69"/>
      <c r="E434" s="12"/>
      <c r="F434" s="13"/>
      <c r="G434" s="70">
        <f>IF(B434&lt;&gt;"計",ROUNDDOWN(D434*F434,0),SUM(G$1:G433))</f>
        <v>0</v>
      </c>
      <c r="H434" s="11"/>
      <c r="I434" s="14"/>
      <c r="J434" s="72">
        <f>SUBTOTAL(9,G399:G434)-G432</f>
        <v>0</v>
      </c>
      <c r="K434"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F110 F144 F228">
    <cfRule type="expression" dxfId="224" priority="33" stopIfTrue="1">
      <formula>AND(D4=1,E4="か所")</formula>
    </cfRule>
  </conditionalFormatting>
  <conditionalFormatting sqref="F44 F4 F6 F8 F10 F12 F14 F16 F18 F20 F22 F24 F26 F28 F30 F32 F34 F36 F38 F40 F42 F46 F48 F50 F52 F54 F56 F58 F60 F62 F64 F66 F68 F70 F72 F74 F110 F144 F228">
    <cfRule type="expression" dxfId="223" priority="32" stopIfTrue="1">
      <formula>AND(D4=1,E4="式")</formula>
    </cfRule>
  </conditionalFormatting>
  <conditionalFormatting sqref="F44">
    <cfRule type="expression" dxfId="222" priority="31" stopIfTrue="1">
      <formula>AND(D44=1,LEN(E44)&lt;&gt;LENB(E44))</formula>
    </cfRule>
  </conditionalFormatting>
  <conditionalFormatting sqref="F76 F78 F80 F82 F84 F86 F88 F90 F92 F94 F96 F98 F100 F102 F104 F106 F108">
    <cfRule type="expression" dxfId="221" priority="30" stopIfTrue="1">
      <formula>AND(D76=1,E76="か所")</formula>
    </cfRule>
  </conditionalFormatting>
  <conditionalFormatting sqref="F80 F76 F78 F82 F84 F86 F88 F90 F92 F94 F96 F98 F100 F102 F104 F106 F108">
    <cfRule type="expression" dxfId="220" priority="29" stopIfTrue="1">
      <formula>AND(D76=1,E76="式")</formula>
    </cfRule>
  </conditionalFormatting>
  <conditionalFormatting sqref="F80">
    <cfRule type="expression" dxfId="219" priority="28" stopIfTrue="1">
      <formula>AND(D80=1,LEN(E80)&lt;&gt;LENB(E80))</formula>
    </cfRule>
  </conditionalFormatting>
  <conditionalFormatting sqref="F112 F222 F224 F226 F230 F232 F234 F236 F238 F240 F242 F244 F246 F248 F250 F252 F254">
    <cfRule type="expression" dxfId="218" priority="18" stopIfTrue="1">
      <formula>AND(D112=1,E112="か所")</formula>
    </cfRule>
  </conditionalFormatting>
  <conditionalFormatting sqref="F114 F116 F118 F120 F122 F124 F126 F128 F130 F132 F134 F136 F138 F140 F142 F148 F150">
    <cfRule type="expression" dxfId="217" priority="27" stopIfTrue="1">
      <formula>AND(D114=1,E114="か所")</formula>
    </cfRule>
  </conditionalFormatting>
  <conditionalFormatting sqref="F118 F114 F116 F120 F122 F124 F126 F128 F130 F132 F134 F136 F138 F140 F142 F148 F150">
    <cfRule type="expression" dxfId="216" priority="26" stopIfTrue="1">
      <formula>AND(D114=1,E114="式")</formula>
    </cfRule>
  </conditionalFormatting>
  <conditionalFormatting sqref="F118">
    <cfRule type="expression" dxfId="215" priority="25" stopIfTrue="1">
      <formula>AND(D118=1,LEN(E118)&lt;&gt;LENB(E118))</formula>
    </cfRule>
  </conditionalFormatting>
  <conditionalFormatting sqref="F146 F152 F154 F156 F158 F160 F162 F164 F166 F168 F170 F172 F174 F176 F178 F180 F182 F184">
    <cfRule type="expression" dxfId="214" priority="24" stopIfTrue="1">
      <formula>AND(D146=1,E146="か所")</formula>
    </cfRule>
  </conditionalFormatting>
  <conditionalFormatting sqref="F156 F146 F152 F154 F158 F160 F162 F164 F166 F168 F170 F172 F174 F176 F178 F180 F182 F184">
    <cfRule type="expression" dxfId="213" priority="23" stopIfTrue="1">
      <formula>AND(D146=1,E146="式")</formula>
    </cfRule>
  </conditionalFormatting>
  <conditionalFormatting sqref="F156">
    <cfRule type="expression" dxfId="212" priority="22" stopIfTrue="1">
      <formula>AND(D156=1,LEN(E156)&lt;&gt;LENB(E156))</formula>
    </cfRule>
  </conditionalFormatting>
  <conditionalFormatting sqref="F186 F188 F190 F192 F194 F196 F198 F200 F202 F204 F206 F208 F210 F212 F214 F216 F218 F220">
    <cfRule type="expression" dxfId="211" priority="21" stopIfTrue="1">
      <formula>AND(D186=1,E186="か所")</formula>
    </cfRule>
  </conditionalFormatting>
  <conditionalFormatting sqref="F190 F186 F188 F192 F194 F196 F198 F200 F202 F204 F206 F208 F210 F212 F214 F216 F218 F220">
    <cfRule type="expression" dxfId="210" priority="20" stopIfTrue="1">
      <formula>AND(D186=1,E186="式")</formula>
    </cfRule>
  </conditionalFormatting>
  <conditionalFormatting sqref="F190">
    <cfRule type="expression" dxfId="209" priority="19" stopIfTrue="1">
      <formula>AND(D190=1,LEN(E190)&lt;&gt;LENB(E190))</formula>
    </cfRule>
  </conditionalFormatting>
  <conditionalFormatting sqref="F226 F112 F222 F224 F230 F232 F234 F236 F238 F240 F242 F244 F246 F248 F250 F252 F254">
    <cfRule type="expression" dxfId="208" priority="17" stopIfTrue="1">
      <formula>AND(D112=1,E112="式")</formula>
    </cfRule>
  </conditionalFormatting>
  <conditionalFormatting sqref="F226">
    <cfRule type="expression" dxfId="207" priority="16" stopIfTrue="1">
      <formula>AND(D226=1,LEN(E226)&lt;&gt;LENB(E226))</formula>
    </cfRule>
  </conditionalFormatting>
  <conditionalFormatting sqref="F256 F258 F260 F262 F264 F266 F268 F270 F272 F274 F276 F278 F280 F282 F284 F286 F288 F290">
    <cfRule type="expression" dxfId="206" priority="15" stopIfTrue="1">
      <formula>AND(D256=1,E256="か所")</formula>
    </cfRule>
  </conditionalFormatting>
  <conditionalFormatting sqref="F260 F256 F258 F262 F264 F266 F268 F270 F272 F274 F276 F278 F280 F282 F284 F286 F288 F290">
    <cfRule type="expression" dxfId="205" priority="14" stopIfTrue="1">
      <formula>AND(D256=1,E256="式")</formula>
    </cfRule>
  </conditionalFormatting>
  <conditionalFormatting sqref="F260">
    <cfRule type="expression" dxfId="204" priority="13" stopIfTrue="1">
      <formula>AND(D260=1,LEN(E260)&lt;&gt;LENB(E260))</formula>
    </cfRule>
  </conditionalFormatting>
  <conditionalFormatting sqref="F292 F294 F296 F298 F300 F302 F304 F306 F308 F310 F312 F314 F316 F318 F320 F322 F324 F326">
    <cfRule type="expression" dxfId="203" priority="12" stopIfTrue="1">
      <formula>AND(D292=1,E292="か所")</formula>
    </cfRule>
  </conditionalFormatting>
  <conditionalFormatting sqref="F296 F292 F294 F298 F300 F302 F304 F306 F308 F310 F312 F314 F316 F318 F320 F322 F324 F326">
    <cfRule type="expression" dxfId="202" priority="11" stopIfTrue="1">
      <formula>AND(D292=1,E292="式")</formula>
    </cfRule>
  </conditionalFormatting>
  <conditionalFormatting sqref="F296">
    <cfRule type="expression" dxfId="201" priority="10" stopIfTrue="1">
      <formula>AND(D296=1,LEN(E296)&lt;&gt;LENB(E296))</formula>
    </cfRule>
  </conditionalFormatting>
  <conditionalFormatting sqref="F328 F330 F332 F334 F336 F338 F340 F342 F344 F346 F348 F350 F352 F354 F356 F358 F360 F362">
    <cfRule type="expression" dxfId="200" priority="9" stopIfTrue="1">
      <formula>AND(D328=1,E328="か所")</formula>
    </cfRule>
  </conditionalFormatting>
  <conditionalFormatting sqref="F332 F328 F330 F334 F336 F338 F340 F342 F344 F346 F348 F350 F352 F354 F356 F358 F360 F362">
    <cfRule type="expression" dxfId="199" priority="8" stopIfTrue="1">
      <formula>AND(D328=1,E328="式")</formula>
    </cfRule>
  </conditionalFormatting>
  <conditionalFormatting sqref="F332">
    <cfRule type="expression" dxfId="198" priority="7" stopIfTrue="1">
      <formula>AND(D332=1,LEN(E332)&lt;&gt;LENB(E332))</formula>
    </cfRule>
  </conditionalFormatting>
  <conditionalFormatting sqref="F364 F366 F368 F370 F372 F374 F376 F378 F380 F382 F384 F386 F388 F390 F392 F394 F396 F398">
    <cfRule type="expression" dxfId="197" priority="6" stopIfTrue="1">
      <formula>AND(D364=1,E364="か所")</formula>
    </cfRule>
  </conditionalFormatting>
  <conditionalFormatting sqref="F368 F364 F366 F370 F372 F374 F376 F378 F380 F382 F384 F386 F388 F390 F392 F394 F396 F398">
    <cfRule type="expression" dxfId="196" priority="5" stopIfTrue="1">
      <formula>AND(D364=1,E364="式")</formula>
    </cfRule>
  </conditionalFormatting>
  <conditionalFormatting sqref="F368">
    <cfRule type="expression" dxfId="195" priority="4" stopIfTrue="1">
      <formula>AND(D368=1,LEN(E368)&lt;&gt;LENB(E368))</formula>
    </cfRule>
  </conditionalFormatting>
  <conditionalFormatting sqref="F400 F402 F404 F406 F408 F410 F412 F414 F416 F418 F420 F422 F424 F426 F428 F430 F432 F434">
    <cfRule type="expression" dxfId="194" priority="3" stopIfTrue="1">
      <formula>AND(D400=1,E400="か所")</formula>
    </cfRule>
  </conditionalFormatting>
  <conditionalFormatting sqref="F404 F400 F402 F406 F408 F410 F412 F414 F416 F418 F420 F422 F424 F426 F428 F430 F432 F434">
    <cfRule type="expression" dxfId="193" priority="2" stopIfTrue="1">
      <formula>AND(D400=1,E400="式")</formula>
    </cfRule>
  </conditionalFormatting>
  <conditionalFormatting sqref="F404">
    <cfRule type="expression" dxfId="192" priority="1" stopIfTrue="1">
      <formula>AND(D404=1,LEN(E404)&lt;&gt;LENB(E404))</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6686-870D-4B93-A06D-D565F60AEB5C}">
  <sheetPr>
    <tabColor rgb="FFFFFF00"/>
  </sheetPr>
  <dimension ref="A1:K39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871</v>
      </c>
      <c r="B4" s="10" t="s">
        <v>872</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1059</v>
      </c>
      <c r="C8" s="11"/>
      <c r="D8" s="69"/>
      <c r="E8" s="12"/>
      <c r="F8" s="13"/>
      <c r="G8" s="70">
        <f>IF(B8&lt;&gt;"計",ROUNDDOWN(D8*F8,0),SUM(G$1:G7))</f>
        <v>0</v>
      </c>
      <c r="H8" s="11"/>
      <c r="I8" s="14"/>
      <c r="J8" s="71"/>
      <c r="K8" s="8">
        <v>3</v>
      </c>
    </row>
    <row r="9" spans="1:11" ht="12.95" customHeight="1">
      <c r="A9" s="2"/>
      <c r="B9" s="3"/>
      <c r="C9" s="4"/>
      <c r="D9" s="66"/>
      <c r="E9" s="5"/>
      <c r="F9" s="6"/>
      <c r="G9" s="67"/>
      <c r="H9" s="4"/>
      <c r="I9" s="7"/>
      <c r="J9" s="68"/>
    </row>
    <row r="10" spans="1:11" ht="12.95" customHeight="1">
      <c r="A10" s="9"/>
      <c r="B10" s="10" t="s">
        <v>2316</v>
      </c>
      <c r="C10" s="11" t="s">
        <v>2317</v>
      </c>
      <c r="D10" s="69">
        <v>15.6</v>
      </c>
      <c r="E10" s="12" t="s">
        <v>33</v>
      </c>
      <c r="F10" s="13"/>
      <c r="G10" s="70">
        <f>IF(B10&lt;&gt;"計",ROUNDDOWN(D10*F10,0),SUM(G$1:G9))</f>
        <v>0</v>
      </c>
      <c r="H10" s="11"/>
      <c r="I10" s="14"/>
      <c r="J10" s="71"/>
      <c r="K10" s="8">
        <v>4</v>
      </c>
    </row>
    <row r="11" spans="1:11" ht="12.95" customHeight="1">
      <c r="A11" s="2"/>
      <c r="B11" s="3"/>
      <c r="C11" s="4" t="s">
        <v>2318</v>
      </c>
      <c r="D11" s="66"/>
      <c r="E11" s="5"/>
      <c r="F11" s="6"/>
      <c r="G11" s="67"/>
      <c r="H11" s="4"/>
      <c r="I11" s="7"/>
      <c r="J11" s="68"/>
    </row>
    <row r="12" spans="1:11" ht="12.95" customHeight="1">
      <c r="A12" s="9"/>
      <c r="B12" s="10"/>
      <c r="C12" s="11" t="s">
        <v>2319</v>
      </c>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2320</v>
      </c>
      <c r="C14" s="11" t="s">
        <v>2321</v>
      </c>
      <c r="D14" s="69">
        <v>2.5</v>
      </c>
      <c r="E14" s="12" t="s">
        <v>33</v>
      </c>
      <c r="F14" s="13"/>
      <c r="G14" s="70">
        <f>IF(B14&lt;&gt;"計",ROUNDDOWN(D14*F14,0),SUM(G$1:G13))</f>
        <v>0</v>
      </c>
      <c r="H14" s="11"/>
      <c r="I14" s="14"/>
      <c r="J14" s="71"/>
      <c r="K14" s="8">
        <v>6</v>
      </c>
    </row>
    <row r="15" spans="1:11" ht="12.95" customHeight="1">
      <c r="A15" s="2"/>
      <c r="B15" s="3"/>
      <c r="C15" s="4" t="s">
        <v>2322</v>
      </c>
      <c r="D15" s="66"/>
      <c r="E15" s="5"/>
      <c r="F15" s="6"/>
      <c r="G15" s="67"/>
      <c r="H15" s="4"/>
      <c r="I15" s="7"/>
      <c r="J15" s="68"/>
    </row>
    <row r="16" spans="1:11" ht="12.95" customHeight="1">
      <c r="A16" s="9"/>
      <c r="B16" s="10"/>
      <c r="C16" s="11" t="s">
        <v>1331</v>
      </c>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2323</v>
      </c>
      <c r="C18" s="11" t="s">
        <v>2324</v>
      </c>
      <c r="D18" s="69">
        <v>6.2</v>
      </c>
      <c r="E18" s="12" t="s">
        <v>33</v>
      </c>
      <c r="F18" s="13"/>
      <c r="G18" s="70">
        <f>IF(B18&lt;&gt;"計",ROUNDDOWN(D18*F18,0),SUM(G$1:G17))</f>
        <v>0</v>
      </c>
      <c r="H18" s="11"/>
      <c r="I18" s="14"/>
      <c r="J18" s="71"/>
      <c r="K18" s="8">
        <v>8</v>
      </c>
    </row>
    <row r="19" spans="1:11" ht="12.95" customHeight="1">
      <c r="A19" s="2"/>
      <c r="B19" s="3"/>
      <c r="C19" s="4" t="s">
        <v>2325</v>
      </c>
      <c r="D19" s="66"/>
      <c r="E19" s="5"/>
      <c r="F19" s="6"/>
      <c r="G19" s="67"/>
      <c r="H19" s="4"/>
      <c r="I19" s="7"/>
      <c r="J19" s="68"/>
    </row>
    <row r="20" spans="1:11" ht="12.95" customHeight="1">
      <c r="A20" s="9"/>
      <c r="B20" s="10"/>
      <c r="C20" s="11" t="s">
        <v>2326</v>
      </c>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t="s">
        <v>2327</v>
      </c>
      <c r="C22" s="11" t="s">
        <v>2328</v>
      </c>
      <c r="D22" s="69">
        <v>3</v>
      </c>
      <c r="E22" s="12" t="s">
        <v>148</v>
      </c>
      <c r="F22" s="13"/>
      <c r="G22" s="70">
        <f>IF(B22&lt;&gt;"計",ROUNDDOWN(D22*F22,0),SUM(G$1:G21))</f>
        <v>0</v>
      </c>
      <c r="H22" s="11"/>
      <c r="I22" s="14"/>
      <c r="J22" s="71"/>
      <c r="K22" s="8">
        <v>10</v>
      </c>
    </row>
    <row r="23" spans="1:11" ht="12.95" customHeight="1">
      <c r="A23" s="2"/>
      <c r="B23" s="3"/>
      <c r="C23" s="4" t="s">
        <v>2329</v>
      </c>
      <c r="D23" s="66"/>
      <c r="E23" s="5"/>
      <c r="F23" s="6"/>
      <c r="G23" s="67"/>
      <c r="H23" s="4"/>
      <c r="I23" s="7"/>
      <c r="J23" s="68"/>
    </row>
    <row r="24" spans="1:11" ht="12.95" customHeight="1">
      <c r="A24" s="9"/>
      <c r="B24" s="10"/>
      <c r="C24" s="11" t="s">
        <v>2330</v>
      </c>
      <c r="D24" s="69"/>
      <c r="E24" s="12"/>
      <c r="F24" s="13"/>
      <c r="G24" s="70">
        <f>IF(B24&lt;&gt;"計",ROUNDDOWN(D24*F24,0),SUM(G$1:G23))</f>
        <v>0</v>
      </c>
      <c r="H24" s="11"/>
      <c r="I24" s="14"/>
      <c r="J24" s="71"/>
      <c r="K24" s="8">
        <v>11</v>
      </c>
    </row>
    <row r="25" spans="1:11" ht="12.95" customHeight="1">
      <c r="A25" s="2"/>
      <c r="B25" s="3" t="s">
        <v>2331</v>
      </c>
      <c r="C25" s="4"/>
      <c r="D25" s="66"/>
      <c r="E25" s="5"/>
      <c r="F25" s="6"/>
      <c r="G25" s="67"/>
      <c r="H25" s="4"/>
      <c r="I25" s="7"/>
      <c r="J25" s="68"/>
    </row>
    <row r="26" spans="1:11" ht="12.95" customHeight="1">
      <c r="A26" s="9"/>
      <c r="B26" s="10" t="s">
        <v>2332</v>
      </c>
      <c r="C26" s="11" t="s">
        <v>2333</v>
      </c>
      <c r="D26" s="69">
        <v>1</v>
      </c>
      <c r="E26" s="12" t="s">
        <v>148</v>
      </c>
      <c r="F26" s="13"/>
      <c r="G26" s="70">
        <f>IF(B26&lt;&gt;"計",ROUNDDOWN(D26*F26,0),SUM(G$1:G25))</f>
        <v>0</v>
      </c>
      <c r="H26" s="11"/>
      <c r="I26" s="14"/>
      <c r="J26" s="71"/>
      <c r="K26" s="8">
        <v>12</v>
      </c>
    </row>
    <row r="27" spans="1:11" ht="12.95" customHeight="1">
      <c r="A27" s="2"/>
      <c r="B27" s="3"/>
      <c r="C27" s="4" t="s">
        <v>2334</v>
      </c>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t="s">
        <v>2335</v>
      </c>
      <c r="C29" s="4"/>
      <c r="D29" s="66"/>
      <c r="E29" s="5"/>
      <c r="F29" s="6"/>
      <c r="G29" s="67"/>
      <c r="H29" s="4"/>
      <c r="I29" s="7"/>
      <c r="J29" s="68"/>
    </row>
    <row r="30" spans="1:11" ht="12.95" customHeight="1">
      <c r="A30" s="9"/>
      <c r="B30" s="10" t="s">
        <v>2336</v>
      </c>
      <c r="C30" s="11" t="s">
        <v>2337</v>
      </c>
      <c r="D30" s="69">
        <v>2</v>
      </c>
      <c r="E30" s="12" t="s">
        <v>148</v>
      </c>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1099</v>
      </c>
      <c r="C40" s="11"/>
      <c r="D40" s="69"/>
      <c r="E40" s="12"/>
      <c r="F40" s="13"/>
      <c r="G40" s="70">
        <f>IF(B40&lt;&gt;"計",ROUNDDOWN(D40*F40,0),SUM(G$1:G39))</f>
        <v>0</v>
      </c>
      <c r="H40" s="11"/>
      <c r="I40" s="14"/>
      <c r="J40" s="71"/>
      <c r="K40" s="8">
        <v>1</v>
      </c>
    </row>
    <row r="41" spans="1:11" ht="12.95" customHeight="1">
      <c r="A41" s="2"/>
      <c r="B41" s="3" t="s">
        <v>2338</v>
      </c>
      <c r="C41" s="4"/>
      <c r="D41" s="66"/>
      <c r="E41" s="5"/>
      <c r="F41" s="6"/>
      <c r="G41" s="67"/>
      <c r="H41" s="4"/>
      <c r="I41" s="7"/>
      <c r="J41" s="68"/>
    </row>
    <row r="42" spans="1:11" ht="12.95" customHeight="1">
      <c r="A42" s="9"/>
      <c r="B42" s="10" t="s">
        <v>2339</v>
      </c>
      <c r="C42" s="11" t="s">
        <v>2340</v>
      </c>
      <c r="D42" s="69">
        <v>2</v>
      </c>
      <c r="E42" s="12" t="s">
        <v>148</v>
      </c>
      <c r="F42" s="13"/>
      <c r="G42" s="70">
        <f>IF(B42&lt;&gt;"計",ROUNDDOWN(D42*F42,0),SUM(G$1:G41))</f>
        <v>0</v>
      </c>
      <c r="H42" s="11"/>
      <c r="I42" s="14"/>
      <c r="J42" s="71"/>
      <c r="K42" s="8">
        <v>2</v>
      </c>
    </row>
    <row r="43" spans="1:11" ht="12.95" customHeight="1">
      <c r="A43" s="2"/>
      <c r="B43" s="3" t="s">
        <v>2338</v>
      </c>
      <c r="C43" s="4"/>
      <c r="D43" s="66"/>
      <c r="E43" s="5"/>
      <c r="F43" s="6"/>
      <c r="G43" s="67"/>
      <c r="H43" s="4"/>
      <c r="I43" s="7"/>
      <c r="J43" s="68"/>
    </row>
    <row r="44" spans="1:11" ht="12.95" customHeight="1">
      <c r="A44" s="9"/>
      <c r="B44" s="10" t="s">
        <v>2341</v>
      </c>
      <c r="C44" s="11" t="s">
        <v>2342</v>
      </c>
      <c r="D44" s="69">
        <v>4</v>
      </c>
      <c r="E44" s="12" t="s">
        <v>148</v>
      </c>
      <c r="F44" s="13"/>
      <c r="G44" s="70">
        <f>IF(B44&lt;&gt;"計",ROUNDDOWN(D44*F44,0),SUM(G$1:G43))</f>
        <v>0</v>
      </c>
      <c r="H44" s="11"/>
      <c r="I44" s="14"/>
      <c r="J44" s="71"/>
      <c r="K44" s="8">
        <v>3</v>
      </c>
    </row>
    <row r="45" spans="1:11" ht="12.95" customHeight="1">
      <c r="A45" s="2"/>
      <c r="B45" s="3" t="s">
        <v>2338</v>
      </c>
      <c r="C45" s="4"/>
      <c r="D45" s="66"/>
      <c r="E45" s="5"/>
      <c r="F45" s="6"/>
      <c r="G45" s="67"/>
      <c r="H45" s="4"/>
      <c r="I45" s="7"/>
      <c r="J45" s="68"/>
    </row>
    <row r="46" spans="1:11" ht="12.95" customHeight="1">
      <c r="A46" s="9"/>
      <c r="B46" s="10" t="s">
        <v>2343</v>
      </c>
      <c r="C46" s="11" t="s">
        <v>2344</v>
      </c>
      <c r="D46" s="69">
        <v>4</v>
      </c>
      <c r="E46" s="12" t="s">
        <v>148</v>
      </c>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c r="C48" s="11"/>
      <c r="D48" s="69"/>
      <c r="E48" s="12"/>
      <c r="F48" s="13"/>
      <c r="G48" s="70">
        <f>IF(B48&lt;&gt;"計",ROUNDDOWN(D48*F48,0),SUM(G$1:G47))</f>
        <v>0</v>
      </c>
      <c r="H48" s="11"/>
      <c r="I48" s="14"/>
      <c r="J48" s="71"/>
      <c r="K48" s="8">
        <v>5</v>
      </c>
    </row>
    <row r="49" spans="1:11" ht="12.95" customHeight="1">
      <c r="A49" s="2"/>
      <c r="B49" s="3" t="s">
        <v>2345</v>
      </c>
      <c r="C49" s="4"/>
      <c r="D49" s="66"/>
      <c r="E49" s="5"/>
      <c r="F49" s="6"/>
      <c r="G49" s="67"/>
      <c r="H49" s="4"/>
      <c r="I49" s="7"/>
      <c r="J49" s="68"/>
    </row>
    <row r="50" spans="1:11" ht="12.95" customHeight="1">
      <c r="A50" s="9"/>
      <c r="B50" s="10" t="s">
        <v>2346</v>
      </c>
      <c r="C50" s="11" t="s">
        <v>2347</v>
      </c>
      <c r="D50" s="69">
        <v>1</v>
      </c>
      <c r="E50" s="12" t="s">
        <v>148</v>
      </c>
      <c r="F50" s="13"/>
      <c r="G50" s="70">
        <f>IF(B50&lt;&gt;"計",ROUNDDOWN(D50*F50,0),SUM(G$1:G49))</f>
        <v>0</v>
      </c>
      <c r="H50" s="11"/>
      <c r="I50" s="14"/>
      <c r="J50" s="71"/>
      <c r="K50" s="8">
        <v>6</v>
      </c>
    </row>
    <row r="51" spans="1:11" ht="12.95" customHeight="1">
      <c r="A51" s="2"/>
      <c r="B51" s="3"/>
      <c r="C51" s="4" t="s">
        <v>2348</v>
      </c>
      <c r="D51" s="66"/>
      <c r="E51" s="5"/>
      <c r="F51" s="6"/>
      <c r="G51" s="67"/>
      <c r="H51" s="4"/>
      <c r="I51" s="7"/>
      <c r="J51" s="68"/>
    </row>
    <row r="52" spans="1:11" ht="12.95" customHeight="1">
      <c r="A52" s="9"/>
      <c r="B52" s="10"/>
      <c r="C52" s="11" t="s">
        <v>2349</v>
      </c>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c r="C54" s="11"/>
      <c r="D54" s="69"/>
      <c r="E54" s="12"/>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t="s">
        <v>2350</v>
      </c>
      <c r="C56" s="11" t="s">
        <v>2351</v>
      </c>
      <c r="D56" s="69">
        <f>4+1</f>
        <v>5</v>
      </c>
      <c r="E56" s="12" t="s">
        <v>148</v>
      </c>
      <c r="F56" s="13"/>
      <c r="G56" s="70">
        <f>IF(B56&lt;&gt;"計",ROUNDDOWN(D56*F56,0),SUM(G$1:G55))</f>
        <v>0</v>
      </c>
      <c r="H56" s="11"/>
      <c r="I56" s="14"/>
      <c r="J56" s="71"/>
      <c r="K56" s="8">
        <v>9</v>
      </c>
    </row>
    <row r="57" spans="1:11" ht="12.95" customHeight="1">
      <c r="A57" s="2"/>
      <c r="B57" s="3"/>
      <c r="C57" s="4" t="s">
        <v>2352</v>
      </c>
      <c r="D57" s="66"/>
      <c r="E57" s="5"/>
      <c r="F57" s="6"/>
      <c r="G57" s="67"/>
      <c r="H57" s="4"/>
      <c r="I57" s="7"/>
      <c r="J57" s="68"/>
    </row>
    <row r="58" spans="1:11" ht="12.95" customHeight="1">
      <c r="A58" s="9"/>
      <c r="B58" s="10"/>
      <c r="C58" s="11" t="s">
        <v>1419</v>
      </c>
      <c r="D58" s="69"/>
      <c r="E58" s="12"/>
      <c r="F58" s="13"/>
      <c r="G58" s="70">
        <f>IF(B58&lt;&gt;"計",ROUNDDOWN(D58*F58,0),SUM(G$1:G57))</f>
        <v>0</v>
      </c>
      <c r="H58" s="11"/>
      <c r="I58" s="14"/>
      <c r="J58" s="71"/>
      <c r="K58" s="8">
        <v>10</v>
      </c>
    </row>
    <row r="59" spans="1:11" ht="12.95" customHeight="1">
      <c r="A59" s="2"/>
      <c r="B59" s="3"/>
      <c r="C59" s="4" t="s">
        <v>2353</v>
      </c>
      <c r="D59" s="66"/>
      <c r="E59" s="5"/>
      <c r="F59" s="6"/>
      <c r="G59" s="67"/>
      <c r="H59" s="4"/>
      <c r="I59" s="7"/>
      <c r="J59" s="68"/>
    </row>
    <row r="60" spans="1:11" ht="12.95" customHeight="1">
      <c r="A60" s="9"/>
      <c r="B60" s="10"/>
      <c r="C60" s="11" t="s">
        <v>2354</v>
      </c>
      <c r="D60" s="69"/>
      <c r="E60" s="12"/>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t="s">
        <v>1483</v>
      </c>
      <c r="C63" s="4"/>
      <c r="D63" s="66"/>
      <c r="E63" s="5"/>
      <c r="F63" s="6"/>
      <c r="G63" s="67"/>
      <c r="H63" s="4"/>
      <c r="I63" s="7"/>
      <c r="J63" s="68"/>
    </row>
    <row r="64" spans="1:11" ht="12.95" customHeight="1">
      <c r="A64" s="9"/>
      <c r="B64" s="10" t="s">
        <v>2355</v>
      </c>
      <c r="C64" s="11" t="s">
        <v>2356</v>
      </c>
      <c r="D64" s="69">
        <v>1</v>
      </c>
      <c r="E64" s="12" t="s">
        <v>148</v>
      </c>
      <c r="F64" s="13"/>
      <c r="G64" s="70">
        <f>IF(B64&lt;&gt;"計",ROUNDDOWN(D64*F64,0),SUM(G$1:G63))</f>
        <v>0</v>
      </c>
      <c r="H64" s="11"/>
      <c r="I64" s="14"/>
      <c r="J64" s="71"/>
      <c r="K64" s="8">
        <v>13</v>
      </c>
    </row>
    <row r="65" spans="1:11" ht="12.95" customHeight="1">
      <c r="A65" s="2"/>
      <c r="B65" s="3"/>
      <c r="C65" s="4" t="s">
        <v>2357</v>
      </c>
      <c r="D65" s="66"/>
      <c r="E65" s="5"/>
      <c r="F65" s="6"/>
      <c r="G65" s="67"/>
      <c r="H65" s="4"/>
      <c r="I65" s="7"/>
      <c r="J65" s="68"/>
    </row>
    <row r="66" spans="1:11" ht="12.95" customHeight="1">
      <c r="A66" s="9"/>
      <c r="B66" s="10"/>
      <c r="C66" s="11" t="s">
        <v>2358</v>
      </c>
      <c r="D66" s="69"/>
      <c r="E66" s="12"/>
      <c r="F66" s="13"/>
      <c r="G66" s="70">
        <f>IF(B66&lt;&gt;"計",ROUNDDOWN(D66*F66,0),SUM(G$1:G65))</f>
        <v>0</v>
      </c>
      <c r="H66" s="11"/>
      <c r="I66" s="14"/>
      <c r="J66" s="71"/>
      <c r="K66" s="8">
        <v>14</v>
      </c>
    </row>
    <row r="67" spans="1:11" ht="12.95" customHeight="1">
      <c r="A67" s="2"/>
      <c r="B67" s="3" t="s">
        <v>1483</v>
      </c>
      <c r="C67" s="4"/>
      <c r="D67" s="66"/>
      <c r="E67" s="5"/>
      <c r="F67" s="6"/>
      <c r="G67" s="67"/>
      <c r="H67" s="4"/>
      <c r="I67" s="7"/>
      <c r="J67" s="68"/>
    </row>
    <row r="68" spans="1:11" ht="12.95" customHeight="1">
      <c r="A68" s="9"/>
      <c r="B68" s="10" t="s">
        <v>2359</v>
      </c>
      <c r="C68" s="11" t="s">
        <v>2360</v>
      </c>
      <c r="D68" s="69">
        <v>5</v>
      </c>
      <c r="E68" s="12" t="s">
        <v>109</v>
      </c>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t="s">
        <v>2361</v>
      </c>
      <c r="C71" s="4"/>
      <c r="D71" s="66"/>
      <c r="E71" s="5"/>
      <c r="F71" s="6"/>
      <c r="G71" s="67"/>
      <c r="H71" s="4"/>
      <c r="I71" s="7"/>
      <c r="J71" s="68"/>
    </row>
    <row r="72" spans="1:11" ht="12.95" customHeight="1">
      <c r="A72" s="9"/>
      <c r="B72" s="10" t="s">
        <v>2362</v>
      </c>
      <c r="C72" s="11" t="s">
        <v>2363</v>
      </c>
      <c r="D72" s="69">
        <v>81.599999999999994</v>
      </c>
      <c r="E72" s="12" t="s">
        <v>33</v>
      </c>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t="s">
        <v>2364</v>
      </c>
      <c r="C75" s="4"/>
      <c r="D75" s="66"/>
      <c r="E75" s="5"/>
      <c r="F75" s="6"/>
      <c r="G75" s="67"/>
      <c r="H75" s="4"/>
      <c r="I75" s="16"/>
      <c r="J75" s="73"/>
    </row>
    <row r="76" spans="1:11" ht="12.95" customHeight="1">
      <c r="A76" s="9"/>
      <c r="B76" s="10" t="s">
        <v>2365</v>
      </c>
      <c r="C76" s="11" t="s">
        <v>2366</v>
      </c>
      <c r="D76" s="69">
        <v>3.7</v>
      </c>
      <c r="E76" s="12" t="s">
        <v>109</v>
      </c>
      <c r="F76" s="13"/>
      <c r="G76" s="70">
        <f>IF(B76&lt;&gt;"計",ROUNDDOWN(D76*F76,0),SUM(G$1:G75))</f>
        <v>0</v>
      </c>
      <c r="H76" s="11"/>
      <c r="I76" s="14"/>
      <c r="J76" s="71"/>
      <c r="K76" s="8">
        <v>1</v>
      </c>
    </row>
    <row r="77" spans="1:11" ht="12.95" customHeight="1">
      <c r="A77" s="2"/>
      <c r="B77" s="3"/>
      <c r="C77" s="4" t="s">
        <v>2367</v>
      </c>
      <c r="D77" s="66"/>
      <c r="E77" s="5"/>
      <c r="F77" s="6"/>
      <c r="G77" s="67"/>
      <c r="H77" s="4"/>
      <c r="I77" s="7"/>
      <c r="J77" s="68"/>
    </row>
    <row r="78" spans="1:11" ht="12.95" customHeight="1">
      <c r="A78" s="9"/>
      <c r="B78" s="10"/>
      <c r="C78" s="11"/>
      <c r="D78" s="69"/>
      <c r="E78" s="12"/>
      <c r="F78" s="13"/>
      <c r="G78" s="70">
        <f>IF(B78&lt;&gt;"計",ROUNDDOWN(D78*F78,0),SUM(G$1:G77))</f>
        <v>0</v>
      </c>
      <c r="H78" s="11"/>
      <c r="I78" s="14"/>
      <c r="J78" s="71"/>
      <c r="K78" s="8">
        <v>2</v>
      </c>
    </row>
    <row r="79" spans="1:11" ht="12.95" customHeight="1">
      <c r="A79" s="2"/>
      <c r="B79" s="3" t="s">
        <v>2903</v>
      </c>
      <c r="C79" s="4"/>
      <c r="D79" s="66"/>
      <c r="E79" s="5"/>
      <c r="F79" s="6"/>
      <c r="G79" s="67"/>
      <c r="H79" s="4"/>
      <c r="I79" s="7"/>
      <c r="J79" s="68"/>
    </row>
    <row r="80" spans="1:11" ht="12.95" customHeight="1">
      <c r="A80" s="9"/>
      <c r="B80" s="10" t="s">
        <v>2904</v>
      </c>
      <c r="C80" s="23" t="s">
        <v>2906</v>
      </c>
      <c r="D80" s="69">
        <v>9</v>
      </c>
      <c r="E80" s="12" t="s">
        <v>2905</v>
      </c>
      <c r="F80" s="13"/>
      <c r="G80" s="70">
        <f>IF(B80&lt;&gt;"計",ROUNDDOWN(D80*F80,0),SUM(G$1:G79))</f>
        <v>0</v>
      </c>
      <c r="H80" s="11"/>
      <c r="I80" s="14"/>
      <c r="J80" s="71"/>
      <c r="K80" s="8">
        <v>3</v>
      </c>
    </row>
    <row r="81" spans="1:11" ht="12.95" customHeight="1">
      <c r="A81" s="2"/>
      <c r="B81" s="3"/>
      <c r="C81" s="4"/>
      <c r="D81" s="66"/>
      <c r="E81" s="5"/>
      <c r="F81" s="6"/>
      <c r="G81" s="67"/>
      <c r="H81" s="4"/>
      <c r="I81" s="7"/>
      <c r="J81" s="68"/>
    </row>
    <row r="82" spans="1:11" ht="12.95" customHeight="1">
      <c r="A82" s="9"/>
      <c r="B82" s="10" t="s">
        <v>2368</v>
      </c>
      <c r="C82" s="11" t="s">
        <v>2369</v>
      </c>
      <c r="D82" s="69">
        <v>9</v>
      </c>
      <c r="E82" s="12" t="s">
        <v>148</v>
      </c>
      <c r="F82" s="13"/>
      <c r="G82" s="70">
        <f>IF(B82&lt;&gt;"計",ROUNDDOWN(D82*F82,0),SUM(G$1:G81))</f>
        <v>0</v>
      </c>
      <c r="H82" s="11"/>
      <c r="I82" s="14"/>
      <c r="J82" s="71"/>
      <c r="K82" s="8">
        <v>4</v>
      </c>
    </row>
    <row r="83" spans="1:11" ht="12.95" customHeight="1">
      <c r="A83" s="2"/>
      <c r="B83" s="3"/>
      <c r="C83" s="4" t="s">
        <v>2370</v>
      </c>
      <c r="D83" s="66"/>
      <c r="E83" s="5"/>
      <c r="F83" s="6"/>
      <c r="G83" s="67"/>
      <c r="H83" s="4"/>
      <c r="I83" s="7"/>
      <c r="J83" s="68"/>
    </row>
    <row r="84" spans="1:11" ht="12.95" customHeight="1">
      <c r="A84" s="9"/>
      <c r="B84" s="10"/>
      <c r="C84" s="11" t="s">
        <v>2371</v>
      </c>
      <c r="D84" s="69"/>
      <c r="E84" s="12"/>
      <c r="F84" s="13"/>
      <c r="G84" s="70">
        <f>IF(B84&lt;&gt;"計",ROUNDDOWN(D84*F84,0),SUM(G$1:G83))</f>
        <v>0</v>
      </c>
      <c r="H84" s="11"/>
      <c r="I84" s="14"/>
      <c r="J84" s="71"/>
      <c r="K84" s="8">
        <v>5</v>
      </c>
    </row>
    <row r="85" spans="1:11" ht="12.95" customHeight="1">
      <c r="A85" s="2"/>
      <c r="B85" s="3" t="s">
        <v>2372</v>
      </c>
      <c r="C85" s="4"/>
      <c r="D85" s="66"/>
      <c r="E85" s="5"/>
      <c r="F85" s="6"/>
      <c r="G85" s="67"/>
      <c r="H85" s="4"/>
      <c r="I85" s="7"/>
      <c r="J85" s="68"/>
    </row>
    <row r="86" spans="1:11" ht="12.95" customHeight="1">
      <c r="A86" s="9"/>
      <c r="B86" s="10" t="s">
        <v>1513</v>
      </c>
      <c r="C86" s="11" t="s">
        <v>2373</v>
      </c>
      <c r="D86" s="69">
        <v>13.6</v>
      </c>
      <c r="E86" s="12" t="s">
        <v>109</v>
      </c>
      <c r="F86" s="13"/>
      <c r="G86" s="70">
        <f>IF(B86&lt;&gt;"計",ROUNDDOWN(D86*F86,0),SUM(G$1:G85))</f>
        <v>0</v>
      </c>
      <c r="H86" s="11"/>
      <c r="I86" s="14"/>
      <c r="J86" s="71"/>
      <c r="K86" s="8">
        <v>6</v>
      </c>
    </row>
    <row r="87" spans="1:11" ht="12.95" customHeight="1">
      <c r="A87" s="2"/>
      <c r="B87" s="3"/>
      <c r="C87" s="4" t="s">
        <v>2374</v>
      </c>
      <c r="D87" s="66"/>
      <c r="E87" s="5"/>
      <c r="F87" s="6"/>
      <c r="G87" s="67"/>
      <c r="H87" s="4"/>
      <c r="I87" s="7"/>
      <c r="J87" s="68"/>
    </row>
    <row r="88" spans="1:11" ht="12.95" customHeight="1">
      <c r="A88" s="9"/>
      <c r="B88" s="10"/>
      <c r="C88" s="11"/>
      <c r="D88" s="69"/>
      <c r="E88" s="12"/>
      <c r="F88" s="13"/>
      <c r="G88" s="70">
        <f>IF(B88&lt;&gt;"計",ROUNDDOWN(D88*F88,0),SUM(G$1:G87))</f>
        <v>0</v>
      </c>
      <c r="H88" s="11"/>
      <c r="I88" s="14"/>
      <c r="J88" s="71"/>
      <c r="K88" s="8">
        <v>7</v>
      </c>
    </row>
    <row r="89" spans="1:11" ht="12.95" customHeight="1">
      <c r="A89" s="2"/>
      <c r="B89" s="3" t="s">
        <v>2375</v>
      </c>
      <c r="C89" s="4"/>
      <c r="D89" s="66"/>
      <c r="E89" s="5"/>
      <c r="F89" s="6"/>
      <c r="G89" s="67"/>
      <c r="H89" s="4"/>
      <c r="I89" s="7"/>
      <c r="J89" s="68"/>
    </row>
    <row r="90" spans="1:11" ht="12.95" customHeight="1">
      <c r="A90" s="9"/>
      <c r="B90" s="10" t="s">
        <v>2376</v>
      </c>
      <c r="C90" s="11" t="s">
        <v>2377</v>
      </c>
      <c r="D90" s="69">
        <v>13.2</v>
      </c>
      <c r="E90" s="12" t="s">
        <v>109</v>
      </c>
      <c r="F90" s="13"/>
      <c r="G90" s="70">
        <f>IF(B90&lt;&gt;"計",ROUNDDOWN(D90*F90,0),SUM(G$1:G89))</f>
        <v>0</v>
      </c>
      <c r="H90" s="11"/>
      <c r="I90" s="14"/>
      <c r="J90" s="71"/>
      <c r="K90" s="8">
        <v>8</v>
      </c>
    </row>
    <row r="91" spans="1:11" ht="12.95" customHeight="1">
      <c r="A91" s="2"/>
      <c r="B91" s="3"/>
      <c r="C91" s="4" t="s">
        <v>1525</v>
      </c>
      <c r="D91" s="66"/>
      <c r="E91" s="5"/>
      <c r="F91" s="6"/>
      <c r="G91" s="67"/>
      <c r="H91" s="4"/>
      <c r="I91" s="7"/>
      <c r="J91" s="68"/>
    </row>
    <row r="92" spans="1:11" ht="12.95" customHeight="1">
      <c r="A92" s="9"/>
      <c r="B92" s="10"/>
      <c r="C92" s="11" t="s">
        <v>2378</v>
      </c>
      <c r="D92" s="69"/>
      <c r="E92" s="12"/>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t="s">
        <v>2379</v>
      </c>
      <c r="C96" s="11" t="s">
        <v>2380</v>
      </c>
      <c r="D96" s="69">
        <v>16.899999999999999</v>
      </c>
      <c r="E96" s="12" t="s">
        <v>109</v>
      </c>
      <c r="F96" s="13"/>
      <c r="G96" s="70">
        <f>IF(B96&lt;&gt;"計",ROUNDDOWN(D96*F96,0),SUM(G$1:G95))</f>
        <v>0</v>
      </c>
      <c r="H96" s="11"/>
      <c r="I96" s="14"/>
      <c r="J96" s="71"/>
      <c r="K96" s="8">
        <v>11</v>
      </c>
    </row>
    <row r="97" spans="1:11" ht="12.95" customHeight="1">
      <c r="A97" s="2"/>
      <c r="B97" s="3" t="s">
        <v>2381</v>
      </c>
      <c r="C97" s="4"/>
      <c r="D97" s="66"/>
      <c r="E97" s="5"/>
      <c r="F97" s="6"/>
      <c r="G97" s="67"/>
      <c r="H97" s="4"/>
      <c r="I97" s="7"/>
      <c r="J97" s="68"/>
    </row>
    <row r="98" spans="1:11" ht="12.95" customHeight="1">
      <c r="A98" s="9"/>
      <c r="B98" s="10" t="s">
        <v>2382</v>
      </c>
      <c r="C98" s="11" t="s">
        <v>2383</v>
      </c>
      <c r="D98" s="69">
        <v>2</v>
      </c>
      <c r="E98" s="12" t="s">
        <v>148</v>
      </c>
      <c r="F98" s="13"/>
      <c r="G98" s="70">
        <f>IF(B98&lt;&gt;"計",ROUNDDOWN(D98*F98,0),SUM(G$1:G97))</f>
        <v>0</v>
      </c>
      <c r="H98" s="11"/>
      <c r="I98" s="14"/>
      <c r="J98" s="71"/>
      <c r="K98" s="8">
        <v>12</v>
      </c>
    </row>
    <row r="99" spans="1:11" ht="12.95" customHeight="1">
      <c r="A99" s="2"/>
      <c r="B99" s="3"/>
      <c r="C99" s="4" t="s">
        <v>1419</v>
      </c>
      <c r="D99" s="66"/>
      <c r="E99" s="5"/>
      <c r="F99" s="6"/>
      <c r="G99" s="67"/>
      <c r="H99" s="4"/>
      <c r="I99" s="7"/>
      <c r="J99" s="68"/>
    </row>
    <row r="100" spans="1:11" ht="12.95" customHeight="1">
      <c r="A100" s="9"/>
      <c r="B100" s="10"/>
      <c r="C100" s="11" t="s">
        <v>2384</v>
      </c>
      <c r="D100" s="69"/>
      <c r="E100" s="12"/>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t="s">
        <v>2385</v>
      </c>
      <c r="C103" s="4"/>
      <c r="D103" s="66"/>
      <c r="E103" s="5"/>
      <c r="F103" s="6"/>
      <c r="G103" s="67"/>
      <c r="H103" s="4"/>
      <c r="I103" s="7"/>
      <c r="J103" s="68"/>
    </row>
    <row r="104" spans="1:11" ht="12.95" customHeight="1">
      <c r="A104" s="9"/>
      <c r="B104" s="10" t="s">
        <v>2386</v>
      </c>
      <c r="C104" s="11" t="s">
        <v>2387</v>
      </c>
      <c r="D104" s="69">
        <v>36.700000000000003</v>
      </c>
      <c r="E104" s="12" t="s">
        <v>109</v>
      </c>
      <c r="F104" s="13"/>
      <c r="G104" s="70">
        <f>IF(B104&lt;&gt;"計",ROUNDDOWN(D104*F104,0),SUM(G$1:G103))</f>
        <v>0</v>
      </c>
      <c r="H104" s="11"/>
      <c r="I104" s="14"/>
      <c r="J104" s="71"/>
      <c r="K104" s="8">
        <v>15</v>
      </c>
    </row>
    <row r="105" spans="1:11" ht="12.95" customHeight="1">
      <c r="A105" s="2"/>
      <c r="B105" s="3"/>
      <c r="C105" s="4" t="s">
        <v>1419</v>
      </c>
      <c r="D105" s="66"/>
      <c r="E105" s="5"/>
      <c r="F105" s="6"/>
      <c r="G105" s="67"/>
      <c r="H105" s="4"/>
      <c r="I105" s="7"/>
      <c r="J105" s="68"/>
    </row>
    <row r="106" spans="1:11" ht="12.95" customHeight="1">
      <c r="A106" s="9"/>
      <c r="B106" s="10"/>
      <c r="C106" s="11" t="s">
        <v>2388</v>
      </c>
      <c r="D106" s="69"/>
      <c r="E106" s="12"/>
      <c r="F106" s="13"/>
      <c r="G106" s="70">
        <f>IF(B106&lt;&gt;"計",ROUNDDOWN(D106*F106,0),SUM(G$1:G105))</f>
        <v>0</v>
      </c>
      <c r="H106" s="11"/>
      <c r="I106" s="14"/>
      <c r="J106" s="71"/>
      <c r="K106" s="8">
        <v>16</v>
      </c>
    </row>
    <row r="107" spans="1:11" ht="12.95" customHeight="1">
      <c r="A107" s="2"/>
      <c r="B107" s="3" t="s">
        <v>2389</v>
      </c>
      <c r="C107" s="4"/>
      <c r="D107" s="66"/>
      <c r="E107" s="5"/>
      <c r="F107" s="6"/>
      <c r="G107" s="67"/>
      <c r="H107" s="4"/>
      <c r="I107" s="7"/>
      <c r="J107" s="68"/>
    </row>
    <row r="108" spans="1:11" ht="12.95" customHeight="1">
      <c r="A108" s="9"/>
      <c r="B108" s="10" t="s">
        <v>2390</v>
      </c>
      <c r="C108" s="11" t="s">
        <v>2391</v>
      </c>
      <c r="D108" s="69">
        <v>1.3</v>
      </c>
      <c r="E108" s="12" t="s">
        <v>33</v>
      </c>
      <c r="F108" s="13"/>
      <c r="G108" s="70">
        <f>IF(B108&lt;&gt;"計",ROUNDDOWN(D108*F108,0),SUM(G$1:G107))</f>
        <v>0</v>
      </c>
      <c r="H108" s="11"/>
      <c r="I108" s="14"/>
      <c r="J108" s="71"/>
      <c r="K108" s="8">
        <v>17</v>
      </c>
    </row>
    <row r="109" spans="1:11" ht="12.95" customHeight="1">
      <c r="A109" s="2"/>
      <c r="B109" s="3"/>
      <c r="C109" s="4" t="s">
        <v>1419</v>
      </c>
      <c r="D109" s="66"/>
      <c r="E109" s="5"/>
      <c r="F109" s="6"/>
      <c r="G109" s="67"/>
      <c r="H109" s="4"/>
      <c r="I109" s="7"/>
      <c r="J109" s="68"/>
    </row>
    <row r="110" spans="1:11" ht="12.95" customHeight="1">
      <c r="A110" s="9"/>
      <c r="B110" s="10"/>
      <c r="C110" s="11" t="s">
        <v>2392</v>
      </c>
      <c r="D110" s="69"/>
      <c r="E110" s="12"/>
      <c r="F110" s="13"/>
      <c r="G110" s="70">
        <f>IF(B110&lt;&gt;"計",ROUNDDOWN(D110*F110,0),SUM(G$1:G109))</f>
        <v>0</v>
      </c>
      <c r="H110" s="11"/>
      <c r="I110" s="14"/>
      <c r="J110" s="72">
        <f>SUBTOTAL(9,G75:G110)</f>
        <v>0</v>
      </c>
      <c r="K110" s="8">
        <v>18</v>
      </c>
    </row>
    <row r="111" spans="1:11" ht="12.95" customHeight="1">
      <c r="A111" s="2"/>
      <c r="B111" s="15" t="s">
        <v>1478</v>
      </c>
      <c r="C111" s="4"/>
      <c r="D111" s="66"/>
      <c r="E111" s="5"/>
      <c r="F111" s="6"/>
      <c r="G111" s="67"/>
      <c r="H111" s="4"/>
      <c r="I111" s="16"/>
      <c r="J111" s="73"/>
    </row>
    <row r="112" spans="1:11" ht="12.95" customHeight="1">
      <c r="A112" s="9"/>
      <c r="B112" s="10" t="s">
        <v>2393</v>
      </c>
      <c r="C112" s="11" t="s">
        <v>2394</v>
      </c>
      <c r="D112" s="69">
        <v>1</v>
      </c>
      <c r="E112" s="12" t="s">
        <v>148</v>
      </c>
      <c r="F112" s="13"/>
      <c r="G112" s="70">
        <f>IF(B112&lt;&gt;"計",ROUNDDOWN(D112*F112,0),SUM(G$1:G111))</f>
        <v>0</v>
      </c>
      <c r="H112" s="11"/>
      <c r="I112" s="14"/>
      <c r="J112" s="71"/>
      <c r="K112" s="8">
        <v>1</v>
      </c>
    </row>
    <row r="113" spans="1:11" ht="12.95" customHeight="1">
      <c r="A113" s="2"/>
      <c r="B113" s="3"/>
      <c r="C113" s="4" t="s">
        <v>2395</v>
      </c>
      <c r="D113" s="66"/>
      <c r="E113" s="5"/>
      <c r="F113" s="6"/>
      <c r="G113" s="67"/>
      <c r="H113" s="4"/>
      <c r="I113" s="7"/>
      <c r="J113" s="68"/>
    </row>
    <row r="114" spans="1:11" ht="12.95" customHeight="1">
      <c r="A114" s="9"/>
      <c r="B114" s="10"/>
      <c r="C114" s="11" t="s">
        <v>2396</v>
      </c>
      <c r="D114" s="69"/>
      <c r="E114" s="12"/>
      <c r="F114" s="13"/>
      <c r="G114" s="70">
        <f>IF(B114&lt;&gt;"計",ROUNDDOWN(D114*F114,0),SUM(G$1:G113))</f>
        <v>0</v>
      </c>
      <c r="H114" s="11"/>
      <c r="I114" s="14"/>
      <c r="J114" s="71"/>
      <c r="K114" s="8">
        <v>2</v>
      </c>
    </row>
    <row r="115" spans="1:11" ht="12.95" customHeight="1">
      <c r="A115" s="2"/>
      <c r="B115" s="3" t="s">
        <v>2397</v>
      </c>
      <c r="C115" s="4"/>
      <c r="D115" s="66"/>
      <c r="E115" s="5"/>
      <c r="F115" s="6"/>
      <c r="G115" s="67"/>
      <c r="H115" s="4"/>
      <c r="I115" s="7"/>
      <c r="J115" s="68"/>
    </row>
    <row r="116" spans="1:11" ht="12.95" customHeight="1">
      <c r="A116" s="9"/>
      <c r="B116" s="10" t="s">
        <v>2398</v>
      </c>
      <c r="C116" s="11" t="s">
        <v>2399</v>
      </c>
      <c r="D116" s="69">
        <v>1</v>
      </c>
      <c r="E116" s="12" t="s">
        <v>148</v>
      </c>
      <c r="F116" s="13"/>
      <c r="G116" s="70">
        <f>IF(B116&lt;&gt;"計",ROUNDDOWN(D116*F116,0),SUM(G$1:G115))</f>
        <v>0</v>
      </c>
      <c r="H116" s="11"/>
      <c r="I116" s="14"/>
      <c r="J116" s="71"/>
      <c r="K116" s="8">
        <v>3</v>
      </c>
    </row>
    <row r="117" spans="1:11" ht="12.95" customHeight="1">
      <c r="A117" s="2"/>
      <c r="B117" s="3"/>
      <c r="C117" s="4" t="s">
        <v>2400</v>
      </c>
      <c r="D117" s="66"/>
      <c r="E117" s="5"/>
      <c r="F117" s="6"/>
      <c r="G117" s="67"/>
      <c r="H117" s="4"/>
      <c r="I117" s="7"/>
      <c r="J117" s="68"/>
    </row>
    <row r="118" spans="1:11" ht="12.95" customHeight="1">
      <c r="A118" s="9"/>
      <c r="B118" s="10"/>
      <c r="C118" s="11" t="s">
        <v>2401</v>
      </c>
      <c r="D118" s="69"/>
      <c r="E118" s="12"/>
      <c r="F118" s="13"/>
      <c r="G118" s="70">
        <f>IF(B118&lt;&gt;"計",ROUNDDOWN(D118*F118,0),SUM(G$1:G117))</f>
        <v>0</v>
      </c>
      <c r="H118" s="11"/>
      <c r="I118" s="14"/>
      <c r="J118" s="71"/>
      <c r="K118" s="8">
        <v>4</v>
      </c>
    </row>
    <row r="119" spans="1:11" ht="12.95" customHeight="1">
      <c r="A119" s="2"/>
      <c r="B119" s="3"/>
      <c r="C119" s="4" t="s">
        <v>2402</v>
      </c>
      <c r="D119" s="66"/>
      <c r="E119" s="5"/>
      <c r="F119" s="6"/>
      <c r="G119" s="67"/>
      <c r="H119" s="4"/>
      <c r="I119" s="7"/>
      <c r="J119" s="68"/>
    </row>
    <row r="120" spans="1:11" ht="12.95" customHeight="1">
      <c r="A120" s="9"/>
      <c r="B120" s="10"/>
      <c r="C120" s="11" t="s">
        <v>2403</v>
      </c>
      <c r="D120" s="69"/>
      <c r="E120" s="12"/>
      <c r="F120" s="13"/>
      <c r="G120" s="70">
        <f>IF(B120&lt;&gt;"計",ROUNDDOWN(D120*F120,0),SUM(G$1:G119))</f>
        <v>0</v>
      </c>
      <c r="H120" s="11"/>
      <c r="I120" s="14"/>
      <c r="J120" s="71"/>
      <c r="K120" s="8">
        <v>5</v>
      </c>
    </row>
    <row r="121" spans="1:11" ht="12.95" customHeight="1">
      <c r="A121" s="2"/>
      <c r="B121" s="3"/>
      <c r="C121" s="4" t="s">
        <v>2404</v>
      </c>
      <c r="D121" s="66"/>
      <c r="E121" s="5"/>
      <c r="F121" s="6"/>
      <c r="G121" s="67"/>
      <c r="H121" s="4"/>
      <c r="I121" s="7"/>
      <c r="J121" s="68"/>
    </row>
    <row r="122" spans="1:11" ht="12.95" customHeight="1">
      <c r="A122" s="9"/>
      <c r="B122" s="10"/>
      <c r="C122" s="11" t="s">
        <v>2405</v>
      </c>
      <c r="D122" s="69"/>
      <c r="E122" s="12"/>
      <c r="F122" s="13"/>
      <c r="G122" s="70">
        <f>IF(B122&lt;&gt;"計",ROUNDDOWN(D122*F122,0),SUM(G$1:G121))</f>
        <v>0</v>
      </c>
      <c r="H122" s="11"/>
      <c r="I122" s="14"/>
      <c r="J122" s="71"/>
      <c r="K122" s="8">
        <v>6</v>
      </c>
    </row>
    <row r="123" spans="1:11" ht="12.95" customHeight="1">
      <c r="A123" s="2"/>
      <c r="B123" s="3" t="s">
        <v>2406</v>
      </c>
      <c r="C123" s="4"/>
      <c r="D123" s="66"/>
      <c r="E123" s="5"/>
      <c r="F123" s="6"/>
      <c r="G123" s="67"/>
      <c r="H123" s="4"/>
      <c r="I123" s="7"/>
      <c r="J123" s="68"/>
    </row>
    <row r="124" spans="1:11" ht="12.95" customHeight="1">
      <c r="A124" s="9"/>
      <c r="B124" s="10" t="s">
        <v>1516</v>
      </c>
      <c r="C124" s="11" t="s">
        <v>2407</v>
      </c>
      <c r="D124" s="69">
        <v>1</v>
      </c>
      <c r="E124" s="12" t="s">
        <v>148</v>
      </c>
      <c r="F124" s="13"/>
      <c r="G124" s="70">
        <f>IF(B124&lt;&gt;"計",ROUNDDOWN(D124*F124,0),SUM(G$1:G123))</f>
        <v>0</v>
      </c>
      <c r="H124" s="11"/>
      <c r="I124" s="14"/>
      <c r="J124" s="71"/>
      <c r="K124" s="8">
        <v>7</v>
      </c>
    </row>
    <row r="125" spans="1:11" ht="12.95" customHeight="1">
      <c r="A125" s="2"/>
      <c r="B125" s="3"/>
      <c r="C125" s="4" t="s">
        <v>2408</v>
      </c>
      <c r="D125" s="66"/>
      <c r="E125" s="5"/>
      <c r="F125" s="6"/>
      <c r="G125" s="67"/>
      <c r="H125" s="4"/>
      <c r="I125" s="7"/>
      <c r="J125" s="68"/>
    </row>
    <row r="126" spans="1:11" ht="12.95" customHeight="1">
      <c r="A126" s="9"/>
      <c r="B126" s="10"/>
      <c r="C126" s="11" t="s">
        <v>2409</v>
      </c>
      <c r="D126" s="69"/>
      <c r="E126" s="12"/>
      <c r="F126" s="13"/>
      <c r="G126" s="70">
        <f>IF(B126&lt;&gt;"計",ROUNDDOWN(D126*F126,0),SUM(G$1:G125))</f>
        <v>0</v>
      </c>
      <c r="H126" s="11"/>
      <c r="I126" s="14"/>
      <c r="J126" s="71"/>
      <c r="K126" s="8">
        <v>8</v>
      </c>
    </row>
    <row r="127" spans="1:11" ht="12.95" customHeight="1">
      <c r="A127" s="2"/>
      <c r="B127" s="3"/>
      <c r="C127" s="4"/>
      <c r="D127" s="66"/>
      <c r="E127" s="5"/>
      <c r="F127" s="6"/>
      <c r="G127" s="67"/>
      <c r="H127" s="4"/>
      <c r="I127" s="7"/>
      <c r="J127" s="68"/>
    </row>
    <row r="128" spans="1:11" ht="12.95" customHeight="1">
      <c r="A128" s="9"/>
      <c r="B128" s="10"/>
      <c r="C128" s="11"/>
      <c r="D128" s="69"/>
      <c r="E128" s="12"/>
      <c r="F128" s="13"/>
      <c r="G128" s="70">
        <f>IF(B128&lt;&gt;"計",ROUNDDOWN(D128*F128,0),SUM(G$1:G127))</f>
        <v>0</v>
      </c>
      <c r="H128" s="11"/>
      <c r="I128" s="14"/>
      <c r="J128" s="71"/>
      <c r="K128" s="8">
        <v>9</v>
      </c>
    </row>
    <row r="129" spans="1:11" ht="12.95" customHeight="1">
      <c r="A129" s="2"/>
      <c r="B129" s="3" t="s">
        <v>2410</v>
      </c>
      <c r="C129" s="4"/>
      <c r="D129" s="66"/>
      <c r="E129" s="5"/>
      <c r="F129" s="6"/>
      <c r="G129" s="67"/>
      <c r="H129" s="4"/>
      <c r="I129" s="7"/>
      <c r="J129" s="68"/>
    </row>
    <row r="130" spans="1:11" ht="12.95" customHeight="1">
      <c r="A130" s="9"/>
      <c r="B130" s="10" t="s">
        <v>2411</v>
      </c>
      <c r="C130" s="11" t="s">
        <v>2412</v>
      </c>
      <c r="D130" s="69">
        <v>1</v>
      </c>
      <c r="E130" s="12" t="s">
        <v>148</v>
      </c>
      <c r="F130" s="13"/>
      <c r="G130" s="70">
        <f>IF(B130&lt;&gt;"計",ROUNDDOWN(D130*F130,0),SUM(G$1:G129))</f>
        <v>0</v>
      </c>
      <c r="H130" s="11"/>
      <c r="I130" s="14"/>
      <c r="J130" s="71"/>
      <c r="K130" s="8">
        <v>10</v>
      </c>
    </row>
    <row r="131" spans="1:11" ht="12.95" customHeight="1">
      <c r="A131" s="2"/>
      <c r="B131" s="3" t="s">
        <v>1512</v>
      </c>
      <c r="C131" s="4"/>
      <c r="D131" s="66"/>
      <c r="E131" s="5"/>
      <c r="F131" s="6"/>
      <c r="G131" s="67"/>
      <c r="H131" s="4"/>
      <c r="I131" s="7"/>
      <c r="J131" s="68"/>
    </row>
    <row r="132" spans="1:11" ht="12.95" customHeight="1">
      <c r="A132" s="9"/>
      <c r="B132" s="10" t="s">
        <v>2413</v>
      </c>
      <c r="C132" s="11" t="s">
        <v>2414</v>
      </c>
      <c r="D132" s="69">
        <v>2</v>
      </c>
      <c r="E132" s="12" t="s">
        <v>148</v>
      </c>
      <c r="F132" s="13"/>
      <c r="G132" s="70">
        <f>IF(B132&lt;&gt;"計",ROUNDDOWN(D132*F132,0),SUM(G$1:G131))</f>
        <v>0</v>
      </c>
      <c r="H132" s="11"/>
      <c r="I132" s="14"/>
      <c r="J132" s="71"/>
      <c r="K132" s="8">
        <v>11</v>
      </c>
    </row>
    <row r="133" spans="1:11" ht="12.95" customHeight="1">
      <c r="A133" s="2"/>
      <c r="B133" s="3" t="s">
        <v>1512</v>
      </c>
      <c r="C133" s="4"/>
      <c r="D133" s="66"/>
      <c r="E133" s="5"/>
      <c r="F133" s="6"/>
      <c r="G133" s="67"/>
      <c r="H133" s="4"/>
      <c r="I133" s="7"/>
      <c r="J133" s="68"/>
    </row>
    <row r="134" spans="1:11" ht="12.95" customHeight="1">
      <c r="A134" s="9"/>
      <c r="B134" s="10" t="s">
        <v>2415</v>
      </c>
      <c r="C134" s="11" t="s">
        <v>2416</v>
      </c>
      <c r="D134" s="69">
        <v>2</v>
      </c>
      <c r="E134" s="12" t="s">
        <v>148</v>
      </c>
      <c r="F134" s="13"/>
      <c r="G134" s="70">
        <f>IF(B134&lt;&gt;"計",ROUNDDOWN(D134*F134,0),SUM(G$1:G133))</f>
        <v>0</v>
      </c>
      <c r="H134" s="11"/>
      <c r="I134" s="14"/>
      <c r="J134" s="71"/>
      <c r="K134" s="8">
        <v>12</v>
      </c>
    </row>
    <row r="135" spans="1:11" ht="12.95" customHeight="1">
      <c r="A135" s="2"/>
      <c r="B135" s="3"/>
      <c r="C135" s="4"/>
      <c r="D135" s="66"/>
      <c r="E135" s="5"/>
      <c r="F135" s="6"/>
      <c r="G135" s="67"/>
      <c r="H135" s="4"/>
      <c r="I135" s="7"/>
      <c r="J135" s="68"/>
    </row>
    <row r="136" spans="1:11" ht="12.95" customHeight="1">
      <c r="A136" s="9"/>
      <c r="B136" s="10"/>
      <c r="C136" s="11"/>
      <c r="D136" s="69"/>
      <c r="E136" s="12"/>
      <c r="F136" s="13"/>
      <c r="G136" s="70">
        <f>IF(B136&lt;&gt;"計",ROUNDDOWN(D136*F136,0),SUM(G$1:G135))</f>
        <v>0</v>
      </c>
      <c r="H136" s="11"/>
      <c r="I136" s="14"/>
      <c r="J136" s="71"/>
      <c r="K136" s="8">
        <v>13</v>
      </c>
    </row>
    <row r="137" spans="1:11" ht="12.95" customHeight="1">
      <c r="A137" s="2"/>
      <c r="B137" s="3" t="s">
        <v>2410</v>
      </c>
      <c r="C137" s="4"/>
      <c r="D137" s="66"/>
      <c r="E137" s="5"/>
      <c r="F137" s="6"/>
      <c r="G137" s="67"/>
      <c r="H137" s="4"/>
      <c r="I137" s="7"/>
      <c r="J137" s="68"/>
    </row>
    <row r="138" spans="1:11" ht="12.95" customHeight="1">
      <c r="A138" s="9"/>
      <c r="B138" s="10" t="s">
        <v>2417</v>
      </c>
      <c r="C138" s="11" t="s">
        <v>2418</v>
      </c>
      <c r="D138" s="69">
        <v>1</v>
      </c>
      <c r="E138" s="12" t="s">
        <v>148</v>
      </c>
      <c r="F138" s="13"/>
      <c r="G138" s="70">
        <f>IF(B138&lt;&gt;"計",ROUNDDOWN(D138*F138,0),SUM(G$1:G137))</f>
        <v>0</v>
      </c>
      <c r="H138" s="11"/>
      <c r="I138" s="14"/>
      <c r="J138" s="71"/>
      <c r="K138" s="8">
        <v>14</v>
      </c>
    </row>
    <row r="139" spans="1:11" ht="12.95" customHeight="1">
      <c r="A139" s="2"/>
      <c r="B139" s="3"/>
      <c r="C139" s="4" t="s">
        <v>1419</v>
      </c>
      <c r="D139" s="66"/>
      <c r="E139" s="5"/>
      <c r="F139" s="6"/>
      <c r="G139" s="67"/>
      <c r="H139" s="4"/>
      <c r="I139" s="7"/>
      <c r="J139" s="68"/>
    </row>
    <row r="140" spans="1:11" ht="12.95" customHeight="1">
      <c r="A140" s="9"/>
      <c r="B140" s="10"/>
      <c r="C140" s="11" t="s">
        <v>2419</v>
      </c>
      <c r="D140" s="69"/>
      <c r="E140" s="12"/>
      <c r="F140" s="13"/>
      <c r="G140" s="70">
        <f>IF(B140&lt;&gt;"計",ROUNDDOWN(D140*F140,0),SUM(G$1:G139))</f>
        <v>0</v>
      </c>
      <c r="H140" s="11"/>
      <c r="I140" s="14"/>
      <c r="J140" s="71"/>
      <c r="K140" s="8">
        <v>15</v>
      </c>
    </row>
    <row r="141" spans="1:11" ht="12.95" customHeight="1">
      <c r="A141" s="2"/>
      <c r="B141" s="3" t="s">
        <v>1472</v>
      </c>
      <c r="C141" s="4"/>
      <c r="D141" s="66"/>
      <c r="E141" s="5"/>
      <c r="F141" s="6"/>
      <c r="G141" s="67"/>
      <c r="H141" s="4"/>
      <c r="I141" s="7"/>
      <c r="J141" s="68"/>
    </row>
    <row r="142" spans="1:11" ht="12.95" customHeight="1">
      <c r="A142" s="9"/>
      <c r="B142" s="10" t="s">
        <v>2417</v>
      </c>
      <c r="C142" s="11" t="s">
        <v>2420</v>
      </c>
      <c r="D142" s="69">
        <v>3</v>
      </c>
      <c r="E142" s="12" t="s">
        <v>148</v>
      </c>
      <c r="F142" s="13"/>
      <c r="G142" s="70">
        <f>IF(B142&lt;&gt;"計",ROUNDDOWN(D142*F142,0),SUM(G$1:G141))</f>
        <v>0</v>
      </c>
      <c r="H142" s="11"/>
      <c r="I142" s="14"/>
      <c r="J142" s="71"/>
      <c r="K142" s="8">
        <v>16</v>
      </c>
    </row>
    <row r="143" spans="1:11" ht="12.95" customHeight="1">
      <c r="A143" s="2"/>
      <c r="B143" s="3"/>
      <c r="C143" s="4" t="s">
        <v>1419</v>
      </c>
      <c r="D143" s="66"/>
      <c r="E143" s="5"/>
      <c r="F143" s="6"/>
      <c r="G143" s="67"/>
      <c r="H143" s="4"/>
      <c r="I143" s="7"/>
      <c r="J143" s="68"/>
    </row>
    <row r="144" spans="1:11" ht="12.95" customHeight="1">
      <c r="A144" s="9"/>
      <c r="B144" s="10"/>
      <c r="C144" s="11" t="s">
        <v>2421</v>
      </c>
      <c r="D144" s="69"/>
      <c r="E144" s="12"/>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15" t="s">
        <v>2410</v>
      </c>
      <c r="C147" s="4"/>
      <c r="D147" s="66"/>
      <c r="E147" s="5"/>
      <c r="F147" s="6"/>
      <c r="G147" s="67"/>
      <c r="H147" s="4"/>
      <c r="I147" s="16"/>
      <c r="J147" s="73"/>
    </row>
    <row r="148" spans="1:11" ht="12.95" customHeight="1">
      <c r="A148" s="9"/>
      <c r="B148" s="10" t="s">
        <v>2422</v>
      </c>
      <c r="C148" s="11" t="s">
        <v>2423</v>
      </c>
      <c r="D148" s="69">
        <v>1</v>
      </c>
      <c r="E148" s="12" t="s">
        <v>148</v>
      </c>
      <c r="F148" s="13"/>
      <c r="G148" s="70">
        <f>IF(B148&lt;&gt;"計",ROUNDDOWN(D148*F148,0),SUM(G$1:G147))</f>
        <v>0</v>
      </c>
      <c r="H148" s="11"/>
      <c r="I148" s="14"/>
      <c r="J148" s="71"/>
      <c r="K148" s="8">
        <v>1</v>
      </c>
    </row>
    <row r="149" spans="1:11" ht="12.95" customHeight="1">
      <c r="A149" s="2"/>
      <c r="B149" s="3"/>
      <c r="C149" s="4" t="s">
        <v>1419</v>
      </c>
      <c r="D149" s="66"/>
      <c r="E149" s="5"/>
      <c r="F149" s="6"/>
      <c r="G149" s="67"/>
      <c r="H149" s="4"/>
      <c r="I149" s="7"/>
      <c r="J149" s="68"/>
    </row>
    <row r="150" spans="1:11" ht="12.95" customHeight="1">
      <c r="A150" s="9"/>
      <c r="B150" s="10"/>
      <c r="C150" s="11" t="s">
        <v>2424</v>
      </c>
      <c r="D150" s="69"/>
      <c r="E150" s="12"/>
      <c r="F150" s="13"/>
      <c r="G150" s="70">
        <f>IF(B150&lt;&gt;"計",ROUNDDOWN(D150*F150,0),SUM(G$1:G149))</f>
        <v>0</v>
      </c>
      <c r="H150" s="11"/>
      <c r="I150" s="14"/>
      <c r="J150" s="71"/>
      <c r="K150" s="8">
        <v>2</v>
      </c>
    </row>
    <row r="151" spans="1:11" ht="12.95" customHeight="1">
      <c r="A151" s="2"/>
      <c r="B151" s="3"/>
      <c r="C151" s="4"/>
      <c r="D151" s="66"/>
      <c r="E151" s="5"/>
      <c r="F151" s="6"/>
      <c r="G151" s="67"/>
      <c r="H151" s="4"/>
      <c r="I151" s="7"/>
      <c r="J151" s="68"/>
    </row>
    <row r="152" spans="1:11" ht="12.95" customHeight="1">
      <c r="A152" s="9"/>
      <c r="B152" s="10"/>
      <c r="C152" s="11"/>
      <c r="D152" s="69"/>
      <c r="E152" s="12"/>
      <c r="F152" s="13"/>
      <c r="G152" s="70">
        <f>IF(B152&lt;&gt;"計",ROUNDDOWN(D152*F152,0),SUM(G$1:G151))</f>
        <v>0</v>
      </c>
      <c r="H152" s="11"/>
      <c r="I152" s="14"/>
      <c r="J152" s="71"/>
      <c r="K152" s="8">
        <v>3</v>
      </c>
    </row>
    <row r="153" spans="1:11" ht="12.95" customHeight="1">
      <c r="A153" s="2"/>
      <c r="B153" s="3" t="s">
        <v>1133</v>
      </c>
      <c r="C153" s="4"/>
      <c r="D153" s="66"/>
      <c r="E153" s="5"/>
      <c r="F153" s="6"/>
      <c r="G153" s="67"/>
      <c r="H153" s="4"/>
      <c r="I153" s="7"/>
      <c r="J153" s="68"/>
    </row>
    <row r="154" spans="1:11" ht="12.95" customHeight="1">
      <c r="A154" s="9"/>
      <c r="B154" s="10" t="s">
        <v>2425</v>
      </c>
      <c r="C154" s="11" t="s">
        <v>2426</v>
      </c>
      <c r="D154" s="69">
        <v>1</v>
      </c>
      <c r="E154" s="12" t="s">
        <v>148</v>
      </c>
      <c r="F154" s="13"/>
      <c r="G154" s="70">
        <f>IF(B154&lt;&gt;"計",ROUNDDOWN(D154*F154,0),SUM(G$1:G153))</f>
        <v>0</v>
      </c>
      <c r="H154" s="11"/>
      <c r="I154" s="14"/>
      <c r="J154" s="71"/>
      <c r="K154" s="8">
        <v>4</v>
      </c>
    </row>
    <row r="155" spans="1:11" ht="12.95" customHeight="1">
      <c r="A155" s="2"/>
      <c r="B155" s="3"/>
      <c r="C155" s="4" t="s">
        <v>2427</v>
      </c>
      <c r="D155" s="66"/>
      <c r="E155" s="5"/>
      <c r="F155" s="6"/>
      <c r="G155" s="67"/>
      <c r="H155" s="4"/>
      <c r="I155" s="7"/>
      <c r="J155" s="68"/>
    </row>
    <row r="156" spans="1:11" ht="12.95" customHeight="1">
      <c r="A156" s="9"/>
      <c r="B156" s="10"/>
      <c r="C156" s="11" t="s">
        <v>2428</v>
      </c>
      <c r="D156" s="69"/>
      <c r="E156" s="12"/>
      <c r="F156" s="13"/>
      <c r="G156" s="70">
        <f>IF(B156&lt;&gt;"計",ROUNDDOWN(D156*F156,0),SUM(G$1:G155))</f>
        <v>0</v>
      </c>
      <c r="H156" s="11"/>
      <c r="I156" s="14"/>
      <c r="J156" s="71"/>
      <c r="K156" s="8">
        <v>5</v>
      </c>
    </row>
    <row r="157" spans="1:11" ht="12.95" customHeight="1">
      <c r="A157" s="2"/>
      <c r="B157" s="3"/>
      <c r="C157" s="4" t="s">
        <v>2429</v>
      </c>
      <c r="D157" s="66"/>
      <c r="E157" s="5"/>
      <c r="F157" s="6"/>
      <c r="G157" s="67"/>
      <c r="H157" s="4"/>
      <c r="I157" s="7"/>
      <c r="J157" s="68"/>
    </row>
    <row r="158" spans="1:11" ht="12.95" customHeight="1">
      <c r="A158" s="9"/>
      <c r="B158" s="10"/>
      <c r="C158" s="11"/>
      <c r="D158" s="69"/>
      <c r="E158" s="12"/>
      <c r="F158" s="13"/>
      <c r="G158" s="70">
        <f>IF(B158&lt;&gt;"計",ROUNDDOWN(D158*F158,0),SUM(G$1:G157))</f>
        <v>0</v>
      </c>
      <c r="H158" s="11"/>
      <c r="I158" s="14"/>
      <c r="J158" s="71"/>
      <c r="K158" s="8">
        <v>6</v>
      </c>
    </row>
    <row r="159" spans="1:11" ht="12.95" customHeight="1">
      <c r="A159" s="2"/>
      <c r="B159" s="3" t="s">
        <v>1113</v>
      </c>
      <c r="C159" s="4"/>
      <c r="D159" s="66"/>
      <c r="E159" s="5"/>
      <c r="F159" s="6"/>
      <c r="G159" s="67"/>
      <c r="H159" s="4"/>
      <c r="I159" s="7"/>
      <c r="J159" s="68"/>
    </row>
    <row r="160" spans="1:11" ht="12.95" customHeight="1">
      <c r="A160" s="9"/>
      <c r="B160" s="10" t="s">
        <v>2425</v>
      </c>
      <c r="C160" s="11" t="s">
        <v>2430</v>
      </c>
      <c r="D160" s="69">
        <v>1</v>
      </c>
      <c r="E160" s="12" t="s">
        <v>148</v>
      </c>
      <c r="F160" s="13"/>
      <c r="G160" s="70">
        <f>IF(B160&lt;&gt;"計",ROUNDDOWN(D160*F160,0),SUM(G$1:G159))</f>
        <v>0</v>
      </c>
      <c r="H160" s="11"/>
      <c r="I160" s="14"/>
      <c r="J160" s="71"/>
      <c r="K160" s="8">
        <v>7</v>
      </c>
    </row>
    <row r="161" spans="1:11" ht="12.95" customHeight="1">
      <c r="A161" s="2"/>
      <c r="B161" s="3"/>
      <c r="C161" s="4" t="s">
        <v>2427</v>
      </c>
      <c r="D161" s="66"/>
      <c r="E161" s="5"/>
      <c r="F161" s="6"/>
      <c r="G161" s="67"/>
      <c r="H161" s="4"/>
      <c r="I161" s="7"/>
      <c r="J161" s="68"/>
    </row>
    <row r="162" spans="1:11" ht="12.95" customHeight="1">
      <c r="A162" s="9"/>
      <c r="B162" s="10"/>
      <c r="C162" s="11" t="s">
        <v>2428</v>
      </c>
      <c r="D162" s="69"/>
      <c r="E162" s="12"/>
      <c r="F162" s="13"/>
      <c r="G162" s="70">
        <f>IF(B162&lt;&gt;"計",ROUNDDOWN(D162*F162,0),SUM(G$1:G161))</f>
        <v>0</v>
      </c>
      <c r="H162" s="11"/>
      <c r="I162" s="14"/>
      <c r="J162" s="71"/>
      <c r="K162" s="8">
        <v>8</v>
      </c>
    </row>
    <row r="163" spans="1:11" ht="12.95" customHeight="1">
      <c r="A163" s="2"/>
      <c r="B163" s="3"/>
      <c r="C163" s="4" t="s">
        <v>2429</v>
      </c>
      <c r="D163" s="66"/>
      <c r="E163" s="5"/>
      <c r="F163" s="6"/>
      <c r="G163" s="67"/>
      <c r="H163" s="4"/>
      <c r="I163" s="7"/>
      <c r="J163" s="68"/>
    </row>
    <row r="164" spans="1:11" ht="12.95" customHeight="1">
      <c r="A164" s="9"/>
      <c r="B164" s="10"/>
      <c r="C164" s="11"/>
      <c r="D164" s="69"/>
      <c r="E164" s="12"/>
      <c r="F164" s="13"/>
      <c r="G164" s="70">
        <f>IF(B164&lt;&gt;"計",ROUNDDOWN(D164*F164,0),SUM(G$1:G163))</f>
        <v>0</v>
      </c>
      <c r="H164" s="11"/>
      <c r="I164" s="14"/>
      <c r="J164" s="71"/>
      <c r="K164" s="8">
        <v>9</v>
      </c>
    </row>
    <row r="165" spans="1:11" ht="12.95" customHeight="1">
      <c r="A165" s="2"/>
      <c r="B165" s="3" t="s">
        <v>1133</v>
      </c>
      <c r="C165" s="4"/>
      <c r="D165" s="66"/>
      <c r="E165" s="5"/>
      <c r="F165" s="6"/>
      <c r="G165" s="67"/>
      <c r="H165" s="4"/>
      <c r="I165" s="7"/>
      <c r="J165" s="68"/>
    </row>
    <row r="166" spans="1:11" ht="12.95" customHeight="1">
      <c r="A166" s="9"/>
      <c r="B166" s="10" t="s">
        <v>2431</v>
      </c>
      <c r="C166" s="11" t="s">
        <v>2432</v>
      </c>
      <c r="D166" s="69">
        <v>1</v>
      </c>
      <c r="E166" s="12" t="s">
        <v>148</v>
      </c>
      <c r="F166" s="13"/>
      <c r="G166" s="70">
        <f>IF(B166&lt;&gt;"計",ROUNDDOWN(D166*F166,0),SUM(G$1:G165))</f>
        <v>0</v>
      </c>
      <c r="H166" s="11"/>
      <c r="I166" s="14"/>
      <c r="J166" s="71"/>
      <c r="K166" s="8">
        <v>10</v>
      </c>
    </row>
    <row r="167" spans="1:11" ht="12.95" customHeight="1">
      <c r="A167" s="2"/>
      <c r="B167" s="3"/>
      <c r="C167" s="4" t="s">
        <v>2433</v>
      </c>
      <c r="D167" s="66"/>
      <c r="E167" s="5"/>
      <c r="F167" s="6"/>
      <c r="G167" s="67"/>
      <c r="H167" s="4"/>
      <c r="I167" s="7"/>
      <c r="J167" s="68"/>
    </row>
    <row r="168" spans="1:11" ht="12.95" customHeight="1">
      <c r="A168" s="9"/>
      <c r="B168" s="10"/>
      <c r="C168" s="11" t="s">
        <v>2429</v>
      </c>
      <c r="D168" s="69"/>
      <c r="E168" s="12"/>
      <c r="F168" s="13"/>
      <c r="G168" s="70">
        <f>IF(B168&lt;&gt;"計",ROUNDDOWN(D168*F168,0),SUM(G$1:G167))</f>
        <v>0</v>
      </c>
      <c r="H168" s="11"/>
      <c r="I168" s="14"/>
      <c r="J168" s="71"/>
      <c r="K168" s="8">
        <v>11</v>
      </c>
    </row>
    <row r="169" spans="1:11" ht="12.95" customHeight="1">
      <c r="A169" s="2"/>
      <c r="B169" s="3" t="s">
        <v>1113</v>
      </c>
      <c r="C169" s="4"/>
      <c r="D169" s="66"/>
      <c r="E169" s="5"/>
      <c r="F169" s="6"/>
      <c r="G169" s="67"/>
      <c r="H169" s="4"/>
      <c r="I169" s="7"/>
      <c r="J169" s="68"/>
    </row>
    <row r="170" spans="1:11" ht="12.95" customHeight="1">
      <c r="A170" s="9"/>
      <c r="B170" s="10" t="s">
        <v>2431</v>
      </c>
      <c r="C170" s="11" t="s">
        <v>2434</v>
      </c>
      <c r="D170" s="69">
        <v>1</v>
      </c>
      <c r="E170" s="12" t="s">
        <v>148</v>
      </c>
      <c r="F170" s="13"/>
      <c r="G170" s="70">
        <f>IF(B170&lt;&gt;"計",ROUNDDOWN(D170*F170,0),SUM(G$1:G169))</f>
        <v>0</v>
      </c>
      <c r="H170" s="11"/>
      <c r="I170" s="14"/>
      <c r="J170" s="71"/>
      <c r="K170" s="8">
        <v>12</v>
      </c>
    </row>
    <row r="171" spans="1:11" ht="12.95" customHeight="1">
      <c r="A171" s="2"/>
      <c r="B171" s="3"/>
      <c r="C171" s="4" t="s">
        <v>2433</v>
      </c>
      <c r="D171" s="66"/>
      <c r="E171" s="5"/>
      <c r="F171" s="6"/>
      <c r="G171" s="67"/>
      <c r="H171" s="4"/>
      <c r="I171" s="7"/>
      <c r="J171" s="68"/>
    </row>
    <row r="172" spans="1:11" ht="12.95" customHeight="1">
      <c r="A172" s="9"/>
      <c r="B172" s="10"/>
      <c r="C172" s="11" t="s">
        <v>2429</v>
      </c>
      <c r="D172" s="69"/>
      <c r="E172" s="12"/>
      <c r="F172" s="13"/>
      <c r="G172" s="70">
        <f>IF(B172&lt;&gt;"計",ROUNDDOWN(D172*F172,0),SUM(G$1:G171))</f>
        <v>0</v>
      </c>
      <c r="H172" s="11"/>
      <c r="I172" s="14"/>
      <c r="J172" s="71"/>
      <c r="K172" s="8">
        <v>13</v>
      </c>
    </row>
    <row r="173" spans="1:11" ht="12.95" customHeight="1">
      <c r="A173" s="2"/>
      <c r="B173" s="3" t="s">
        <v>2435</v>
      </c>
      <c r="C173" s="4"/>
      <c r="D173" s="66"/>
      <c r="E173" s="5"/>
      <c r="F173" s="6"/>
      <c r="G173" s="67"/>
      <c r="H173" s="4"/>
      <c r="I173" s="7"/>
      <c r="J173" s="68"/>
    </row>
    <row r="174" spans="1:11" ht="12.95" customHeight="1">
      <c r="A174" s="9"/>
      <c r="B174" s="10" t="s">
        <v>2436</v>
      </c>
      <c r="C174" s="11" t="s">
        <v>2437</v>
      </c>
      <c r="D174" s="69">
        <v>3</v>
      </c>
      <c r="E174" s="12" t="s">
        <v>148</v>
      </c>
      <c r="F174" s="13"/>
      <c r="G174" s="70">
        <f>IF(B174&lt;&gt;"計",ROUNDDOWN(D174*F174,0),SUM(G$1:G173))</f>
        <v>0</v>
      </c>
      <c r="H174" s="11"/>
      <c r="I174" s="14"/>
      <c r="J174" s="71"/>
      <c r="K174" s="8">
        <v>14</v>
      </c>
    </row>
    <row r="175" spans="1:11" ht="12.95" customHeight="1">
      <c r="A175" s="2"/>
      <c r="B175" s="3" t="s">
        <v>2410</v>
      </c>
      <c r="C175" s="4"/>
      <c r="D175" s="66"/>
      <c r="E175" s="5"/>
      <c r="F175" s="6"/>
      <c r="G175" s="67"/>
      <c r="H175" s="4"/>
      <c r="I175" s="7"/>
      <c r="J175" s="68"/>
    </row>
    <row r="176" spans="1:11" ht="12.95" customHeight="1">
      <c r="A176" s="9"/>
      <c r="B176" s="10" t="s">
        <v>2436</v>
      </c>
      <c r="C176" s="11" t="s">
        <v>2437</v>
      </c>
      <c r="D176" s="69">
        <v>1</v>
      </c>
      <c r="E176" s="12" t="s">
        <v>148</v>
      </c>
      <c r="F176" s="13"/>
      <c r="G176" s="70">
        <f>IF(B176&lt;&gt;"計",ROUNDDOWN(D176*F176,0),SUM(G$1:G175))</f>
        <v>0</v>
      </c>
      <c r="H176" s="11"/>
      <c r="I176" s="14"/>
      <c r="J176" s="71"/>
      <c r="K176" s="8">
        <v>15</v>
      </c>
    </row>
    <row r="177" spans="1:11" ht="12.95" customHeight="1">
      <c r="A177" s="2"/>
      <c r="B177" s="3" t="s">
        <v>2438</v>
      </c>
      <c r="C177" s="4"/>
      <c r="D177" s="66"/>
      <c r="E177" s="5"/>
      <c r="F177" s="6"/>
      <c r="G177" s="67"/>
      <c r="H177" s="4"/>
      <c r="I177" s="7"/>
      <c r="J177" s="68"/>
    </row>
    <row r="178" spans="1:11" ht="12.95" customHeight="1">
      <c r="A178" s="9"/>
      <c r="B178" s="10" t="s">
        <v>2439</v>
      </c>
      <c r="C178" s="11" t="s">
        <v>2440</v>
      </c>
      <c r="D178" s="69">
        <v>5</v>
      </c>
      <c r="E178" s="12" t="s">
        <v>148</v>
      </c>
      <c r="F178" s="13"/>
      <c r="G178" s="70">
        <f>IF(B178&lt;&gt;"計",ROUNDDOWN(D178*F178,0),SUM(G$1:G177))</f>
        <v>0</v>
      </c>
      <c r="H178" s="11"/>
      <c r="I178" s="14"/>
      <c r="J178" s="71"/>
      <c r="K178" s="8">
        <v>16</v>
      </c>
    </row>
    <row r="179" spans="1:11" ht="12.95" customHeight="1">
      <c r="A179" s="2"/>
      <c r="B179" s="3"/>
      <c r="C179" s="4" t="s">
        <v>2441</v>
      </c>
      <c r="D179" s="66"/>
      <c r="E179" s="5"/>
      <c r="F179" s="6"/>
      <c r="G179" s="67"/>
      <c r="H179" s="4"/>
      <c r="I179" s="7"/>
      <c r="J179" s="68"/>
    </row>
    <row r="180" spans="1:11" ht="12.95" customHeight="1">
      <c r="A180" s="9"/>
      <c r="B180" s="10"/>
      <c r="C180" s="11" t="s">
        <v>1186</v>
      </c>
      <c r="D180" s="69"/>
      <c r="E180" s="12"/>
      <c r="F180" s="13"/>
      <c r="G180" s="70">
        <f>IF(B180&lt;&gt;"計",ROUNDDOWN(D180*F180,0),SUM(G$1:G179))</f>
        <v>0</v>
      </c>
      <c r="H180" s="11"/>
      <c r="I180" s="14"/>
      <c r="J180" s="71"/>
      <c r="K180" s="8">
        <v>17</v>
      </c>
    </row>
    <row r="181" spans="1:11" ht="12.95" customHeight="1">
      <c r="A181" s="2"/>
      <c r="B181" s="3"/>
      <c r="C181" s="4"/>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15" t="s">
        <v>2442</v>
      </c>
      <c r="C183" s="4"/>
      <c r="D183" s="66"/>
      <c r="E183" s="5"/>
      <c r="F183" s="6"/>
      <c r="G183" s="67"/>
      <c r="H183" s="4"/>
      <c r="I183" s="16"/>
      <c r="J183" s="73"/>
    </row>
    <row r="184" spans="1:11" ht="12.95" customHeight="1">
      <c r="A184" s="9"/>
      <c r="B184" s="10" t="s">
        <v>2443</v>
      </c>
      <c r="C184" s="11" t="s">
        <v>2444</v>
      </c>
      <c r="D184" s="69">
        <v>1</v>
      </c>
      <c r="E184" s="12" t="s">
        <v>148</v>
      </c>
      <c r="F184" s="13"/>
      <c r="G184" s="70">
        <f>IF(B184&lt;&gt;"計",ROUNDDOWN(D184*F184,0),SUM(G$1:G183))</f>
        <v>0</v>
      </c>
      <c r="H184" s="11"/>
      <c r="I184" s="14"/>
      <c r="J184" s="71"/>
      <c r="K184" s="8">
        <v>1</v>
      </c>
    </row>
    <row r="185" spans="1:11" ht="12.95" customHeight="1">
      <c r="A185" s="2"/>
      <c r="B185" s="3"/>
      <c r="C185" s="4" t="s">
        <v>2445</v>
      </c>
      <c r="D185" s="66"/>
      <c r="E185" s="5"/>
      <c r="F185" s="6"/>
      <c r="G185" s="67"/>
      <c r="H185" s="4"/>
      <c r="I185" s="7"/>
      <c r="J185" s="68"/>
    </row>
    <row r="186" spans="1:11" ht="12.95" customHeight="1">
      <c r="A186" s="9"/>
      <c r="B186" s="10"/>
      <c r="C186" s="11" t="s">
        <v>1515</v>
      </c>
      <c r="D186" s="69"/>
      <c r="E186" s="12"/>
      <c r="F186" s="13"/>
      <c r="G186" s="70">
        <f>IF(B186&lt;&gt;"計",ROUNDDOWN(D186*F186,0),SUM(G$1:G185))</f>
        <v>0</v>
      </c>
      <c r="H186" s="11"/>
      <c r="I186" s="14"/>
      <c r="J186" s="71"/>
      <c r="K186" s="8">
        <v>2</v>
      </c>
    </row>
    <row r="187" spans="1:11" ht="12.95" customHeight="1">
      <c r="A187" s="2"/>
      <c r="B187" s="3" t="s">
        <v>2446</v>
      </c>
      <c r="C187" s="4"/>
      <c r="D187" s="66"/>
      <c r="E187" s="5"/>
      <c r="F187" s="6"/>
      <c r="G187" s="67"/>
      <c r="H187" s="4"/>
      <c r="I187" s="7"/>
      <c r="J187" s="68"/>
    </row>
    <row r="188" spans="1:11" ht="12.95" customHeight="1">
      <c r="A188" s="9"/>
      <c r="B188" s="10" t="s">
        <v>2443</v>
      </c>
      <c r="C188" s="11" t="s">
        <v>2444</v>
      </c>
      <c r="D188" s="69">
        <v>1</v>
      </c>
      <c r="E188" s="12" t="s">
        <v>148</v>
      </c>
      <c r="F188" s="13"/>
      <c r="G188" s="70">
        <f>IF(B188&lt;&gt;"計",ROUNDDOWN(D188*F188,0),SUM(G$1:G187))</f>
        <v>0</v>
      </c>
      <c r="H188" s="11"/>
      <c r="I188" s="14"/>
      <c r="J188" s="71"/>
      <c r="K188" s="8">
        <v>3</v>
      </c>
    </row>
    <row r="189" spans="1:11" ht="12.95" customHeight="1">
      <c r="A189" s="2"/>
      <c r="B189" s="3"/>
      <c r="C189" s="4" t="s">
        <v>2447</v>
      </c>
      <c r="D189" s="66"/>
      <c r="E189" s="5"/>
      <c r="F189" s="6"/>
      <c r="G189" s="67"/>
      <c r="H189" s="4"/>
      <c r="I189" s="7"/>
      <c r="J189" s="68"/>
    </row>
    <row r="190" spans="1:11" ht="12.95" customHeight="1">
      <c r="A190" s="9"/>
      <c r="B190" s="10"/>
      <c r="C190" s="11" t="s">
        <v>1515</v>
      </c>
      <c r="D190" s="69"/>
      <c r="E190" s="12"/>
      <c r="F190" s="13"/>
      <c r="G190" s="70">
        <f>IF(B190&lt;&gt;"計",ROUNDDOWN(D190*F190,0),SUM(G$1:G189))</f>
        <v>0</v>
      </c>
      <c r="H190" s="11"/>
      <c r="I190" s="14"/>
      <c r="J190" s="71"/>
      <c r="K190" s="8">
        <v>4</v>
      </c>
    </row>
    <row r="191" spans="1:11" ht="12.95" customHeight="1">
      <c r="A191" s="2"/>
      <c r="B191" s="3"/>
      <c r="C191" s="4"/>
      <c r="D191" s="66"/>
      <c r="E191" s="5"/>
      <c r="F191" s="6"/>
      <c r="G191" s="67"/>
      <c r="H191" s="4"/>
      <c r="I191" s="7"/>
      <c r="J191" s="68"/>
    </row>
    <row r="192" spans="1:11" ht="12.95" customHeight="1">
      <c r="A192" s="9"/>
      <c r="B192" s="10"/>
      <c r="C192" s="11"/>
      <c r="D192" s="69"/>
      <c r="E192" s="12"/>
      <c r="F192" s="13"/>
      <c r="G192" s="70">
        <f>IF(B192&lt;&gt;"計",ROUNDDOWN(D192*F192,0),SUM(G$1:G191))</f>
        <v>0</v>
      </c>
      <c r="H192" s="11"/>
      <c r="I192" s="14"/>
      <c r="J192" s="71"/>
      <c r="K192" s="8">
        <v>5</v>
      </c>
    </row>
    <row r="193" spans="1:11" ht="12.95" customHeight="1">
      <c r="A193" s="2"/>
      <c r="B193" s="3" t="s">
        <v>1468</v>
      </c>
      <c r="C193" s="4"/>
      <c r="D193" s="66"/>
      <c r="E193" s="5"/>
      <c r="F193" s="6"/>
      <c r="G193" s="67"/>
      <c r="H193" s="4"/>
      <c r="I193" s="7"/>
      <c r="J193" s="68"/>
    </row>
    <row r="194" spans="1:11" ht="12.95" customHeight="1">
      <c r="A194" s="9"/>
      <c r="B194" s="10" t="s">
        <v>2448</v>
      </c>
      <c r="C194" s="11" t="s">
        <v>2449</v>
      </c>
      <c r="D194" s="69">
        <v>1</v>
      </c>
      <c r="E194" s="12" t="s">
        <v>148</v>
      </c>
      <c r="F194" s="13"/>
      <c r="G194" s="70">
        <f>IF(B194&lt;&gt;"計",ROUNDDOWN(D194*F194,0),SUM(G$1:G193))</f>
        <v>0</v>
      </c>
      <c r="H194" s="11"/>
      <c r="I194" s="14"/>
      <c r="J194" s="71"/>
      <c r="K194" s="8">
        <v>6</v>
      </c>
    </row>
    <row r="195" spans="1:11" ht="12.95" customHeight="1">
      <c r="A195" s="2"/>
      <c r="B195" s="3"/>
      <c r="C195" s="4" t="s">
        <v>2450</v>
      </c>
      <c r="D195" s="66"/>
      <c r="E195" s="5"/>
      <c r="F195" s="6"/>
      <c r="G195" s="67"/>
      <c r="H195" s="4"/>
      <c r="I195" s="7"/>
      <c r="J195" s="68"/>
    </row>
    <row r="196" spans="1:11" ht="12.95" customHeight="1">
      <c r="A196" s="9"/>
      <c r="B196" s="10"/>
      <c r="C196" s="11" t="s">
        <v>2451</v>
      </c>
      <c r="D196" s="69"/>
      <c r="E196" s="12"/>
      <c r="F196" s="13"/>
      <c r="G196" s="70">
        <f>IF(B196&lt;&gt;"計",ROUNDDOWN(D196*F196,0),SUM(G$1:G195))</f>
        <v>0</v>
      </c>
      <c r="H196" s="11"/>
      <c r="I196" s="14"/>
      <c r="J196" s="71"/>
      <c r="K196" s="8">
        <v>7</v>
      </c>
    </row>
    <row r="197" spans="1:11" ht="12.95" customHeight="1">
      <c r="A197" s="2"/>
      <c r="B197" s="3"/>
      <c r="C197" s="4" t="s">
        <v>2452</v>
      </c>
      <c r="D197" s="66"/>
      <c r="E197" s="5"/>
      <c r="F197" s="6"/>
      <c r="G197" s="67"/>
      <c r="H197" s="4"/>
      <c r="I197" s="7"/>
      <c r="J197" s="68"/>
    </row>
    <row r="198" spans="1:11" ht="12.95" customHeight="1">
      <c r="A198" s="9"/>
      <c r="B198" s="10"/>
      <c r="C198" s="11" t="s">
        <v>2453</v>
      </c>
      <c r="D198" s="69"/>
      <c r="E198" s="12"/>
      <c r="F198" s="13"/>
      <c r="G198" s="70">
        <f>IF(B198&lt;&gt;"計",ROUNDDOWN(D198*F198,0),SUM(G$1:G197))</f>
        <v>0</v>
      </c>
      <c r="H198" s="11"/>
      <c r="I198" s="14"/>
      <c r="J198" s="71"/>
      <c r="K198" s="8">
        <v>8</v>
      </c>
    </row>
    <row r="199" spans="1:11" ht="12.95" customHeight="1">
      <c r="A199" s="2"/>
      <c r="B199" s="3"/>
      <c r="C199" s="4" t="s">
        <v>2454</v>
      </c>
      <c r="D199" s="66"/>
      <c r="E199" s="5"/>
      <c r="F199" s="6"/>
      <c r="G199" s="67"/>
      <c r="H199" s="4"/>
      <c r="I199" s="7"/>
      <c r="J199" s="68"/>
    </row>
    <row r="200" spans="1:11" ht="12.95" customHeight="1">
      <c r="A200" s="9"/>
      <c r="B200" s="10"/>
      <c r="C200" s="11" t="s">
        <v>2453</v>
      </c>
      <c r="D200" s="69"/>
      <c r="E200" s="12"/>
      <c r="F200" s="13"/>
      <c r="G200" s="70">
        <f>IF(B200&lt;&gt;"計",ROUNDDOWN(D200*F200,0),SUM(G$1:G199))</f>
        <v>0</v>
      </c>
      <c r="H200" s="11"/>
      <c r="I200" s="14"/>
      <c r="J200" s="71"/>
      <c r="K200" s="8">
        <v>9</v>
      </c>
    </row>
    <row r="201" spans="1:11" ht="12.95" customHeight="1">
      <c r="A201" s="2"/>
      <c r="B201" s="3"/>
      <c r="C201" s="4" t="s">
        <v>2455</v>
      </c>
      <c r="D201" s="66"/>
      <c r="E201" s="5"/>
      <c r="F201" s="6"/>
      <c r="G201" s="67"/>
      <c r="H201" s="4"/>
      <c r="I201" s="7"/>
      <c r="J201" s="68"/>
    </row>
    <row r="202" spans="1:11" ht="12.95" customHeight="1">
      <c r="A202" s="9"/>
      <c r="B202" s="10"/>
      <c r="C202" s="11"/>
      <c r="D202" s="69"/>
      <c r="E202" s="12"/>
      <c r="F202" s="13"/>
      <c r="G202" s="70">
        <f>IF(B202&lt;&gt;"計",ROUNDDOWN(D202*F202,0),SUM(G$1:G201))</f>
        <v>0</v>
      </c>
      <c r="H202" s="11"/>
      <c r="I202" s="14"/>
      <c r="J202" s="71"/>
      <c r="K202" s="8">
        <v>10</v>
      </c>
    </row>
    <row r="203" spans="1:11" ht="12.95" customHeight="1">
      <c r="A203" s="2"/>
      <c r="B203" s="3"/>
      <c r="C203" s="4"/>
      <c r="D203" s="66"/>
      <c r="E203" s="5"/>
      <c r="F203" s="6"/>
      <c r="G203" s="67"/>
      <c r="H203" s="4"/>
      <c r="I203" s="7"/>
      <c r="J203" s="68"/>
    </row>
    <row r="204" spans="1:11" ht="12.95" customHeight="1">
      <c r="A204" s="9"/>
      <c r="B204" s="10"/>
      <c r="C204" s="11"/>
      <c r="D204" s="69"/>
      <c r="E204" s="12"/>
      <c r="F204" s="13"/>
      <c r="G204" s="70">
        <f>IF(B204&lt;&gt;"計",ROUNDDOWN(D204*F204,0),SUM(G$1:G203))</f>
        <v>0</v>
      </c>
      <c r="H204" s="11"/>
      <c r="I204" s="14"/>
      <c r="J204" s="71"/>
      <c r="K204" s="8">
        <v>11</v>
      </c>
    </row>
    <row r="205" spans="1:11" ht="12.95" customHeight="1">
      <c r="A205" s="2"/>
      <c r="B205" s="3"/>
      <c r="C205" s="4"/>
      <c r="D205" s="66"/>
      <c r="E205" s="5"/>
      <c r="F205" s="6"/>
      <c r="G205" s="67"/>
      <c r="H205" s="4"/>
      <c r="I205" s="7"/>
      <c r="J205" s="68"/>
    </row>
    <row r="206" spans="1:11" ht="12.95" customHeight="1">
      <c r="A206" s="9"/>
      <c r="B206" s="10" t="s">
        <v>2456</v>
      </c>
      <c r="C206" s="11"/>
      <c r="D206" s="69"/>
      <c r="E206" s="12"/>
      <c r="F206" s="13"/>
      <c r="G206" s="70">
        <f>IF(B206&lt;&gt;"計",ROUNDDOWN(D206*F206,0),SUM(G$1:G205))</f>
        <v>0</v>
      </c>
      <c r="H206" s="11"/>
      <c r="I206" s="14"/>
      <c r="J206" s="71"/>
      <c r="K206" s="8">
        <v>12</v>
      </c>
    </row>
    <row r="207" spans="1:11" ht="12.95" customHeight="1">
      <c r="A207" s="2"/>
      <c r="B207" s="3" t="s">
        <v>2457</v>
      </c>
      <c r="C207" s="4"/>
      <c r="D207" s="66"/>
      <c r="E207" s="5"/>
      <c r="F207" s="6"/>
      <c r="G207" s="67"/>
      <c r="H207" s="4"/>
      <c r="I207" s="7"/>
      <c r="J207" s="68"/>
    </row>
    <row r="208" spans="1:11" ht="12.95" customHeight="1">
      <c r="A208" s="9"/>
      <c r="B208" s="10" t="s">
        <v>2458</v>
      </c>
      <c r="C208" s="11" t="s">
        <v>2459</v>
      </c>
      <c r="D208" s="69">
        <v>1</v>
      </c>
      <c r="E208" s="12" t="s">
        <v>148</v>
      </c>
      <c r="F208" s="13"/>
      <c r="G208" s="70">
        <f>IF(B208&lt;&gt;"計",ROUNDDOWN(D208*F208,0),SUM(G$1:G207))</f>
        <v>0</v>
      </c>
      <c r="H208" s="11"/>
      <c r="I208" s="14"/>
      <c r="J208" s="71"/>
      <c r="K208" s="8">
        <v>13</v>
      </c>
    </row>
    <row r="209" spans="1:11" ht="12.95" customHeight="1">
      <c r="A209" s="2"/>
      <c r="B209" s="3" t="s">
        <v>2460</v>
      </c>
      <c r="C209" s="4"/>
      <c r="D209" s="66"/>
      <c r="E209" s="5"/>
      <c r="F209" s="6"/>
      <c r="G209" s="67"/>
      <c r="H209" s="4"/>
      <c r="I209" s="7"/>
      <c r="J209" s="68"/>
    </row>
    <row r="210" spans="1:11" ht="12.95" customHeight="1">
      <c r="A210" s="9"/>
      <c r="B210" s="10" t="s">
        <v>2458</v>
      </c>
      <c r="C210" s="11" t="s">
        <v>2459</v>
      </c>
      <c r="D210" s="69">
        <v>1</v>
      </c>
      <c r="E210" s="12" t="s">
        <v>148</v>
      </c>
      <c r="F210" s="13"/>
      <c r="G210" s="70">
        <f>IF(B210&lt;&gt;"計",ROUNDDOWN(D210*F210,0),SUM(G$1:G209))</f>
        <v>0</v>
      </c>
      <c r="H210" s="11"/>
      <c r="I210" s="14"/>
      <c r="J210" s="71"/>
      <c r="K210" s="8">
        <v>14</v>
      </c>
    </row>
    <row r="211" spans="1:11" ht="12.95" customHeight="1">
      <c r="A211" s="2"/>
      <c r="B211" s="3"/>
      <c r="C211" s="4"/>
      <c r="D211" s="66"/>
      <c r="E211" s="5"/>
      <c r="F211" s="6"/>
      <c r="G211" s="67"/>
      <c r="H211" s="4"/>
      <c r="I211" s="7"/>
      <c r="J211" s="68"/>
    </row>
    <row r="212" spans="1:11" ht="12.95" customHeight="1">
      <c r="A212" s="9"/>
      <c r="B212" s="10"/>
      <c r="C212" s="11"/>
      <c r="D212" s="69"/>
      <c r="E212" s="12"/>
      <c r="F212" s="13"/>
      <c r="G212" s="70">
        <f>IF(B212&lt;&gt;"計",ROUNDDOWN(D212*F212,0),SUM(G$1:G211))</f>
        <v>0</v>
      </c>
      <c r="H212" s="11"/>
      <c r="I212" s="14"/>
      <c r="J212" s="71"/>
      <c r="K212" s="8">
        <v>15</v>
      </c>
    </row>
    <row r="213" spans="1:11" ht="12.95" customHeight="1">
      <c r="A213" s="2"/>
      <c r="B213" s="3"/>
      <c r="C213" s="4"/>
      <c r="D213" s="66"/>
      <c r="E213" s="5"/>
      <c r="F213" s="6"/>
      <c r="G213" s="67"/>
      <c r="H213" s="4"/>
      <c r="I213" s="7"/>
      <c r="J213" s="68"/>
    </row>
    <row r="214" spans="1:11" ht="12.95" customHeight="1">
      <c r="A214" s="9"/>
      <c r="B214" s="10" t="s">
        <v>2461</v>
      </c>
      <c r="C214" s="11"/>
      <c r="D214" s="69"/>
      <c r="E214" s="12"/>
      <c r="F214" s="13"/>
      <c r="G214" s="70">
        <f>IF(B214&lt;&gt;"計",ROUNDDOWN(D214*F214,0),SUM(G$1:G213))</f>
        <v>0</v>
      </c>
      <c r="H214" s="11"/>
      <c r="I214" s="14"/>
      <c r="J214" s="71"/>
      <c r="K214" s="8">
        <v>16</v>
      </c>
    </row>
    <row r="215" spans="1:11" ht="12.95" customHeight="1">
      <c r="A215" s="2"/>
      <c r="B215" s="3"/>
      <c r="C215" s="4"/>
      <c r="D215" s="66"/>
      <c r="E215" s="5"/>
      <c r="F215" s="6"/>
      <c r="G215" s="67"/>
      <c r="H215" s="4"/>
      <c r="I215" s="7"/>
      <c r="J215" s="68"/>
    </row>
    <row r="216" spans="1:11" ht="12.95" customHeight="1">
      <c r="A216" s="9"/>
      <c r="B216" s="10" t="s">
        <v>2462</v>
      </c>
      <c r="C216" s="11" t="s">
        <v>2463</v>
      </c>
      <c r="D216" s="69">
        <v>2</v>
      </c>
      <c r="E216" s="12" t="s">
        <v>148</v>
      </c>
      <c r="F216" s="13"/>
      <c r="G216" s="70">
        <f>IF(B216&lt;&gt;"計",ROUNDDOWN(D216*F216,0),SUM(G$1:G215))</f>
        <v>0</v>
      </c>
      <c r="H216" s="11"/>
      <c r="I216" s="14"/>
      <c r="J216" s="71"/>
      <c r="K216" s="8">
        <v>17</v>
      </c>
    </row>
    <row r="217" spans="1:11" ht="12.95" customHeight="1">
      <c r="A217" s="2"/>
      <c r="B217" s="3"/>
      <c r="C217" s="4" t="s">
        <v>2464</v>
      </c>
      <c r="D217" s="66"/>
      <c r="E217" s="5"/>
      <c r="F217" s="6"/>
      <c r="G217" s="67"/>
      <c r="H217" s="4"/>
      <c r="I217" s="7"/>
      <c r="J217" s="68"/>
    </row>
    <row r="218" spans="1:11" ht="12.95" customHeight="1">
      <c r="A218" s="9"/>
      <c r="B218" s="10"/>
      <c r="C218" s="11"/>
      <c r="D218" s="69"/>
      <c r="E218" s="12"/>
      <c r="F218" s="13"/>
      <c r="G218" s="70">
        <f>IF(B218&lt;&gt;"計",ROUNDDOWN(D218*F218,0),SUM(G$1:G217))</f>
        <v>0</v>
      </c>
      <c r="H218" s="11"/>
      <c r="I218" s="14"/>
      <c r="J218" s="72">
        <f>SUBTOTAL(9,G183:G218)</f>
        <v>0</v>
      </c>
      <c r="K218" s="8">
        <v>18</v>
      </c>
    </row>
    <row r="219" spans="1:11" ht="12.95" customHeight="1">
      <c r="A219" s="2"/>
      <c r="B219" s="15"/>
      <c r="C219" s="4"/>
      <c r="D219" s="66"/>
      <c r="E219" s="5"/>
      <c r="F219" s="6"/>
      <c r="G219" s="67"/>
      <c r="H219" s="4"/>
      <c r="I219" s="16"/>
      <c r="J219" s="73"/>
    </row>
    <row r="220" spans="1:11" ht="12.95" customHeight="1">
      <c r="A220" s="9"/>
      <c r="B220" s="10" t="s">
        <v>2465</v>
      </c>
      <c r="C220" s="11" t="s">
        <v>2466</v>
      </c>
      <c r="D220" s="69"/>
      <c r="E220" s="12"/>
      <c r="F220" s="13"/>
      <c r="G220" s="70">
        <f>IF(B220&lt;&gt;"計",ROUNDDOWN(D220*F220,0),SUM(G$1:G219))</f>
        <v>0</v>
      </c>
      <c r="H220" s="11"/>
      <c r="I220" s="14"/>
      <c r="J220" s="71"/>
      <c r="K220" s="8">
        <v>1</v>
      </c>
    </row>
    <row r="221" spans="1:11" ht="12.95" customHeight="1">
      <c r="A221" s="2"/>
      <c r="B221" s="3" t="s">
        <v>2467</v>
      </c>
      <c r="C221" s="4"/>
      <c r="D221" s="66"/>
      <c r="E221" s="5"/>
      <c r="F221" s="6"/>
      <c r="G221" s="67"/>
      <c r="H221" s="4"/>
      <c r="I221" s="7"/>
      <c r="J221" s="68"/>
    </row>
    <row r="222" spans="1:11" ht="12.95" customHeight="1">
      <c r="A222" s="9"/>
      <c r="B222" s="10" t="s">
        <v>2468</v>
      </c>
      <c r="C222" s="11" t="s">
        <v>2648</v>
      </c>
      <c r="D222" s="69">
        <v>3</v>
      </c>
      <c r="E222" s="12" t="s">
        <v>148</v>
      </c>
      <c r="F222" s="13"/>
      <c r="G222" s="70">
        <f>IF(B222&lt;&gt;"計",ROUNDDOWN(D222*F222,0),SUM(G$1:G221))</f>
        <v>0</v>
      </c>
      <c r="H222" s="11"/>
      <c r="I222" s="14"/>
      <c r="J222" s="71"/>
      <c r="K222" s="8">
        <v>2</v>
      </c>
    </row>
    <row r="223" spans="1:11" ht="12.95" customHeight="1">
      <c r="A223" s="2"/>
      <c r="B223" s="3"/>
      <c r="C223" s="4" t="s">
        <v>2469</v>
      </c>
      <c r="D223" s="66"/>
      <c r="E223" s="5"/>
      <c r="F223" s="6"/>
      <c r="G223" s="67"/>
      <c r="H223" s="4"/>
      <c r="I223" s="7"/>
      <c r="J223" s="68"/>
    </row>
    <row r="224" spans="1:11" ht="12.95" customHeight="1">
      <c r="A224" s="9"/>
      <c r="B224" s="10"/>
      <c r="C224" s="11"/>
      <c r="D224" s="69"/>
      <c r="E224" s="12"/>
      <c r="F224" s="13"/>
      <c r="G224" s="70">
        <f>IF(B224&lt;&gt;"計",ROUNDDOWN(D224*F224,0),SUM(G$1:G223))</f>
        <v>0</v>
      </c>
      <c r="H224" s="11"/>
      <c r="I224" s="14"/>
      <c r="J224" s="71"/>
      <c r="K224" s="8">
        <v>3</v>
      </c>
    </row>
    <row r="225" spans="1:11" ht="12.95" customHeight="1">
      <c r="A225" s="2"/>
      <c r="B225" s="3" t="s">
        <v>2467</v>
      </c>
      <c r="C225" s="4"/>
      <c r="D225" s="66"/>
      <c r="E225" s="5"/>
      <c r="F225" s="6"/>
      <c r="G225" s="67"/>
      <c r="H225" s="4"/>
      <c r="I225" s="7"/>
      <c r="J225" s="68"/>
    </row>
    <row r="226" spans="1:11" ht="12.95" customHeight="1">
      <c r="A226" s="9"/>
      <c r="B226" s="10" t="s">
        <v>2468</v>
      </c>
      <c r="C226" s="11" t="s">
        <v>2650</v>
      </c>
      <c r="D226" s="69">
        <v>3</v>
      </c>
      <c r="E226" s="12" t="s">
        <v>148</v>
      </c>
      <c r="F226" s="13"/>
      <c r="G226" s="70">
        <f>IF(B226&lt;&gt;"計",ROUNDDOWN(D226*F226,0),SUM(G$1:G225))</f>
        <v>0</v>
      </c>
      <c r="H226" s="11"/>
      <c r="I226" s="14"/>
      <c r="J226" s="71"/>
      <c r="K226" s="8">
        <v>4</v>
      </c>
    </row>
    <row r="227" spans="1:11" ht="12.95" customHeight="1">
      <c r="A227" s="2"/>
      <c r="B227" s="3"/>
      <c r="C227" s="4" t="s">
        <v>2469</v>
      </c>
      <c r="D227" s="66"/>
      <c r="E227" s="5"/>
      <c r="F227" s="6"/>
      <c r="G227" s="67"/>
      <c r="H227" s="4"/>
      <c r="I227" s="7"/>
      <c r="J227" s="68"/>
    </row>
    <row r="228" spans="1:11" ht="12.95" customHeight="1">
      <c r="A228" s="9"/>
      <c r="B228" s="10"/>
      <c r="C228" s="11"/>
      <c r="D228" s="69"/>
      <c r="E228" s="12"/>
      <c r="F228" s="13"/>
      <c r="G228" s="70">
        <f>IF(B228&lt;&gt;"計",ROUNDDOWN(D228*F228,0),SUM(G$1:G227))</f>
        <v>0</v>
      </c>
      <c r="H228" s="11"/>
      <c r="I228" s="14"/>
      <c r="J228" s="71"/>
      <c r="K228" s="8">
        <v>5</v>
      </c>
    </row>
    <row r="229" spans="1:11" ht="12.95" customHeight="1">
      <c r="A229" s="2"/>
      <c r="B229" s="3" t="s">
        <v>2470</v>
      </c>
      <c r="C229" s="4"/>
      <c r="D229" s="66"/>
      <c r="E229" s="5"/>
      <c r="F229" s="6"/>
      <c r="G229" s="67"/>
      <c r="H229" s="4"/>
      <c r="I229" s="7"/>
      <c r="J229" s="68"/>
    </row>
    <row r="230" spans="1:11" ht="12.95" customHeight="1">
      <c r="A230" s="9"/>
      <c r="B230" s="10" t="s">
        <v>2468</v>
      </c>
      <c r="C230" s="11" t="s">
        <v>2471</v>
      </c>
      <c r="D230" s="69">
        <v>1</v>
      </c>
      <c r="E230" s="12" t="s">
        <v>148</v>
      </c>
      <c r="F230" s="13"/>
      <c r="G230" s="70">
        <f>IF(B230&lt;&gt;"計",ROUNDDOWN(D230*F230,0),SUM(G$1:G229))</f>
        <v>0</v>
      </c>
      <c r="H230" s="11"/>
      <c r="I230" s="14"/>
      <c r="J230" s="71"/>
      <c r="K230" s="8">
        <v>6</v>
      </c>
    </row>
    <row r="231" spans="1:11" ht="12.95" customHeight="1">
      <c r="A231" s="2"/>
      <c r="B231" s="3"/>
      <c r="C231" s="4" t="s">
        <v>2469</v>
      </c>
      <c r="D231" s="66"/>
      <c r="E231" s="5"/>
      <c r="F231" s="6"/>
      <c r="G231" s="67"/>
      <c r="H231" s="4"/>
      <c r="I231" s="7"/>
      <c r="J231" s="68"/>
    </row>
    <row r="232" spans="1:11" ht="12.95" customHeight="1">
      <c r="A232" s="9"/>
      <c r="B232" s="10"/>
      <c r="C232" s="11"/>
      <c r="D232" s="69"/>
      <c r="E232" s="12"/>
      <c r="F232" s="13"/>
      <c r="G232" s="70">
        <f>IF(B232&lt;&gt;"計",ROUNDDOWN(D232*F232,0),SUM(G$1:G231))</f>
        <v>0</v>
      </c>
      <c r="H232" s="11"/>
      <c r="I232" s="14"/>
      <c r="J232" s="71"/>
      <c r="K232" s="8">
        <v>7</v>
      </c>
    </row>
    <row r="233" spans="1:11" ht="12.95" customHeight="1">
      <c r="A233" s="2"/>
      <c r="B233" s="3" t="s">
        <v>2472</v>
      </c>
      <c r="C233" s="4"/>
      <c r="D233" s="66"/>
      <c r="E233" s="5"/>
      <c r="F233" s="6"/>
      <c r="G233" s="67"/>
      <c r="H233" s="4"/>
      <c r="I233" s="7"/>
      <c r="J233" s="68"/>
    </row>
    <row r="234" spans="1:11" ht="12.95" customHeight="1">
      <c r="A234" s="9"/>
      <c r="B234" s="10" t="s">
        <v>2468</v>
      </c>
      <c r="C234" s="11" t="s">
        <v>2473</v>
      </c>
      <c r="D234" s="69">
        <v>1</v>
      </c>
      <c r="E234" s="12" t="s">
        <v>148</v>
      </c>
      <c r="F234" s="13"/>
      <c r="G234" s="70">
        <f>IF(B234&lt;&gt;"計",ROUNDDOWN(D234*F234,0),SUM(G$1:G233))</f>
        <v>0</v>
      </c>
      <c r="H234" s="11"/>
      <c r="I234" s="14"/>
      <c r="J234" s="71"/>
      <c r="K234" s="8">
        <v>8</v>
      </c>
    </row>
    <row r="235" spans="1:11" ht="12.95" customHeight="1">
      <c r="A235" s="2"/>
      <c r="B235" s="3"/>
      <c r="C235" s="4" t="s">
        <v>2469</v>
      </c>
      <c r="D235" s="66"/>
      <c r="E235" s="5"/>
      <c r="F235" s="6"/>
      <c r="G235" s="67"/>
      <c r="H235" s="4"/>
      <c r="I235" s="7"/>
      <c r="J235" s="68"/>
    </row>
    <row r="236" spans="1:11" ht="12.95" customHeight="1">
      <c r="A236" s="9"/>
      <c r="B236" s="10"/>
      <c r="C236" s="11"/>
      <c r="D236" s="69"/>
      <c r="E236" s="12"/>
      <c r="F236" s="13"/>
      <c r="G236" s="70">
        <f>IF(B236&lt;&gt;"計",ROUNDDOWN(D236*F236,0),SUM(G$1:G235))</f>
        <v>0</v>
      </c>
      <c r="H236" s="11"/>
      <c r="I236" s="14"/>
      <c r="J236" s="71"/>
      <c r="K236" s="8">
        <v>9</v>
      </c>
    </row>
    <row r="237" spans="1:11" ht="12.95" customHeight="1">
      <c r="A237" s="2"/>
      <c r="B237" s="3"/>
      <c r="C237" s="4"/>
      <c r="D237" s="66"/>
      <c r="E237" s="5"/>
      <c r="F237" s="6"/>
      <c r="G237" s="67"/>
      <c r="H237" s="4"/>
      <c r="I237" s="7"/>
      <c r="J237" s="68"/>
    </row>
    <row r="238" spans="1:11" ht="12.95" customHeight="1">
      <c r="A238" s="9"/>
      <c r="B238" s="10"/>
      <c r="C238" s="11"/>
      <c r="D238" s="69"/>
      <c r="E238" s="12"/>
      <c r="F238" s="13"/>
      <c r="G238" s="70">
        <f>IF(B238&lt;&gt;"計",ROUNDDOWN(D238*F238,0),SUM(G$1:G237))</f>
        <v>0</v>
      </c>
      <c r="H238" s="11"/>
      <c r="I238" s="14"/>
      <c r="J238" s="71"/>
      <c r="K238" s="8">
        <v>10</v>
      </c>
    </row>
    <row r="239" spans="1:11" ht="12.95" customHeight="1">
      <c r="A239" s="2"/>
      <c r="B239" s="3"/>
      <c r="C239" s="4"/>
      <c r="D239" s="66"/>
      <c r="E239" s="5"/>
      <c r="F239" s="6"/>
      <c r="G239" s="67"/>
      <c r="H239" s="4"/>
      <c r="I239" s="7"/>
      <c r="J239" s="68"/>
    </row>
    <row r="240" spans="1:11" ht="12.95" customHeight="1">
      <c r="A240" s="9"/>
      <c r="B240" s="10" t="s">
        <v>2474</v>
      </c>
      <c r="C240" s="11" t="s">
        <v>2475</v>
      </c>
      <c r="D240" s="69"/>
      <c r="E240" s="12"/>
      <c r="F240" s="13"/>
      <c r="G240" s="70">
        <f>IF(B240&lt;&gt;"計",ROUNDDOWN(D240*F240,0),SUM(G$1:G239))</f>
        <v>0</v>
      </c>
      <c r="H240" s="11"/>
      <c r="I240" s="14"/>
      <c r="J240" s="71"/>
      <c r="K240" s="8">
        <v>11</v>
      </c>
    </row>
    <row r="241" spans="1:11" ht="12.95" customHeight="1">
      <c r="A241" s="2"/>
      <c r="B241" s="3" t="s">
        <v>2476</v>
      </c>
      <c r="C241" s="4"/>
      <c r="D241" s="66"/>
      <c r="E241" s="5"/>
      <c r="F241" s="6"/>
      <c r="G241" s="67"/>
      <c r="H241" s="4"/>
      <c r="I241" s="7"/>
      <c r="J241" s="68"/>
    </row>
    <row r="242" spans="1:11" ht="12.95" customHeight="1">
      <c r="A242" s="9"/>
      <c r="B242" s="10" t="s">
        <v>2477</v>
      </c>
      <c r="C242" s="11" t="s">
        <v>2478</v>
      </c>
      <c r="D242" s="69">
        <v>2</v>
      </c>
      <c r="E242" s="12" t="s">
        <v>148</v>
      </c>
      <c r="F242" s="13"/>
      <c r="G242" s="70">
        <f>IF(B242&lt;&gt;"計",ROUNDDOWN(D242*F242,0),SUM(G$1:G241))</f>
        <v>0</v>
      </c>
      <c r="H242" s="11"/>
      <c r="I242" s="14"/>
      <c r="J242" s="71"/>
      <c r="K242" s="8">
        <v>12</v>
      </c>
    </row>
    <row r="243" spans="1:11" ht="12.95" customHeight="1">
      <c r="A243" s="2"/>
      <c r="B243" s="3"/>
      <c r="C243" s="4" t="s">
        <v>2479</v>
      </c>
      <c r="D243" s="66"/>
      <c r="E243" s="5"/>
      <c r="F243" s="6"/>
      <c r="G243" s="67"/>
      <c r="H243" s="4"/>
      <c r="I243" s="7"/>
      <c r="J243" s="68"/>
    </row>
    <row r="244" spans="1:11" ht="12.95" customHeight="1">
      <c r="A244" s="9"/>
      <c r="B244" s="10"/>
      <c r="C244" s="11" t="s">
        <v>2480</v>
      </c>
      <c r="D244" s="69"/>
      <c r="E244" s="12"/>
      <c r="F244" s="13"/>
      <c r="G244" s="70">
        <f>IF(B244&lt;&gt;"計",ROUNDDOWN(D244*F244,0),SUM(G$1:G243))</f>
        <v>0</v>
      </c>
      <c r="H244" s="11"/>
      <c r="I244" s="14"/>
      <c r="J244" s="71"/>
      <c r="K244" s="8">
        <v>13</v>
      </c>
    </row>
    <row r="245" spans="1:11" ht="12.95" customHeight="1">
      <c r="A245" s="2"/>
      <c r="B245" s="3" t="s">
        <v>2481</v>
      </c>
      <c r="C245" s="4"/>
      <c r="D245" s="66"/>
      <c r="E245" s="5"/>
      <c r="F245" s="6"/>
      <c r="G245" s="67"/>
      <c r="H245" s="4"/>
      <c r="I245" s="7"/>
      <c r="J245" s="68"/>
    </row>
    <row r="246" spans="1:11" ht="12.95" customHeight="1">
      <c r="A246" s="9"/>
      <c r="B246" s="10" t="s">
        <v>2477</v>
      </c>
      <c r="C246" s="11" t="s">
        <v>2482</v>
      </c>
      <c r="D246" s="69">
        <v>1</v>
      </c>
      <c r="E246" s="12" t="s">
        <v>148</v>
      </c>
      <c r="F246" s="13"/>
      <c r="G246" s="70">
        <f>IF(B246&lt;&gt;"計",ROUNDDOWN(D246*F246,0),SUM(G$1:G245))</f>
        <v>0</v>
      </c>
      <c r="H246" s="11"/>
      <c r="I246" s="14"/>
      <c r="J246" s="71"/>
      <c r="K246" s="8">
        <v>14</v>
      </c>
    </row>
    <row r="247" spans="1:11" ht="12.95" customHeight="1">
      <c r="A247" s="2"/>
      <c r="B247" s="3"/>
      <c r="C247" s="4" t="s">
        <v>2479</v>
      </c>
      <c r="D247" s="66"/>
      <c r="E247" s="5"/>
      <c r="F247" s="6"/>
      <c r="G247" s="67"/>
      <c r="H247" s="4"/>
      <c r="I247" s="7"/>
      <c r="J247" s="68"/>
    </row>
    <row r="248" spans="1:11" ht="12.95" customHeight="1">
      <c r="A248" s="9"/>
      <c r="B248" s="10"/>
      <c r="C248" s="11" t="s">
        <v>2483</v>
      </c>
      <c r="D248" s="69"/>
      <c r="E248" s="12"/>
      <c r="F248" s="13"/>
      <c r="G248" s="70">
        <f>IF(B248&lt;&gt;"計",ROUNDDOWN(D248*F248,0),SUM(G$1:G247))</f>
        <v>0</v>
      </c>
      <c r="H248" s="11"/>
      <c r="I248" s="14"/>
      <c r="J248" s="71"/>
      <c r="K248" s="8">
        <v>15</v>
      </c>
    </row>
    <row r="249" spans="1:11" ht="12.95" customHeight="1">
      <c r="A249" s="2"/>
      <c r="B249" s="3"/>
      <c r="C249" s="4"/>
      <c r="D249" s="66"/>
      <c r="E249" s="5"/>
      <c r="F249" s="6"/>
      <c r="G249" s="67"/>
      <c r="H249" s="4"/>
      <c r="I249" s="7"/>
      <c r="J249" s="68"/>
    </row>
    <row r="250" spans="1:11" ht="12.95" customHeight="1">
      <c r="A250" s="9"/>
      <c r="B250" s="10"/>
      <c r="C250" s="11"/>
      <c r="D250" s="69"/>
      <c r="E250" s="12"/>
      <c r="F250" s="13"/>
      <c r="G250" s="70">
        <f>IF(B250&lt;&gt;"計",ROUNDDOWN(D250*F250,0),SUM(G$1:G249))</f>
        <v>0</v>
      </c>
      <c r="H250" s="11"/>
      <c r="I250" s="14"/>
      <c r="J250" s="71"/>
      <c r="K250" s="8">
        <v>16</v>
      </c>
    </row>
    <row r="251" spans="1:11" ht="12.95" customHeight="1">
      <c r="A251" s="2"/>
      <c r="B251" s="3"/>
      <c r="C251" s="4"/>
      <c r="D251" s="66"/>
      <c r="E251" s="5"/>
      <c r="F251" s="6"/>
      <c r="G251" s="67"/>
      <c r="H251" s="4"/>
      <c r="I251" s="7"/>
      <c r="J251" s="68"/>
    </row>
    <row r="252" spans="1:11" ht="12.95" customHeight="1">
      <c r="A252" s="9"/>
      <c r="B252" s="10"/>
      <c r="C252" s="11"/>
      <c r="D252" s="69"/>
      <c r="E252" s="12"/>
      <c r="F252" s="13"/>
      <c r="G252" s="70">
        <f>IF(B252&lt;&gt;"計",ROUNDDOWN(D252*F252,0),SUM(G$1:G251))</f>
        <v>0</v>
      </c>
      <c r="H252" s="11"/>
      <c r="I252" s="14"/>
      <c r="J252" s="71"/>
      <c r="K252" s="8">
        <v>17</v>
      </c>
    </row>
    <row r="253" spans="1:11" ht="12.95" customHeight="1">
      <c r="A253" s="2"/>
      <c r="B253" s="3"/>
      <c r="C253" s="4"/>
      <c r="D253" s="66"/>
      <c r="E253" s="5"/>
      <c r="F253" s="6"/>
      <c r="G253" s="67"/>
      <c r="H253" s="4"/>
      <c r="I253" s="7"/>
      <c r="J253" s="68"/>
    </row>
    <row r="254" spans="1:11" ht="12.95" customHeight="1">
      <c r="A254" s="9"/>
      <c r="B254" s="10"/>
      <c r="C254" s="11"/>
      <c r="D254" s="69"/>
      <c r="E254" s="12"/>
      <c r="F254" s="13"/>
      <c r="G254" s="70">
        <f>IF(B254&lt;&gt;"計",ROUNDDOWN(D254*F254,0),SUM(G$1:G253))</f>
        <v>0</v>
      </c>
      <c r="H254" s="11"/>
      <c r="I254" s="14"/>
      <c r="J254" s="72">
        <f>SUBTOTAL(9,G219:G254)</f>
        <v>0</v>
      </c>
      <c r="K254" s="8">
        <v>18</v>
      </c>
    </row>
    <row r="255" spans="1:11" ht="12.95" customHeight="1">
      <c r="A255" s="2"/>
      <c r="B255" s="15"/>
      <c r="C255" s="4"/>
      <c r="D255" s="66"/>
      <c r="E255" s="5"/>
      <c r="F255" s="6"/>
      <c r="G255" s="67"/>
      <c r="H255" s="4"/>
      <c r="I255" s="16"/>
      <c r="J255" s="73"/>
    </row>
    <row r="256" spans="1:11" ht="12.95" customHeight="1">
      <c r="A256" s="9"/>
      <c r="B256" s="10" t="s">
        <v>2484</v>
      </c>
      <c r="C256" s="11" t="s">
        <v>2485</v>
      </c>
      <c r="D256" s="69"/>
      <c r="E256" s="12"/>
      <c r="F256" s="13"/>
      <c r="G256" s="70">
        <f>IF(B256&lt;&gt;"計",ROUNDDOWN(D256*F256,0),SUM(G$1:G255))</f>
        <v>0</v>
      </c>
      <c r="H256" s="11"/>
      <c r="I256" s="14"/>
      <c r="J256" s="71"/>
      <c r="K256" s="8">
        <v>1</v>
      </c>
    </row>
    <row r="257" spans="1:11" ht="12.95" customHeight="1">
      <c r="A257" s="2"/>
      <c r="B257" s="3" t="s">
        <v>2486</v>
      </c>
      <c r="C257" s="4"/>
      <c r="D257" s="66"/>
      <c r="E257" s="5"/>
      <c r="F257" s="6"/>
      <c r="G257" s="67"/>
      <c r="H257" s="4"/>
      <c r="I257" s="7"/>
      <c r="J257" s="68"/>
    </row>
    <row r="258" spans="1:11" ht="12.95" customHeight="1">
      <c r="A258" s="9"/>
      <c r="B258" s="10" t="s">
        <v>2487</v>
      </c>
      <c r="C258" s="11" t="s">
        <v>2488</v>
      </c>
      <c r="D258" s="69">
        <v>7</v>
      </c>
      <c r="E258" s="12" t="s">
        <v>148</v>
      </c>
      <c r="F258" s="13"/>
      <c r="G258" s="70">
        <f>IF(B258&lt;&gt;"計",ROUNDDOWN(D258*F258,0),SUM(G$1:G257))</f>
        <v>0</v>
      </c>
      <c r="H258" s="11"/>
      <c r="I258" s="14"/>
      <c r="J258" s="71"/>
      <c r="K258" s="8">
        <v>2</v>
      </c>
    </row>
    <row r="259" spans="1:11" ht="12.95" customHeight="1">
      <c r="A259" s="2"/>
      <c r="B259" s="3"/>
      <c r="C259" s="4" t="s">
        <v>2489</v>
      </c>
      <c r="D259" s="66"/>
      <c r="E259" s="5"/>
      <c r="F259" s="6"/>
      <c r="G259" s="67"/>
      <c r="H259" s="4"/>
      <c r="I259" s="7"/>
      <c r="J259" s="68"/>
    </row>
    <row r="260" spans="1:11" ht="12.95" customHeight="1">
      <c r="A260" s="9"/>
      <c r="B260" s="10"/>
      <c r="C260" s="11" t="s">
        <v>2490</v>
      </c>
      <c r="D260" s="69"/>
      <c r="E260" s="12"/>
      <c r="F260" s="13"/>
      <c r="G260" s="70">
        <f>IF(B260&lt;&gt;"計",ROUNDDOWN(D260*F260,0),SUM(G$1:G259))</f>
        <v>0</v>
      </c>
      <c r="H260" s="11"/>
      <c r="I260" s="14"/>
      <c r="J260" s="71"/>
      <c r="K260" s="8">
        <v>3</v>
      </c>
    </row>
    <row r="261" spans="1:11" ht="12.95" customHeight="1">
      <c r="A261" s="2"/>
      <c r="B261" s="3" t="s">
        <v>2491</v>
      </c>
      <c r="C261" s="4"/>
      <c r="D261" s="66"/>
      <c r="E261" s="5"/>
      <c r="F261" s="6"/>
      <c r="G261" s="67"/>
      <c r="H261" s="4"/>
      <c r="I261" s="7"/>
      <c r="J261" s="68"/>
    </row>
    <row r="262" spans="1:11" ht="12.95" customHeight="1">
      <c r="A262" s="9"/>
      <c r="B262" s="10" t="s">
        <v>2487</v>
      </c>
      <c r="C262" s="11" t="s">
        <v>2492</v>
      </c>
      <c r="D262" s="69">
        <v>1</v>
      </c>
      <c r="E262" s="12" t="s">
        <v>148</v>
      </c>
      <c r="F262" s="13"/>
      <c r="G262" s="70">
        <f>IF(B262&lt;&gt;"計",ROUNDDOWN(D262*F262,0),SUM(G$1:G261))</f>
        <v>0</v>
      </c>
      <c r="H262" s="11"/>
      <c r="I262" s="14"/>
      <c r="J262" s="71"/>
      <c r="K262" s="8">
        <v>4</v>
      </c>
    </row>
    <row r="263" spans="1:11" ht="12.95" customHeight="1">
      <c r="A263" s="2"/>
      <c r="B263" s="3"/>
      <c r="C263" s="4" t="s">
        <v>2489</v>
      </c>
      <c r="D263" s="66"/>
      <c r="E263" s="5"/>
      <c r="F263" s="6"/>
      <c r="G263" s="67"/>
      <c r="H263" s="4"/>
      <c r="I263" s="7"/>
      <c r="J263" s="68"/>
    </row>
    <row r="264" spans="1:11" ht="12.95" customHeight="1">
      <c r="A264" s="9"/>
      <c r="B264" s="10"/>
      <c r="C264" s="11" t="s">
        <v>2483</v>
      </c>
      <c r="D264" s="69"/>
      <c r="E264" s="12"/>
      <c r="F264" s="13"/>
      <c r="G264" s="70">
        <f>IF(B264&lt;&gt;"計",ROUNDDOWN(D264*F264,0),SUM(G$1:G263))</f>
        <v>0</v>
      </c>
      <c r="H264" s="11"/>
      <c r="I264" s="14"/>
      <c r="J264" s="71"/>
      <c r="K264" s="8">
        <v>5</v>
      </c>
    </row>
    <row r="265" spans="1:11" ht="12.95" customHeight="1">
      <c r="A265" s="2"/>
      <c r="B265" s="3" t="s">
        <v>2493</v>
      </c>
      <c r="C265" s="4"/>
      <c r="D265" s="66"/>
      <c r="E265" s="5"/>
      <c r="F265" s="6"/>
      <c r="G265" s="67"/>
      <c r="H265" s="4"/>
      <c r="I265" s="7"/>
      <c r="J265" s="68"/>
    </row>
    <row r="266" spans="1:11" ht="12.95" customHeight="1">
      <c r="A266" s="9"/>
      <c r="B266" s="10" t="s">
        <v>2487</v>
      </c>
      <c r="C266" s="11" t="s">
        <v>2494</v>
      </c>
      <c r="D266" s="69">
        <v>1</v>
      </c>
      <c r="E266" s="12" t="s">
        <v>148</v>
      </c>
      <c r="F266" s="13"/>
      <c r="G266" s="70">
        <f>IF(B266&lt;&gt;"計",ROUNDDOWN(D266*F266,0),SUM(G$1:G265))</f>
        <v>0</v>
      </c>
      <c r="H266" s="11"/>
      <c r="I266" s="14"/>
      <c r="J266" s="71"/>
      <c r="K266" s="8">
        <v>6</v>
      </c>
    </row>
    <row r="267" spans="1:11" ht="12.95" customHeight="1">
      <c r="A267" s="2"/>
      <c r="B267" s="3"/>
      <c r="C267" s="4" t="s">
        <v>2489</v>
      </c>
      <c r="D267" s="66"/>
      <c r="E267" s="5"/>
      <c r="F267" s="6"/>
      <c r="G267" s="67"/>
      <c r="H267" s="4"/>
      <c r="I267" s="7"/>
      <c r="J267" s="68"/>
    </row>
    <row r="268" spans="1:11" ht="12.95" customHeight="1">
      <c r="A268" s="9"/>
      <c r="B268" s="10"/>
      <c r="C268" s="11" t="s">
        <v>2483</v>
      </c>
      <c r="D268" s="69"/>
      <c r="E268" s="12"/>
      <c r="F268" s="13"/>
      <c r="G268" s="70">
        <f>IF(B268&lt;&gt;"計",ROUNDDOWN(D268*F268,0),SUM(G$1:G267))</f>
        <v>0</v>
      </c>
      <c r="H268" s="11"/>
      <c r="I268" s="14"/>
      <c r="J268" s="71"/>
      <c r="K268" s="8">
        <v>7</v>
      </c>
    </row>
    <row r="269" spans="1:11" ht="12.95" customHeight="1">
      <c r="A269" s="2"/>
      <c r="B269" s="3" t="s">
        <v>2495</v>
      </c>
      <c r="C269" s="4"/>
      <c r="D269" s="66"/>
      <c r="E269" s="5"/>
      <c r="F269" s="6"/>
      <c r="G269" s="67"/>
      <c r="H269" s="4"/>
      <c r="I269" s="7"/>
      <c r="J269" s="68"/>
    </row>
    <row r="270" spans="1:11" ht="12.95" customHeight="1">
      <c r="A270" s="9"/>
      <c r="B270" s="10" t="s">
        <v>2487</v>
      </c>
      <c r="C270" s="11" t="s">
        <v>2496</v>
      </c>
      <c r="D270" s="69">
        <v>1</v>
      </c>
      <c r="E270" s="12" t="s">
        <v>148</v>
      </c>
      <c r="F270" s="13"/>
      <c r="G270" s="70">
        <f>IF(B270&lt;&gt;"計",ROUNDDOWN(D270*F270,0),SUM(G$1:G269))</f>
        <v>0</v>
      </c>
      <c r="H270" s="11"/>
      <c r="I270" s="14"/>
      <c r="J270" s="71"/>
      <c r="K270" s="8">
        <v>8</v>
      </c>
    </row>
    <row r="271" spans="1:11" ht="12.95" customHeight="1">
      <c r="A271" s="2"/>
      <c r="B271" s="3"/>
      <c r="C271" s="4" t="s">
        <v>2489</v>
      </c>
      <c r="D271" s="66"/>
      <c r="E271" s="5"/>
      <c r="F271" s="6"/>
      <c r="G271" s="67"/>
      <c r="H271" s="4"/>
      <c r="I271" s="7"/>
      <c r="J271" s="68"/>
    </row>
    <row r="272" spans="1:11" ht="12.95" customHeight="1">
      <c r="A272" s="9"/>
      <c r="B272" s="10"/>
      <c r="C272" s="11" t="s">
        <v>2483</v>
      </c>
      <c r="D272" s="69"/>
      <c r="E272" s="12"/>
      <c r="F272" s="13"/>
      <c r="G272" s="70">
        <f>IF(B272&lt;&gt;"計",ROUNDDOWN(D272*F272,0),SUM(G$1:G271))</f>
        <v>0</v>
      </c>
      <c r="H272" s="11"/>
      <c r="I272" s="14"/>
      <c r="J272" s="71"/>
      <c r="K272" s="8">
        <v>9</v>
      </c>
    </row>
    <row r="273" spans="1:11" ht="12.95" customHeight="1">
      <c r="A273" s="2"/>
      <c r="B273" s="3" t="s">
        <v>2497</v>
      </c>
      <c r="C273" s="4"/>
      <c r="D273" s="66"/>
      <c r="E273" s="5"/>
      <c r="F273" s="6"/>
      <c r="G273" s="67"/>
      <c r="H273" s="4"/>
      <c r="I273" s="7"/>
      <c r="J273" s="68"/>
    </row>
    <row r="274" spans="1:11" ht="12.95" customHeight="1">
      <c r="A274" s="9"/>
      <c r="B274" s="10" t="s">
        <v>2487</v>
      </c>
      <c r="C274" s="11" t="s">
        <v>2498</v>
      </c>
      <c r="D274" s="69">
        <v>1</v>
      </c>
      <c r="E274" s="12" t="s">
        <v>148</v>
      </c>
      <c r="F274" s="13"/>
      <c r="G274" s="70">
        <f>IF(B274&lt;&gt;"計",ROUNDDOWN(D274*F274,0),SUM(G$1:G273))</f>
        <v>0</v>
      </c>
      <c r="H274" s="11"/>
      <c r="I274" s="14"/>
      <c r="J274" s="71"/>
      <c r="K274" s="8">
        <v>10</v>
      </c>
    </row>
    <row r="275" spans="1:11" ht="12.95" customHeight="1">
      <c r="A275" s="2"/>
      <c r="B275" s="3"/>
      <c r="C275" s="4" t="s">
        <v>2489</v>
      </c>
      <c r="D275" s="66"/>
      <c r="E275" s="5"/>
      <c r="F275" s="6"/>
      <c r="G275" s="67"/>
      <c r="H275" s="4"/>
      <c r="I275" s="7"/>
      <c r="J275" s="68"/>
    </row>
    <row r="276" spans="1:11" ht="12.95" customHeight="1">
      <c r="A276" s="9"/>
      <c r="B276" s="10"/>
      <c r="C276" s="11" t="s">
        <v>2483</v>
      </c>
      <c r="D276" s="69"/>
      <c r="E276" s="12"/>
      <c r="F276" s="13"/>
      <c r="G276" s="70">
        <f>IF(B276&lt;&gt;"計",ROUNDDOWN(D276*F276,0),SUM(G$1:G275))</f>
        <v>0</v>
      </c>
      <c r="H276" s="11"/>
      <c r="I276" s="14"/>
      <c r="J276" s="71"/>
      <c r="K276" s="8">
        <v>11</v>
      </c>
    </row>
    <row r="277" spans="1:11" ht="12.95" customHeight="1">
      <c r="A277" s="2"/>
      <c r="B277" s="3"/>
      <c r="C277" s="4"/>
      <c r="D277" s="66"/>
      <c r="E277" s="5"/>
      <c r="F277" s="6"/>
      <c r="G277" s="67"/>
      <c r="H277" s="4"/>
      <c r="I277" s="7"/>
      <c r="J277" s="68"/>
    </row>
    <row r="278" spans="1:11" ht="12.95" customHeight="1">
      <c r="A278" s="9"/>
      <c r="B278" s="10"/>
      <c r="C278" s="11"/>
      <c r="D278" s="69"/>
      <c r="E278" s="12"/>
      <c r="F278" s="13"/>
      <c r="G278" s="70">
        <f>IF(B278&lt;&gt;"計",ROUNDDOWN(D278*F278,0),SUM(G$1:G277))</f>
        <v>0</v>
      </c>
      <c r="H278" s="11"/>
      <c r="I278" s="14"/>
      <c r="J278" s="71"/>
      <c r="K278" s="8">
        <v>12</v>
      </c>
    </row>
    <row r="279" spans="1:11" ht="12.95" customHeight="1">
      <c r="A279" s="2"/>
      <c r="B279" s="3" t="s">
        <v>2499</v>
      </c>
      <c r="C279" s="4"/>
      <c r="D279" s="66"/>
      <c r="E279" s="5"/>
      <c r="F279" s="6"/>
      <c r="G279" s="67"/>
      <c r="H279" s="4"/>
      <c r="I279" s="7"/>
      <c r="J279" s="68"/>
    </row>
    <row r="280" spans="1:11" ht="12.95" customHeight="1">
      <c r="A280" s="9"/>
      <c r="B280" s="10" t="s">
        <v>2487</v>
      </c>
      <c r="C280" s="11" t="s">
        <v>2500</v>
      </c>
      <c r="D280" s="69">
        <v>3</v>
      </c>
      <c r="E280" s="12" t="s">
        <v>148</v>
      </c>
      <c r="F280" s="13"/>
      <c r="G280" s="70">
        <f>IF(B280&lt;&gt;"計",ROUNDDOWN(D280*F280,0),SUM(G$1:G279))</f>
        <v>0</v>
      </c>
      <c r="H280" s="11"/>
      <c r="I280" s="14"/>
      <c r="J280" s="71"/>
      <c r="K280" s="8">
        <v>13</v>
      </c>
    </row>
    <row r="281" spans="1:11" ht="12.95" customHeight="1">
      <c r="A281" s="2"/>
      <c r="B281" s="3"/>
      <c r="C281" s="4" t="s">
        <v>2489</v>
      </c>
      <c r="D281" s="66"/>
      <c r="E281" s="5"/>
      <c r="F281" s="6"/>
      <c r="G281" s="67"/>
      <c r="H281" s="4"/>
      <c r="I281" s="7"/>
      <c r="J281" s="68"/>
    </row>
    <row r="282" spans="1:11" ht="12.95" customHeight="1">
      <c r="A282" s="9"/>
      <c r="B282" s="10"/>
      <c r="C282" s="11" t="s">
        <v>2501</v>
      </c>
      <c r="D282" s="69"/>
      <c r="E282" s="12"/>
      <c r="F282" s="13"/>
      <c r="G282" s="70">
        <f>IF(B282&lt;&gt;"計",ROUNDDOWN(D282*F282,0),SUM(G$1:G281))</f>
        <v>0</v>
      </c>
      <c r="H282" s="11"/>
      <c r="I282" s="14"/>
      <c r="J282" s="71"/>
      <c r="K282" s="8">
        <v>14</v>
      </c>
    </row>
    <row r="283" spans="1:11" ht="12.95" customHeight="1">
      <c r="A283" s="2"/>
      <c r="B283" s="3" t="s">
        <v>2502</v>
      </c>
      <c r="C283" s="4"/>
      <c r="D283" s="66"/>
      <c r="E283" s="5"/>
      <c r="F283" s="6"/>
      <c r="G283" s="67"/>
      <c r="H283" s="4"/>
      <c r="I283" s="7"/>
      <c r="J283" s="68"/>
    </row>
    <row r="284" spans="1:11" ht="12.95" customHeight="1">
      <c r="A284" s="9"/>
      <c r="B284" s="10" t="s">
        <v>2487</v>
      </c>
      <c r="C284" s="11" t="s">
        <v>2503</v>
      </c>
      <c r="D284" s="69">
        <v>3</v>
      </c>
      <c r="E284" s="12" t="s">
        <v>148</v>
      </c>
      <c r="F284" s="13"/>
      <c r="G284" s="70">
        <f>IF(B284&lt;&gt;"計",ROUNDDOWN(D284*F284,0),SUM(G$1:G283))</f>
        <v>0</v>
      </c>
      <c r="H284" s="11"/>
      <c r="I284" s="14"/>
      <c r="J284" s="71"/>
      <c r="K284" s="8">
        <v>15</v>
      </c>
    </row>
    <row r="285" spans="1:11" ht="12.95" customHeight="1">
      <c r="A285" s="2"/>
      <c r="B285" s="3"/>
      <c r="C285" s="4" t="s">
        <v>2489</v>
      </c>
      <c r="D285" s="66"/>
      <c r="E285" s="5"/>
      <c r="F285" s="6"/>
      <c r="G285" s="67"/>
      <c r="H285" s="4"/>
      <c r="I285" s="7"/>
      <c r="J285" s="68"/>
    </row>
    <row r="286" spans="1:11" ht="12.95" customHeight="1">
      <c r="A286" s="9"/>
      <c r="B286" s="10"/>
      <c r="C286" s="11" t="s">
        <v>2501</v>
      </c>
      <c r="D286" s="69"/>
      <c r="E286" s="12"/>
      <c r="F286" s="13"/>
      <c r="G286" s="70">
        <f>IF(B286&lt;&gt;"計",ROUNDDOWN(D286*F286,0),SUM(G$1:G285))</f>
        <v>0</v>
      </c>
      <c r="H286" s="11"/>
      <c r="I286" s="14"/>
      <c r="J286" s="71"/>
      <c r="K286" s="8">
        <v>16</v>
      </c>
    </row>
    <row r="287" spans="1:11" ht="12.95" customHeight="1">
      <c r="A287" s="2"/>
      <c r="B287" s="3"/>
      <c r="C287" s="4"/>
      <c r="D287" s="66"/>
      <c r="E287" s="5"/>
      <c r="F287" s="6"/>
      <c r="G287" s="67"/>
      <c r="H287" s="4"/>
      <c r="I287" s="7"/>
      <c r="J287" s="68"/>
    </row>
    <row r="288" spans="1:11" ht="12.95" customHeight="1">
      <c r="A288" s="9"/>
      <c r="B288" s="10"/>
      <c r="C288" s="11"/>
      <c r="D288" s="69"/>
      <c r="E288" s="12"/>
      <c r="F288" s="13"/>
      <c r="G288" s="70">
        <f>IF(B288&lt;&gt;"計",ROUNDDOWN(D288*F288,0),SUM(G$1:G287))</f>
        <v>0</v>
      </c>
      <c r="H288" s="11"/>
      <c r="I288" s="14"/>
      <c r="J288" s="71"/>
      <c r="K288" s="8">
        <v>17</v>
      </c>
    </row>
    <row r="289" spans="1:11" ht="12.95" customHeight="1">
      <c r="A289" s="2"/>
      <c r="B289" s="3"/>
      <c r="C289" s="4"/>
      <c r="D289" s="66"/>
      <c r="E289" s="5"/>
      <c r="F289" s="6"/>
      <c r="G289" s="67"/>
      <c r="H289" s="4"/>
      <c r="I289" s="7"/>
      <c r="J289" s="68"/>
    </row>
    <row r="290" spans="1:11" ht="12.95" customHeight="1">
      <c r="A290" s="9"/>
      <c r="B290" s="10"/>
      <c r="C290" s="11"/>
      <c r="D290" s="69"/>
      <c r="E290" s="12"/>
      <c r="F290" s="13"/>
      <c r="G290" s="70">
        <f>IF(B290&lt;&gt;"計",ROUNDDOWN(D290*F290,0),SUM(G$1:G289))</f>
        <v>0</v>
      </c>
      <c r="H290" s="11"/>
      <c r="I290" s="14"/>
      <c r="J290" s="72">
        <f>SUBTOTAL(9,G255:G290)</f>
        <v>0</v>
      </c>
      <c r="K290" s="8">
        <v>18</v>
      </c>
    </row>
    <row r="291" spans="1:11" ht="12.95" customHeight="1">
      <c r="A291" s="2"/>
      <c r="B291" s="15"/>
      <c r="C291" s="4"/>
      <c r="D291" s="66"/>
      <c r="E291" s="5"/>
      <c r="F291" s="6"/>
      <c r="G291" s="67"/>
      <c r="H291" s="4"/>
      <c r="I291" s="16"/>
      <c r="J291" s="73"/>
    </row>
    <row r="292" spans="1:11" ht="12.95" customHeight="1">
      <c r="A292" s="9"/>
      <c r="B292" s="10" t="s">
        <v>2504</v>
      </c>
      <c r="C292" s="11" t="s">
        <v>2505</v>
      </c>
      <c r="D292" s="69"/>
      <c r="E292" s="12"/>
      <c r="F292" s="13"/>
      <c r="G292" s="70">
        <f>IF(B292&lt;&gt;"計",ROUNDDOWN(D292*F292,0),SUM(G$1:G291))</f>
        <v>0</v>
      </c>
      <c r="H292" s="11"/>
      <c r="I292" s="14"/>
      <c r="J292" s="71"/>
      <c r="K292" s="8">
        <v>1</v>
      </c>
    </row>
    <row r="293" spans="1:11" ht="12.95" customHeight="1">
      <c r="A293" s="2"/>
      <c r="B293" s="3" t="s">
        <v>2486</v>
      </c>
      <c r="C293" s="4"/>
      <c r="D293" s="66"/>
      <c r="E293" s="5"/>
      <c r="F293" s="6"/>
      <c r="G293" s="67"/>
      <c r="H293" s="4"/>
      <c r="I293" s="7"/>
      <c r="J293" s="68"/>
    </row>
    <row r="294" spans="1:11" ht="12.95" customHeight="1">
      <c r="A294" s="9"/>
      <c r="B294" s="10" t="s">
        <v>2506</v>
      </c>
      <c r="C294" s="11" t="s">
        <v>2649</v>
      </c>
      <c r="D294" s="69">
        <v>1</v>
      </c>
      <c r="E294" s="12" t="s">
        <v>148</v>
      </c>
      <c r="F294" s="13"/>
      <c r="G294" s="70">
        <f>IF(B294&lt;&gt;"計",ROUNDDOWN(D294*F294,0),SUM(G$1:G293))</f>
        <v>0</v>
      </c>
      <c r="H294" s="11"/>
      <c r="I294" s="14"/>
      <c r="J294" s="71"/>
      <c r="K294" s="8">
        <v>2</v>
      </c>
    </row>
    <row r="295" spans="1:11" ht="12.95" customHeight="1">
      <c r="A295" s="2"/>
      <c r="B295" s="3"/>
      <c r="C295" s="4" t="s">
        <v>2507</v>
      </c>
      <c r="D295" s="66"/>
      <c r="E295" s="5"/>
      <c r="F295" s="6"/>
      <c r="G295" s="67"/>
      <c r="H295" s="4"/>
      <c r="I295" s="7"/>
      <c r="J295" s="68"/>
    </row>
    <row r="296" spans="1:11" ht="12.95" customHeight="1">
      <c r="A296" s="9"/>
      <c r="B296" s="10"/>
      <c r="C296" s="11" t="s">
        <v>2508</v>
      </c>
      <c r="D296" s="69"/>
      <c r="E296" s="12"/>
      <c r="F296" s="13"/>
      <c r="G296" s="70">
        <f>IF(B296&lt;&gt;"計",ROUNDDOWN(D296*F296,0),SUM(G$1:G295))</f>
        <v>0</v>
      </c>
      <c r="H296" s="11"/>
      <c r="I296" s="14"/>
      <c r="J296" s="71"/>
      <c r="K296" s="8">
        <v>3</v>
      </c>
    </row>
    <row r="297" spans="1:11" ht="12.95" customHeight="1">
      <c r="A297" s="2"/>
      <c r="B297" s="3"/>
      <c r="C297" s="4"/>
      <c r="D297" s="66"/>
      <c r="E297" s="5"/>
      <c r="F297" s="6"/>
      <c r="G297" s="67"/>
      <c r="H297" s="4"/>
      <c r="I297" s="7"/>
      <c r="J297" s="68"/>
    </row>
    <row r="298" spans="1:11" ht="12.95" customHeight="1">
      <c r="A298" s="9"/>
      <c r="B298" s="10" t="s">
        <v>2647</v>
      </c>
      <c r="C298" s="11"/>
      <c r="D298" s="69"/>
      <c r="E298" s="12"/>
      <c r="F298" s="13"/>
      <c r="G298" s="70">
        <f>IF(B298&lt;&gt;"計",ROUNDDOWN(D298*F298,0),SUM(G$1:G297))</f>
        <v>0</v>
      </c>
      <c r="H298" s="11"/>
      <c r="I298" s="14"/>
      <c r="J298" s="71"/>
      <c r="K298" s="8">
        <v>4</v>
      </c>
    </row>
    <row r="299" spans="1:11" ht="12.95" customHeight="1">
      <c r="A299" s="2"/>
      <c r="B299" s="3" t="s">
        <v>2509</v>
      </c>
      <c r="C299" s="4"/>
      <c r="D299" s="66"/>
      <c r="E299" s="5"/>
      <c r="F299" s="6"/>
      <c r="G299" s="67"/>
      <c r="H299" s="4"/>
      <c r="I299" s="7"/>
      <c r="J299" s="68"/>
    </row>
    <row r="300" spans="1:11" ht="12.95" customHeight="1">
      <c r="A300" s="9"/>
      <c r="B300" s="10" t="s">
        <v>2510</v>
      </c>
      <c r="C300" s="11" t="s">
        <v>2511</v>
      </c>
      <c r="D300" s="69">
        <v>30</v>
      </c>
      <c r="E300" s="12" t="s">
        <v>148</v>
      </c>
      <c r="F300" s="13"/>
      <c r="G300" s="70">
        <f>IF(B300&lt;&gt;"計",ROUNDDOWN(D300*F300,0),SUM(G$1:G299))</f>
        <v>0</v>
      </c>
      <c r="H300" s="11"/>
      <c r="I300" s="14"/>
      <c r="J300" s="71"/>
      <c r="K300" s="8">
        <v>5</v>
      </c>
    </row>
    <row r="301" spans="1:11" ht="12.95" customHeight="1">
      <c r="A301" s="2"/>
      <c r="B301" s="3" t="s">
        <v>2512</v>
      </c>
      <c r="C301" s="4"/>
      <c r="D301" s="66"/>
      <c r="E301" s="5"/>
      <c r="F301" s="6"/>
      <c r="G301" s="67"/>
      <c r="H301" s="4"/>
      <c r="I301" s="7"/>
      <c r="J301" s="68"/>
    </row>
    <row r="302" spans="1:11" ht="12.95" customHeight="1">
      <c r="A302" s="9"/>
      <c r="B302" s="10" t="s">
        <v>2513</v>
      </c>
      <c r="C302" s="11" t="s">
        <v>2514</v>
      </c>
      <c r="D302" s="69">
        <v>4</v>
      </c>
      <c r="E302" s="12" t="s">
        <v>148</v>
      </c>
      <c r="F302" s="13"/>
      <c r="G302" s="70">
        <f>IF(B302&lt;&gt;"計",ROUNDDOWN(D302*F302,0),SUM(G$1:G301))</f>
        <v>0</v>
      </c>
      <c r="H302" s="11"/>
      <c r="I302" s="14"/>
      <c r="J302" s="71"/>
      <c r="K302" s="8">
        <v>6</v>
      </c>
    </row>
    <row r="303" spans="1:11" ht="12.95" customHeight="1">
      <c r="A303" s="2"/>
      <c r="B303" s="3" t="s">
        <v>2515</v>
      </c>
      <c r="C303" s="4"/>
      <c r="D303" s="66"/>
      <c r="E303" s="5"/>
      <c r="F303" s="6"/>
      <c r="G303" s="67"/>
      <c r="H303" s="4"/>
      <c r="I303" s="7"/>
      <c r="J303" s="68"/>
    </row>
    <row r="304" spans="1:11" ht="12.95" customHeight="1">
      <c r="A304" s="9"/>
      <c r="B304" s="10" t="s">
        <v>2516</v>
      </c>
      <c r="C304" s="11" t="s">
        <v>2517</v>
      </c>
      <c r="D304" s="69">
        <v>28.1</v>
      </c>
      <c r="E304" s="12" t="s">
        <v>109</v>
      </c>
      <c r="F304" s="13"/>
      <c r="G304" s="70">
        <f>IF(B304&lt;&gt;"計",ROUNDDOWN(D304*F304,0),SUM(G$1:G303))</f>
        <v>0</v>
      </c>
      <c r="H304" s="11"/>
      <c r="I304" s="14"/>
      <c r="J304" s="71"/>
      <c r="K304" s="8">
        <v>7</v>
      </c>
    </row>
    <row r="305" spans="1:11" ht="12.95" customHeight="1">
      <c r="A305" s="2"/>
      <c r="B305" s="3"/>
      <c r="C305" s="4" t="s">
        <v>2518</v>
      </c>
      <c r="D305" s="66"/>
      <c r="E305" s="5"/>
      <c r="F305" s="6"/>
      <c r="G305" s="67"/>
      <c r="H305" s="4"/>
      <c r="I305" s="7"/>
      <c r="J305" s="68"/>
    </row>
    <row r="306" spans="1:11" ht="12.95" customHeight="1">
      <c r="A306" s="9"/>
      <c r="B306" s="10"/>
      <c r="C306" s="11" t="s">
        <v>2519</v>
      </c>
      <c r="D306" s="69"/>
      <c r="E306" s="12"/>
      <c r="F306" s="13"/>
      <c r="G306" s="70">
        <f>IF(B306&lt;&gt;"計",ROUNDDOWN(D306*F306,0),SUM(G$1:G305))</f>
        <v>0</v>
      </c>
      <c r="H306" s="11"/>
      <c r="I306" s="14"/>
      <c r="J306" s="71"/>
      <c r="K306" s="8">
        <v>8</v>
      </c>
    </row>
    <row r="307" spans="1:11" ht="12.95" customHeight="1">
      <c r="A307" s="2"/>
      <c r="B307" s="3" t="s">
        <v>2520</v>
      </c>
      <c r="C307" s="4"/>
      <c r="D307" s="66"/>
      <c r="E307" s="5"/>
      <c r="F307" s="6"/>
      <c r="G307" s="67"/>
      <c r="H307" s="4"/>
      <c r="I307" s="7"/>
      <c r="J307" s="68"/>
    </row>
    <row r="308" spans="1:11" ht="12.95" customHeight="1">
      <c r="A308" s="9"/>
      <c r="B308" s="10" t="s">
        <v>2516</v>
      </c>
      <c r="C308" s="11" t="s">
        <v>2517</v>
      </c>
      <c r="D308" s="69">
        <v>13</v>
      </c>
      <c r="E308" s="12" t="s">
        <v>109</v>
      </c>
      <c r="F308" s="13"/>
      <c r="G308" s="70">
        <f>IF(B308&lt;&gt;"計",ROUNDDOWN(D308*F308,0),SUM(G$1:G307))</f>
        <v>0</v>
      </c>
      <c r="H308" s="11"/>
      <c r="I308" s="14"/>
      <c r="J308" s="71"/>
      <c r="K308" s="8">
        <v>9</v>
      </c>
    </row>
    <row r="309" spans="1:11" ht="12.95" customHeight="1">
      <c r="A309" s="2"/>
      <c r="B309" s="3"/>
      <c r="C309" s="4"/>
      <c r="D309" s="66"/>
      <c r="E309" s="5"/>
      <c r="F309" s="6"/>
      <c r="G309" s="67"/>
      <c r="H309" s="4"/>
      <c r="I309" s="7"/>
      <c r="J309" s="68"/>
    </row>
    <row r="310" spans="1:11" ht="12.95" customHeight="1">
      <c r="A310" s="9"/>
      <c r="B310" s="10" t="s">
        <v>2521</v>
      </c>
      <c r="C310" s="11" t="s">
        <v>2522</v>
      </c>
      <c r="D310" s="69">
        <v>1</v>
      </c>
      <c r="E310" s="12" t="s">
        <v>148</v>
      </c>
      <c r="F310" s="13"/>
      <c r="G310" s="70">
        <f>IF(B310&lt;&gt;"計",ROUNDDOWN(D310*F310,0),SUM(G$1:G309))</f>
        <v>0</v>
      </c>
      <c r="H310" s="11"/>
      <c r="I310" s="14"/>
      <c r="J310" s="71"/>
      <c r="K310" s="8">
        <v>10</v>
      </c>
    </row>
    <row r="311" spans="1:11" ht="12.95" customHeight="1">
      <c r="A311" s="2"/>
      <c r="B311" s="3"/>
      <c r="C311" s="4" t="s">
        <v>2523</v>
      </c>
      <c r="D311" s="66"/>
      <c r="E311" s="5"/>
      <c r="F311" s="6"/>
      <c r="G311" s="67"/>
      <c r="H311" s="4"/>
      <c r="I311" s="7"/>
      <c r="J311" s="68"/>
    </row>
    <row r="312" spans="1:11" ht="12.95" customHeight="1">
      <c r="A312" s="9"/>
      <c r="B312" s="10"/>
      <c r="C312" s="11" t="s">
        <v>2524</v>
      </c>
      <c r="D312" s="69"/>
      <c r="E312" s="12"/>
      <c r="F312" s="13"/>
      <c r="G312" s="70">
        <f>IF(B312&lt;&gt;"計",ROUNDDOWN(D312*F312,0),SUM(G$1:G311))</f>
        <v>0</v>
      </c>
      <c r="H312" s="11"/>
      <c r="I312" s="14"/>
      <c r="J312" s="71"/>
      <c r="K312" s="8">
        <v>11</v>
      </c>
    </row>
    <row r="313" spans="1:11" ht="12.95" customHeight="1">
      <c r="A313" s="2"/>
      <c r="B313" s="3"/>
      <c r="C313" s="4"/>
      <c r="D313" s="66"/>
      <c r="E313" s="5"/>
      <c r="F313" s="6"/>
      <c r="G313" s="67"/>
      <c r="H313" s="4"/>
      <c r="I313" s="7"/>
      <c r="J313" s="68"/>
    </row>
    <row r="314" spans="1:11" ht="12.95" customHeight="1">
      <c r="A314" s="9"/>
      <c r="B314" s="10" t="s">
        <v>2525</v>
      </c>
      <c r="C314" s="11" t="s">
        <v>2526</v>
      </c>
      <c r="D314" s="69">
        <v>1</v>
      </c>
      <c r="E314" s="12" t="s">
        <v>21</v>
      </c>
      <c r="F314" s="13"/>
      <c r="G314" s="70">
        <f>IF(B314&lt;&gt;"計",ROUNDDOWN(D314*F314,0),SUM(G$1:G313))</f>
        <v>0</v>
      </c>
      <c r="H314" s="11"/>
      <c r="I314" s="14"/>
      <c r="J314" s="71"/>
      <c r="K314" s="8">
        <v>12</v>
      </c>
    </row>
    <row r="315" spans="1:11" ht="12.95" customHeight="1">
      <c r="A315" s="2"/>
      <c r="B315" s="3"/>
      <c r="C315" s="4" t="s">
        <v>2527</v>
      </c>
      <c r="D315" s="66"/>
      <c r="E315" s="5"/>
      <c r="F315" s="6"/>
      <c r="G315" s="67"/>
      <c r="H315" s="4"/>
      <c r="I315" s="7"/>
      <c r="J315" s="68"/>
    </row>
    <row r="316" spans="1:11" ht="12.95" customHeight="1">
      <c r="A316" s="9"/>
      <c r="B316" s="10"/>
      <c r="C316" s="11"/>
      <c r="D316" s="69"/>
      <c r="E316" s="12"/>
      <c r="F316" s="13"/>
      <c r="G316" s="70">
        <f>IF(B316&lt;&gt;"計",ROUNDDOWN(D316*F316,0),SUM(G$1:G315))</f>
        <v>0</v>
      </c>
      <c r="H316" s="11"/>
      <c r="I316" s="14"/>
      <c r="J316" s="71"/>
      <c r="K316" s="8">
        <v>13</v>
      </c>
    </row>
    <row r="317" spans="1:11" ht="12.95" customHeight="1">
      <c r="A317" s="2"/>
      <c r="B317" s="3"/>
      <c r="C317" s="4"/>
      <c r="D317" s="66"/>
      <c r="E317" s="5"/>
      <c r="F317" s="6"/>
      <c r="G317" s="67"/>
      <c r="H317" s="4"/>
      <c r="I317" s="7"/>
      <c r="J317" s="68"/>
    </row>
    <row r="318" spans="1:11" ht="12.95" customHeight="1">
      <c r="A318" s="9"/>
      <c r="B318" s="10"/>
      <c r="C318" s="11"/>
      <c r="D318" s="69"/>
      <c r="E318" s="12"/>
      <c r="F318" s="13"/>
      <c r="G318" s="70">
        <f>IF(B318&lt;&gt;"計",ROUNDDOWN(D318*F318,0),SUM(G$1:G317))</f>
        <v>0</v>
      </c>
      <c r="H318" s="11"/>
      <c r="I318" s="14"/>
      <c r="J318" s="71"/>
      <c r="K318" s="8">
        <v>14</v>
      </c>
    </row>
    <row r="319" spans="1:11" ht="12.95" customHeight="1">
      <c r="A319" s="2"/>
      <c r="B319" s="3"/>
      <c r="C319" s="4"/>
      <c r="D319" s="66"/>
      <c r="E319" s="5"/>
      <c r="F319" s="6"/>
      <c r="G319" s="67"/>
      <c r="H319" s="4"/>
      <c r="I319" s="7"/>
      <c r="J319" s="68"/>
    </row>
    <row r="320" spans="1:11" ht="12.95" customHeight="1">
      <c r="A320" s="9"/>
      <c r="B320" s="10"/>
      <c r="C320" s="11"/>
      <c r="D320" s="69"/>
      <c r="E320" s="12"/>
      <c r="F320" s="13"/>
      <c r="G320" s="70">
        <f>IF(B320&lt;&gt;"計",ROUNDDOWN(D320*F320,0),SUM(G$1:G319))</f>
        <v>0</v>
      </c>
      <c r="H320" s="11"/>
      <c r="I320" s="14"/>
      <c r="J320" s="71"/>
      <c r="K320" s="8">
        <v>15</v>
      </c>
    </row>
    <row r="321" spans="1:11" ht="12.95" customHeight="1">
      <c r="A321" s="2"/>
      <c r="B321" s="3"/>
      <c r="C321" s="4"/>
      <c r="D321" s="66"/>
      <c r="E321" s="5"/>
      <c r="F321" s="6"/>
      <c r="G321" s="67"/>
      <c r="H321" s="4"/>
      <c r="I321" s="7"/>
      <c r="J321" s="68"/>
    </row>
    <row r="322" spans="1:11" ht="12.95" customHeight="1">
      <c r="A322" s="9"/>
      <c r="B322" s="10"/>
      <c r="C322" s="11"/>
      <c r="D322" s="69"/>
      <c r="E322" s="12"/>
      <c r="F322" s="13"/>
      <c r="G322" s="70">
        <f>IF(B322&lt;&gt;"計",ROUNDDOWN(D322*F322,0),SUM(G$1:G321))</f>
        <v>0</v>
      </c>
      <c r="H322" s="11"/>
      <c r="I322" s="14"/>
      <c r="J322" s="71"/>
      <c r="K322" s="8">
        <v>16</v>
      </c>
    </row>
    <row r="323" spans="1:11" ht="12.95" customHeight="1">
      <c r="A323" s="2"/>
      <c r="B323" s="3"/>
      <c r="C323" s="4"/>
      <c r="D323" s="66"/>
      <c r="E323" s="5"/>
      <c r="F323" s="6"/>
      <c r="G323" s="67"/>
      <c r="H323" s="4"/>
      <c r="I323" s="7"/>
      <c r="J323" s="68"/>
    </row>
    <row r="324" spans="1:11" ht="12.95" customHeight="1">
      <c r="A324" s="9"/>
      <c r="B324" s="10"/>
      <c r="C324" s="11"/>
      <c r="D324" s="69"/>
      <c r="E324" s="12"/>
      <c r="F324" s="13"/>
      <c r="G324" s="70">
        <f>IF(B324&lt;&gt;"計",ROUNDDOWN(D324*F324,0),SUM(G$1:G323))</f>
        <v>0</v>
      </c>
      <c r="H324" s="11"/>
      <c r="I324" s="14"/>
      <c r="J324" s="71"/>
      <c r="K324" s="8">
        <v>17</v>
      </c>
    </row>
    <row r="325" spans="1:11" ht="12.95" customHeight="1">
      <c r="A325" s="2"/>
      <c r="B325" s="3"/>
      <c r="C325" s="4"/>
      <c r="D325" s="66"/>
      <c r="E325" s="5"/>
      <c r="F325" s="6"/>
      <c r="G325" s="67"/>
      <c r="H325" s="4"/>
      <c r="I325" s="7"/>
      <c r="J325" s="68"/>
    </row>
    <row r="326" spans="1:11" ht="12.95" customHeight="1">
      <c r="A326" s="9"/>
      <c r="B326" s="10"/>
      <c r="C326" s="11"/>
      <c r="D326" s="69"/>
      <c r="E326" s="12"/>
      <c r="F326" s="13"/>
      <c r="G326" s="70">
        <f>IF(B326&lt;&gt;"計",ROUNDDOWN(D326*F326,0),SUM(G$1:G325))</f>
        <v>0</v>
      </c>
      <c r="H326" s="11"/>
      <c r="I326" s="14"/>
      <c r="J326" s="72">
        <f>SUBTOTAL(9,G291:G326)</f>
        <v>0</v>
      </c>
      <c r="K326" s="8">
        <v>18</v>
      </c>
    </row>
    <row r="327" spans="1:11" ht="12.95" customHeight="1">
      <c r="A327" s="2"/>
      <c r="B327" s="15"/>
      <c r="C327" s="4"/>
      <c r="D327" s="66"/>
      <c r="E327" s="5"/>
      <c r="F327" s="6"/>
      <c r="G327" s="67"/>
      <c r="H327" s="4"/>
      <c r="I327" s="16"/>
      <c r="J327" s="73"/>
    </row>
    <row r="328" spans="1:11" ht="12.95" customHeight="1">
      <c r="A328" s="9"/>
      <c r="B328" s="10" t="s">
        <v>2653</v>
      </c>
      <c r="C328" s="11"/>
      <c r="D328" s="69"/>
      <c r="E328" s="12"/>
      <c r="F328" s="13"/>
      <c r="G328" s="70">
        <f>IF(B328&lt;&gt;"計",ROUNDDOWN(D328*F328,0),SUM(G$1:G327))</f>
        <v>0</v>
      </c>
      <c r="H328" s="11"/>
      <c r="I328" s="14"/>
      <c r="J328" s="71"/>
      <c r="K328" s="8">
        <v>1</v>
      </c>
    </row>
    <row r="329" spans="1:11" ht="12.95" customHeight="1">
      <c r="A329" s="2"/>
      <c r="B329" s="3" t="s">
        <v>2660</v>
      </c>
      <c r="C329" s="4"/>
      <c r="D329" s="66"/>
      <c r="E329" s="5"/>
      <c r="F329" s="6"/>
      <c r="G329" s="67"/>
      <c r="H329" s="4"/>
      <c r="I329" s="7"/>
      <c r="J329" s="68"/>
    </row>
    <row r="330" spans="1:11" ht="12.95" customHeight="1">
      <c r="A330" s="9"/>
      <c r="B330" s="10" t="s">
        <v>2654</v>
      </c>
      <c r="C330" s="11" t="s">
        <v>2657</v>
      </c>
      <c r="D330" s="69">
        <v>1</v>
      </c>
      <c r="E330" s="12" t="s">
        <v>148</v>
      </c>
      <c r="F330" s="13"/>
      <c r="G330" s="70">
        <f>IF(B330&lt;&gt;"計",ROUNDDOWN(D330*F330,0),SUM(G$1:G329))</f>
        <v>0</v>
      </c>
      <c r="H330" s="11"/>
      <c r="I330" s="14"/>
      <c r="J330" s="71"/>
      <c r="K330" s="8">
        <v>2</v>
      </c>
    </row>
    <row r="331" spans="1:11" ht="12.95" customHeight="1">
      <c r="A331" s="2"/>
      <c r="B331" s="3"/>
      <c r="C331" s="4" t="s">
        <v>2658</v>
      </c>
      <c r="D331" s="66"/>
      <c r="E331" s="5"/>
      <c r="F331" s="6"/>
      <c r="G331" s="67"/>
      <c r="H331" s="4"/>
      <c r="I331" s="7"/>
      <c r="J331" s="68"/>
    </row>
    <row r="332" spans="1:11" ht="12.95" customHeight="1">
      <c r="A332" s="9"/>
      <c r="B332" s="10"/>
      <c r="C332" s="11" t="s">
        <v>2655</v>
      </c>
      <c r="D332" s="69"/>
      <c r="E332" s="12"/>
      <c r="F332" s="13"/>
      <c r="G332" s="70">
        <f>IF(B332&lt;&gt;"計",ROUNDDOWN(D332*F332,0),SUM(G$1:G331))</f>
        <v>0</v>
      </c>
      <c r="H332" s="11"/>
      <c r="I332" s="14"/>
      <c r="J332" s="71"/>
      <c r="K332" s="8">
        <v>3</v>
      </c>
    </row>
    <row r="333" spans="1:11" ht="12.95" customHeight="1">
      <c r="A333" s="2"/>
      <c r="B333" s="3"/>
      <c r="C333" s="4" t="s">
        <v>2656</v>
      </c>
      <c r="D333" s="66"/>
      <c r="E333" s="5"/>
      <c r="F333" s="6"/>
      <c r="G333" s="67"/>
      <c r="H333" s="4"/>
      <c r="I333" s="7"/>
      <c r="J333" s="68"/>
    </row>
    <row r="334" spans="1:11" ht="12.95" customHeight="1">
      <c r="A334" s="9"/>
      <c r="B334" s="10"/>
      <c r="C334" s="11" t="s">
        <v>2659</v>
      </c>
      <c r="D334" s="69"/>
      <c r="E334" s="12"/>
      <c r="F334" s="13"/>
      <c r="G334" s="70">
        <f>IF(B334&lt;&gt;"計",ROUNDDOWN(D334*F334,0),SUM(G$1:G333))</f>
        <v>0</v>
      </c>
      <c r="H334" s="11"/>
      <c r="I334" s="14"/>
      <c r="J334" s="71"/>
      <c r="K334" s="8">
        <v>4</v>
      </c>
    </row>
    <row r="335" spans="1:11" ht="12.95" customHeight="1">
      <c r="A335" s="2"/>
      <c r="B335" s="3"/>
      <c r="C335" s="4"/>
      <c r="D335" s="66"/>
      <c r="E335" s="5"/>
      <c r="F335" s="6"/>
      <c r="G335" s="67"/>
      <c r="H335" s="4"/>
      <c r="I335" s="7"/>
      <c r="J335" s="68"/>
    </row>
    <row r="336" spans="1:11" ht="12.95" customHeight="1">
      <c r="A336" s="9"/>
      <c r="B336" s="10"/>
      <c r="C336" s="11"/>
      <c r="D336" s="69"/>
      <c r="E336" s="12"/>
      <c r="F336" s="13"/>
      <c r="G336" s="70">
        <f>IF(B336&lt;&gt;"計",ROUNDDOWN(D336*F336,0),SUM(G$1:G335))</f>
        <v>0</v>
      </c>
      <c r="H336" s="11"/>
      <c r="I336" s="14"/>
      <c r="J336" s="71"/>
      <c r="K336" s="8">
        <v>5</v>
      </c>
    </row>
    <row r="337" spans="1:11" ht="12.95" customHeight="1">
      <c r="A337" s="2"/>
      <c r="B337" s="3" t="s">
        <v>2669</v>
      </c>
      <c r="C337" s="4" t="s">
        <v>2671</v>
      </c>
      <c r="D337" s="66"/>
      <c r="E337" s="5"/>
      <c r="F337" s="6"/>
      <c r="G337" s="67"/>
      <c r="H337" s="4"/>
      <c r="I337" s="7"/>
      <c r="J337" s="68"/>
    </row>
    <row r="338" spans="1:11" ht="12.95" customHeight="1">
      <c r="A338" s="9"/>
      <c r="B338" s="10" t="s">
        <v>2661</v>
      </c>
      <c r="C338" s="11" t="s">
        <v>2670</v>
      </c>
      <c r="D338" s="69">
        <v>1</v>
      </c>
      <c r="E338" s="12" t="s">
        <v>21</v>
      </c>
      <c r="F338" s="13"/>
      <c r="G338" s="70">
        <f>IF(B338&lt;&gt;"計",ROUNDDOWN(D338*F338,0),SUM(G$1:G337))</f>
        <v>0</v>
      </c>
      <c r="H338" s="11"/>
      <c r="I338" s="14"/>
      <c r="J338" s="71"/>
      <c r="K338" s="8">
        <v>6</v>
      </c>
    </row>
    <row r="339" spans="1:11" ht="12.95" customHeight="1">
      <c r="A339" s="2"/>
      <c r="B339" s="3"/>
      <c r="C339" s="4" t="s">
        <v>2662</v>
      </c>
      <c r="D339" s="66"/>
      <c r="E339" s="5"/>
      <c r="F339" s="6"/>
      <c r="G339" s="67"/>
      <c r="H339" s="4"/>
      <c r="I339" s="7"/>
      <c r="J339" s="68"/>
    </row>
    <row r="340" spans="1:11" ht="12.95" customHeight="1">
      <c r="A340" s="9"/>
      <c r="B340" s="10"/>
      <c r="C340" s="11" t="s">
        <v>2663</v>
      </c>
      <c r="D340" s="69"/>
      <c r="E340" s="12"/>
      <c r="F340" s="13"/>
      <c r="G340" s="70">
        <f>IF(B340&lt;&gt;"計",ROUNDDOWN(D340*F340,0),SUM(G$1:G339))</f>
        <v>0</v>
      </c>
      <c r="H340" s="11"/>
      <c r="I340" s="14"/>
      <c r="J340" s="71"/>
      <c r="K340" s="8">
        <v>7</v>
      </c>
    </row>
    <row r="341" spans="1:11" ht="12.95" customHeight="1">
      <c r="A341" s="2"/>
      <c r="B341" s="3"/>
      <c r="C341" s="4" t="s">
        <v>2664</v>
      </c>
      <c r="D341" s="66"/>
      <c r="E341" s="5"/>
      <c r="F341" s="6"/>
      <c r="G341" s="67"/>
      <c r="H341" s="4"/>
      <c r="I341" s="7"/>
      <c r="J341" s="68"/>
    </row>
    <row r="342" spans="1:11" ht="12.95" customHeight="1">
      <c r="A342" s="9"/>
      <c r="B342" s="10"/>
      <c r="C342" s="11" t="s">
        <v>2672</v>
      </c>
      <c r="D342" s="69"/>
      <c r="E342" s="12"/>
      <c r="F342" s="13"/>
      <c r="G342" s="70">
        <f>IF(B342&lt;&gt;"計",ROUNDDOWN(D342*F342,0),SUM(G$1:G341))</f>
        <v>0</v>
      </c>
      <c r="H342" s="11"/>
      <c r="I342" s="14"/>
      <c r="J342" s="71"/>
      <c r="K342" s="8">
        <v>8</v>
      </c>
    </row>
    <row r="343" spans="1:11" ht="12.95" customHeight="1">
      <c r="A343" s="2"/>
      <c r="B343" s="3"/>
      <c r="C343" s="4" t="s">
        <v>2673</v>
      </c>
      <c r="D343" s="66"/>
      <c r="E343" s="5"/>
      <c r="F343" s="6"/>
      <c r="G343" s="67"/>
      <c r="H343" s="4"/>
      <c r="I343" s="7"/>
      <c r="J343" s="68"/>
    </row>
    <row r="344" spans="1:11" ht="12.95" customHeight="1">
      <c r="A344" s="9"/>
      <c r="B344" s="10"/>
      <c r="C344" s="11" t="s">
        <v>2674</v>
      </c>
      <c r="D344" s="69"/>
      <c r="E344" s="12"/>
      <c r="F344" s="13"/>
      <c r="G344" s="70">
        <f>IF(B344&lt;&gt;"計",ROUNDDOWN(D344*F344,0),SUM(G$1:G343))</f>
        <v>0</v>
      </c>
      <c r="H344" s="11"/>
      <c r="I344" s="14"/>
      <c r="J344" s="71"/>
      <c r="K344" s="8">
        <v>9</v>
      </c>
    </row>
    <row r="345" spans="1:11" ht="12.95" customHeight="1">
      <c r="A345" s="2"/>
      <c r="B345" s="3"/>
      <c r="C345" s="4" t="s">
        <v>2665</v>
      </c>
      <c r="D345" s="66"/>
      <c r="E345" s="5"/>
      <c r="F345" s="6"/>
      <c r="G345" s="67"/>
      <c r="H345" s="4"/>
      <c r="I345" s="7"/>
      <c r="J345" s="68"/>
    </row>
    <row r="346" spans="1:11" ht="12.95" customHeight="1">
      <c r="A346" s="9"/>
      <c r="B346" s="10"/>
      <c r="C346" s="11" t="s">
        <v>2666</v>
      </c>
      <c r="D346" s="69"/>
      <c r="E346" s="12"/>
      <c r="F346" s="13"/>
      <c r="G346" s="70">
        <f>IF(B346&lt;&gt;"計",ROUNDDOWN(D346*F346,0),SUM(G$1:G345))</f>
        <v>0</v>
      </c>
      <c r="H346" s="11"/>
      <c r="I346" s="14"/>
      <c r="J346" s="71"/>
      <c r="K346" s="8">
        <v>10</v>
      </c>
    </row>
    <row r="347" spans="1:11" ht="12.95" customHeight="1">
      <c r="A347" s="2"/>
      <c r="B347" s="3"/>
      <c r="C347" s="4" t="s">
        <v>2667</v>
      </c>
      <c r="D347" s="66"/>
      <c r="E347" s="5"/>
      <c r="F347" s="6"/>
      <c r="G347" s="67"/>
      <c r="H347" s="4"/>
      <c r="I347" s="7"/>
      <c r="J347" s="68"/>
    </row>
    <row r="348" spans="1:11" ht="12.95" customHeight="1">
      <c r="A348" s="9"/>
      <c r="B348" s="10"/>
      <c r="C348" s="11" t="s">
        <v>2668</v>
      </c>
      <c r="D348" s="69"/>
      <c r="E348" s="12"/>
      <c r="F348" s="13"/>
      <c r="G348" s="70">
        <f>IF(B348&lt;&gt;"計",ROUNDDOWN(D348*F348,0),SUM(G$1:G347))</f>
        <v>0</v>
      </c>
      <c r="H348" s="11"/>
      <c r="I348" s="14"/>
      <c r="J348" s="71"/>
      <c r="K348" s="8">
        <v>11</v>
      </c>
    </row>
    <row r="349" spans="1:11" ht="12.95" customHeight="1">
      <c r="A349" s="2"/>
      <c r="B349" s="3"/>
      <c r="C349" s="4"/>
      <c r="D349" s="66"/>
      <c r="E349" s="5"/>
      <c r="F349" s="6"/>
      <c r="G349" s="67"/>
      <c r="H349" s="4"/>
      <c r="I349" s="7"/>
      <c r="J349" s="68"/>
    </row>
    <row r="350" spans="1:11" ht="12.95" customHeight="1">
      <c r="A350" s="9"/>
      <c r="B350" s="10"/>
      <c r="C350" s="11"/>
      <c r="D350" s="69"/>
      <c r="E350" s="12"/>
      <c r="F350" s="13"/>
      <c r="G350" s="70">
        <f>IF(B350&lt;&gt;"計",ROUNDDOWN(D350*F350,0),SUM(G$1:G349))</f>
        <v>0</v>
      </c>
      <c r="H350" s="11"/>
      <c r="I350" s="14"/>
      <c r="J350" s="71"/>
      <c r="K350" s="8">
        <v>12</v>
      </c>
    </row>
    <row r="351" spans="1:11" ht="12.95" customHeight="1">
      <c r="A351" s="2"/>
      <c r="B351" s="3" t="s">
        <v>2675</v>
      </c>
      <c r="C351" s="4"/>
      <c r="D351" s="66"/>
      <c r="E351" s="5"/>
      <c r="F351" s="6"/>
      <c r="G351" s="67"/>
      <c r="H351" s="4"/>
      <c r="I351" s="7"/>
      <c r="J351" s="68"/>
    </row>
    <row r="352" spans="1:11" ht="12.95" customHeight="1">
      <c r="A352" s="9"/>
      <c r="B352" s="10" t="s">
        <v>2676</v>
      </c>
      <c r="C352" s="11" t="s">
        <v>2677</v>
      </c>
      <c r="D352" s="69">
        <v>1</v>
      </c>
      <c r="E352" s="12" t="s">
        <v>148</v>
      </c>
      <c r="F352" s="13"/>
      <c r="G352" s="70">
        <f>IF(B352&lt;&gt;"計",ROUNDDOWN(D352*F352,0),SUM(G$1:G351))</f>
        <v>0</v>
      </c>
      <c r="H352" s="11"/>
      <c r="I352" s="14"/>
      <c r="J352" s="71"/>
      <c r="K352" s="8">
        <v>13</v>
      </c>
    </row>
    <row r="353" spans="1:11" ht="12.95" customHeight="1">
      <c r="A353" s="2"/>
      <c r="B353" s="3"/>
      <c r="C353" s="4" t="s">
        <v>2678</v>
      </c>
      <c r="D353" s="66"/>
      <c r="E353" s="5"/>
      <c r="F353" s="6"/>
      <c r="G353" s="67"/>
      <c r="H353" s="4"/>
      <c r="I353" s="7"/>
      <c r="J353" s="68"/>
    </row>
    <row r="354" spans="1:11" ht="12.95" customHeight="1">
      <c r="A354" s="9"/>
      <c r="B354" s="10"/>
      <c r="C354" s="11" t="s">
        <v>2679</v>
      </c>
      <c r="D354" s="69"/>
      <c r="E354" s="12"/>
      <c r="F354" s="13"/>
      <c r="G354" s="70">
        <f>IF(B354&lt;&gt;"計",ROUNDDOWN(D354*F354,0),SUM(G$1:G353))</f>
        <v>0</v>
      </c>
      <c r="H354" s="11"/>
      <c r="I354" s="14"/>
      <c r="J354" s="71"/>
      <c r="K354" s="8">
        <v>14</v>
      </c>
    </row>
    <row r="355" spans="1:11" ht="12.95" customHeight="1">
      <c r="A355" s="2"/>
      <c r="B355" s="3"/>
      <c r="C355" s="4" t="s">
        <v>2680</v>
      </c>
      <c r="D355" s="66"/>
      <c r="E355" s="5"/>
      <c r="F355" s="6"/>
      <c r="G355" s="67"/>
      <c r="H355" s="4"/>
      <c r="I355" s="7"/>
      <c r="J355" s="68"/>
    </row>
    <row r="356" spans="1:11" ht="12.95" customHeight="1">
      <c r="A356" s="9"/>
      <c r="B356" s="10"/>
      <c r="C356" s="11" t="s">
        <v>2681</v>
      </c>
      <c r="D356" s="69"/>
      <c r="E356" s="12"/>
      <c r="F356" s="13"/>
      <c r="G356" s="70">
        <f>IF(B356&lt;&gt;"計",ROUNDDOWN(D356*F356,0),SUM(G$1:G355))</f>
        <v>0</v>
      </c>
      <c r="H356" s="11"/>
      <c r="I356" s="14"/>
      <c r="J356" s="71"/>
      <c r="K356" s="8">
        <v>15</v>
      </c>
    </row>
    <row r="357" spans="1:11" ht="12.95" customHeight="1">
      <c r="A357" s="2"/>
      <c r="B357" s="3"/>
      <c r="C357" s="4" t="s">
        <v>2682</v>
      </c>
      <c r="D357" s="66"/>
      <c r="E357" s="5"/>
      <c r="F357" s="6"/>
      <c r="G357" s="67"/>
      <c r="H357" s="4"/>
      <c r="I357" s="7"/>
      <c r="J357" s="68"/>
    </row>
    <row r="358" spans="1:11" ht="12.95" customHeight="1">
      <c r="A358" s="9"/>
      <c r="B358" s="10"/>
      <c r="C358" s="11"/>
      <c r="D358" s="69"/>
      <c r="E358" s="12"/>
      <c r="F358" s="13"/>
      <c r="G358" s="70">
        <f>IF(B358&lt;&gt;"計",ROUNDDOWN(D358*F358,0),SUM(G$1:G357))</f>
        <v>0</v>
      </c>
      <c r="H358" s="11"/>
      <c r="I358" s="14"/>
      <c r="J358" s="71"/>
      <c r="K358" s="8">
        <v>16</v>
      </c>
    </row>
    <row r="359" spans="1:11" ht="12.95" customHeight="1">
      <c r="A359" s="2"/>
      <c r="B359" s="3"/>
      <c r="C359" s="4"/>
      <c r="D359" s="66"/>
      <c r="E359" s="5"/>
      <c r="F359" s="6"/>
      <c r="G359" s="67"/>
      <c r="H359" s="4"/>
      <c r="I359" s="7"/>
      <c r="J359" s="68"/>
    </row>
    <row r="360" spans="1:11" ht="12.95" customHeight="1">
      <c r="A360" s="9"/>
      <c r="B360" s="10"/>
      <c r="C360" s="11"/>
      <c r="D360" s="69"/>
      <c r="E360" s="12"/>
      <c r="F360" s="13"/>
      <c r="G360" s="70">
        <f>IF(B360&lt;&gt;"計",ROUNDDOWN(D360*F360,0),SUM(G$1:G359))</f>
        <v>0</v>
      </c>
      <c r="H360" s="11"/>
      <c r="I360" s="14"/>
      <c r="J360" s="71"/>
      <c r="K360" s="8">
        <v>17</v>
      </c>
    </row>
    <row r="361" spans="1:11" ht="12.95" customHeight="1">
      <c r="A361" s="2"/>
      <c r="B361" s="3"/>
      <c r="C361" s="4"/>
      <c r="D361" s="66"/>
      <c r="E361" s="5"/>
      <c r="F361" s="6"/>
      <c r="G361" s="67"/>
      <c r="H361" s="4"/>
      <c r="I361" s="7"/>
      <c r="J361" s="68"/>
    </row>
    <row r="362" spans="1:11" ht="12.95" customHeight="1">
      <c r="A362" s="9"/>
      <c r="B362" s="10"/>
      <c r="C362" s="11"/>
      <c r="D362" s="69"/>
      <c r="E362" s="12"/>
      <c r="F362" s="13"/>
      <c r="G362" s="70">
        <f>IF(B362&lt;&gt;"計",ROUNDDOWN(D362*F362,0),SUM(G$1:G361))</f>
        <v>0</v>
      </c>
      <c r="H362" s="11"/>
      <c r="I362" s="14"/>
      <c r="J362" s="72">
        <f>SUBTOTAL(9,G327:G362)</f>
        <v>0</v>
      </c>
      <c r="K362" s="8">
        <v>18</v>
      </c>
    </row>
    <row r="363" spans="1:11" ht="12.95" customHeight="1">
      <c r="A363" s="2"/>
      <c r="B363" s="15"/>
      <c r="C363" s="4"/>
      <c r="D363" s="66"/>
      <c r="E363" s="5"/>
      <c r="F363" s="6"/>
      <c r="G363" s="67"/>
      <c r="H363" s="4"/>
      <c r="I363" s="7"/>
      <c r="J363" s="68"/>
    </row>
    <row r="364" spans="1:11" ht="12.95" customHeight="1">
      <c r="A364" s="9"/>
      <c r="B364" s="10"/>
      <c r="C364" s="11"/>
      <c r="D364" s="69"/>
      <c r="E364" s="12"/>
      <c r="F364" s="13"/>
      <c r="G364" s="70">
        <f>IF(B364&lt;&gt;"計",ROUNDDOWN(D364*F364,0),SUM(G$1:G363))</f>
        <v>0</v>
      </c>
      <c r="H364" s="11"/>
      <c r="I364" s="14"/>
      <c r="J364" s="71"/>
      <c r="K364" s="8">
        <v>1</v>
      </c>
    </row>
    <row r="365" spans="1:11" ht="12.95" customHeight="1">
      <c r="A365" s="2"/>
      <c r="B365" s="3"/>
      <c r="C365" s="4"/>
      <c r="D365" s="66"/>
      <c r="E365" s="5"/>
      <c r="F365" s="6"/>
      <c r="G365" s="67"/>
      <c r="H365" s="4"/>
      <c r="I365" s="7"/>
      <c r="J365" s="68"/>
    </row>
    <row r="366" spans="1:11" ht="12.95" customHeight="1">
      <c r="A366" s="9"/>
      <c r="B366" s="10" t="s">
        <v>1096</v>
      </c>
      <c r="C366" s="11"/>
      <c r="D366" s="69"/>
      <c r="E366" s="12"/>
      <c r="F366" s="13"/>
      <c r="G366" s="70">
        <f>IF(B366&lt;&gt;"計",ROUNDDOWN(D366*F366,0),SUM(G$1:G365))</f>
        <v>0</v>
      </c>
      <c r="H366" s="11"/>
      <c r="I366" s="14"/>
      <c r="J366" s="71"/>
      <c r="K366" s="8">
        <v>2</v>
      </c>
    </row>
    <row r="367" spans="1:11" ht="12.95" customHeight="1">
      <c r="A367" s="2"/>
      <c r="B367" s="3"/>
      <c r="C367" s="4"/>
      <c r="D367" s="66"/>
      <c r="E367" s="5"/>
      <c r="F367" s="6"/>
      <c r="G367" s="67"/>
      <c r="H367" s="4"/>
      <c r="I367" s="7"/>
      <c r="J367" s="68"/>
    </row>
    <row r="368" spans="1:11" ht="12.95" customHeight="1">
      <c r="A368" s="9"/>
      <c r="B368" s="10" t="s">
        <v>2528</v>
      </c>
      <c r="C368" s="11" t="s">
        <v>2529</v>
      </c>
      <c r="D368" s="69">
        <v>1</v>
      </c>
      <c r="E368" s="12" t="s">
        <v>148</v>
      </c>
      <c r="F368" s="13"/>
      <c r="G368" s="70">
        <f>IF(B368&lt;&gt;"計",ROUNDDOWN(D368*F368,0),SUM(G$1:G367))</f>
        <v>0</v>
      </c>
      <c r="H368" s="11"/>
      <c r="I368" s="14"/>
      <c r="J368" s="71"/>
      <c r="K368" s="8">
        <v>3</v>
      </c>
    </row>
    <row r="369" spans="1:11" ht="12.95" customHeight="1">
      <c r="A369" s="2"/>
      <c r="B369" s="3"/>
      <c r="C369" s="4"/>
      <c r="D369" s="66"/>
      <c r="E369" s="5"/>
      <c r="F369" s="6"/>
      <c r="G369" s="67"/>
      <c r="H369" s="4"/>
      <c r="I369" s="7"/>
      <c r="J369" s="68"/>
    </row>
    <row r="370" spans="1:11" ht="12.95" customHeight="1">
      <c r="A370" s="9"/>
      <c r="B370" s="10"/>
      <c r="C370" s="11"/>
      <c r="D370" s="69"/>
      <c r="E370" s="12"/>
      <c r="F370" s="13"/>
      <c r="G370" s="70">
        <f>IF(B370&lt;&gt;"計",ROUNDDOWN(D370*F370,0),SUM(G$1:G369))</f>
        <v>0</v>
      </c>
      <c r="H370" s="11"/>
      <c r="I370" s="14"/>
      <c r="J370" s="71"/>
      <c r="K370" s="8">
        <v>4</v>
      </c>
    </row>
    <row r="371" spans="1:11" ht="12.95" customHeight="1">
      <c r="A371" s="2"/>
      <c r="B371" s="3"/>
      <c r="C371" s="4"/>
      <c r="D371" s="66"/>
      <c r="E371" s="5"/>
      <c r="F371" s="6"/>
      <c r="G371" s="67"/>
      <c r="H371" s="4"/>
      <c r="I371" s="7"/>
      <c r="J371" s="68"/>
    </row>
    <row r="372" spans="1:11" ht="12.95" customHeight="1">
      <c r="A372" s="9"/>
      <c r="B372" s="10"/>
      <c r="C372" s="11"/>
      <c r="D372" s="69"/>
      <c r="E372" s="12"/>
      <c r="F372" s="13"/>
      <c r="G372" s="70">
        <f>IF(B372&lt;&gt;"計",ROUNDDOWN(D372*F372,0),SUM(G$1:G371))</f>
        <v>0</v>
      </c>
      <c r="H372" s="11"/>
      <c r="I372" s="14"/>
      <c r="J372" s="71"/>
      <c r="K372" s="8">
        <v>5</v>
      </c>
    </row>
    <row r="373" spans="1:11" ht="12.95" customHeight="1">
      <c r="A373" s="2"/>
      <c r="B373" s="3"/>
      <c r="C373" s="4"/>
      <c r="D373" s="66"/>
      <c r="E373" s="5"/>
      <c r="F373" s="6"/>
      <c r="G373" s="67"/>
      <c r="H373" s="4"/>
      <c r="I373" s="7"/>
      <c r="J373" s="68"/>
    </row>
    <row r="374" spans="1:11" ht="12.95" customHeight="1">
      <c r="A374" s="9"/>
      <c r="B374" s="10"/>
      <c r="C374" s="11"/>
      <c r="D374" s="69"/>
      <c r="E374" s="12"/>
      <c r="F374" s="13"/>
      <c r="G374" s="70">
        <f>IF(B374&lt;&gt;"計",ROUNDDOWN(D374*F374,0),SUM(G$1:G373))</f>
        <v>0</v>
      </c>
      <c r="H374" s="11"/>
      <c r="I374" s="14"/>
      <c r="J374" s="71"/>
      <c r="K374" s="8">
        <v>6</v>
      </c>
    </row>
    <row r="375" spans="1:11" ht="12.95" customHeight="1">
      <c r="A375" s="2"/>
      <c r="B375" s="3"/>
      <c r="C375" s="4"/>
      <c r="D375" s="66"/>
      <c r="E375" s="5"/>
      <c r="F375" s="6"/>
      <c r="G375" s="67"/>
      <c r="H375" s="4"/>
      <c r="I375" s="7"/>
      <c r="J375" s="68"/>
    </row>
    <row r="376" spans="1:11" ht="12.95" customHeight="1">
      <c r="A376" s="9"/>
      <c r="B376" s="10"/>
      <c r="C376" s="11"/>
      <c r="D376" s="69"/>
      <c r="E376" s="12"/>
      <c r="F376" s="13"/>
      <c r="G376" s="70">
        <f>IF(B376&lt;&gt;"計",ROUNDDOWN(D376*F376,0),SUM(G$1:G375))</f>
        <v>0</v>
      </c>
      <c r="H376" s="11"/>
      <c r="I376" s="14"/>
      <c r="J376" s="71"/>
      <c r="K376" s="8">
        <v>7</v>
      </c>
    </row>
    <row r="377" spans="1:11" ht="12.95" customHeight="1">
      <c r="A377" s="2"/>
      <c r="B377" s="3"/>
      <c r="C377" s="4"/>
      <c r="D377" s="66"/>
      <c r="E377" s="5"/>
      <c r="F377" s="6"/>
      <c r="G377" s="67"/>
      <c r="H377" s="4"/>
      <c r="I377" s="7"/>
      <c r="J377" s="68"/>
    </row>
    <row r="378" spans="1:11" ht="12.95" customHeight="1">
      <c r="A378" s="9"/>
      <c r="B378" s="10"/>
      <c r="C378" s="11"/>
      <c r="D378" s="69"/>
      <c r="E378" s="12"/>
      <c r="F378" s="13"/>
      <c r="G378" s="70">
        <f>IF(B378&lt;&gt;"計",ROUNDDOWN(D378*F378,0),SUM(G$1:G377))</f>
        <v>0</v>
      </c>
      <c r="H378" s="11"/>
      <c r="I378" s="14"/>
      <c r="J378" s="71"/>
      <c r="K378" s="8">
        <v>8</v>
      </c>
    </row>
    <row r="379" spans="1:11" ht="12.95" customHeight="1">
      <c r="A379" s="2"/>
      <c r="B379" s="3"/>
      <c r="C379" s="4"/>
      <c r="D379" s="66"/>
      <c r="E379" s="5"/>
      <c r="F379" s="6"/>
      <c r="G379" s="67"/>
      <c r="H379" s="4"/>
      <c r="I379" s="7"/>
      <c r="J379" s="68"/>
    </row>
    <row r="380" spans="1:11" ht="12.95" customHeight="1">
      <c r="A380" s="9"/>
      <c r="B380" s="10"/>
      <c r="C380" s="11"/>
      <c r="D380" s="69"/>
      <c r="E380" s="12"/>
      <c r="F380" s="13"/>
      <c r="G380" s="70">
        <f>IF(B380&lt;&gt;"計",ROUNDDOWN(D380*F380,0),SUM(G$1:G379))</f>
        <v>0</v>
      </c>
      <c r="H380" s="11"/>
      <c r="I380" s="14"/>
      <c r="J380" s="71"/>
      <c r="K380" s="8">
        <v>9</v>
      </c>
    </row>
    <row r="381" spans="1:11" ht="12.95" customHeight="1">
      <c r="A381" s="2"/>
      <c r="B381" s="3"/>
      <c r="C381" s="4"/>
      <c r="D381" s="66"/>
      <c r="E381" s="5"/>
      <c r="F381" s="6"/>
      <c r="G381" s="67"/>
      <c r="H381" s="4"/>
      <c r="I381" s="7"/>
      <c r="J381" s="68"/>
    </row>
    <row r="382" spans="1:11" ht="12.95" customHeight="1">
      <c r="A382" s="9"/>
      <c r="B382" s="10"/>
      <c r="C382" s="11"/>
      <c r="D382" s="69"/>
      <c r="E382" s="12"/>
      <c r="F382" s="13"/>
      <c r="G382" s="70">
        <f>IF(B382&lt;&gt;"計",ROUNDDOWN(D382*F382,0),SUM(G$1:G381))</f>
        <v>0</v>
      </c>
      <c r="H382" s="11"/>
      <c r="I382" s="14"/>
      <c r="J382" s="71"/>
      <c r="K382" s="8">
        <v>10</v>
      </c>
    </row>
    <row r="383" spans="1:11" ht="12.95" customHeight="1">
      <c r="A383" s="2"/>
      <c r="B383" s="3"/>
      <c r="C383" s="4"/>
      <c r="D383" s="66"/>
      <c r="E383" s="5"/>
      <c r="F383" s="6"/>
      <c r="G383" s="67"/>
      <c r="H383" s="4"/>
      <c r="I383" s="7"/>
      <c r="J383" s="68"/>
    </row>
    <row r="384" spans="1:11" ht="12.95" customHeight="1">
      <c r="A384" s="9"/>
      <c r="B384" s="10"/>
      <c r="C384" s="11"/>
      <c r="D384" s="69"/>
      <c r="E384" s="12"/>
      <c r="F384" s="13"/>
      <c r="G384" s="70">
        <f>IF(B384&lt;&gt;"計",ROUNDDOWN(D384*F384,0),SUM(G$1:G383))</f>
        <v>0</v>
      </c>
      <c r="H384" s="11"/>
      <c r="I384" s="14"/>
      <c r="J384" s="71"/>
      <c r="K384" s="8">
        <v>11</v>
      </c>
    </row>
    <row r="385" spans="1:11" ht="12.95" customHeight="1">
      <c r="A385" s="2"/>
      <c r="B385" s="3"/>
      <c r="C385" s="4"/>
      <c r="D385" s="66"/>
      <c r="E385" s="5"/>
      <c r="F385" s="6"/>
      <c r="G385" s="67"/>
      <c r="H385" s="4"/>
      <c r="I385" s="7"/>
      <c r="J385" s="68"/>
    </row>
    <row r="386" spans="1:11" ht="12.95" customHeight="1">
      <c r="A386" s="9"/>
      <c r="B386" s="10"/>
      <c r="C386" s="11"/>
      <c r="D386" s="69"/>
      <c r="E386" s="12"/>
      <c r="F386" s="13"/>
      <c r="G386" s="70">
        <f>IF(B386&lt;&gt;"計",ROUNDDOWN(D386*F386,0),SUM(G$1:G385))</f>
        <v>0</v>
      </c>
      <c r="H386" s="11"/>
      <c r="I386" s="14"/>
      <c r="J386" s="71"/>
      <c r="K386" s="8">
        <v>12</v>
      </c>
    </row>
    <row r="387" spans="1:11" ht="12.95" customHeight="1">
      <c r="A387" s="2"/>
      <c r="B387" s="3"/>
      <c r="C387" s="4"/>
      <c r="D387" s="66"/>
      <c r="E387" s="5"/>
      <c r="F387" s="6"/>
      <c r="G387" s="67"/>
      <c r="H387" s="4"/>
      <c r="I387" s="7"/>
      <c r="J387" s="68"/>
    </row>
    <row r="388" spans="1:11" ht="12.95" customHeight="1">
      <c r="A388" s="9"/>
      <c r="B388" s="10"/>
      <c r="C388" s="11"/>
      <c r="D388" s="69"/>
      <c r="E388" s="12"/>
      <c r="F388" s="13"/>
      <c r="G388" s="70">
        <f>IF(B388&lt;&gt;"計",ROUNDDOWN(D388*F388,0),SUM(G$1:G387))</f>
        <v>0</v>
      </c>
      <c r="H388" s="11"/>
      <c r="I388" s="14"/>
      <c r="J388" s="71"/>
      <c r="K388" s="8">
        <v>13</v>
      </c>
    </row>
    <row r="389" spans="1:11" ht="12.95" customHeight="1">
      <c r="A389" s="2"/>
      <c r="B389" s="3"/>
      <c r="C389" s="4"/>
      <c r="D389" s="66"/>
      <c r="E389" s="5"/>
      <c r="F389" s="6"/>
      <c r="G389" s="67"/>
      <c r="H389" s="4"/>
      <c r="I389" s="7"/>
      <c r="J389" s="68"/>
    </row>
    <row r="390" spans="1:11" ht="12.95" customHeight="1">
      <c r="A390" s="9"/>
      <c r="B390" s="10"/>
      <c r="C390" s="11"/>
      <c r="D390" s="69"/>
      <c r="E390" s="12"/>
      <c r="F390" s="13"/>
      <c r="G390" s="70">
        <f>IF(B390&lt;&gt;"計",ROUNDDOWN(D390*F390,0),SUM(G$1:G389))</f>
        <v>0</v>
      </c>
      <c r="H390" s="11"/>
      <c r="I390" s="14"/>
      <c r="J390" s="71"/>
      <c r="K390" s="8">
        <v>14</v>
      </c>
    </row>
    <row r="391" spans="1:11" ht="12.95" customHeight="1">
      <c r="A391" s="2"/>
      <c r="B391" s="3"/>
      <c r="C391" s="4"/>
      <c r="D391" s="66"/>
      <c r="E391" s="5"/>
      <c r="F391" s="6"/>
      <c r="G391" s="67"/>
      <c r="H391" s="4"/>
      <c r="I391" s="7"/>
      <c r="J391" s="68"/>
    </row>
    <row r="392" spans="1:11" ht="12.95" customHeight="1">
      <c r="A392" s="9"/>
      <c r="B392" s="10"/>
      <c r="C392" s="11"/>
      <c r="D392" s="69"/>
      <c r="E392" s="12"/>
      <c r="F392" s="13"/>
      <c r="G392" s="70">
        <f>IF(B392&lt;&gt;"計",ROUNDDOWN(D392*F392,0),SUM(G$1:G391))</f>
        <v>0</v>
      </c>
      <c r="H392" s="11"/>
      <c r="I392" s="14"/>
      <c r="J392" s="71"/>
      <c r="K392" s="8">
        <v>15</v>
      </c>
    </row>
    <row r="393" spans="1:11" ht="12.95" customHeight="1">
      <c r="A393" s="2"/>
      <c r="B393" s="3"/>
      <c r="C393" s="4"/>
      <c r="D393" s="66"/>
      <c r="E393" s="5"/>
      <c r="F393" s="6"/>
      <c r="G393" s="67"/>
      <c r="H393" s="4"/>
      <c r="I393" s="7"/>
      <c r="J393" s="68"/>
    </row>
    <row r="394" spans="1:11" ht="12.95" customHeight="1">
      <c r="A394" s="9"/>
      <c r="B394" s="10"/>
      <c r="C394" s="11"/>
      <c r="D394" s="69"/>
      <c r="E394" s="12"/>
      <c r="F394" s="13"/>
      <c r="G394" s="70">
        <f>IF(B394&lt;&gt;"計",ROUNDDOWN(D394*F394,0),SUM(G$1:G393))</f>
        <v>0</v>
      </c>
      <c r="H394" s="11"/>
      <c r="I394" s="14"/>
      <c r="J394" s="71"/>
      <c r="K394" s="8">
        <v>16</v>
      </c>
    </row>
    <row r="395" spans="1:11" ht="12.95" customHeight="1">
      <c r="A395" s="2"/>
      <c r="B395" s="3"/>
      <c r="C395" s="4"/>
      <c r="D395" s="66"/>
      <c r="E395" s="5"/>
      <c r="F395" s="6"/>
      <c r="G395" s="67"/>
      <c r="H395" s="4"/>
      <c r="I395" s="7"/>
      <c r="J395" s="68"/>
    </row>
    <row r="396" spans="1:11" ht="12.95" customHeight="1">
      <c r="A396" s="9"/>
      <c r="B396" s="10" t="s">
        <v>45</v>
      </c>
      <c r="C396" s="11"/>
      <c r="D396" s="69"/>
      <c r="E396" s="12"/>
      <c r="F396" s="13"/>
      <c r="G396" s="70">
        <f>IF(B396&lt;&gt;"計",ROUNDDOWN(D396*F396,0),SUM(G$1:G395))</f>
        <v>0</v>
      </c>
      <c r="H396" s="11"/>
      <c r="I396" s="14"/>
      <c r="J396" s="71"/>
      <c r="K396" s="8">
        <v>17</v>
      </c>
    </row>
    <row r="397" spans="1:11" ht="12.95" customHeight="1">
      <c r="A397" s="2"/>
      <c r="B397" s="3"/>
      <c r="C397" s="4"/>
      <c r="D397" s="66"/>
      <c r="E397" s="5"/>
      <c r="F397" s="6"/>
      <c r="G397" s="67"/>
      <c r="H397" s="4"/>
      <c r="I397" s="7"/>
      <c r="J397" s="68"/>
    </row>
    <row r="398" spans="1:11" ht="12.95" customHeight="1">
      <c r="A398" s="9"/>
      <c r="B398" s="10"/>
      <c r="C398" s="11"/>
      <c r="D398" s="69"/>
      <c r="E398" s="12"/>
      <c r="F398" s="13"/>
      <c r="G398" s="70">
        <f>IF(B398&lt;&gt;"計",ROUNDDOWN(D398*F398,0),SUM(G$1:G397))</f>
        <v>0</v>
      </c>
      <c r="H398" s="11"/>
      <c r="I398" s="14"/>
      <c r="J398" s="72">
        <f>SUBTOTAL(9,G363:G398)-G396</f>
        <v>0</v>
      </c>
      <c r="K39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F234">
    <cfRule type="expression" dxfId="191" priority="30" stopIfTrue="1">
      <formula>AND(D4=1,E4="か所")</formula>
    </cfRule>
  </conditionalFormatting>
  <conditionalFormatting sqref="F44 F234 F4 F6 F8 F10 F12 F14 F16 F18 F20 F22 F24 F26 F28 F30 F32 F34 F36 F38 F40 F42 F46 F48 F50 F52 F54 F56 F58 F60 F62 F64 F66 F68 F70 F72 F74">
    <cfRule type="expression" dxfId="190" priority="29" stopIfTrue="1">
      <formula>AND(D4=1,E4="式")</formula>
    </cfRule>
  </conditionalFormatting>
  <conditionalFormatting sqref="F44">
    <cfRule type="expression" dxfId="189" priority="28" stopIfTrue="1">
      <formula>AND(D44=1,LEN(E44)&lt;&gt;LENB(E44))</formula>
    </cfRule>
  </conditionalFormatting>
  <conditionalFormatting sqref="F76 F78 F80 F82 F84 F86 F88 F90 F92 F94 F96 F98 F100 F102 F104 F106 F108 F110">
    <cfRule type="expression" dxfId="188" priority="27" stopIfTrue="1">
      <formula>AND(D76=1,E76="か所")</formula>
    </cfRule>
  </conditionalFormatting>
  <conditionalFormatting sqref="F80 F76 F78 F82 F84 F86 F88 F90 F92 F94 F96 F98 F100 F102 F104 F106 F108 F110">
    <cfRule type="expression" dxfId="187" priority="26" stopIfTrue="1">
      <formula>AND(D76=1,E76="式")</formula>
    </cfRule>
  </conditionalFormatting>
  <conditionalFormatting sqref="F80">
    <cfRule type="expression" dxfId="186" priority="25" stopIfTrue="1">
      <formula>AND(D80=1,LEN(E80)&lt;&gt;LENB(E80))</formula>
    </cfRule>
  </conditionalFormatting>
  <conditionalFormatting sqref="F112 F114 F116 F118 F120 F122 F124 F126 F128 F130 F132 F134 F136 F138 F140 F142 F144 F146">
    <cfRule type="expression" dxfId="185" priority="24" stopIfTrue="1">
      <formula>AND(D112=1,E112="か所")</formula>
    </cfRule>
  </conditionalFormatting>
  <conditionalFormatting sqref="F116 F112 F114 F118 F120 F122 F124 F126 F128 F130 F132 F134 F136 F138 F140 F142 F144 F146">
    <cfRule type="expression" dxfId="184" priority="23" stopIfTrue="1">
      <formula>AND(D112=1,E112="式")</formula>
    </cfRule>
  </conditionalFormatting>
  <conditionalFormatting sqref="F116">
    <cfRule type="expression" dxfId="183" priority="22" stopIfTrue="1">
      <formula>AND(D116=1,LEN(E116)&lt;&gt;LENB(E116))</formula>
    </cfRule>
  </conditionalFormatting>
  <conditionalFormatting sqref="F148 F150 F152 F154 F156 F158 F160 F162 F164 F166 F168 F170 F172 F174 F176 F178 F180 F182">
    <cfRule type="expression" dxfId="182" priority="21" stopIfTrue="1">
      <formula>AND(D148=1,E148="か所")</formula>
    </cfRule>
  </conditionalFormatting>
  <conditionalFormatting sqref="F152 F148 F150 F154 F156 F158 F160 F162 F164 F166 F168 F170 F172 F174 F176 F178 F180 F182">
    <cfRule type="expression" dxfId="181" priority="20" stopIfTrue="1">
      <formula>AND(D148=1,E148="式")</formula>
    </cfRule>
  </conditionalFormatting>
  <conditionalFormatting sqref="F152">
    <cfRule type="expression" dxfId="180" priority="19" stopIfTrue="1">
      <formula>AND(D152=1,LEN(E152)&lt;&gt;LENB(E152))</formula>
    </cfRule>
  </conditionalFormatting>
  <conditionalFormatting sqref="F184 F186 F188 F190 F192 F194 F196 F198 F200 F202 F204 F206 F208 F210 F212 F214 F216 F218">
    <cfRule type="expression" dxfId="179" priority="18" stopIfTrue="1">
      <formula>AND(D184=1,E184="か所")</formula>
    </cfRule>
  </conditionalFormatting>
  <conditionalFormatting sqref="F188 F184 F186 F190 F192 F194 F196 F198 F200 F202 F204 F206 F208 F210 F212 F214 F216 F218">
    <cfRule type="expression" dxfId="178" priority="17" stopIfTrue="1">
      <formula>AND(D184=1,E184="式")</formula>
    </cfRule>
  </conditionalFormatting>
  <conditionalFormatting sqref="F188">
    <cfRule type="expression" dxfId="177" priority="16" stopIfTrue="1">
      <formula>AND(D188=1,LEN(E188)&lt;&gt;LENB(E188))</formula>
    </cfRule>
  </conditionalFormatting>
  <conditionalFormatting sqref="F220 F222 F224 F226 F228 F230 F232 F234 F236 F238 F240 F242 F244 F246 F248 F250 F252 F254">
    <cfRule type="expression" dxfId="176" priority="15" stopIfTrue="1">
      <formula>AND(D220=1,E220="か所")</formula>
    </cfRule>
  </conditionalFormatting>
  <conditionalFormatting sqref="F224 F228 F220 F222 F226 F230 F232 F234 F236 F238 F240 F242 F244 F246 F248 F250 F252 F254">
    <cfRule type="expression" dxfId="175" priority="14" stopIfTrue="1">
      <formula>AND(D220=1,E220="式")</formula>
    </cfRule>
  </conditionalFormatting>
  <conditionalFormatting sqref="F224">
    <cfRule type="expression" dxfId="174" priority="13" stopIfTrue="1">
      <formula>AND(D224=1,LEN(E224)&lt;&gt;LENB(E224))</formula>
    </cfRule>
  </conditionalFormatting>
  <conditionalFormatting sqref="F228">
    <cfRule type="expression" dxfId="173" priority="3" stopIfTrue="1">
      <formula>AND(D228=1,LEN(E228)&lt;&gt;LENB(E228))</formula>
    </cfRule>
  </conditionalFormatting>
  <conditionalFormatting sqref="F256 F258 F260 F262 F264 F266 F268 F270 F272 F274 F276 F278 F280 F282 F284 F286 F288 F290">
    <cfRule type="expression" dxfId="172" priority="12" stopIfTrue="1">
      <formula>AND(D256=1,E256="か所")</formula>
    </cfRule>
  </conditionalFormatting>
  <conditionalFormatting sqref="F260 F256 F258 F262 F264 F266 F268 F270 F272 F274 F276 F278 F280 F282 F284 F286 F288 F290">
    <cfRule type="expression" dxfId="171" priority="11" stopIfTrue="1">
      <formula>AND(D256=1,E256="式")</formula>
    </cfRule>
  </conditionalFormatting>
  <conditionalFormatting sqref="F260">
    <cfRule type="expression" dxfId="170" priority="10" stopIfTrue="1">
      <formula>AND(D260=1,LEN(E260)&lt;&gt;LENB(E260))</formula>
    </cfRule>
  </conditionalFormatting>
  <conditionalFormatting sqref="F292 F294 F296 F298 F300 F302 F304 F306 F308 F310 F312 F314 F316 F318 F320 F322 F324 F326">
    <cfRule type="expression" dxfId="169" priority="9" stopIfTrue="1">
      <formula>AND(D292=1,E292="か所")</formula>
    </cfRule>
  </conditionalFormatting>
  <conditionalFormatting sqref="F296 F292 F294 F298 F300 F302 F304 F306 F308 F310 F312 F314 F316 F318 F320 F322 F324 F326">
    <cfRule type="expression" dxfId="168" priority="8" stopIfTrue="1">
      <formula>AND(D292=1,E292="式")</formula>
    </cfRule>
  </conditionalFormatting>
  <conditionalFormatting sqref="F296">
    <cfRule type="expression" dxfId="167" priority="7" stopIfTrue="1">
      <formula>AND(D296=1,LEN(E296)&lt;&gt;LENB(E296))</formula>
    </cfRule>
  </conditionalFormatting>
  <conditionalFormatting sqref="F328 F330 F332 F334 F336 F338 F340 F342 F344 F346 F348 F350 F352 F354 F356 F358 F360 F362">
    <cfRule type="expression" dxfId="166" priority="6" stopIfTrue="1">
      <formula>AND(D328=1,E328="か所")</formula>
    </cfRule>
  </conditionalFormatting>
  <conditionalFormatting sqref="F332 F328 F330 F334 F336 F338 F340 F342 F344 F346 F348 F350 F352 F354 F356 F358 F360 F362">
    <cfRule type="expression" dxfId="165" priority="5" stopIfTrue="1">
      <formula>AND(D328=1,E328="式")</formula>
    </cfRule>
  </conditionalFormatting>
  <conditionalFormatting sqref="F332">
    <cfRule type="expression" dxfId="164" priority="4" stopIfTrue="1">
      <formula>AND(D332=1,LEN(E332)&lt;&gt;LENB(E332))</formula>
    </cfRule>
  </conditionalFormatting>
  <conditionalFormatting sqref="F364 F366 F368 F370 F372 F374 F376 F378 F380 F382 F384 F386 F388 F390 F392 F394 F396 F398">
    <cfRule type="expression" dxfId="163" priority="1" stopIfTrue="1">
      <formula>AND(D364=1,E364="式")</formula>
    </cfRule>
    <cfRule type="expression" dxfId="162" priority="2" stopIfTrue="1">
      <formula>AND(D364=1,E364="か所")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0641F-8F88-4415-AD5C-C1DA196E5EED}">
  <sheetPr>
    <tabColor rgb="FFFFFF00"/>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873</v>
      </c>
      <c r="B4" s="10" t="s">
        <v>874</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t="s">
        <v>1606</v>
      </c>
      <c r="C7" s="4"/>
      <c r="D7" s="66"/>
      <c r="E7" s="5"/>
      <c r="F7" s="6"/>
      <c r="G7" s="67"/>
      <c r="H7" s="4"/>
      <c r="I7" s="7"/>
      <c r="J7" s="68"/>
    </row>
    <row r="8" spans="1:11" ht="12.95" customHeight="1">
      <c r="A8" s="9"/>
      <c r="B8" s="10" t="s">
        <v>2530</v>
      </c>
      <c r="C8" s="11" t="s">
        <v>2531</v>
      </c>
      <c r="D8" s="69">
        <v>1</v>
      </c>
      <c r="E8" s="12" t="s">
        <v>2532</v>
      </c>
      <c r="F8" s="13"/>
      <c r="G8" s="70">
        <f>IF(B8&lt;&gt;"計",ROUNDDOWN(D8*F8,0),SUM(G$1:G7))</f>
        <v>0</v>
      </c>
      <c r="H8" s="11"/>
      <c r="I8" s="14"/>
      <c r="J8" s="71"/>
      <c r="K8" s="8">
        <v>3</v>
      </c>
    </row>
    <row r="9" spans="1:11" ht="12.95" customHeight="1">
      <c r="A9" s="2"/>
      <c r="B9" s="3"/>
      <c r="C9" s="4" t="s">
        <v>2533</v>
      </c>
      <c r="D9" s="66"/>
      <c r="E9" s="5"/>
      <c r="F9" s="6"/>
      <c r="G9" s="67"/>
      <c r="H9" s="4"/>
      <c r="I9" s="7"/>
      <c r="J9" s="68"/>
    </row>
    <row r="10" spans="1:11" ht="12.95" customHeight="1">
      <c r="A10" s="9"/>
      <c r="B10" s="10"/>
      <c r="C10" s="11" t="s">
        <v>2534</v>
      </c>
      <c r="D10" s="69"/>
      <c r="E10" s="12"/>
      <c r="F10" s="13"/>
      <c r="G10" s="70">
        <f>IF(B10&lt;&gt;"計",ROUNDDOWN(D10*F10,0),SUM(G$1:G9))</f>
        <v>0</v>
      </c>
      <c r="H10" s="11"/>
      <c r="I10" s="14"/>
      <c r="J10" s="71"/>
      <c r="K10" s="8">
        <v>4</v>
      </c>
    </row>
    <row r="11" spans="1:11" ht="12.95" customHeight="1">
      <c r="A11" s="2"/>
      <c r="B11" s="3"/>
      <c r="C11" s="4" t="s">
        <v>2535</v>
      </c>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45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161" priority="11" stopIfTrue="1">
      <formula>AND(D4=1,E4="式")</formula>
    </cfRule>
    <cfRule type="expression" dxfId="160"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45F2-35CC-4C44-B293-ADC707048418}">
  <sheetPr>
    <tabColor rgb="FFFFFF00"/>
  </sheetPr>
  <dimension ref="A1:K146"/>
  <sheetViews>
    <sheetView showGridLines="0" showZeros="0" view="pageBreakPreview" zoomScaleNormal="100" zoomScaleSheetLayoutView="100" workbookViewId="0">
      <pane xSplit="5" ySplit="2" topLeftCell="F94"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875</v>
      </c>
      <c r="B4" s="10" t="s">
        <v>876</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t="s">
        <v>2536</v>
      </c>
      <c r="C6" s="24"/>
      <c r="D6" s="69"/>
      <c r="E6" s="12"/>
      <c r="F6" s="13"/>
      <c r="G6" s="70">
        <f>IF(B6&lt;&gt;"計",ROUNDDOWN(D6*F6,0),SUM(G$1:G5))</f>
        <v>0</v>
      </c>
      <c r="H6" s="11"/>
      <c r="I6" s="14"/>
      <c r="J6" s="71"/>
      <c r="K6" s="8">
        <v>2</v>
      </c>
    </row>
    <row r="7" spans="1:11" ht="12.95" customHeight="1">
      <c r="A7" s="2"/>
      <c r="B7" s="3" t="s">
        <v>1680</v>
      </c>
      <c r="C7" s="4"/>
      <c r="D7" s="66"/>
      <c r="E7" s="5"/>
      <c r="F7" s="6"/>
      <c r="G7" s="67"/>
      <c r="H7" s="4"/>
      <c r="I7" s="7"/>
      <c r="J7" s="68"/>
    </row>
    <row r="8" spans="1:11" ht="12.95" customHeight="1">
      <c r="A8" s="9"/>
      <c r="B8" s="10" t="s">
        <v>2537</v>
      </c>
      <c r="C8" s="11" t="s">
        <v>2538</v>
      </c>
      <c r="D8" s="69">
        <v>33</v>
      </c>
      <c r="E8" s="12" t="s">
        <v>33</v>
      </c>
      <c r="F8" s="13"/>
      <c r="G8" s="70">
        <f>IF(B8&lt;&gt;"計",ROUNDDOWN(D8*F8,0),SUM(G$1:G7))</f>
        <v>0</v>
      </c>
      <c r="H8" s="11"/>
      <c r="I8" s="14"/>
      <c r="J8" s="71"/>
      <c r="K8" s="8">
        <v>3</v>
      </c>
    </row>
    <row r="9" spans="1:11" ht="12.95" customHeight="1">
      <c r="A9" s="2"/>
      <c r="B9" s="3"/>
      <c r="C9" s="4" t="s">
        <v>2539</v>
      </c>
      <c r="D9" s="66"/>
      <c r="E9" s="5"/>
      <c r="F9" s="6"/>
      <c r="G9" s="67"/>
      <c r="H9" s="4"/>
      <c r="I9" s="7"/>
      <c r="J9" s="68"/>
    </row>
    <row r="10" spans="1:11" ht="12.95" customHeight="1">
      <c r="A10" s="9"/>
      <c r="B10" s="10"/>
      <c r="C10" s="11" t="s">
        <v>2540</v>
      </c>
      <c r="D10" s="69"/>
      <c r="E10" s="12"/>
      <c r="F10" s="13"/>
      <c r="G10" s="70">
        <f>IF(B10&lt;&gt;"計",ROUNDDOWN(D10*F10,0),SUM(G$1:G9))</f>
        <v>0</v>
      </c>
      <c r="H10" s="11"/>
      <c r="I10" s="14"/>
      <c r="J10" s="71"/>
      <c r="K10" s="8">
        <v>4</v>
      </c>
    </row>
    <row r="11" spans="1:11" ht="12.95" customHeight="1">
      <c r="A11" s="2"/>
      <c r="B11" s="3"/>
      <c r="C11" s="4" t="s">
        <v>2541</v>
      </c>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1141</v>
      </c>
      <c r="C14" s="11" t="s">
        <v>2542</v>
      </c>
      <c r="D14" s="69">
        <v>18.3</v>
      </c>
      <c r="E14" s="12" t="s">
        <v>109</v>
      </c>
      <c r="F14" s="13"/>
      <c r="G14" s="70">
        <f>IF(B14&lt;&gt;"計",ROUNDDOWN(D14*F14,0),SUM(G$1:G13))</f>
        <v>0</v>
      </c>
      <c r="H14" s="11"/>
      <c r="I14" s="14"/>
      <c r="J14" s="71"/>
      <c r="K14" s="8">
        <v>6</v>
      </c>
    </row>
    <row r="15" spans="1:11" ht="12.95" customHeight="1">
      <c r="A15" s="2"/>
      <c r="B15" s="3" t="s">
        <v>817</v>
      </c>
      <c r="C15" s="4"/>
      <c r="D15" s="66"/>
      <c r="E15" s="5"/>
      <c r="F15" s="6"/>
      <c r="G15" s="67"/>
      <c r="H15" s="4"/>
      <c r="I15" s="7"/>
      <c r="J15" s="68"/>
    </row>
    <row r="16" spans="1:11" ht="12.95" customHeight="1">
      <c r="A16" s="9"/>
      <c r="B16" s="10" t="s">
        <v>2543</v>
      </c>
      <c r="C16" s="11" t="s">
        <v>2544</v>
      </c>
      <c r="D16" s="69">
        <v>69.3</v>
      </c>
      <c r="E16" s="12" t="s">
        <v>33</v>
      </c>
      <c r="F16" s="13"/>
      <c r="G16" s="70">
        <f>IF(B16&lt;&gt;"計",ROUNDDOWN(D16*F16,0),SUM(G$1:G15))</f>
        <v>0</v>
      </c>
      <c r="H16" s="11"/>
      <c r="I16" s="14"/>
      <c r="J16" s="71"/>
      <c r="K16" s="8">
        <v>7</v>
      </c>
    </row>
    <row r="17" spans="1:11" ht="12.95" customHeight="1">
      <c r="A17" s="2"/>
      <c r="B17" s="3"/>
      <c r="C17" s="4" t="s">
        <v>2545</v>
      </c>
      <c r="D17" s="66"/>
      <c r="E17" s="5"/>
      <c r="F17" s="6"/>
      <c r="G17" s="67"/>
      <c r="H17" s="4"/>
      <c r="I17" s="7"/>
      <c r="J17" s="68"/>
    </row>
    <row r="18" spans="1:11" ht="12.95" customHeight="1">
      <c r="A18" s="9"/>
      <c r="B18" s="10"/>
      <c r="C18" s="11" t="s">
        <v>2546</v>
      </c>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t="s">
        <v>1660</v>
      </c>
      <c r="C21" s="4"/>
      <c r="D21" s="66"/>
      <c r="E21" s="5"/>
      <c r="F21" s="6"/>
      <c r="G21" s="67"/>
      <c r="H21" s="4"/>
      <c r="I21" s="7"/>
      <c r="J21" s="68"/>
    </row>
    <row r="22" spans="1:11" ht="12.95" customHeight="1">
      <c r="A22" s="9"/>
      <c r="B22" s="10" t="s">
        <v>2547</v>
      </c>
      <c r="C22" s="11" t="s">
        <v>2548</v>
      </c>
      <c r="D22" s="69">
        <v>33</v>
      </c>
      <c r="E22" s="12" t="s">
        <v>33</v>
      </c>
      <c r="F22" s="13"/>
      <c r="G22" s="70">
        <f>IF(B22&lt;&gt;"計",ROUNDDOWN(D22*F22,0),SUM(G$1:G21))</f>
        <v>0</v>
      </c>
      <c r="H22" s="11"/>
      <c r="I22" s="14"/>
      <c r="J22" s="71"/>
      <c r="K22" s="8">
        <v>10</v>
      </c>
    </row>
    <row r="23" spans="1:11" ht="12.95" customHeight="1">
      <c r="A23" s="2"/>
      <c r="B23" s="3"/>
      <c r="C23" s="4" t="s">
        <v>2852</v>
      </c>
      <c r="D23" s="66"/>
      <c r="E23" s="5"/>
      <c r="F23" s="6"/>
      <c r="G23" s="67"/>
      <c r="H23" s="4"/>
      <c r="I23" s="7"/>
      <c r="J23" s="68"/>
    </row>
    <row r="24" spans="1:11" ht="12.95" customHeight="1">
      <c r="A24" s="9"/>
      <c r="B24" s="10"/>
      <c r="C24" s="11" t="s">
        <v>2549</v>
      </c>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t="s">
        <v>2550</v>
      </c>
      <c r="C26" s="11" t="s">
        <v>2551</v>
      </c>
      <c r="D26" s="69">
        <v>23.7</v>
      </c>
      <c r="E26" s="12" t="s">
        <v>109</v>
      </c>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2552</v>
      </c>
      <c r="C30" s="11" t="s">
        <v>2553</v>
      </c>
      <c r="D30" s="69">
        <v>5</v>
      </c>
      <c r="E30" s="12" t="s">
        <v>148</v>
      </c>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t="s">
        <v>2693</v>
      </c>
      <c r="C34" s="11" t="s">
        <v>2694</v>
      </c>
      <c r="D34" s="69">
        <v>1</v>
      </c>
      <c r="E34" s="12" t="s">
        <v>148</v>
      </c>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2695</v>
      </c>
      <c r="C36" s="11" t="s">
        <v>2696</v>
      </c>
      <c r="D36" s="69">
        <v>1</v>
      </c>
      <c r="E36" s="12" t="s">
        <v>148</v>
      </c>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2554</v>
      </c>
      <c r="C40" s="11"/>
      <c r="D40" s="69"/>
      <c r="E40" s="12"/>
      <c r="F40" s="13"/>
      <c r="G40" s="70">
        <f>IF(B40&lt;&gt;"計",ROUNDDOWN(D40*F40,0),SUM(G$1:G39))</f>
        <v>0</v>
      </c>
      <c r="H40" s="11"/>
      <c r="I40" s="14"/>
      <c r="J40" s="71"/>
      <c r="K40" s="8">
        <v>1</v>
      </c>
    </row>
    <row r="41" spans="1:11" ht="12.95" customHeight="1">
      <c r="A41" s="2"/>
      <c r="B41" s="3" t="s">
        <v>1680</v>
      </c>
      <c r="C41" s="4"/>
      <c r="D41" s="66"/>
      <c r="E41" s="5"/>
      <c r="F41" s="6"/>
      <c r="G41" s="67"/>
      <c r="H41" s="4"/>
      <c r="I41" s="7"/>
      <c r="J41" s="68"/>
    </row>
    <row r="42" spans="1:11" ht="12.95" customHeight="1">
      <c r="A42" s="9"/>
      <c r="B42" s="10" t="s">
        <v>2537</v>
      </c>
      <c r="C42" s="11" t="s">
        <v>2538</v>
      </c>
      <c r="D42" s="69">
        <v>157</v>
      </c>
      <c r="E42" s="12" t="s">
        <v>33</v>
      </c>
      <c r="F42" s="13"/>
      <c r="G42" s="70">
        <f>IF(B42&lt;&gt;"計",ROUNDDOWN(D42*F42,0),SUM(G$1:G41))</f>
        <v>0</v>
      </c>
      <c r="H42" s="11"/>
      <c r="I42" s="14"/>
      <c r="J42" s="71"/>
      <c r="K42" s="8">
        <v>2</v>
      </c>
    </row>
    <row r="43" spans="1:11" ht="12.95" customHeight="1">
      <c r="A43" s="2"/>
      <c r="B43" s="3"/>
      <c r="C43" s="4" t="s">
        <v>2539</v>
      </c>
      <c r="D43" s="66"/>
      <c r="E43" s="5"/>
      <c r="F43" s="6"/>
      <c r="G43" s="67"/>
      <c r="H43" s="4"/>
      <c r="I43" s="7"/>
      <c r="J43" s="68"/>
    </row>
    <row r="44" spans="1:11" ht="12.95" customHeight="1">
      <c r="A44" s="9"/>
      <c r="B44" s="10"/>
      <c r="C44" s="11" t="s">
        <v>2540</v>
      </c>
      <c r="D44" s="69"/>
      <c r="E44" s="12"/>
      <c r="F44" s="13"/>
      <c r="G44" s="70">
        <f>IF(B44&lt;&gt;"計",ROUNDDOWN(D44*F44,0),SUM(G$1:G43))</f>
        <v>0</v>
      </c>
      <c r="H44" s="11"/>
      <c r="I44" s="14"/>
      <c r="J44" s="71"/>
      <c r="K44" s="8">
        <v>3</v>
      </c>
    </row>
    <row r="45" spans="1:11" ht="12.95" customHeight="1">
      <c r="A45" s="2"/>
      <c r="B45" s="3"/>
      <c r="C45" s="4" t="s">
        <v>2541</v>
      </c>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t="s">
        <v>1141</v>
      </c>
      <c r="C48" s="11" t="s">
        <v>2542</v>
      </c>
      <c r="D48" s="69">
        <v>55.7</v>
      </c>
      <c r="E48" s="12" t="s">
        <v>109</v>
      </c>
      <c r="F48" s="13"/>
      <c r="G48" s="70">
        <f>IF(B48&lt;&gt;"計",ROUNDDOWN(D48*F48,0),SUM(G$1:G47))</f>
        <v>0</v>
      </c>
      <c r="H48" s="11"/>
      <c r="I48" s="14"/>
      <c r="J48" s="71"/>
      <c r="K48" s="8">
        <v>5</v>
      </c>
    </row>
    <row r="49" spans="1:11" ht="12.95" customHeight="1">
      <c r="A49" s="2"/>
      <c r="B49" s="3" t="s">
        <v>817</v>
      </c>
      <c r="C49" s="4"/>
      <c r="D49" s="66"/>
      <c r="E49" s="5"/>
      <c r="F49" s="6"/>
      <c r="G49" s="67"/>
      <c r="H49" s="4"/>
      <c r="I49" s="7"/>
      <c r="J49" s="68"/>
    </row>
    <row r="50" spans="1:11" ht="12.95" customHeight="1">
      <c r="A50" s="9"/>
      <c r="B50" s="10" t="s">
        <v>2543</v>
      </c>
      <c r="C50" s="11" t="s">
        <v>2544</v>
      </c>
      <c r="D50" s="69">
        <v>197</v>
      </c>
      <c r="E50" s="12" t="s">
        <v>33</v>
      </c>
      <c r="F50" s="13"/>
      <c r="G50" s="70">
        <f>IF(B50&lt;&gt;"計",ROUNDDOWN(D50*F50,0),SUM(G$1:G49))</f>
        <v>0</v>
      </c>
      <c r="H50" s="11"/>
      <c r="I50" s="14"/>
      <c r="J50" s="71"/>
      <c r="K50" s="8">
        <v>6</v>
      </c>
    </row>
    <row r="51" spans="1:11" ht="12.95" customHeight="1">
      <c r="A51" s="2"/>
      <c r="B51" s="3"/>
      <c r="C51" s="4" t="s">
        <v>2545</v>
      </c>
      <c r="D51" s="66"/>
      <c r="E51" s="5"/>
      <c r="F51" s="6"/>
      <c r="G51" s="67"/>
      <c r="H51" s="4"/>
      <c r="I51" s="7"/>
      <c r="J51" s="68"/>
    </row>
    <row r="52" spans="1:11" ht="12.95" customHeight="1">
      <c r="A52" s="9"/>
      <c r="B52" s="10"/>
      <c r="C52" s="11" t="s">
        <v>2546</v>
      </c>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c r="C54" s="11"/>
      <c r="D54" s="69"/>
      <c r="E54" s="12"/>
      <c r="F54" s="13"/>
      <c r="G54" s="70">
        <f>IF(B54&lt;&gt;"計",ROUNDDOWN(D54*F54,0),SUM(G$1:G53))</f>
        <v>0</v>
      </c>
      <c r="H54" s="11"/>
      <c r="I54" s="14"/>
      <c r="J54" s="71"/>
      <c r="K54" s="8">
        <v>8</v>
      </c>
    </row>
    <row r="55" spans="1:11" ht="12.95" customHeight="1">
      <c r="A55" s="2"/>
      <c r="B55" s="3" t="s">
        <v>1660</v>
      </c>
      <c r="C55" s="4"/>
      <c r="D55" s="66"/>
      <c r="E55" s="5"/>
      <c r="F55" s="6"/>
      <c r="G55" s="67"/>
      <c r="H55" s="4"/>
      <c r="I55" s="7"/>
      <c r="J55" s="68"/>
    </row>
    <row r="56" spans="1:11" ht="12.95" customHeight="1">
      <c r="A56" s="9"/>
      <c r="B56" s="10" t="s">
        <v>2547</v>
      </c>
      <c r="C56" s="11" t="s">
        <v>2548</v>
      </c>
      <c r="D56" s="69">
        <v>157</v>
      </c>
      <c r="E56" s="12" t="s">
        <v>33</v>
      </c>
      <c r="F56" s="13"/>
      <c r="G56" s="70">
        <f>IF(B56&lt;&gt;"計",ROUNDDOWN(D56*F56,0),SUM(G$1:G55))</f>
        <v>0</v>
      </c>
      <c r="H56" s="11"/>
      <c r="I56" s="14"/>
      <c r="J56" s="71"/>
      <c r="K56" s="8">
        <v>9</v>
      </c>
    </row>
    <row r="57" spans="1:11" ht="12.95" customHeight="1">
      <c r="A57" s="2"/>
      <c r="B57" s="3"/>
      <c r="C57" s="4" t="s">
        <v>2852</v>
      </c>
      <c r="D57" s="66"/>
      <c r="E57" s="5"/>
      <c r="F57" s="6"/>
      <c r="G57" s="67"/>
      <c r="H57" s="4"/>
      <c r="I57" s="7"/>
      <c r="J57" s="68"/>
    </row>
    <row r="58" spans="1:11" ht="12.95" customHeight="1">
      <c r="A58" s="9"/>
      <c r="B58" s="10"/>
      <c r="C58" s="11" t="s">
        <v>2549</v>
      </c>
      <c r="D58" s="69"/>
      <c r="E58" s="12"/>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t="s">
        <v>2550</v>
      </c>
      <c r="C60" s="11" t="s">
        <v>2551</v>
      </c>
      <c r="D60" s="69">
        <v>57.5</v>
      </c>
      <c r="E60" s="12" t="s">
        <v>109</v>
      </c>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t="s">
        <v>2552</v>
      </c>
      <c r="C62" s="11" t="s">
        <v>2553</v>
      </c>
      <c r="D62" s="69">
        <v>5</v>
      </c>
      <c r="E62" s="12" t="s">
        <v>148</v>
      </c>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t="s">
        <v>2693</v>
      </c>
      <c r="C66" s="11" t="s">
        <v>2694</v>
      </c>
      <c r="D66" s="69">
        <v>2</v>
      </c>
      <c r="E66" s="12" t="s">
        <v>148</v>
      </c>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t="s">
        <v>2695</v>
      </c>
      <c r="C68" s="11" t="s">
        <v>2696</v>
      </c>
      <c r="D68" s="69">
        <v>5</v>
      </c>
      <c r="E68" s="12" t="s">
        <v>148</v>
      </c>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2555</v>
      </c>
      <c r="C76" s="11"/>
      <c r="D76" s="69"/>
      <c r="E76" s="12"/>
      <c r="F76" s="13"/>
      <c r="G76" s="70">
        <f>IF(B76&lt;&gt;"計",ROUNDDOWN(D76*F76,0),SUM(G$1:G75))</f>
        <v>0</v>
      </c>
      <c r="H76" s="11"/>
      <c r="I76" s="14"/>
      <c r="J76" s="71"/>
      <c r="K76" s="8">
        <v>1</v>
      </c>
    </row>
    <row r="77" spans="1:11" ht="12.95" customHeight="1">
      <c r="A77" s="2"/>
      <c r="B77" s="3" t="s">
        <v>1680</v>
      </c>
      <c r="C77" s="4"/>
      <c r="D77" s="66"/>
      <c r="E77" s="5"/>
      <c r="F77" s="6"/>
      <c r="G77" s="67"/>
      <c r="H77" s="4"/>
      <c r="I77" s="7"/>
      <c r="J77" s="68"/>
    </row>
    <row r="78" spans="1:11" ht="12.95" customHeight="1">
      <c r="A78" s="9"/>
      <c r="B78" s="10" t="s">
        <v>2152</v>
      </c>
      <c r="C78" s="11" t="s">
        <v>2157</v>
      </c>
      <c r="D78" s="69">
        <v>178</v>
      </c>
      <c r="E78" s="12" t="s">
        <v>33</v>
      </c>
      <c r="F78" s="13"/>
      <c r="G78" s="70">
        <f>IF(B78&lt;&gt;"計",ROUNDDOWN(D78*F78,0),SUM(G$1:G77))</f>
        <v>0</v>
      </c>
      <c r="H78" s="11"/>
      <c r="I78" s="14"/>
      <c r="J78" s="71"/>
      <c r="K78" s="8">
        <v>2</v>
      </c>
    </row>
    <row r="79" spans="1:11" ht="12.95" customHeight="1">
      <c r="A79" s="2"/>
      <c r="B79" s="3"/>
      <c r="C79" s="4" t="s">
        <v>2158</v>
      </c>
      <c r="D79" s="66"/>
      <c r="E79" s="5"/>
      <c r="F79" s="6"/>
      <c r="G79" s="67"/>
      <c r="H79" s="4"/>
      <c r="I79" s="7"/>
      <c r="J79" s="68"/>
    </row>
    <row r="80" spans="1:11" ht="12.95" customHeight="1">
      <c r="A80" s="9"/>
      <c r="B80" s="10"/>
      <c r="C80" s="11" t="s">
        <v>2692</v>
      </c>
      <c r="D80" s="69"/>
      <c r="E80" s="12"/>
      <c r="F80" s="13"/>
      <c r="G80" s="70">
        <f>IF(B80&lt;&gt;"計",ROUNDDOWN(D80*F80,0),SUM(G$1:G79))</f>
        <v>0</v>
      </c>
      <c r="H80" s="11"/>
      <c r="I80" s="14"/>
      <c r="J80" s="71"/>
      <c r="K80" s="8">
        <v>3</v>
      </c>
    </row>
    <row r="81" spans="1:11" ht="12.95" customHeight="1">
      <c r="A81" s="2"/>
      <c r="B81" s="3"/>
      <c r="C81" s="4" t="s">
        <v>2159</v>
      </c>
      <c r="D81" s="66"/>
      <c r="E81" s="5"/>
      <c r="F81" s="6"/>
      <c r="G81" s="67"/>
      <c r="H81" s="4"/>
      <c r="I81" s="7"/>
      <c r="J81" s="68"/>
    </row>
    <row r="82" spans="1:11" ht="12.95" customHeight="1">
      <c r="A82" s="9"/>
      <c r="B82" s="10"/>
      <c r="C82" s="11"/>
      <c r="D82" s="69"/>
      <c r="E82" s="12"/>
      <c r="F82" s="13"/>
      <c r="G82" s="70">
        <f>IF(B82&lt;&gt;"計",ROUNDDOWN(D82*F82,0),SUM(G$1:G81))</f>
        <v>0</v>
      </c>
      <c r="H82" s="11"/>
      <c r="I82" s="14"/>
      <c r="J82" s="71"/>
      <c r="K82" s="8">
        <v>4</v>
      </c>
    </row>
    <row r="83" spans="1:11" ht="12.95" customHeight="1">
      <c r="A83" s="2"/>
      <c r="B83" s="3"/>
      <c r="C83" s="4"/>
      <c r="D83" s="66"/>
      <c r="E83" s="5"/>
      <c r="F83" s="6"/>
      <c r="G83" s="67"/>
      <c r="H83" s="4"/>
      <c r="I83" s="7"/>
      <c r="J83" s="68"/>
    </row>
    <row r="84" spans="1:11" ht="12.95" customHeight="1">
      <c r="A84" s="9"/>
      <c r="B84" s="10" t="s">
        <v>1141</v>
      </c>
      <c r="C84" s="11" t="s">
        <v>2542</v>
      </c>
      <c r="D84" s="69">
        <v>64.5</v>
      </c>
      <c r="E84" s="12" t="s">
        <v>109</v>
      </c>
      <c r="F84" s="13"/>
      <c r="G84" s="70">
        <f>IF(B84&lt;&gt;"計",ROUNDDOWN(D84*F84,0),SUM(G$1:G83))</f>
        <v>0</v>
      </c>
      <c r="H84" s="11"/>
      <c r="I84" s="14"/>
      <c r="J84" s="71"/>
      <c r="K84" s="8">
        <v>5</v>
      </c>
    </row>
    <row r="85" spans="1:11" ht="12.95" customHeight="1">
      <c r="A85" s="2"/>
      <c r="B85" s="3" t="s">
        <v>817</v>
      </c>
      <c r="C85" s="4"/>
      <c r="D85" s="66"/>
      <c r="E85" s="5"/>
      <c r="F85" s="6"/>
      <c r="G85" s="67"/>
      <c r="H85" s="4"/>
      <c r="I85" s="7"/>
      <c r="J85" s="68"/>
    </row>
    <row r="86" spans="1:11" ht="12.95" customHeight="1">
      <c r="A86" s="9"/>
      <c r="B86" s="10" t="s">
        <v>2556</v>
      </c>
      <c r="C86" s="11" t="s">
        <v>2683</v>
      </c>
      <c r="D86" s="69">
        <v>227</v>
      </c>
      <c r="E86" s="12" t="s">
        <v>33</v>
      </c>
      <c r="F86" s="13"/>
      <c r="G86" s="70">
        <f>IF(B86&lt;&gt;"計",ROUNDDOWN(D86*F86,0),SUM(G$1:G85))</f>
        <v>0</v>
      </c>
      <c r="H86" s="11"/>
      <c r="I86" s="14"/>
      <c r="J86" s="71"/>
      <c r="K86" s="8">
        <v>6</v>
      </c>
    </row>
    <row r="87" spans="1:11" ht="12.95" customHeight="1">
      <c r="A87" s="2"/>
      <c r="B87" s="3"/>
      <c r="C87" s="4" t="s">
        <v>2684</v>
      </c>
      <c r="D87" s="66"/>
      <c r="E87" s="5"/>
      <c r="F87" s="6"/>
      <c r="G87" s="67"/>
      <c r="H87" s="4"/>
      <c r="I87" s="7"/>
      <c r="J87" s="68"/>
    </row>
    <row r="88" spans="1:11" ht="12.95" customHeight="1">
      <c r="A88" s="9"/>
      <c r="B88" s="10"/>
      <c r="C88" s="11" t="s">
        <v>2546</v>
      </c>
      <c r="D88" s="69"/>
      <c r="E88" s="12"/>
      <c r="F88" s="13"/>
      <c r="G88" s="70">
        <f>IF(B88&lt;&gt;"計",ROUNDDOWN(D88*F88,0),SUM(G$1:G87))</f>
        <v>0</v>
      </c>
      <c r="H88" s="11"/>
      <c r="I88" s="14"/>
      <c r="J88" s="71"/>
      <c r="K88" s="8">
        <v>7</v>
      </c>
    </row>
    <row r="89" spans="1:11" ht="12.95" customHeight="1">
      <c r="A89" s="2"/>
      <c r="B89" s="3"/>
      <c r="C89" s="4"/>
      <c r="D89" s="66"/>
      <c r="E89" s="5"/>
      <c r="F89" s="6"/>
      <c r="G89" s="67"/>
      <c r="H89" s="4"/>
      <c r="I89" s="7"/>
      <c r="J89" s="68"/>
    </row>
    <row r="90" spans="1:11" ht="12.95" customHeight="1">
      <c r="A90" s="9"/>
      <c r="B90" s="10"/>
      <c r="C90" s="11"/>
      <c r="D90" s="69"/>
      <c r="E90" s="12"/>
      <c r="F90" s="13"/>
      <c r="G90" s="70">
        <f>IF(B90&lt;&gt;"計",ROUNDDOWN(D90*F90,0),SUM(G$1:G89))</f>
        <v>0</v>
      </c>
      <c r="H90" s="11"/>
      <c r="I90" s="14"/>
      <c r="J90" s="71"/>
      <c r="K90" s="8">
        <v>8</v>
      </c>
    </row>
    <row r="91" spans="1:11" ht="12.95" customHeight="1">
      <c r="A91" s="2"/>
      <c r="B91" s="3" t="s">
        <v>1660</v>
      </c>
      <c r="C91" s="4"/>
      <c r="D91" s="66"/>
      <c r="E91" s="5"/>
      <c r="F91" s="6"/>
      <c r="G91" s="67"/>
      <c r="H91" s="4"/>
      <c r="I91" s="7"/>
      <c r="J91" s="68"/>
    </row>
    <row r="92" spans="1:11" ht="12.95" customHeight="1">
      <c r="A92" s="9"/>
      <c r="B92" s="10" t="s">
        <v>2291</v>
      </c>
      <c r="C92" s="11" t="s">
        <v>2557</v>
      </c>
      <c r="D92" s="69">
        <v>178</v>
      </c>
      <c r="E92" s="12" t="s">
        <v>33</v>
      </c>
      <c r="F92" s="13"/>
      <c r="G92" s="70">
        <f>IF(B92&lt;&gt;"計",ROUNDDOWN(D92*F92,0),SUM(G$1:G91))</f>
        <v>0</v>
      </c>
      <c r="H92" s="11"/>
      <c r="I92" s="14"/>
      <c r="J92" s="71"/>
      <c r="K92" s="8">
        <v>9</v>
      </c>
    </row>
    <row r="93" spans="1:11" ht="12.95" customHeight="1">
      <c r="A93" s="2"/>
      <c r="B93" s="3"/>
      <c r="C93" s="4" t="s">
        <v>2225</v>
      </c>
      <c r="D93" s="66"/>
      <c r="E93" s="5"/>
      <c r="F93" s="6"/>
      <c r="G93" s="67"/>
      <c r="H93" s="4"/>
      <c r="I93" s="7"/>
      <c r="J93" s="68"/>
    </row>
    <row r="94" spans="1:11" ht="12.95" customHeight="1">
      <c r="A94" s="9"/>
      <c r="B94" s="10"/>
      <c r="C94" s="11"/>
      <c r="D94" s="69"/>
      <c r="E94" s="12"/>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t="s">
        <v>1492</v>
      </c>
      <c r="C96" s="11" t="s">
        <v>1493</v>
      </c>
      <c r="D96" s="69">
        <v>66.2</v>
      </c>
      <c r="E96" s="12" t="s">
        <v>109</v>
      </c>
      <c r="F96" s="13"/>
      <c r="G96" s="70">
        <f>IF(B96&lt;&gt;"計",ROUNDDOWN(D96*F96,0),SUM(G$1:G95))</f>
        <v>0</v>
      </c>
      <c r="H96" s="11"/>
      <c r="I96" s="14"/>
      <c r="J96" s="71"/>
      <c r="K96" s="8">
        <v>11</v>
      </c>
    </row>
    <row r="97" spans="1:11" ht="12.95" customHeight="1">
      <c r="A97" s="2"/>
      <c r="B97" s="3"/>
      <c r="C97" s="4"/>
      <c r="D97" s="66"/>
      <c r="E97" s="5"/>
      <c r="F97" s="6"/>
      <c r="G97" s="67"/>
      <c r="H97" s="4"/>
      <c r="I97" s="7"/>
      <c r="J97" s="68"/>
    </row>
    <row r="98" spans="1:11" ht="12.95" customHeight="1">
      <c r="A98" s="9"/>
      <c r="B98" s="10"/>
      <c r="C98" s="11"/>
      <c r="D98" s="69"/>
      <c r="E98" s="12"/>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t="s">
        <v>2552</v>
      </c>
      <c r="C100" s="11" t="s">
        <v>2553</v>
      </c>
      <c r="D100" s="69">
        <v>7</v>
      </c>
      <c r="E100" s="12" t="s">
        <v>148</v>
      </c>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c r="C102" s="11"/>
      <c r="D102" s="69"/>
      <c r="E102" s="12"/>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t="s">
        <v>2693</v>
      </c>
      <c r="C104" s="11" t="s">
        <v>2694</v>
      </c>
      <c r="D104" s="69">
        <v>2</v>
      </c>
      <c r="E104" s="12" t="s">
        <v>148</v>
      </c>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t="s">
        <v>2695</v>
      </c>
      <c r="C106" s="11" t="s">
        <v>2696</v>
      </c>
      <c r="D106" s="69">
        <v>4</v>
      </c>
      <c r="E106" s="12" t="s">
        <v>148</v>
      </c>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t="s">
        <v>1754</v>
      </c>
      <c r="D111" s="66"/>
      <c r="E111" s="5"/>
      <c r="F111" s="6"/>
      <c r="G111" s="67"/>
      <c r="H111" s="4"/>
      <c r="I111" s="16"/>
      <c r="J111" s="73"/>
    </row>
    <row r="112" spans="1:11" ht="12.95" customHeight="1">
      <c r="A112" s="9"/>
      <c r="B112" s="10" t="s">
        <v>2874</v>
      </c>
      <c r="C112" s="11" t="s">
        <v>1755</v>
      </c>
      <c r="D112" s="69"/>
      <c r="E112" s="12"/>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c r="C114" s="11"/>
      <c r="D114" s="69"/>
      <c r="E114" s="12"/>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c r="C116" s="11"/>
      <c r="D116" s="69"/>
      <c r="E116" s="12"/>
      <c r="F116" s="13"/>
      <c r="G116" s="70">
        <f>IF(B116&lt;&gt;"計",ROUNDDOWN(D116*F116,0),SUM(G$1:G115))</f>
        <v>0</v>
      </c>
      <c r="H116" s="11"/>
      <c r="I116" s="14"/>
      <c r="J116" s="71"/>
      <c r="K116" s="8">
        <v>3</v>
      </c>
    </row>
    <row r="117" spans="1:11" ht="12.95" customHeight="1">
      <c r="A117" s="2"/>
      <c r="B117" s="3" t="s">
        <v>1891</v>
      </c>
      <c r="C117" s="4"/>
      <c r="D117" s="66"/>
      <c r="E117" s="5"/>
      <c r="F117" s="6"/>
      <c r="G117" s="67"/>
      <c r="H117" s="4"/>
      <c r="I117" s="7"/>
      <c r="J117" s="68"/>
    </row>
    <row r="118" spans="1:11" ht="12.95" customHeight="1">
      <c r="A118" s="9"/>
      <c r="B118" s="10" t="s">
        <v>1892</v>
      </c>
      <c r="C118" s="11" t="s">
        <v>1893</v>
      </c>
      <c r="D118" s="69">
        <v>1</v>
      </c>
      <c r="E118" s="12" t="s">
        <v>148</v>
      </c>
      <c r="F118" s="13"/>
      <c r="G118" s="70">
        <f>IF(B118&lt;&gt;"計",ROUNDDOWN(D118*F118,0),SUM(G$1:G117))</f>
        <v>0</v>
      </c>
      <c r="H118" s="11"/>
      <c r="I118" s="14"/>
      <c r="J118" s="71"/>
      <c r="K118" s="8">
        <v>4</v>
      </c>
    </row>
    <row r="119" spans="1:11" ht="12.95" customHeight="1">
      <c r="A119" s="2"/>
      <c r="B119" s="3"/>
      <c r="C119" s="4" t="s">
        <v>1894</v>
      </c>
      <c r="D119" s="66"/>
      <c r="E119" s="5"/>
      <c r="F119" s="6"/>
      <c r="G119" s="67"/>
      <c r="H119" s="4"/>
      <c r="I119" s="7"/>
      <c r="J119" s="68"/>
    </row>
    <row r="120" spans="1:11" ht="12.95" customHeight="1">
      <c r="A120" s="9"/>
      <c r="B120" s="10"/>
      <c r="C120" s="11" t="s">
        <v>1895</v>
      </c>
      <c r="D120" s="69"/>
      <c r="E120" s="12"/>
      <c r="F120" s="13"/>
      <c r="G120" s="70">
        <f>IF(B120&lt;&gt;"計",ROUNDDOWN(D120*F120,0),SUM(G$1:G119))</f>
        <v>0</v>
      </c>
      <c r="H120" s="11"/>
      <c r="I120" s="14"/>
      <c r="J120" s="71"/>
      <c r="K120" s="8">
        <v>5</v>
      </c>
    </row>
    <row r="121" spans="1:11" ht="12.95" customHeight="1">
      <c r="A121" s="2"/>
      <c r="B121" s="3"/>
      <c r="C121" s="4" t="s">
        <v>1801</v>
      </c>
      <c r="D121" s="66"/>
      <c r="E121" s="5"/>
      <c r="F121" s="6"/>
      <c r="G121" s="67"/>
      <c r="H121" s="4"/>
      <c r="I121" s="7"/>
      <c r="J121" s="68"/>
    </row>
    <row r="122" spans="1:11" ht="12.95" customHeight="1">
      <c r="A122" s="9"/>
      <c r="B122" s="10"/>
      <c r="C122" s="11"/>
      <c r="D122" s="69"/>
      <c r="E122" s="12"/>
      <c r="F122" s="13"/>
      <c r="G122" s="70">
        <f>IF(B122&lt;&gt;"計",ROUNDDOWN(D122*F122,0),SUM(G$1:G121))</f>
        <v>0</v>
      </c>
      <c r="H122" s="11"/>
      <c r="I122" s="14"/>
      <c r="J122" s="71"/>
      <c r="K122" s="8">
        <v>6</v>
      </c>
    </row>
    <row r="123" spans="1:11" ht="12.95" customHeight="1">
      <c r="A123" s="2"/>
      <c r="B123" s="3" t="s">
        <v>1896</v>
      </c>
      <c r="C123" s="4"/>
      <c r="D123" s="66"/>
      <c r="E123" s="5"/>
      <c r="F123" s="6"/>
      <c r="G123" s="67"/>
      <c r="H123" s="4"/>
      <c r="I123" s="7"/>
      <c r="J123" s="68"/>
    </row>
    <row r="124" spans="1:11" ht="12.95" customHeight="1">
      <c r="A124" s="9"/>
      <c r="B124" s="10" t="s">
        <v>1892</v>
      </c>
      <c r="C124" s="11" t="s">
        <v>1866</v>
      </c>
      <c r="D124" s="69">
        <v>2</v>
      </c>
      <c r="E124" s="12" t="s">
        <v>148</v>
      </c>
      <c r="F124" s="13"/>
      <c r="G124" s="70">
        <f>IF(B124&lt;&gt;"計",ROUNDDOWN(D124*F124,0),SUM(G$1:G123))</f>
        <v>0</v>
      </c>
      <c r="H124" s="11"/>
      <c r="I124" s="14"/>
      <c r="J124" s="71"/>
      <c r="K124" s="8">
        <v>7</v>
      </c>
    </row>
    <row r="125" spans="1:11" ht="12.95" customHeight="1">
      <c r="A125" s="2"/>
      <c r="B125" s="3"/>
      <c r="C125" s="4" t="s">
        <v>1897</v>
      </c>
      <c r="D125" s="66"/>
      <c r="E125" s="5"/>
      <c r="F125" s="6"/>
      <c r="G125" s="67"/>
      <c r="H125" s="4"/>
      <c r="I125" s="7"/>
      <c r="J125" s="68"/>
    </row>
    <row r="126" spans="1:11" ht="12.95" customHeight="1">
      <c r="A126" s="9"/>
      <c r="B126" s="10"/>
      <c r="C126" s="11" t="s">
        <v>1898</v>
      </c>
      <c r="D126" s="69"/>
      <c r="E126" s="12"/>
      <c r="F126" s="13"/>
      <c r="G126" s="70">
        <f>IF(B126&lt;&gt;"計",ROUNDDOWN(D126*F126,0),SUM(G$1:G125))</f>
        <v>0</v>
      </c>
      <c r="H126" s="11"/>
      <c r="I126" s="14"/>
      <c r="J126" s="71"/>
      <c r="K126" s="8">
        <v>8</v>
      </c>
    </row>
    <row r="127" spans="1:11" ht="12.95" customHeight="1">
      <c r="A127" s="2"/>
      <c r="B127" s="3"/>
      <c r="C127" s="4" t="s">
        <v>1793</v>
      </c>
      <c r="D127" s="66"/>
      <c r="E127" s="5"/>
      <c r="F127" s="6"/>
      <c r="G127" s="67"/>
      <c r="H127" s="4"/>
      <c r="I127" s="7"/>
      <c r="J127" s="68"/>
    </row>
    <row r="128" spans="1:11" ht="12.95" customHeight="1">
      <c r="A128" s="9"/>
      <c r="B128" s="10"/>
      <c r="C128" s="11"/>
      <c r="D128" s="69"/>
      <c r="E128" s="12"/>
      <c r="F128" s="13"/>
      <c r="G128" s="70">
        <f>IF(B128&lt;&gt;"計",ROUNDDOWN(D128*F128,0),SUM(G$1:G127))</f>
        <v>0</v>
      </c>
      <c r="H128" s="11"/>
      <c r="I128" s="14"/>
      <c r="J128" s="71"/>
      <c r="K128" s="8">
        <v>9</v>
      </c>
    </row>
    <row r="129" spans="1:11" ht="12.95" customHeight="1">
      <c r="A129" s="2"/>
      <c r="B129" s="3" t="s">
        <v>1899</v>
      </c>
      <c r="C129" s="4"/>
      <c r="D129" s="66"/>
      <c r="E129" s="5"/>
      <c r="F129" s="6"/>
      <c r="G129" s="67"/>
      <c r="H129" s="4"/>
      <c r="I129" s="7"/>
      <c r="J129" s="68"/>
    </row>
    <row r="130" spans="1:11" ht="12.95" customHeight="1">
      <c r="A130" s="9"/>
      <c r="B130" s="10" t="s">
        <v>1900</v>
      </c>
      <c r="C130" s="11" t="s">
        <v>1866</v>
      </c>
      <c r="D130" s="69">
        <v>1</v>
      </c>
      <c r="E130" s="12" t="s">
        <v>148</v>
      </c>
      <c r="F130" s="13"/>
      <c r="G130" s="70">
        <f>IF(B130&lt;&gt;"計",ROUNDDOWN(D130*F130,0),SUM(G$1:G129))</f>
        <v>0</v>
      </c>
      <c r="H130" s="11"/>
      <c r="I130" s="14"/>
      <c r="J130" s="71"/>
      <c r="K130" s="8">
        <v>10</v>
      </c>
    </row>
    <row r="131" spans="1:11" ht="12.95" customHeight="1">
      <c r="A131" s="2"/>
      <c r="B131" s="3"/>
      <c r="C131" s="4" t="s">
        <v>1901</v>
      </c>
      <c r="D131" s="66"/>
      <c r="E131" s="5"/>
      <c r="F131" s="6"/>
      <c r="G131" s="67"/>
      <c r="H131" s="4"/>
      <c r="I131" s="7"/>
      <c r="J131" s="68"/>
    </row>
    <row r="132" spans="1:11" ht="12.95" customHeight="1">
      <c r="A132" s="9"/>
      <c r="B132" s="10"/>
      <c r="C132" s="11"/>
      <c r="D132" s="69"/>
      <c r="E132" s="12"/>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c r="C134" s="11"/>
      <c r="D134" s="69"/>
      <c r="E134" s="12"/>
      <c r="F134" s="13"/>
      <c r="G134" s="70">
        <f>IF(B134&lt;&gt;"計",ROUNDDOWN(D134*F134,0),SUM(G$1:G133))</f>
        <v>0</v>
      </c>
      <c r="H134" s="11"/>
      <c r="I134" s="14"/>
      <c r="J134" s="71"/>
      <c r="K134" s="8">
        <v>12</v>
      </c>
    </row>
    <row r="135" spans="1:11" ht="12.95" customHeight="1">
      <c r="A135" s="2"/>
      <c r="B135" s="3"/>
      <c r="C135" s="4"/>
      <c r="D135" s="66"/>
      <c r="E135" s="5"/>
      <c r="F135" s="6"/>
      <c r="G135" s="67"/>
      <c r="H135" s="4"/>
      <c r="I135" s="7"/>
      <c r="J135" s="68"/>
    </row>
    <row r="136" spans="1:11" ht="12.95" customHeight="1">
      <c r="A136" s="9"/>
      <c r="B136" s="10"/>
      <c r="C136" s="11"/>
      <c r="D136" s="69"/>
      <c r="E136" s="12"/>
      <c r="F136" s="13"/>
      <c r="G136" s="70">
        <f>IF(B136&lt;&gt;"計",ROUNDDOWN(D136*F136,0),SUM(G$1:G135))</f>
        <v>0</v>
      </c>
      <c r="H136" s="11"/>
      <c r="I136" s="14"/>
      <c r="J136" s="71"/>
      <c r="K136" s="8">
        <v>13</v>
      </c>
    </row>
    <row r="137" spans="1:11" ht="12.95" customHeight="1">
      <c r="A137" s="2"/>
      <c r="B137" s="3"/>
      <c r="C137" s="4"/>
      <c r="D137" s="66"/>
      <c r="E137" s="5"/>
      <c r="F137" s="6"/>
      <c r="G137" s="67"/>
      <c r="H137" s="4"/>
      <c r="I137" s="7"/>
      <c r="J137" s="68"/>
    </row>
    <row r="138" spans="1:11" ht="12.95" customHeight="1">
      <c r="A138" s="9"/>
      <c r="B138" s="10"/>
      <c r="C138" s="11"/>
      <c r="D138" s="69"/>
      <c r="E138" s="12"/>
      <c r="F138" s="13"/>
      <c r="G138" s="70">
        <f>IF(B138&lt;&gt;"計",ROUNDDOWN(D138*F138,0),SUM(G$1:G137))</f>
        <v>0</v>
      </c>
      <c r="H138" s="11"/>
      <c r="I138" s="14"/>
      <c r="J138" s="71"/>
      <c r="K138" s="8">
        <v>14</v>
      </c>
    </row>
    <row r="139" spans="1:11" ht="12.95" customHeight="1">
      <c r="A139" s="2"/>
      <c r="B139" s="3"/>
      <c r="C139" s="4"/>
      <c r="D139" s="66"/>
      <c r="E139" s="5"/>
      <c r="F139" s="6"/>
      <c r="G139" s="67"/>
      <c r="H139" s="4"/>
      <c r="I139" s="7"/>
      <c r="J139" s="68"/>
    </row>
    <row r="140" spans="1:11" ht="12.95" customHeight="1">
      <c r="A140" s="9"/>
      <c r="B140" s="10"/>
      <c r="C140" s="11"/>
      <c r="D140" s="69"/>
      <c r="E140" s="12"/>
      <c r="F140" s="13"/>
      <c r="G140" s="70">
        <f>IF(B140&lt;&gt;"計",ROUNDDOWN(D140*F140,0),SUM(G$1:G139))</f>
        <v>0</v>
      </c>
      <c r="H140" s="11"/>
      <c r="I140" s="14"/>
      <c r="J140" s="71"/>
      <c r="K140" s="8">
        <v>15</v>
      </c>
    </row>
    <row r="141" spans="1:11" ht="12.95" customHeight="1">
      <c r="A141" s="2"/>
      <c r="B141" s="3"/>
      <c r="C141" s="4"/>
      <c r="D141" s="66"/>
      <c r="E141" s="5"/>
      <c r="F141" s="6"/>
      <c r="G141" s="67"/>
      <c r="H141" s="4"/>
      <c r="I141" s="7"/>
      <c r="J141" s="68"/>
    </row>
    <row r="142" spans="1:11" ht="12.95" customHeight="1">
      <c r="A142" s="9"/>
      <c r="B142" s="10"/>
      <c r="C142" s="11"/>
      <c r="D142" s="69"/>
      <c r="E142" s="12"/>
      <c r="F142" s="13"/>
      <c r="G142" s="70">
        <f>IF(B142&lt;&gt;"計",ROUNDDOWN(D142*F142,0),SUM(G$1:G141))</f>
        <v>0</v>
      </c>
      <c r="H142" s="11"/>
      <c r="I142" s="14"/>
      <c r="J142" s="71"/>
      <c r="K142" s="8">
        <v>16</v>
      </c>
    </row>
    <row r="143" spans="1:11" ht="12.95" customHeight="1">
      <c r="A143" s="2"/>
      <c r="B143" s="3"/>
      <c r="C143" s="4"/>
      <c r="D143" s="66"/>
      <c r="E143" s="5"/>
      <c r="F143" s="6"/>
      <c r="G143" s="67"/>
      <c r="H143" s="4"/>
      <c r="I143" s="7"/>
      <c r="J143" s="68"/>
    </row>
    <row r="144" spans="1:11" ht="12.95" customHeight="1">
      <c r="A144" s="9"/>
      <c r="B144" s="10" t="s">
        <v>45</v>
      </c>
      <c r="C144" s="11"/>
      <c r="D144" s="69"/>
      <c r="E144" s="12"/>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SUBTOTAL(9,G111:G146)-G144</f>
        <v>0</v>
      </c>
      <c r="K146"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159" priority="20" stopIfTrue="1">
      <formula>AND(D4=1,E4="か所")</formula>
    </cfRule>
  </conditionalFormatting>
  <conditionalFormatting sqref="F44 F4 F6 F8 F10 F12 F14 F16 F18 F20 F22 F24 F26 F28 F30 F32 F34 F36 F38 F40 F42 F46 F48 F50 F52 F54 F56 F58 F60 F62 F64 F66 F68 F70 F72 F74">
    <cfRule type="expression" dxfId="158" priority="19" stopIfTrue="1">
      <formula>AND(D4=1,E4="式")</formula>
    </cfRule>
  </conditionalFormatting>
  <conditionalFormatting sqref="F44">
    <cfRule type="expression" dxfId="157" priority="18" stopIfTrue="1">
      <formula>AND(D44=1,LEN(E44)&lt;&gt;LENB(E44))</formula>
    </cfRule>
  </conditionalFormatting>
  <conditionalFormatting sqref="F76 F78 F80 F82 F84 F86 F88 F90 F92 F94 F96 F98 F100 F102 F104 F106 F110">
    <cfRule type="expression" dxfId="156" priority="17" stopIfTrue="1">
      <formula>AND(D76=1,E76="か所")</formula>
    </cfRule>
  </conditionalFormatting>
  <conditionalFormatting sqref="F80 F76 F78 F82 F84 F86 F88 F90 F92 F94 F96 F98 F100 F102 F104 F106 F110">
    <cfRule type="expression" dxfId="155" priority="16" stopIfTrue="1">
      <formula>AND(D76=1,E76="式")</formula>
    </cfRule>
  </conditionalFormatting>
  <conditionalFormatting sqref="F80">
    <cfRule type="expression" dxfId="154" priority="15" stopIfTrue="1">
      <formula>AND(D80=1,LEN(E80)&lt;&gt;LENB(E80))</formula>
    </cfRule>
  </conditionalFormatting>
  <conditionalFormatting sqref="F108">
    <cfRule type="expression" dxfId="153" priority="4" stopIfTrue="1">
      <formula>AND(D108=1,E108="式")</formula>
    </cfRule>
    <cfRule type="expression" dxfId="152" priority="5" stopIfTrue="1">
      <formula>AND(D108=1,E108="か所")</formula>
    </cfRule>
  </conditionalFormatting>
  <conditionalFormatting sqref="F112 F114 F116 F118 F120 F122 F124 F126 F128 F130 F132">
    <cfRule type="expression" dxfId="151" priority="3" stopIfTrue="1">
      <formula>AND(D112=1,E112="か所")</formula>
    </cfRule>
  </conditionalFormatting>
  <conditionalFormatting sqref="F116 F112 F114 F118 F120 F122 F124 F126 F128 F130 F132">
    <cfRule type="expression" dxfId="150" priority="2" stopIfTrue="1">
      <formula>AND(D112=1,E112="式")</formula>
    </cfRule>
  </conditionalFormatting>
  <conditionalFormatting sqref="F116">
    <cfRule type="expression" dxfId="149" priority="1" stopIfTrue="1">
      <formula>AND(D116=1,LEN(E116)&lt;&gt;LENB(E116))</formula>
    </cfRule>
  </conditionalFormatting>
  <conditionalFormatting sqref="F134 F136 F138 F140 F142 F144 F146">
    <cfRule type="expression" dxfId="148" priority="7" stopIfTrue="1">
      <formula>AND(D134=1,E134="式")</formula>
    </cfRule>
    <cfRule type="expression" dxfId="147" priority="8" stopIfTrue="1">
      <formula>AND(D134=1,E134="か所")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FCF4-DC79-4F26-A519-6388A4E26317}">
  <sheetPr>
    <tabColor theme="4" tint="0.59999389629810485"/>
  </sheetPr>
  <dimension ref="A1:K362"/>
  <sheetViews>
    <sheetView showGridLines="0" showZeros="0" view="pageBreakPreview" zoomScaleNormal="100" zoomScaleSheetLayoutView="100" workbookViewId="0">
      <pane xSplit="5" ySplit="2" topLeftCell="F57"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2558</v>
      </c>
      <c r="B4" s="10" t="s">
        <v>2559</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2560</v>
      </c>
      <c r="C8" s="11"/>
      <c r="D8" s="69"/>
      <c r="E8" s="12"/>
      <c r="F8" s="13"/>
      <c r="G8" s="70">
        <f>IF(B8&lt;&gt;"計",ROUNDDOWN(D8*F8,0),SUM(G$1:G7))</f>
        <v>0</v>
      </c>
      <c r="H8" s="11"/>
      <c r="I8" s="14"/>
      <c r="J8" s="71"/>
      <c r="K8" s="8">
        <v>3</v>
      </c>
    </row>
    <row r="9" spans="1:11" ht="12.95" customHeight="1">
      <c r="A9" s="2"/>
      <c r="B9" s="3"/>
      <c r="C9" s="4"/>
      <c r="D9" s="66"/>
      <c r="E9" s="5"/>
      <c r="F9" s="6"/>
      <c r="G9" s="67"/>
      <c r="H9" s="4"/>
      <c r="I9" s="7"/>
      <c r="J9" s="68"/>
    </row>
    <row r="10" spans="1:11" ht="12.95" customHeight="1">
      <c r="A10" s="9"/>
      <c r="B10" s="10" t="s">
        <v>880</v>
      </c>
      <c r="C10" s="11"/>
      <c r="D10" s="69">
        <v>1</v>
      </c>
      <c r="E10" s="12" t="s">
        <v>20</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t="s">
        <v>881</v>
      </c>
      <c r="C12" s="11"/>
      <c r="D12" s="69">
        <v>1</v>
      </c>
      <c r="E12" s="12" t="s">
        <v>20</v>
      </c>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882</v>
      </c>
      <c r="C14" s="11"/>
      <c r="D14" s="69">
        <v>1</v>
      </c>
      <c r="E14" s="12" t="s">
        <v>20</v>
      </c>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t="s">
        <v>883</v>
      </c>
      <c r="C16" s="11"/>
      <c r="D16" s="69">
        <v>1</v>
      </c>
      <c r="E16" s="12" t="s">
        <v>20</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884</v>
      </c>
      <c r="C18" s="11"/>
      <c r="D18" s="69">
        <v>1</v>
      </c>
      <c r="E18" s="12" t="s">
        <v>20</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t="s">
        <v>2829</v>
      </c>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t="s">
        <v>2714</v>
      </c>
      <c r="C24" s="11"/>
      <c r="D24" s="69">
        <v>44.5</v>
      </c>
      <c r="E24" s="12" t="s">
        <v>34</v>
      </c>
      <c r="F24" s="13"/>
      <c r="G24" s="70">
        <f>IF(B24&lt;&gt;"計",ROUNDDOWN(D24*F24,0),SUM(G$1:G23))</f>
        <v>0</v>
      </c>
      <c r="H24" s="11"/>
      <c r="I24" s="14"/>
      <c r="J24" s="71"/>
      <c r="K24" s="8">
        <v>11</v>
      </c>
    </row>
    <row r="25" spans="1:11" ht="12.95" customHeight="1">
      <c r="A25" s="2"/>
      <c r="B25" s="3"/>
      <c r="C25" s="4"/>
      <c r="D25" s="66" t="s">
        <v>2716</v>
      </c>
      <c r="E25" s="5" t="s">
        <v>2716</v>
      </c>
      <c r="F25" s="6"/>
      <c r="G25" s="67"/>
      <c r="H25" s="4"/>
      <c r="I25" s="7"/>
      <c r="J25" s="68"/>
    </row>
    <row r="26" spans="1:11" ht="12.95" customHeight="1">
      <c r="A26" s="9"/>
      <c r="B26" s="10" t="s">
        <v>2717</v>
      </c>
      <c r="C26" s="11"/>
      <c r="D26" s="69">
        <v>20.5</v>
      </c>
      <c r="E26" s="12" t="s">
        <v>2844</v>
      </c>
      <c r="F26" s="13"/>
      <c r="G26" s="70">
        <f>IF(B26&lt;&gt;"計",ROUNDDOWN(D26*F26,0),SUM(G$1:G25))</f>
        <v>0</v>
      </c>
      <c r="H26" s="11"/>
      <c r="I26" s="14"/>
      <c r="J26" s="71"/>
      <c r="K26" s="8">
        <v>12</v>
      </c>
    </row>
    <row r="27" spans="1:11" ht="12.95" customHeight="1">
      <c r="A27" s="2"/>
      <c r="B27" s="3"/>
      <c r="C27" s="4"/>
      <c r="D27" s="66" t="s">
        <v>2716</v>
      </c>
      <c r="E27" s="5" t="s">
        <v>2716</v>
      </c>
      <c r="F27" s="6"/>
      <c r="G27" s="67"/>
      <c r="H27" s="4"/>
      <c r="I27" s="7"/>
      <c r="J27" s="68"/>
    </row>
    <row r="28" spans="1:11" ht="12.95" customHeight="1">
      <c r="A28" s="9"/>
      <c r="B28" s="10" t="s">
        <v>2718</v>
      </c>
      <c r="C28" s="11" t="s">
        <v>2719</v>
      </c>
      <c r="D28" s="69">
        <v>27.5</v>
      </c>
      <c r="E28" s="12" t="s">
        <v>34</v>
      </c>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2720</v>
      </c>
      <c r="C30" s="11"/>
      <c r="D30" s="69">
        <v>17</v>
      </c>
      <c r="E30" s="12" t="s">
        <v>34</v>
      </c>
      <c r="F30" s="13"/>
      <c r="G30" s="70">
        <f>IF(B30&lt;&gt;"計",ROUNDDOWN(D30*F30,0),SUM(G$1:G29))</f>
        <v>0</v>
      </c>
      <c r="H30" s="11"/>
      <c r="I30" s="14"/>
      <c r="J30" s="71"/>
      <c r="K30" s="8">
        <v>14</v>
      </c>
    </row>
    <row r="31" spans="1:11" ht="12.95" customHeight="1">
      <c r="A31" s="2"/>
      <c r="B31" s="3"/>
      <c r="C31" s="4"/>
      <c r="D31" s="66" t="s">
        <v>2716</v>
      </c>
      <c r="E31" s="5" t="s">
        <v>2716</v>
      </c>
      <c r="F31" s="6"/>
      <c r="G31" s="67"/>
      <c r="H31" s="4"/>
      <c r="I31" s="7"/>
      <c r="J31" s="68"/>
    </row>
    <row r="32" spans="1:11" ht="12.95" customHeight="1">
      <c r="A32" s="9"/>
      <c r="B32" s="10" t="s">
        <v>2721</v>
      </c>
      <c r="C32" s="11" t="s">
        <v>2845</v>
      </c>
      <c r="D32" s="69">
        <v>17</v>
      </c>
      <c r="E32" s="12" t="s">
        <v>34</v>
      </c>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t="s">
        <v>2722</v>
      </c>
      <c r="C34" s="11" t="s">
        <v>2830</v>
      </c>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c r="C40" s="11"/>
      <c r="D40" s="69"/>
      <c r="E40" s="12"/>
      <c r="F40" s="13"/>
      <c r="G40" s="70">
        <f>IF(B40&lt;&gt;"計",ROUNDDOWN(D40*F40,0),SUM(G$1:G39))</f>
        <v>0</v>
      </c>
      <c r="H40" s="11"/>
      <c r="I40" s="14"/>
      <c r="J40" s="71"/>
      <c r="K40" s="8">
        <v>1</v>
      </c>
    </row>
    <row r="41" spans="1:11" ht="12.95" customHeight="1">
      <c r="A41" s="2"/>
      <c r="B41" s="3"/>
      <c r="C41" s="4"/>
      <c r="D41" s="66"/>
      <c r="E41" s="5"/>
      <c r="F41" s="6"/>
      <c r="G41" s="67"/>
      <c r="H41" s="4"/>
      <c r="I41" s="7"/>
      <c r="J41" s="68"/>
    </row>
    <row r="42" spans="1:11" ht="12.95" customHeight="1">
      <c r="A42" s="9"/>
      <c r="B42" s="10" t="s">
        <v>2831</v>
      </c>
      <c r="C42" s="11"/>
      <c r="D42" s="69"/>
      <c r="E42" s="12"/>
      <c r="F42" s="13"/>
      <c r="G42" s="70">
        <f>IF(B42&lt;&gt;"計",ROUNDDOWN(D42*F42,0),SUM(G$1:G41))</f>
        <v>0</v>
      </c>
      <c r="H42" s="11"/>
      <c r="I42" s="14"/>
      <c r="J42" s="71"/>
      <c r="K42" s="8">
        <v>2</v>
      </c>
    </row>
    <row r="43" spans="1:11" ht="12.95" customHeight="1">
      <c r="A43" s="2"/>
      <c r="B43" s="3"/>
      <c r="C43" s="4"/>
      <c r="D43" s="66"/>
      <c r="E43" s="5"/>
      <c r="F43" s="6"/>
      <c r="G43" s="67"/>
      <c r="H43" s="4"/>
      <c r="I43" s="7"/>
      <c r="J43" s="68"/>
    </row>
    <row r="44" spans="1:11" ht="12.95" customHeight="1">
      <c r="A44" s="9"/>
      <c r="B44" s="10" t="s">
        <v>811</v>
      </c>
      <c r="C44" s="11" t="s">
        <v>2832</v>
      </c>
      <c r="D44" s="69">
        <v>0.9</v>
      </c>
      <c r="E44" s="12" t="s">
        <v>34</v>
      </c>
      <c r="F44" s="13"/>
      <c r="G44" s="70">
        <f>IF(B44&lt;&gt;"計",ROUNDDOWN(D44*F44,0),SUM(G$1:G43))</f>
        <v>0</v>
      </c>
      <c r="H44" s="11"/>
      <c r="I44" s="14"/>
      <c r="J44" s="71"/>
      <c r="K44" s="8">
        <v>3</v>
      </c>
    </row>
    <row r="45" spans="1:11" ht="12.95" customHeight="1">
      <c r="A45" s="2"/>
      <c r="B45" s="3"/>
      <c r="C45" s="4"/>
      <c r="D45" s="66"/>
      <c r="E45" s="5"/>
      <c r="F45" s="6"/>
      <c r="G45" s="67"/>
      <c r="H45" s="4"/>
      <c r="I45" s="7"/>
      <c r="J45" s="68"/>
    </row>
    <row r="46" spans="1:11" ht="12.95" customHeight="1">
      <c r="A46" s="9"/>
      <c r="B46" s="10" t="s">
        <v>2846</v>
      </c>
      <c r="C46" s="11" t="s">
        <v>2833</v>
      </c>
      <c r="D46" s="69">
        <v>1</v>
      </c>
      <c r="E46" s="12" t="s">
        <v>34</v>
      </c>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t="s">
        <v>2834</v>
      </c>
      <c r="C48" s="11" t="s">
        <v>823</v>
      </c>
      <c r="D48" s="69">
        <v>1</v>
      </c>
      <c r="E48" s="12" t="s">
        <v>34</v>
      </c>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t="s">
        <v>2740</v>
      </c>
      <c r="C50" s="11" t="s">
        <v>2830</v>
      </c>
      <c r="D50" s="69"/>
      <c r="E50" s="12"/>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c r="C52" s="11"/>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t="s">
        <v>2835</v>
      </c>
      <c r="C54" s="11"/>
      <c r="D54" s="69"/>
      <c r="E54" s="12"/>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t="s">
        <v>807</v>
      </c>
      <c r="C56" s="11" t="s">
        <v>2747</v>
      </c>
      <c r="D56" s="21">
        <v>0.04</v>
      </c>
      <c r="E56" s="12" t="s">
        <v>912</v>
      </c>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t="s">
        <v>807</v>
      </c>
      <c r="C58" s="11" t="s">
        <v>2748</v>
      </c>
      <c r="D58" s="69">
        <v>0.8</v>
      </c>
      <c r="E58" s="12" t="s">
        <v>912</v>
      </c>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t="s">
        <v>807</v>
      </c>
      <c r="C60" s="11" t="s">
        <v>2749</v>
      </c>
      <c r="D60" s="69">
        <v>0.5</v>
      </c>
      <c r="E60" s="12" t="s">
        <v>912</v>
      </c>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t="s">
        <v>807</v>
      </c>
      <c r="C62" s="11" t="s">
        <v>2750</v>
      </c>
      <c r="D62" s="69">
        <v>0.4</v>
      </c>
      <c r="E62" s="12" t="s">
        <v>912</v>
      </c>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t="s">
        <v>2755</v>
      </c>
      <c r="C64" s="11" t="s">
        <v>2756</v>
      </c>
      <c r="D64" s="69">
        <v>-0.1</v>
      </c>
      <c r="E64" s="12" t="s">
        <v>912</v>
      </c>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t="s">
        <v>2762</v>
      </c>
      <c r="C66" s="11"/>
      <c r="D66" s="69">
        <v>1.7</v>
      </c>
      <c r="E66" s="12" t="s">
        <v>912</v>
      </c>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t="s">
        <v>2765</v>
      </c>
      <c r="C68" s="11"/>
      <c r="D68" s="69">
        <v>1.7</v>
      </c>
      <c r="E68" s="12" t="s">
        <v>912</v>
      </c>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t="s">
        <v>2847</v>
      </c>
      <c r="C70" s="11" t="s">
        <v>2836</v>
      </c>
      <c r="D70" s="69">
        <v>20</v>
      </c>
      <c r="E70" s="12" t="s">
        <v>148</v>
      </c>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f>
        <v>0</v>
      </c>
      <c r="K74" s="8">
        <v>18</v>
      </c>
    </row>
    <row r="75" spans="1:11" ht="12.95" customHeight="1">
      <c r="A75" s="2"/>
      <c r="B75" s="15"/>
      <c r="C75" s="4"/>
      <c r="D75" s="66"/>
      <c r="E75" s="5"/>
      <c r="F75" s="6"/>
      <c r="G75" s="67"/>
      <c r="H75" s="4"/>
      <c r="I75" s="16"/>
      <c r="J75" s="73"/>
    </row>
    <row r="76" spans="1:11" ht="12.95" customHeight="1">
      <c r="A76" s="9"/>
      <c r="B76" s="10" t="s">
        <v>2837</v>
      </c>
      <c r="C76" s="11"/>
      <c r="D76" s="69"/>
      <c r="E76" s="12"/>
      <c r="F76" s="13"/>
      <c r="G76" s="70">
        <f>IF(B76&lt;&gt;"計",ROUNDDOWN(D76*F76,0),SUM(G$1:G75))</f>
        <v>0</v>
      </c>
      <c r="H76" s="11"/>
      <c r="I76" s="14"/>
      <c r="J76" s="71"/>
      <c r="K76" s="8">
        <v>1</v>
      </c>
    </row>
    <row r="77" spans="1:11" ht="12.95" customHeight="1">
      <c r="A77" s="2"/>
      <c r="B77" s="3"/>
      <c r="C77" s="4"/>
      <c r="D77" s="66"/>
      <c r="E77" s="5"/>
      <c r="F77" s="6"/>
      <c r="G77" s="67"/>
      <c r="H77" s="4"/>
      <c r="I77" s="7"/>
      <c r="J77" s="68"/>
    </row>
    <row r="78" spans="1:11" ht="12.95" customHeight="1">
      <c r="A78" s="9"/>
      <c r="B78" s="10" t="s">
        <v>803</v>
      </c>
      <c r="C78" s="11" t="s">
        <v>2783</v>
      </c>
      <c r="D78" s="69">
        <v>8.8000000000000007</v>
      </c>
      <c r="E78" s="12" t="s">
        <v>34</v>
      </c>
      <c r="F78" s="13"/>
      <c r="G78" s="70">
        <f>IF(B78&lt;&gt;"計",ROUNDDOWN(D78*F78,0),SUM(G$1:G77))</f>
        <v>0</v>
      </c>
      <c r="H78" s="11"/>
      <c r="I78" s="14"/>
      <c r="J78" s="71"/>
      <c r="K78" s="8">
        <v>2</v>
      </c>
    </row>
    <row r="79" spans="1:11" ht="12.95" customHeight="1">
      <c r="A79" s="2"/>
      <c r="B79" s="3"/>
      <c r="C79" s="4"/>
      <c r="D79" s="66" t="s">
        <v>2716</v>
      </c>
      <c r="E79" s="5"/>
      <c r="F79" s="6"/>
      <c r="G79" s="67"/>
      <c r="H79" s="4"/>
      <c r="I79" s="7"/>
      <c r="J79" s="68"/>
    </row>
    <row r="80" spans="1:11" ht="12.95" customHeight="1">
      <c r="A80" s="9"/>
      <c r="B80" s="10" t="s">
        <v>803</v>
      </c>
      <c r="C80" s="11" t="s">
        <v>2784</v>
      </c>
      <c r="D80" s="69">
        <v>1</v>
      </c>
      <c r="E80" s="12" t="s">
        <v>34</v>
      </c>
      <c r="F80" s="13"/>
      <c r="G80" s="70">
        <f>IF(B80&lt;&gt;"計",ROUNDDOWN(D80*F80,0),SUM(G$1:G79))</f>
        <v>0</v>
      </c>
      <c r="H80" s="11"/>
      <c r="I80" s="14"/>
      <c r="J80" s="71"/>
      <c r="K80" s="8">
        <v>3</v>
      </c>
    </row>
    <row r="81" spans="1:11" ht="12.95" customHeight="1">
      <c r="A81" s="2"/>
      <c r="B81" s="3"/>
      <c r="C81" s="4"/>
      <c r="D81" s="66"/>
      <c r="E81" s="5"/>
      <c r="F81" s="6"/>
      <c r="G81" s="67"/>
      <c r="H81" s="4"/>
      <c r="I81" s="7"/>
      <c r="J81" s="68"/>
    </row>
    <row r="82" spans="1:11" ht="12.95" customHeight="1">
      <c r="A82" s="9"/>
      <c r="B82" s="10" t="s">
        <v>2797</v>
      </c>
      <c r="C82" s="11"/>
      <c r="D82" s="69">
        <v>9.8000000000000007</v>
      </c>
      <c r="E82" s="12" t="s">
        <v>34</v>
      </c>
      <c r="F82" s="13"/>
      <c r="G82" s="70">
        <f>IF(B82&lt;&gt;"計",ROUNDDOWN(D82*F82,0),SUM(G$1:G81))</f>
        <v>0</v>
      </c>
      <c r="H82" s="11"/>
      <c r="I82" s="14"/>
      <c r="J82" s="71"/>
      <c r="K82" s="8">
        <v>4</v>
      </c>
    </row>
    <row r="83" spans="1:11" ht="12.95" customHeight="1">
      <c r="A83" s="2"/>
      <c r="B83" s="3"/>
      <c r="C83" s="4"/>
      <c r="D83" s="66"/>
      <c r="E83" s="5"/>
      <c r="F83" s="6"/>
      <c r="G83" s="67"/>
      <c r="H83" s="4"/>
      <c r="I83" s="7"/>
      <c r="J83" s="68"/>
    </row>
    <row r="84" spans="1:11" ht="12.95" customHeight="1">
      <c r="A84" s="9"/>
      <c r="B84" s="10" t="s">
        <v>810</v>
      </c>
      <c r="C84" s="11" t="s">
        <v>2838</v>
      </c>
      <c r="D84" s="69">
        <v>8.8000000000000007</v>
      </c>
      <c r="E84" s="12" t="s">
        <v>34</v>
      </c>
      <c r="F84" s="13"/>
      <c r="G84" s="70">
        <f>IF(B84&lt;&gt;"計",ROUNDDOWN(D84*F84,0),SUM(G$1:G83))</f>
        <v>0</v>
      </c>
      <c r="H84" s="11"/>
      <c r="I84" s="14"/>
      <c r="J84" s="71"/>
      <c r="K84" s="8">
        <v>5</v>
      </c>
    </row>
    <row r="85" spans="1:11" ht="12.95" customHeight="1">
      <c r="A85" s="2"/>
      <c r="B85" s="3"/>
      <c r="C85" s="4"/>
      <c r="D85" s="66" t="s">
        <v>2716</v>
      </c>
      <c r="E85" s="5"/>
      <c r="F85" s="6"/>
      <c r="G85" s="67"/>
      <c r="H85" s="4"/>
      <c r="I85" s="7"/>
      <c r="J85" s="68"/>
    </row>
    <row r="86" spans="1:11" ht="12.95" customHeight="1">
      <c r="A86" s="9"/>
      <c r="B86" s="10" t="s">
        <v>810</v>
      </c>
      <c r="C86" s="11" t="s">
        <v>2839</v>
      </c>
      <c r="D86" s="69">
        <v>1</v>
      </c>
      <c r="E86" s="12" t="s">
        <v>34</v>
      </c>
      <c r="F86" s="13"/>
      <c r="G86" s="70">
        <f>IF(B86&lt;&gt;"計",ROUNDDOWN(D86*F86,0),SUM(G$1:G85))</f>
        <v>0</v>
      </c>
      <c r="H86" s="11"/>
      <c r="I86" s="14"/>
      <c r="J86" s="71"/>
      <c r="K86" s="8">
        <v>6</v>
      </c>
    </row>
    <row r="87" spans="1:11" ht="12.95" customHeight="1">
      <c r="A87" s="2"/>
      <c r="B87" s="3"/>
      <c r="C87" s="4"/>
      <c r="D87" s="66"/>
      <c r="E87" s="5"/>
      <c r="F87" s="6"/>
      <c r="G87" s="67"/>
      <c r="H87" s="4"/>
      <c r="I87" s="7"/>
      <c r="J87" s="68"/>
    </row>
    <row r="88" spans="1:11" ht="12.95" customHeight="1">
      <c r="A88" s="9"/>
      <c r="B88" s="10" t="s">
        <v>2791</v>
      </c>
      <c r="C88" s="11" t="s">
        <v>2794</v>
      </c>
      <c r="D88" s="69">
        <v>8.8000000000000007</v>
      </c>
      <c r="E88" s="12" t="s">
        <v>34</v>
      </c>
      <c r="F88" s="13"/>
      <c r="G88" s="70">
        <f>IF(B88&lt;&gt;"計",ROUNDDOWN(D88*F88,0),SUM(G$1:G87))</f>
        <v>0</v>
      </c>
      <c r="H88" s="11"/>
      <c r="I88" s="14"/>
      <c r="J88" s="71"/>
      <c r="K88" s="8">
        <v>7</v>
      </c>
    </row>
    <row r="89" spans="1:11" ht="12.95" customHeight="1">
      <c r="A89" s="2"/>
      <c r="B89" s="3"/>
      <c r="C89" s="4"/>
      <c r="D89" s="66" t="s">
        <v>2716</v>
      </c>
      <c r="E89" s="5"/>
      <c r="F89" s="6"/>
      <c r="G89" s="67"/>
      <c r="H89" s="4"/>
      <c r="I89" s="7"/>
      <c r="J89" s="68"/>
    </row>
    <row r="90" spans="1:11" ht="12.95" customHeight="1">
      <c r="A90" s="9"/>
      <c r="B90" s="10" t="s">
        <v>2791</v>
      </c>
      <c r="C90" s="11" t="s">
        <v>2795</v>
      </c>
      <c r="D90" s="69">
        <v>1</v>
      </c>
      <c r="E90" s="12" t="s">
        <v>34</v>
      </c>
      <c r="F90" s="13"/>
      <c r="G90" s="70">
        <f>IF(B90&lt;&gt;"計",ROUNDDOWN(D90*F90,0),SUM(G$1:G89))</f>
        <v>0</v>
      </c>
      <c r="H90" s="11"/>
      <c r="I90" s="14"/>
      <c r="J90" s="71"/>
      <c r="K90" s="8">
        <v>8</v>
      </c>
    </row>
    <row r="91" spans="1:11" ht="12.95" customHeight="1">
      <c r="A91" s="2"/>
      <c r="B91" s="3"/>
      <c r="C91" s="4"/>
      <c r="D91" s="66"/>
      <c r="E91" s="5"/>
      <c r="F91" s="6"/>
      <c r="G91" s="67"/>
      <c r="H91" s="4"/>
      <c r="I91" s="7"/>
      <c r="J91" s="68"/>
    </row>
    <row r="92" spans="1:11" ht="12.95" customHeight="1">
      <c r="A92" s="9"/>
      <c r="B92" s="10"/>
      <c r="C92" s="11"/>
      <c r="D92" s="69"/>
      <c r="E92" s="12"/>
      <c r="F92" s="13"/>
      <c r="G92" s="70">
        <f>IF(B92&lt;&gt;"計",ROUNDDOWN(D92*F92,0),SUM(G$1:G91))</f>
        <v>0</v>
      </c>
      <c r="H92" s="11"/>
      <c r="I92" s="14"/>
      <c r="J92" s="71"/>
      <c r="K92" s="8">
        <v>9</v>
      </c>
    </row>
    <row r="93" spans="1:11" ht="12.95" customHeight="1">
      <c r="A93" s="2"/>
      <c r="B93" s="3"/>
      <c r="C93" s="4"/>
      <c r="D93" s="66"/>
      <c r="E93" s="5"/>
      <c r="F93" s="6"/>
      <c r="G93" s="67"/>
      <c r="H93" s="4"/>
      <c r="I93" s="7"/>
      <c r="J93" s="68"/>
    </row>
    <row r="94" spans="1:11" ht="12.95" customHeight="1">
      <c r="A94" s="9"/>
      <c r="B94" s="10" t="s">
        <v>2840</v>
      </c>
      <c r="C94" s="11"/>
      <c r="D94" s="69"/>
      <c r="E94" s="12"/>
      <c r="F94" s="13"/>
      <c r="G94" s="70">
        <f>IF(B94&lt;&gt;"計",ROUNDDOWN(D94*F94,0),SUM(G$1:G93))</f>
        <v>0</v>
      </c>
      <c r="H94" s="11"/>
      <c r="I94" s="14"/>
      <c r="J94" s="71"/>
      <c r="K94" s="8">
        <v>10</v>
      </c>
    </row>
    <row r="95" spans="1:11" ht="12.95" customHeight="1">
      <c r="A95" s="2"/>
      <c r="B95" s="3"/>
      <c r="C95" s="4"/>
      <c r="D95" s="66"/>
      <c r="E95" s="5"/>
      <c r="F95" s="6"/>
      <c r="G95" s="67"/>
      <c r="H95" s="4"/>
      <c r="I95" s="7"/>
      <c r="J95" s="68"/>
    </row>
    <row r="96" spans="1:11" ht="12.95" customHeight="1">
      <c r="A96" s="9"/>
      <c r="B96" s="10" t="s">
        <v>2808</v>
      </c>
      <c r="C96" s="11" t="s">
        <v>2809</v>
      </c>
      <c r="D96" s="69">
        <v>32</v>
      </c>
      <c r="E96" s="12" t="s">
        <v>33</v>
      </c>
      <c r="F96" s="13"/>
      <c r="G96" s="70">
        <f>IF(B96&lt;&gt;"計",ROUNDDOWN(D96*F96,0),SUM(G$1:G95))</f>
        <v>0</v>
      </c>
      <c r="H96" s="11"/>
      <c r="I96" s="14"/>
      <c r="J96" s="71"/>
      <c r="K96" s="8">
        <v>11</v>
      </c>
    </row>
    <row r="97" spans="1:11" ht="12.95" customHeight="1">
      <c r="A97" s="2"/>
      <c r="B97" s="3"/>
      <c r="C97" s="4"/>
      <c r="D97" s="66" t="s">
        <v>2716</v>
      </c>
      <c r="E97" s="5"/>
      <c r="F97" s="6"/>
      <c r="G97" s="67"/>
      <c r="H97" s="4"/>
      <c r="I97" s="7"/>
      <c r="J97" s="68"/>
    </row>
    <row r="98" spans="1:11" ht="12.95" customHeight="1">
      <c r="A98" s="9"/>
      <c r="B98" s="10" t="s">
        <v>2808</v>
      </c>
      <c r="C98" s="11" t="s">
        <v>2686</v>
      </c>
      <c r="D98" s="69">
        <v>2.9</v>
      </c>
      <c r="E98" s="12" t="s">
        <v>33</v>
      </c>
      <c r="F98" s="13"/>
      <c r="G98" s="70">
        <f>IF(B98&lt;&gt;"計",ROUNDDOWN(D98*F98,0),SUM(G$1:G97))</f>
        <v>0</v>
      </c>
      <c r="H98" s="11"/>
      <c r="I98" s="14"/>
      <c r="J98" s="71"/>
      <c r="K98" s="8">
        <v>12</v>
      </c>
    </row>
    <row r="99" spans="1:11" ht="12.95" customHeight="1">
      <c r="A99" s="2"/>
      <c r="B99" s="3"/>
      <c r="C99" s="4"/>
      <c r="D99" s="66"/>
      <c r="E99" s="5"/>
      <c r="F99" s="6"/>
      <c r="G99" s="67"/>
      <c r="H99" s="4"/>
      <c r="I99" s="7"/>
      <c r="J99" s="68"/>
    </row>
    <row r="100" spans="1:11" ht="12.95" customHeight="1">
      <c r="A100" s="9"/>
      <c r="B100" s="10" t="s">
        <v>2841</v>
      </c>
      <c r="C100" s="11" t="s">
        <v>2842</v>
      </c>
      <c r="D100" s="69">
        <v>4.0999999999999996</v>
      </c>
      <c r="E100" s="12" t="s">
        <v>33</v>
      </c>
      <c r="F100" s="13"/>
      <c r="G100" s="70">
        <f>IF(B100&lt;&gt;"計",ROUNDDOWN(D100*F100,0),SUM(G$1:G99))</f>
        <v>0</v>
      </c>
      <c r="H100" s="11"/>
      <c r="I100" s="14"/>
      <c r="J100" s="71"/>
      <c r="K100" s="8">
        <v>13</v>
      </c>
    </row>
    <row r="101" spans="1:11" ht="12.95" customHeight="1">
      <c r="A101" s="2"/>
      <c r="B101" s="3"/>
      <c r="C101" s="4"/>
      <c r="D101" s="66"/>
      <c r="E101" s="5"/>
      <c r="F101" s="6"/>
      <c r="G101" s="67"/>
      <c r="H101" s="4"/>
      <c r="I101" s="7"/>
      <c r="J101" s="68"/>
    </row>
    <row r="102" spans="1:11" ht="12.95" customHeight="1">
      <c r="A102" s="9"/>
      <c r="B102" s="10" t="s">
        <v>2843</v>
      </c>
      <c r="C102" s="11" t="s">
        <v>2849</v>
      </c>
      <c r="D102" s="69">
        <v>39</v>
      </c>
      <c r="E102" s="12" t="s">
        <v>33</v>
      </c>
      <c r="F102" s="13"/>
      <c r="G102" s="70">
        <f>IF(B102&lt;&gt;"計",ROUNDDOWN(D102*F102,0),SUM(G$1:G101))</f>
        <v>0</v>
      </c>
      <c r="H102" s="11"/>
      <c r="I102" s="14"/>
      <c r="J102" s="71"/>
      <c r="K102" s="8">
        <v>14</v>
      </c>
    </row>
    <row r="103" spans="1:11" ht="12.95" customHeight="1">
      <c r="A103" s="2"/>
      <c r="B103" s="3"/>
      <c r="C103" s="4"/>
      <c r="D103" s="66"/>
      <c r="E103" s="5"/>
      <c r="F103" s="6"/>
      <c r="G103" s="67"/>
      <c r="H103" s="4"/>
      <c r="I103" s="7"/>
      <c r="J103" s="68"/>
    </row>
    <row r="104" spans="1:11" ht="12.95" customHeight="1">
      <c r="A104" s="9"/>
      <c r="B104" s="10" t="s">
        <v>2825</v>
      </c>
      <c r="C104" s="11" t="s">
        <v>816</v>
      </c>
      <c r="D104" s="69">
        <v>4.0999999999999996</v>
      </c>
      <c r="E104" s="12" t="s">
        <v>33</v>
      </c>
      <c r="F104" s="13"/>
      <c r="G104" s="70">
        <f>IF(B104&lt;&gt;"計",ROUNDDOWN(D104*F104,0),SUM(G$1:G103))</f>
        <v>0</v>
      </c>
      <c r="H104" s="11"/>
      <c r="I104" s="14"/>
      <c r="J104" s="71"/>
      <c r="K104" s="8">
        <v>15</v>
      </c>
    </row>
    <row r="105" spans="1:11" ht="12.95" customHeight="1">
      <c r="A105" s="2"/>
      <c r="B105" s="3"/>
      <c r="C105" s="4"/>
      <c r="D105" s="66"/>
      <c r="E105" s="5"/>
      <c r="F105" s="6"/>
      <c r="G105" s="67"/>
      <c r="H105" s="4"/>
      <c r="I105" s="7"/>
      <c r="J105" s="68"/>
    </row>
    <row r="106" spans="1:11" ht="12.95" customHeight="1">
      <c r="A106" s="9"/>
      <c r="B106" s="10"/>
      <c r="C106" s="11"/>
      <c r="D106" s="69"/>
      <c r="E106" s="12"/>
      <c r="F106" s="13"/>
      <c r="G106" s="70">
        <f>IF(B106&lt;&gt;"計",ROUNDDOWN(D106*F106,0),SUM(G$1:G105))</f>
        <v>0</v>
      </c>
      <c r="H106" s="11"/>
      <c r="I106" s="14"/>
      <c r="J106" s="71"/>
      <c r="K106" s="8">
        <v>16</v>
      </c>
    </row>
    <row r="107" spans="1:11" ht="12.95" customHeight="1">
      <c r="A107" s="2"/>
      <c r="B107" s="3"/>
      <c r="C107" s="4"/>
      <c r="D107" s="66"/>
      <c r="E107" s="5"/>
      <c r="F107" s="6"/>
      <c r="G107" s="67"/>
      <c r="H107" s="4"/>
      <c r="I107" s="7"/>
      <c r="J107" s="68"/>
    </row>
    <row r="108" spans="1:11" ht="12.95" customHeight="1">
      <c r="A108" s="9"/>
      <c r="B108" s="10"/>
      <c r="C108" s="11"/>
      <c r="D108" s="69"/>
      <c r="E108" s="12"/>
      <c r="F108" s="13"/>
      <c r="G108" s="70">
        <f>IF(B108&lt;&gt;"計",ROUNDDOWN(D108*F108,0),SUM(G$1:G107))</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c r="D111" s="66"/>
      <c r="E111" s="5"/>
      <c r="F111" s="6"/>
      <c r="G111" s="67"/>
      <c r="H111" s="4"/>
      <c r="I111" s="16"/>
      <c r="J111" s="73"/>
    </row>
    <row r="112" spans="1:11" ht="12.95" customHeight="1">
      <c r="A112" s="9"/>
      <c r="B112" s="10" t="s">
        <v>2561</v>
      </c>
      <c r="C112" s="11"/>
      <c r="D112" s="69"/>
      <c r="E112" s="12"/>
      <c r="F112" s="13"/>
      <c r="G112" s="70">
        <f>IF(B112&lt;&gt;"計",ROUNDDOWN(D112*F112,0),SUM(G$1:G111))</f>
        <v>0</v>
      </c>
      <c r="H112" s="11"/>
      <c r="I112" s="14"/>
      <c r="J112" s="71"/>
      <c r="K112" s="8">
        <v>1</v>
      </c>
    </row>
    <row r="113" spans="1:11" ht="12.95" customHeight="1">
      <c r="A113" s="2"/>
      <c r="B113" s="3"/>
      <c r="C113" s="4"/>
      <c r="D113" s="66"/>
      <c r="E113" s="5"/>
      <c r="F113" s="6"/>
      <c r="G113" s="67"/>
      <c r="H113" s="4"/>
      <c r="I113" s="7"/>
      <c r="J113" s="68"/>
    </row>
    <row r="114" spans="1:11" ht="12.95" customHeight="1">
      <c r="A114" s="9"/>
      <c r="B114" s="10" t="s">
        <v>962</v>
      </c>
      <c r="C114" s="11" t="s">
        <v>963</v>
      </c>
      <c r="D114" s="69">
        <v>0.6</v>
      </c>
      <c r="E114" s="12" t="s">
        <v>903</v>
      </c>
      <c r="F114" s="13"/>
      <c r="G114" s="70">
        <f>IF(B114&lt;&gt;"計",ROUNDDOWN(D114*F114,0),SUM(G$1:G113))</f>
        <v>0</v>
      </c>
      <c r="H114" s="11"/>
      <c r="I114" s="14"/>
      <c r="J114" s="71"/>
      <c r="K114" s="8">
        <v>2</v>
      </c>
    </row>
    <row r="115" spans="1:11" ht="12.95" customHeight="1">
      <c r="A115" s="2"/>
      <c r="B115" s="3"/>
      <c r="C115" s="4"/>
      <c r="D115" s="66"/>
      <c r="E115" s="5"/>
      <c r="F115" s="6"/>
      <c r="G115" s="67"/>
      <c r="H115" s="4"/>
      <c r="I115" s="7"/>
      <c r="J115" s="68"/>
    </row>
    <row r="116" spans="1:11" ht="12.95" customHeight="1">
      <c r="A116" s="9"/>
      <c r="B116" s="10" t="s">
        <v>962</v>
      </c>
      <c r="C116" s="11" t="s">
        <v>964</v>
      </c>
      <c r="D116" s="21">
        <v>0.03</v>
      </c>
      <c r="E116" s="12" t="s">
        <v>903</v>
      </c>
      <c r="F116" s="13"/>
      <c r="G116" s="70">
        <f>IF(B116&lt;&gt;"計",ROUNDDOWN(D116*F116,0),SUM(G$1:G115))</f>
        <v>0</v>
      </c>
      <c r="H116" s="11"/>
      <c r="I116" s="14"/>
      <c r="J116" s="71"/>
      <c r="K116" s="8">
        <v>3</v>
      </c>
    </row>
    <row r="117" spans="1:11" ht="12.95" customHeight="1">
      <c r="A117" s="2"/>
      <c r="B117" s="3"/>
      <c r="C117" s="4"/>
      <c r="D117" s="66"/>
      <c r="E117" s="5"/>
      <c r="F117" s="6"/>
      <c r="G117" s="67"/>
      <c r="H117" s="4"/>
      <c r="I117" s="7"/>
      <c r="J117" s="68"/>
    </row>
    <row r="118" spans="1:11" ht="12.95" customHeight="1">
      <c r="A118" s="9"/>
      <c r="B118" s="10" t="s">
        <v>962</v>
      </c>
      <c r="C118" s="11" t="s">
        <v>965</v>
      </c>
      <c r="D118" s="69">
        <v>0.7</v>
      </c>
      <c r="E118" s="12" t="s">
        <v>903</v>
      </c>
      <c r="F118" s="13"/>
      <c r="G118" s="70">
        <f>IF(B118&lt;&gt;"計",ROUNDDOWN(D118*F118,0),SUM(G$1:G117))</f>
        <v>0</v>
      </c>
      <c r="H118" s="11"/>
      <c r="I118" s="14"/>
      <c r="J118" s="71"/>
      <c r="K118" s="8">
        <v>4</v>
      </c>
    </row>
    <row r="119" spans="1:11" ht="12.95" customHeight="1">
      <c r="A119" s="2"/>
      <c r="B119" s="3"/>
      <c r="C119" s="4"/>
      <c r="D119" s="66"/>
      <c r="E119" s="5"/>
      <c r="F119" s="6"/>
      <c r="G119" s="67"/>
      <c r="H119" s="4"/>
      <c r="I119" s="7"/>
      <c r="J119" s="68"/>
    </row>
    <row r="120" spans="1:11" ht="12.95" customHeight="1">
      <c r="A120" s="9"/>
      <c r="B120" s="10" t="s">
        <v>962</v>
      </c>
      <c r="C120" s="11" t="s">
        <v>1022</v>
      </c>
      <c r="D120" s="69">
        <v>1</v>
      </c>
      <c r="E120" s="12" t="s">
        <v>903</v>
      </c>
      <c r="F120" s="13"/>
      <c r="G120" s="70">
        <f>IF(B120&lt;&gt;"計",ROUNDDOWN(D120*F120,0),SUM(G$1:G119))</f>
        <v>0</v>
      </c>
      <c r="H120" s="11"/>
      <c r="I120" s="14"/>
      <c r="J120" s="71"/>
      <c r="K120" s="8">
        <v>5</v>
      </c>
    </row>
    <row r="121" spans="1:11" ht="12.95" customHeight="1">
      <c r="A121" s="2"/>
      <c r="B121" s="3"/>
      <c r="C121" s="4"/>
      <c r="D121" s="66"/>
      <c r="E121" s="5"/>
      <c r="F121" s="6"/>
      <c r="G121" s="67"/>
      <c r="H121" s="4"/>
      <c r="I121" s="7"/>
      <c r="J121" s="68"/>
    </row>
    <row r="122" spans="1:11" ht="12.95" customHeight="1">
      <c r="A122" s="9"/>
      <c r="B122" s="10" t="s">
        <v>972</v>
      </c>
      <c r="C122" s="11" t="s">
        <v>2562</v>
      </c>
      <c r="D122" s="69">
        <v>0.3</v>
      </c>
      <c r="E122" s="12" t="s">
        <v>903</v>
      </c>
      <c r="F122" s="13"/>
      <c r="G122" s="70">
        <f>IF(B122&lt;&gt;"計",ROUNDDOWN(D122*F122,0),SUM(G$1:G121))</f>
        <v>0</v>
      </c>
      <c r="H122" s="11"/>
      <c r="I122" s="14"/>
      <c r="J122" s="71"/>
      <c r="K122" s="8">
        <v>6</v>
      </c>
    </row>
    <row r="123" spans="1:11" ht="12.95" customHeight="1">
      <c r="A123" s="2"/>
      <c r="B123" s="3"/>
      <c r="C123" s="4"/>
      <c r="D123" s="66"/>
      <c r="E123" s="5"/>
      <c r="F123" s="6"/>
      <c r="G123" s="67"/>
      <c r="H123" s="4"/>
      <c r="I123" s="7"/>
      <c r="J123" s="68"/>
    </row>
    <row r="124" spans="1:11" ht="12.95" customHeight="1">
      <c r="A124" s="9"/>
      <c r="B124" s="10" t="s">
        <v>972</v>
      </c>
      <c r="C124" s="11" t="s">
        <v>973</v>
      </c>
      <c r="D124" s="69">
        <v>0.8</v>
      </c>
      <c r="E124" s="12" t="s">
        <v>903</v>
      </c>
      <c r="F124" s="13"/>
      <c r="G124" s="70">
        <f>IF(B124&lt;&gt;"計",ROUNDDOWN(D124*F124,0),SUM(G$1:G123))</f>
        <v>0</v>
      </c>
      <c r="H124" s="11"/>
      <c r="I124" s="14"/>
      <c r="J124" s="71"/>
      <c r="K124" s="8">
        <v>7</v>
      </c>
    </row>
    <row r="125" spans="1:11" ht="12.95" customHeight="1">
      <c r="A125" s="2"/>
      <c r="B125" s="3"/>
      <c r="C125" s="4"/>
      <c r="D125" s="66"/>
      <c r="E125" s="5"/>
      <c r="F125" s="6"/>
      <c r="G125" s="67"/>
      <c r="H125" s="4"/>
      <c r="I125" s="7"/>
      <c r="J125" s="68"/>
    </row>
    <row r="126" spans="1:11" ht="12.95" customHeight="1">
      <c r="A126" s="9"/>
      <c r="B126" s="10" t="s">
        <v>974</v>
      </c>
      <c r="C126" s="11" t="s">
        <v>975</v>
      </c>
      <c r="D126" s="69">
        <v>0.3</v>
      </c>
      <c r="E126" s="12" t="s">
        <v>903</v>
      </c>
      <c r="F126" s="13"/>
      <c r="G126" s="70">
        <f>IF(B126&lt;&gt;"計",ROUNDDOWN(D126*F126,0),SUM(G$1:G125))</f>
        <v>0</v>
      </c>
      <c r="H126" s="11"/>
      <c r="I126" s="14"/>
      <c r="J126" s="71"/>
      <c r="K126" s="8">
        <v>8</v>
      </c>
    </row>
    <row r="127" spans="1:11" ht="12.95" customHeight="1">
      <c r="A127" s="2"/>
      <c r="B127" s="3"/>
      <c r="C127" s="4"/>
      <c r="D127" s="66"/>
      <c r="E127" s="5"/>
      <c r="F127" s="6"/>
      <c r="G127" s="67"/>
      <c r="H127" s="4"/>
      <c r="I127" s="7"/>
      <c r="J127" s="68"/>
    </row>
    <row r="128" spans="1:11" ht="12.95" customHeight="1">
      <c r="A128" s="9"/>
      <c r="B128" s="10" t="s">
        <v>974</v>
      </c>
      <c r="C128" s="11" t="s">
        <v>976</v>
      </c>
      <c r="D128" s="69">
        <v>0.4</v>
      </c>
      <c r="E128" s="12" t="s">
        <v>903</v>
      </c>
      <c r="F128" s="13"/>
      <c r="G128" s="70">
        <f>IF(B128&lt;&gt;"計",ROUNDDOWN(D128*F128,0),SUM(G$1:G127))</f>
        <v>0</v>
      </c>
      <c r="H128" s="11"/>
      <c r="I128" s="14"/>
      <c r="J128" s="71"/>
      <c r="K128" s="8">
        <v>9</v>
      </c>
    </row>
    <row r="129" spans="1:11" ht="12.95" customHeight="1">
      <c r="A129" s="2"/>
      <c r="B129" s="3"/>
      <c r="C129" s="4"/>
      <c r="D129" s="66"/>
      <c r="E129" s="5"/>
      <c r="F129" s="6"/>
      <c r="G129" s="67"/>
      <c r="H129" s="4"/>
      <c r="I129" s="7"/>
      <c r="J129" s="68"/>
    </row>
    <row r="130" spans="1:11" ht="12.95" customHeight="1">
      <c r="A130" s="9"/>
      <c r="B130" s="10" t="s">
        <v>974</v>
      </c>
      <c r="C130" s="11" t="s">
        <v>978</v>
      </c>
      <c r="D130" s="21">
        <v>0.02</v>
      </c>
      <c r="E130" s="12" t="s">
        <v>903</v>
      </c>
      <c r="F130" s="13"/>
      <c r="G130" s="70">
        <f>IF(B130&lt;&gt;"計",ROUNDDOWN(D130*F130,0),SUM(G$1:G129))</f>
        <v>0</v>
      </c>
      <c r="H130" s="11"/>
      <c r="I130" s="14"/>
      <c r="J130" s="71"/>
      <c r="K130" s="8">
        <v>10</v>
      </c>
    </row>
    <row r="131" spans="1:11" ht="12.95" customHeight="1">
      <c r="A131" s="2"/>
      <c r="B131" s="3"/>
      <c r="C131" s="4"/>
      <c r="D131" s="66"/>
      <c r="E131" s="5"/>
      <c r="F131" s="6"/>
      <c r="G131" s="67"/>
      <c r="H131" s="4"/>
      <c r="I131" s="7"/>
      <c r="J131" s="68"/>
    </row>
    <row r="132" spans="1:11" ht="12.95" customHeight="1">
      <c r="A132" s="9"/>
      <c r="B132" s="10" t="s">
        <v>974</v>
      </c>
      <c r="C132" s="11" t="s">
        <v>2563</v>
      </c>
      <c r="D132" s="21">
        <v>0.02</v>
      </c>
      <c r="E132" s="12" t="s">
        <v>903</v>
      </c>
      <c r="F132" s="13"/>
      <c r="G132" s="70">
        <f>IF(B132&lt;&gt;"計",ROUNDDOWN(D132*F132,0),SUM(G$1:G131))</f>
        <v>0</v>
      </c>
      <c r="H132" s="11"/>
      <c r="I132" s="14"/>
      <c r="J132" s="71"/>
      <c r="K132" s="8">
        <v>11</v>
      </c>
    </row>
    <row r="133" spans="1:11" ht="12.95" customHeight="1">
      <c r="A133" s="2"/>
      <c r="B133" s="3"/>
      <c r="C133" s="4"/>
      <c r="D133" s="66"/>
      <c r="E133" s="5"/>
      <c r="F133" s="6"/>
      <c r="G133" s="67"/>
      <c r="H133" s="4"/>
      <c r="I133" s="7"/>
      <c r="J133" s="68"/>
    </row>
    <row r="134" spans="1:11" ht="12.95" customHeight="1">
      <c r="A134" s="9"/>
      <c r="B134" s="10" t="s">
        <v>974</v>
      </c>
      <c r="C134" s="11" t="s">
        <v>1035</v>
      </c>
      <c r="D134" s="21">
        <v>0.02</v>
      </c>
      <c r="E134" s="12" t="s">
        <v>903</v>
      </c>
      <c r="F134" s="13"/>
      <c r="G134" s="70">
        <f>IF(B134&lt;&gt;"計",ROUNDDOWN(D134*F134,0),SUM(G$1:G133))</f>
        <v>0</v>
      </c>
      <c r="H134" s="11"/>
      <c r="I134" s="14"/>
      <c r="J134" s="71"/>
      <c r="K134" s="8">
        <v>12</v>
      </c>
    </row>
    <row r="135" spans="1:11" ht="12.95" customHeight="1">
      <c r="A135" s="2"/>
      <c r="B135" s="3"/>
      <c r="C135" s="4"/>
      <c r="D135" s="66"/>
      <c r="E135" s="5"/>
      <c r="F135" s="6"/>
      <c r="G135" s="67"/>
      <c r="H135" s="4"/>
      <c r="I135" s="7"/>
      <c r="J135" s="68"/>
    </row>
    <row r="136" spans="1:11" ht="12.95" customHeight="1">
      <c r="A136" s="9"/>
      <c r="B136" s="10" t="s">
        <v>974</v>
      </c>
      <c r="C136" s="11" t="s">
        <v>1036</v>
      </c>
      <c r="D136" s="69">
        <v>0.1</v>
      </c>
      <c r="E136" s="12" t="s">
        <v>903</v>
      </c>
      <c r="F136" s="13"/>
      <c r="G136" s="70">
        <f>IF(B136&lt;&gt;"計",ROUNDDOWN(D136*F136,0),SUM(G$1:G135))</f>
        <v>0</v>
      </c>
      <c r="H136" s="11"/>
      <c r="I136" s="14"/>
      <c r="J136" s="71"/>
      <c r="K136" s="8">
        <v>13</v>
      </c>
    </row>
    <row r="137" spans="1:11" ht="12.95" customHeight="1">
      <c r="A137" s="2"/>
      <c r="B137" s="3"/>
      <c r="C137" s="4"/>
      <c r="D137" s="66"/>
      <c r="E137" s="5"/>
      <c r="F137" s="6"/>
      <c r="G137" s="67"/>
      <c r="H137" s="4"/>
      <c r="I137" s="7"/>
      <c r="J137" s="68"/>
    </row>
    <row r="138" spans="1:11" ht="12.95" customHeight="1">
      <c r="A138" s="9"/>
      <c r="B138" s="10" t="s">
        <v>979</v>
      </c>
      <c r="C138" s="11" t="s">
        <v>982</v>
      </c>
      <c r="D138" s="69">
        <v>0.3</v>
      </c>
      <c r="E138" s="12" t="s">
        <v>903</v>
      </c>
      <c r="F138" s="13"/>
      <c r="G138" s="70">
        <f>IF(B138&lt;&gt;"計",ROUNDDOWN(D138*F138,0),SUM(G$1:G137))</f>
        <v>0</v>
      </c>
      <c r="H138" s="11"/>
      <c r="I138" s="14"/>
      <c r="J138" s="71"/>
      <c r="K138" s="8">
        <v>14</v>
      </c>
    </row>
    <row r="139" spans="1:11" ht="12.95" customHeight="1">
      <c r="A139" s="2"/>
      <c r="B139" s="3"/>
      <c r="C139" s="4"/>
      <c r="D139" s="66"/>
      <c r="E139" s="5"/>
      <c r="F139" s="6"/>
      <c r="G139" s="67"/>
      <c r="H139" s="4"/>
      <c r="I139" s="7"/>
      <c r="J139" s="68"/>
    </row>
    <row r="140" spans="1:11" ht="12.95" customHeight="1">
      <c r="A140" s="9"/>
      <c r="B140" s="10" t="s">
        <v>983</v>
      </c>
      <c r="C140" s="11" t="s">
        <v>808</v>
      </c>
      <c r="D140" s="69">
        <v>-0.1</v>
      </c>
      <c r="E140" s="12" t="s">
        <v>912</v>
      </c>
      <c r="F140" s="13"/>
      <c r="G140" s="70">
        <f>IF(B140&lt;&gt;"計",ROUNDDOWN(D140*F140,0),SUM(G$1:G139))</f>
        <v>0</v>
      </c>
      <c r="H140" s="11"/>
      <c r="I140" s="14"/>
      <c r="J140" s="71"/>
      <c r="K140" s="8">
        <v>15</v>
      </c>
    </row>
    <row r="141" spans="1:11" ht="12.95" customHeight="1">
      <c r="A141" s="2"/>
      <c r="B141" s="3"/>
      <c r="C141" s="4"/>
      <c r="D141" s="66"/>
      <c r="E141" s="5"/>
      <c r="F141" s="6"/>
      <c r="G141" s="67"/>
      <c r="H141" s="4"/>
      <c r="I141" s="7"/>
      <c r="J141" s="68"/>
    </row>
    <row r="142" spans="1:11" ht="12.95" customHeight="1">
      <c r="A142" s="9"/>
      <c r="B142" s="10" t="s">
        <v>901</v>
      </c>
      <c r="C142" s="11" t="s">
        <v>984</v>
      </c>
      <c r="D142" s="21">
        <v>0.03</v>
      </c>
      <c r="E142" s="12" t="s">
        <v>903</v>
      </c>
      <c r="F142" s="13"/>
      <c r="G142" s="70">
        <f>IF(B142&lt;&gt;"計",ROUNDDOWN(D142*F142,0),SUM(G$1:G141))</f>
        <v>0</v>
      </c>
      <c r="H142" s="11"/>
      <c r="I142" s="14"/>
      <c r="J142" s="71"/>
      <c r="K142" s="8">
        <v>16</v>
      </c>
    </row>
    <row r="143" spans="1:11" ht="12.95" customHeight="1">
      <c r="A143" s="2"/>
      <c r="B143" s="3"/>
      <c r="C143" s="4"/>
      <c r="D143" s="66"/>
      <c r="E143" s="5"/>
      <c r="F143" s="6"/>
      <c r="G143" s="67"/>
      <c r="H143" s="4"/>
      <c r="I143" s="7"/>
      <c r="J143" s="68"/>
    </row>
    <row r="144" spans="1:11" ht="12.95" customHeight="1">
      <c r="A144" s="9"/>
      <c r="B144" s="10" t="s">
        <v>901</v>
      </c>
      <c r="C144" s="11" t="s">
        <v>985</v>
      </c>
      <c r="D144" s="69">
        <v>0.2</v>
      </c>
      <c r="E144" s="12" t="s">
        <v>903</v>
      </c>
      <c r="F144" s="13"/>
      <c r="G144" s="70">
        <f>IF(B144&lt;&gt;"計",ROUNDDOWN(D144*F144,0),SUM(G$1:G143))</f>
        <v>0</v>
      </c>
      <c r="H144" s="11"/>
      <c r="I144" s="14"/>
      <c r="J144" s="71"/>
      <c r="K144" s="8">
        <v>17</v>
      </c>
    </row>
    <row r="145" spans="1:11" ht="12.95" customHeight="1">
      <c r="A145" s="2"/>
      <c r="B145" s="3"/>
      <c r="C145" s="4"/>
      <c r="D145" s="66"/>
      <c r="E145" s="5"/>
      <c r="F145" s="6"/>
      <c r="G145" s="67"/>
      <c r="H145" s="4"/>
      <c r="I145" s="7"/>
      <c r="J145" s="68"/>
    </row>
    <row r="146" spans="1:11" ht="12.95" customHeight="1">
      <c r="A146" s="9"/>
      <c r="B146" s="10"/>
      <c r="C146" s="11"/>
      <c r="D146" s="69"/>
      <c r="E146" s="12"/>
      <c r="F146" s="13"/>
      <c r="G146" s="70">
        <f>IF(B146&lt;&gt;"計",ROUNDDOWN(D146*F146,0),SUM(G$1:G145))</f>
        <v>0</v>
      </c>
      <c r="H146" s="11"/>
      <c r="I146" s="14"/>
      <c r="J146" s="72">
        <f>SUBTOTAL(9,G111:G146)</f>
        <v>0</v>
      </c>
      <c r="K146" s="8">
        <v>18</v>
      </c>
    </row>
    <row r="147" spans="1:11" ht="12.95" customHeight="1">
      <c r="A147" s="2"/>
      <c r="B147" s="15"/>
      <c r="C147" s="4"/>
      <c r="D147" s="66"/>
      <c r="E147" s="5"/>
      <c r="F147" s="6"/>
      <c r="G147" s="67"/>
      <c r="H147" s="4"/>
      <c r="I147" s="16"/>
      <c r="J147" s="73"/>
    </row>
    <row r="148" spans="1:11" ht="12.95" customHeight="1">
      <c r="A148" s="9"/>
      <c r="B148" s="10" t="s">
        <v>904</v>
      </c>
      <c r="C148" s="11" t="s">
        <v>905</v>
      </c>
      <c r="D148" s="69">
        <v>470</v>
      </c>
      <c r="E148" s="12" t="s">
        <v>333</v>
      </c>
      <c r="F148" s="13"/>
      <c r="G148" s="70">
        <f>IF(B148&lt;&gt;"計",ROUNDDOWN(D148*F148,0),SUM(G$1:G147))</f>
        <v>0</v>
      </c>
      <c r="H148" s="11"/>
      <c r="I148" s="14"/>
      <c r="J148" s="71"/>
      <c r="K148" s="8">
        <v>1</v>
      </c>
    </row>
    <row r="149" spans="1:11" ht="12.95" customHeight="1">
      <c r="A149" s="2"/>
      <c r="B149" s="3"/>
      <c r="C149" s="4"/>
      <c r="D149" s="66"/>
      <c r="E149" s="5"/>
      <c r="F149" s="6"/>
      <c r="G149" s="67"/>
      <c r="H149" s="4"/>
      <c r="I149" s="7"/>
      <c r="J149" s="68"/>
    </row>
    <row r="150" spans="1:11" ht="12.95" customHeight="1">
      <c r="A150" s="9"/>
      <c r="B150" s="10" t="s">
        <v>907</v>
      </c>
      <c r="C150" s="11" t="s">
        <v>909</v>
      </c>
      <c r="D150" s="69">
        <v>24</v>
      </c>
      <c r="E150" s="12" t="s">
        <v>333</v>
      </c>
      <c r="F150" s="13"/>
      <c r="G150" s="70">
        <f>IF(B150&lt;&gt;"計",ROUNDDOWN(D150*F150,0),SUM(G$1:G149))</f>
        <v>0</v>
      </c>
      <c r="H150" s="11"/>
      <c r="I150" s="14"/>
      <c r="J150" s="71"/>
      <c r="K150" s="8">
        <v>2</v>
      </c>
    </row>
    <row r="151" spans="1:11" ht="12.95" customHeight="1">
      <c r="A151" s="2"/>
      <c r="B151" s="3"/>
      <c r="C151" s="4"/>
      <c r="D151" s="66"/>
      <c r="E151" s="5"/>
      <c r="F151" s="6"/>
      <c r="G151" s="67"/>
      <c r="H151" s="4"/>
      <c r="I151" s="7"/>
      <c r="J151" s="68"/>
    </row>
    <row r="152" spans="1:11" ht="12.95" customHeight="1">
      <c r="A152" s="9"/>
      <c r="B152" s="10" t="s">
        <v>910</v>
      </c>
      <c r="C152" s="11" t="s">
        <v>2564</v>
      </c>
      <c r="D152" s="69">
        <v>3.4</v>
      </c>
      <c r="E152" s="12" t="s">
        <v>912</v>
      </c>
      <c r="F152" s="13"/>
      <c r="G152" s="70">
        <f>IF(B152&lt;&gt;"計",ROUNDDOWN(D152*F152,0),SUM(G$1:G151))</f>
        <v>0</v>
      </c>
      <c r="H152" s="11"/>
      <c r="I152" s="14"/>
      <c r="J152" s="71"/>
      <c r="K152" s="8">
        <v>3</v>
      </c>
    </row>
    <row r="153" spans="1:11" ht="12.95" customHeight="1">
      <c r="A153" s="2"/>
      <c r="B153" s="3"/>
      <c r="C153" s="4"/>
      <c r="D153" s="66"/>
      <c r="E153" s="5"/>
      <c r="F153" s="6"/>
      <c r="G153" s="67"/>
      <c r="H153" s="4"/>
      <c r="I153" s="7"/>
      <c r="J153" s="68"/>
    </row>
    <row r="154" spans="1:11" ht="12.95" customHeight="1">
      <c r="A154" s="9"/>
      <c r="B154" s="10" t="s">
        <v>913</v>
      </c>
      <c r="C154" s="11" t="s">
        <v>914</v>
      </c>
      <c r="D154" s="69">
        <v>195</v>
      </c>
      <c r="E154" s="12" t="s">
        <v>109</v>
      </c>
      <c r="F154" s="13"/>
      <c r="G154" s="70">
        <f>IF(B154&lt;&gt;"計",ROUNDDOWN(D154*F154,0),SUM(G$1:G153))</f>
        <v>0</v>
      </c>
      <c r="H154" s="11"/>
      <c r="I154" s="14"/>
      <c r="J154" s="71"/>
      <c r="K154" s="8">
        <v>4</v>
      </c>
    </row>
    <row r="155" spans="1:11" ht="12.95" customHeight="1">
      <c r="A155" s="2"/>
      <c r="B155" s="3"/>
      <c r="C155" s="4"/>
      <c r="D155" s="66"/>
      <c r="E155" s="5"/>
      <c r="F155" s="6"/>
      <c r="G155" s="67"/>
      <c r="H155" s="4"/>
      <c r="I155" s="7"/>
      <c r="J155" s="68"/>
    </row>
    <row r="156" spans="1:11" ht="12.95" customHeight="1">
      <c r="A156" s="9"/>
      <c r="B156" s="10" t="s">
        <v>915</v>
      </c>
      <c r="C156" s="11" t="s">
        <v>916</v>
      </c>
      <c r="D156" s="69">
        <v>123</v>
      </c>
      <c r="E156" s="12" t="s">
        <v>33</v>
      </c>
      <c r="F156" s="13"/>
      <c r="G156" s="70">
        <f>IF(B156&lt;&gt;"計",ROUNDDOWN(D156*F156,0),SUM(G$1:G155))</f>
        <v>0</v>
      </c>
      <c r="H156" s="11"/>
      <c r="I156" s="14"/>
      <c r="J156" s="71"/>
      <c r="K156" s="8">
        <v>5</v>
      </c>
    </row>
    <row r="157" spans="1:11" ht="12.95" customHeight="1">
      <c r="A157" s="2"/>
      <c r="B157" s="3"/>
      <c r="C157" s="4" t="s">
        <v>917</v>
      </c>
      <c r="D157" s="66"/>
      <c r="E157" s="5"/>
      <c r="F157" s="6"/>
      <c r="G157" s="67"/>
      <c r="H157" s="4"/>
      <c r="I157" s="7"/>
      <c r="J157" s="68"/>
    </row>
    <row r="158" spans="1:11" ht="12.95" customHeight="1">
      <c r="A158" s="9"/>
      <c r="B158" s="10"/>
      <c r="C158" s="11"/>
      <c r="D158" s="69"/>
      <c r="E158" s="12"/>
      <c r="F158" s="13"/>
      <c r="G158" s="70">
        <f>IF(B158&lt;&gt;"計",ROUNDDOWN(D158*F158,0),SUM(G$1:G157))</f>
        <v>0</v>
      </c>
      <c r="H158" s="11"/>
      <c r="I158" s="14"/>
      <c r="J158" s="71"/>
      <c r="K158" s="8">
        <v>6</v>
      </c>
    </row>
    <row r="159" spans="1:11" ht="12.95" customHeight="1">
      <c r="A159" s="2"/>
      <c r="B159" s="3"/>
      <c r="C159" s="4"/>
      <c r="D159" s="66"/>
      <c r="E159" s="5"/>
      <c r="F159" s="6"/>
      <c r="G159" s="67"/>
      <c r="H159" s="4"/>
      <c r="I159" s="7"/>
      <c r="J159" s="68"/>
    </row>
    <row r="160" spans="1:11" ht="12.95" customHeight="1">
      <c r="A160" s="9"/>
      <c r="B160" s="10" t="s">
        <v>11</v>
      </c>
      <c r="C160" s="11" t="s">
        <v>2565</v>
      </c>
      <c r="D160" s="69">
        <v>4.4000000000000004</v>
      </c>
      <c r="E160" s="12" t="s">
        <v>912</v>
      </c>
      <c r="F160" s="13"/>
      <c r="G160" s="70">
        <f>IF(B160&lt;&gt;"計",ROUNDDOWN(D160*F160,0),SUM(G$1:G159))</f>
        <v>0</v>
      </c>
      <c r="H160" s="11"/>
      <c r="I160" s="14"/>
      <c r="J160" s="71"/>
      <c r="K160" s="8">
        <v>7</v>
      </c>
    </row>
    <row r="161" spans="1:11" ht="12.95" customHeight="1">
      <c r="A161" s="2"/>
      <c r="B161" s="3"/>
      <c r="C161" s="4"/>
      <c r="D161" s="66"/>
      <c r="E161" s="5"/>
      <c r="F161" s="6"/>
      <c r="G161" s="67"/>
      <c r="H161" s="4"/>
      <c r="I161" s="7"/>
      <c r="J161" s="68"/>
    </row>
    <row r="162" spans="1:11" ht="12.95" customHeight="1">
      <c r="A162" s="9"/>
      <c r="B162" s="10" t="s">
        <v>919</v>
      </c>
      <c r="C162" s="11" t="s">
        <v>2564</v>
      </c>
      <c r="D162" s="69">
        <v>3.4</v>
      </c>
      <c r="E162" s="12" t="s">
        <v>912</v>
      </c>
      <c r="F162" s="13"/>
      <c r="G162" s="70">
        <f>IF(B162&lt;&gt;"計",ROUNDDOWN(D162*F162,0),SUM(G$1:G161))</f>
        <v>0</v>
      </c>
      <c r="H162" s="11"/>
      <c r="I162" s="14"/>
      <c r="J162" s="71"/>
      <c r="K162" s="8">
        <v>8</v>
      </c>
    </row>
    <row r="163" spans="1:11" ht="12.95" customHeight="1">
      <c r="A163" s="2"/>
      <c r="B163" s="3"/>
      <c r="C163" s="4"/>
      <c r="D163" s="66"/>
      <c r="E163" s="5"/>
      <c r="F163" s="6"/>
      <c r="G163" s="67"/>
      <c r="H163" s="4"/>
      <c r="I163" s="7"/>
      <c r="J163" s="68"/>
    </row>
    <row r="164" spans="1:11" ht="12.95" customHeight="1">
      <c r="A164" s="9"/>
      <c r="B164" s="10" t="s">
        <v>920</v>
      </c>
      <c r="C164" s="11" t="s">
        <v>2566</v>
      </c>
      <c r="D164" s="69">
        <v>1</v>
      </c>
      <c r="E164" s="12" t="s">
        <v>912</v>
      </c>
      <c r="F164" s="13"/>
      <c r="G164" s="70">
        <f>IF(B164&lt;&gt;"計",ROUNDDOWN(D164*F164,0),SUM(G$1:G163))</f>
        <v>0</v>
      </c>
      <c r="H164" s="11"/>
      <c r="I164" s="14"/>
      <c r="J164" s="71"/>
      <c r="K164" s="8">
        <v>9</v>
      </c>
    </row>
    <row r="165" spans="1:11" ht="12.95" customHeight="1">
      <c r="A165" s="2"/>
      <c r="B165" s="3"/>
      <c r="C165" s="4"/>
      <c r="D165" s="66"/>
      <c r="E165" s="5"/>
      <c r="F165" s="6"/>
      <c r="G165" s="67"/>
      <c r="H165" s="4"/>
      <c r="I165" s="7"/>
      <c r="J165" s="68"/>
    </row>
    <row r="166" spans="1:11" ht="12.95" customHeight="1">
      <c r="A166" s="9"/>
      <c r="B166" s="10" t="s">
        <v>921</v>
      </c>
      <c r="C166" s="11" t="s">
        <v>922</v>
      </c>
      <c r="D166" s="69">
        <v>624</v>
      </c>
      <c r="E166" s="12" t="s">
        <v>333</v>
      </c>
      <c r="F166" s="13"/>
      <c r="G166" s="70">
        <f>IF(B166&lt;&gt;"計",ROUNDDOWN(D166*F166,0),SUM(G$1:G165))</f>
        <v>0</v>
      </c>
      <c r="H166" s="11"/>
      <c r="I166" s="14"/>
      <c r="J166" s="71"/>
      <c r="K166" s="8">
        <v>10</v>
      </c>
    </row>
    <row r="167" spans="1:11" ht="12.95" customHeight="1">
      <c r="A167" s="2"/>
      <c r="B167" s="3"/>
      <c r="C167" s="4" t="s">
        <v>923</v>
      </c>
      <c r="D167" s="66"/>
      <c r="E167" s="5"/>
      <c r="F167" s="6"/>
      <c r="G167" s="67"/>
      <c r="H167" s="4"/>
      <c r="I167" s="7"/>
      <c r="J167" s="68"/>
    </row>
    <row r="168" spans="1:11" ht="12.95" customHeight="1">
      <c r="A168" s="9"/>
      <c r="B168" s="10" t="s">
        <v>924</v>
      </c>
      <c r="C168" s="11" t="s">
        <v>2567</v>
      </c>
      <c r="D168" s="69">
        <v>4</v>
      </c>
      <c r="E168" s="12" t="s">
        <v>333</v>
      </c>
      <c r="F168" s="13"/>
      <c r="G168" s="70">
        <f>IF(B168&lt;&gt;"計",ROUNDDOWN(D168*F168,0),SUM(G$1:G167))</f>
        <v>0</v>
      </c>
      <c r="H168" s="11"/>
      <c r="I168" s="14"/>
      <c r="J168" s="71"/>
      <c r="K168" s="8">
        <v>11</v>
      </c>
    </row>
    <row r="169" spans="1:11" ht="12.95" customHeight="1">
      <c r="A169" s="2"/>
      <c r="B169" s="3"/>
      <c r="C169" s="4" t="s">
        <v>923</v>
      </c>
      <c r="D169" s="66"/>
      <c r="E169" s="5"/>
      <c r="F169" s="6"/>
      <c r="G169" s="67"/>
      <c r="H169" s="4"/>
      <c r="I169" s="7"/>
      <c r="J169" s="68"/>
    </row>
    <row r="170" spans="1:11" ht="12.95" customHeight="1">
      <c r="A170" s="9"/>
      <c r="B170" s="10" t="s">
        <v>924</v>
      </c>
      <c r="C170" s="11" t="s">
        <v>988</v>
      </c>
      <c r="D170" s="69">
        <v>2</v>
      </c>
      <c r="E170" s="12" t="s">
        <v>333</v>
      </c>
      <c r="F170" s="13"/>
      <c r="G170" s="70">
        <f>IF(B170&lt;&gt;"計",ROUNDDOWN(D170*F170,0),SUM(G$1:G169))</f>
        <v>0</v>
      </c>
      <c r="H170" s="11"/>
      <c r="I170" s="14"/>
      <c r="J170" s="71"/>
      <c r="K170" s="8">
        <v>12</v>
      </c>
    </row>
    <row r="171" spans="1:11" ht="12.95" customHeight="1">
      <c r="A171" s="2"/>
      <c r="B171" s="3"/>
      <c r="C171" s="4" t="s">
        <v>923</v>
      </c>
      <c r="D171" s="66"/>
      <c r="E171" s="5"/>
      <c r="F171" s="6"/>
      <c r="G171" s="67"/>
      <c r="H171" s="4"/>
      <c r="I171" s="7"/>
      <c r="J171" s="68"/>
    </row>
    <row r="172" spans="1:11" ht="12.95" customHeight="1">
      <c r="A172" s="9"/>
      <c r="B172" s="10" t="s">
        <v>924</v>
      </c>
      <c r="C172" s="11" t="s">
        <v>990</v>
      </c>
      <c r="D172" s="69">
        <v>4</v>
      </c>
      <c r="E172" s="12" t="s">
        <v>333</v>
      </c>
      <c r="F172" s="13"/>
      <c r="G172" s="70">
        <f>IF(B172&lt;&gt;"計",ROUNDDOWN(D172*F172,0),SUM(G$1:G171))</f>
        <v>0</v>
      </c>
      <c r="H172" s="11"/>
      <c r="I172" s="14"/>
      <c r="J172" s="71"/>
      <c r="K172" s="8">
        <v>13</v>
      </c>
    </row>
    <row r="173" spans="1:11" ht="12.95" customHeight="1">
      <c r="A173" s="2"/>
      <c r="B173" s="3"/>
      <c r="C173" s="4" t="s">
        <v>923</v>
      </c>
      <c r="D173" s="66"/>
      <c r="E173" s="5"/>
      <c r="F173" s="6"/>
      <c r="G173" s="67"/>
      <c r="H173" s="4"/>
      <c r="I173" s="7"/>
      <c r="J173" s="68"/>
    </row>
    <row r="174" spans="1:11" ht="12.95" customHeight="1">
      <c r="A174" s="9"/>
      <c r="B174" s="10" t="s">
        <v>924</v>
      </c>
      <c r="C174" s="11" t="s">
        <v>2568</v>
      </c>
      <c r="D174" s="69">
        <v>4</v>
      </c>
      <c r="E174" s="12" t="s">
        <v>333</v>
      </c>
      <c r="F174" s="13"/>
      <c r="G174" s="70">
        <f>IF(B174&lt;&gt;"計",ROUNDDOWN(D174*F174,0),SUM(G$1:G173))</f>
        <v>0</v>
      </c>
      <c r="H174" s="11"/>
      <c r="I174" s="14"/>
      <c r="J174" s="71"/>
      <c r="K174" s="8">
        <v>14</v>
      </c>
    </row>
    <row r="175" spans="1:11" ht="12.95" customHeight="1">
      <c r="A175" s="2"/>
      <c r="B175" s="3"/>
      <c r="C175" s="4" t="s">
        <v>923</v>
      </c>
      <c r="D175" s="66"/>
      <c r="E175" s="5"/>
      <c r="F175" s="6"/>
      <c r="G175" s="67"/>
      <c r="H175" s="4"/>
      <c r="I175" s="7"/>
      <c r="J175" s="68"/>
    </row>
    <row r="176" spans="1:11" ht="12.95" customHeight="1">
      <c r="A176" s="9"/>
      <c r="B176" s="10" t="s">
        <v>924</v>
      </c>
      <c r="C176" s="11" t="s">
        <v>2569</v>
      </c>
      <c r="D176" s="69">
        <v>12</v>
      </c>
      <c r="E176" s="12" t="s">
        <v>333</v>
      </c>
      <c r="F176" s="13"/>
      <c r="G176" s="70">
        <f>IF(B176&lt;&gt;"計",ROUNDDOWN(D176*F176,0),SUM(G$1:G175))</f>
        <v>0</v>
      </c>
      <c r="H176" s="11"/>
      <c r="I176" s="14"/>
      <c r="J176" s="71"/>
      <c r="K176" s="8">
        <v>15</v>
      </c>
    </row>
    <row r="177" spans="1:11" ht="12.95" customHeight="1">
      <c r="A177" s="2"/>
      <c r="B177" s="3"/>
      <c r="C177" s="4" t="s">
        <v>923</v>
      </c>
      <c r="D177" s="66"/>
      <c r="E177" s="5"/>
      <c r="F177" s="6"/>
      <c r="G177" s="67"/>
      <c r="H177" s="4"/>
      <c r="I177" s="7"/>
      <c r="J177" s="68"/>
    </row>
    <row r="178" spans="1:11" ht="12.95" customHeight="1">
      <c r="A178" s="9"/>
      <c r="B178" s="10" t="s">
        <v>924</v>
      </c>
      <c r="C178" s="11" t="s">
        <v>2570</v>
      </c>
      <c r="D178" s="69">
        <v>6</v>
      </c>
      <c r="E178" s="12" t="s">
        <v>333</v>
      </c>
      <c r="F178" s="13"/>
      <c r="G178" s="70">
        <f>IF(B178&lt;&gt;"計",ROUNDDOWN(D178*F178,0),SUM(G$1:G177))</f>
        <v>0</v>
      </c>
      <c r="H178" s="11"/>
      <c r="I178" s="14"/>
      <c r="J178" s="71"/>
      <c r="K178" s="8">
        <v>16</v>
      </c>
    </row>
    <row r="179" spans="1:11" ht="12.95" customHeight="1">
      <c r="A179" s="2"/>
      <c r="B179" s="3"/>
      <c r="C179" s="4" t="s">
        <v>923</v>
      </c>
      <c r="D179" s="66"/>
      <c r="E179" s="5"/>
      <c r="F179" s="6"/>
      <c r="G179" s="67"/>
      <c r="H179" s="4"/>
      <c r="I179" s="7"/>
      <c r="J179" s="68"/>
    </row>
    <row r="180" spans="1:11" ht="12.95" customHeight="1">
      <c r="A180" s="9"/>
      <c r="B180" s="10" t="s">
        <v>924</v>
      </c>
      <c r="C180" s="11" t="s">
        <v>2571</v>
      </c>
      <c r="D180" s="69">
        <v>4</v>
      </c>
      <c r="E180" s="12" t="s">
        <v>333</v>
      </c>
      <c r="F180" s="13"/>
      <c r="G180" s="70">
        <f>IF(B180&lt;&gt;"計",ROUNDDOWN(D180*F180,0),SUM(G$1:G179))</f>
        <v>0</v>
      </c>
      <c r="H180" s="11"/>
      <c r="I180" s="14"/>
      <c r="J180" s="71"/>
      <c r="K180" s="8">
        <v>17</v>
      </c>
    </row>
    <row r="181" spans="1:11" ht="12.95" customHeight="1">
      <c r="A181" s="2"/>
      <c r="B181" s="3"/>
      <c r="C181" s="4"/>
      <c r="D181" s="66"/>
      <c r="E181" s="5"/>
      <c r="F181" s="6"/>
      <c r="G181" s="67"/>
      <c r="H181" s="4"/>
      <c r="I181" s="7"/>
      <c r="J181" s="68"/>
    </row>
    <row r="182" spans="1:11" ht="12.95" customHeight="1">
      <c r="A182" s="9"/>
      <c r="B182" s="10"/>
      <c r="C182" s="11"/>
      <c r="D182" s="69"/>
      <c r="E182" s="12"/>
      <c r="F182" s="13"/>
      <c r="G182" s="70">
        <f>IF(B182&lt;&gt;"計",ROUNDDOWN(D182*F182,0),SUM(G$1:G181))</f>
        <v>0</v>
      </c>
      <c r="H182" s="11"/>
      <c r="I182" s="14"/>
      <c r="J182" s="72">
        <f>SUBTOTAL(9,G147:G182)</f>
        <v>0</v>
      </c>
      <c r="K182" s="8">
        <v>18</v>
      </c>
    </row>
    <row r="183" spans="1:11" ht="12.95" customHeight="1">
      <c r="A183" s="2"/>
      <c r="B183" s="15"/>
      <c r="C183" s="4" t="s">
        <v>923</v>
      </c>
      <c r="D183" s="66"/>
      <c r="E183" s="5"/>
      <c r="F183" s="6"/>
      <c r="G183" s="67"/>
      <c r="H183" s="4"/>
      <c r="I183" s="16"/>
      <c r="J183" s="73"/>
    </row>
    <row r="184" spans="1:11" ht="12.95" customHeight="1">
      <c r="A184" s="9"/>
      <c r="B184" s="10" t="s">
        <v>924</v>
      </c>
      <c r="C184" s="11" t="s">
        <v>2572</v>
      </c>
      <c r="D184" s="69">
        <v>4</v>
      </c>
      <c r="E184" s="12" t="s">
        <v>333</v>
      </c>
      <c r="F184" s="13"/>
      <c r="G184" s="70">
        <f>IF(B184&lt;&gt;"計",ROUNDDOWN(D184*F184,0),SUM(G$1:G183))</f>
        <v>0</v>
      </c>
      <c r="H184" s="11"/>
      <c r="I184" s="14"/>
      <c r="J184" s="71"/>
      <c r="K184" s="8">
        <v>1</v>
      </c>
    </row>
    <row r="185" spans="1:11" ht="12.95" customHeight="1">
      <c r="A185" s="2"/>
      <c r="B185" s="3"/>
      <c r="C185" s="4"/>
      <c r="D185" s="66"/>
      <c r="E185" s="5"/>
      <c r="F185" s="6"/>
      <c r="G185" s="67"/>
      <c r="H185" s="4"/>
      <c r="I185" s="7"/>
      <c r="J185" s="68"/>
    </row>
    <row r="186" spans="1:11" ht="12.95" customHeight="1">
      <c r="A186" s="9"/>
      <c r="B186" s="10" t="s">
        <v>830</v>
      </c>
      <c r="C186" s="11" t="s">
        <v>949</v>
      </c>
      <c r="D186" s="69">
        <v>24</v>
      </c>
      <c r="E186" s="12" t="s">
        <v>333</v>
      </c>
      <c r="F186" s="13"/>
      <c r="G186" s="70">
        <f>IF(B186&lt;&gt;"計",ROUNDDOWN(D186*F186,0),SUM(G$1:G185))</f>
        <v>0</v>
      </c>
      <c r="H186" s="11"/>
      <c r="I186" s="14"/>
      <c r="J186" s="71"/>
      <c r="K186" s="8">
        <v>2</v>
      </c>
    </row>
    <row r="187" spans="1:11" ht="12.95" customHeight="1">
      <c r="A187" s="2"/>
      <c r="B187" s="3"/>
      <c r="C187" s="4"/>
      <c r="D187" s="66"/>
      <c r="E187" s="5"/>
      <c r="F187" s="6"/>
      <c r="G187" s="67"/>
      <c r="H187" s="4"/>
      <c r="I187" s="7"/>
      <c r="J187" s="68"/>
    </row>
    <row r="188" spans="1:11" ht="12.95" customHeight="1">
      <c r="A188" s="9"/>
      <c r="B188" s="10" t="s">
        <v>831</v>
      </c>
      <c r="C188" s="11" t="s">
        <v>2573</v>
      </c>
      <c r="D188" s="69">
        <v>6</v>
      </c>
      <c r="E188" s="12" t="s">
        <v>148</v>
      </c>
      <c r="F188" s="13"/>
      <c r="G188" s="70">
        <f>IF(B188&lt;&gt;"計",ROUNDDOWN(D188*F188,0),SUM(G$1:G187))</f>
        <v>0</v>
      </c>
      <c r="H188" s="11"/>
      <c r="I188" s="14"/>
      <c r="J188" s="71"/>
      <c r="K188" s="8">
        <v>3</v>
      </c>
    </row>
    <row r="189" spans="1:11" ht="12.95" customHeight="1">
      <c r="A189" s="2"/>
      <c r="B189" s="3"/>
      <c r="C189" s="4"/>
      <c r="D189" s="66"/>
      <c r="E189" s="5"/>
      <c r="F189" s="6"/>
      <c r="G189" s="67"/>
      <c r="H189" s="4"/>
      <c r="I189" s="7"/>
      <c r="J189" s="68"/>
    </row>
    <row r="190" spans="1:11" ht="12.95" customHeight="1">
      <c r="A190" s="9"/>
      <c r="B190" s="10" t="s">
        <v>957</v>
      </c>
      <c r="C190" s="11" t="s">
        <v>958</v>
      </c>
      <c r="D190" s="69">
        <v>40</v>
      </c>
      <c r="E190" s="12" t="s">
        <v>148</v>
      </c>
      <c r="F190" s="13"/>
      <c r="G190" s="70">
        <f>IF(B190&lt;&gt;"計",ROUNDDOWN(D190*F190,0),SUM(G$1:G189))</f>
        <v>0</v>
      </c>
      <c r="H190" s="11"/>
      <c r="I190" s="14"/>
      <c r="J190" s="71"/>
      <c r="K190" s="8">
        <v>4</v>
      </c>
    </row>
    <row r="191" spans="1:11" ht="12.95" customHeight="1">
      <c r="A191" s="2"/>
      <c r="B191" s="3"/>
      <c r="C191" s="4"/>
      <c r="D191" s="66"/>
      <c r="E191" s="5"/>
      <c r="F191" s="6"/>
      <c r="G191" s="67"/>
      <c r="H191" s="4"/>
      <c r="I191" s="7"/>
      <c r="J191" s="68"/>
    </row>
    <row r="192" spans="1:11" ht="12.95" customHeight="1">
      <c r="A192" s="9"/>
      <c r="B192" s="10" t="s">
        <v>959</v>
      </c>
      <c r="C192" s="11" t="s">
        <v>960</v>
      </c>
      <c r="D192" s="69">
        <v>65</v>
      </c>
      <c r="E192" s="12" t="s">
        <v>33</v>
      </c>
      <c r="F192" s="13"/>
      <c r="G192" s="70">
        <f>IF(B192&lt;&gt;"計",ROUNDDOWN(D192*F192,0),SUM(G$1:G191))</f>
        <v>0</v>
      </c>
      <c r="H192" s="11"/>
      <c r="I192" s="14"/>
      <c r="J192" s="71"/>
      <c r="K192" s="8">
        <v>5</v>
      </c>
    </row>
    <row r="193" spans="1:11" ht="12.95" customHeight="1">
      <c r="A193" s="2"/>
      <c r="B193" s="3"/>
      <c r="C193" s="4"/>
      <c r="D193" s="66"/>
      <c r="E193" s="5"/>
      <c r="F193" s="6"/>
      <c r="G193" s="67"/>
      <c r="H193" s="4"/>
      <c r="I193" s="7"/>
      <c r="J193" s="68"/>
    </row>
    <row r="194" spans="1:11" ht="12.95" customHeight="1">
      <c r="A194" s="9"/>
      <c r="B194" s="10" t="s">
        <v>961</v>
      </c>
      <c r="C194" s="11"/>
      <c r="D194" s="69">
        <v>65</v>
      </c>
      <c r="E194" s="12" t="s">
        <v>33</v>
      </c>
      <c r="F194" s="13"/>
      <c r="G194" s="70">
        <f>IF(B194&lt;&gt;"計",ROUNDDOWN(D194*F194,0),SUM(G$1:G193))</f>
        <v>0</v>
      </c>
      <c r="H194" s="11"/>
      <c r="I194" s="14"/>
      <c r="J194" s="71"/>
      <c r="K194" s="8">
        <v>6</v>
      </c>
    </row>
    <row r="195" spans="1:11" ht="12.95" customHeight="1">
      <c r="A195" s="2"/>
      <c r="B195" s="3"/>
      <c r="C195" s="4"/>
      <c r="D195" s="66"/>
      <c r="E195" s="5"/>
      <c r="F195" s="6"/>
      <c r="G195" s="67"/>
      <c r="H195" s="4"/>
      <c r="I195" s="7"/>
      <c r="J195" s="68"/>
    </row>
    <row r="196" spans="1:11" ht="12.95" customHeight="1">
      <c r="A196" s="9"/>
      <c r="B196" s="10" t="s">
        <v>1015</v>
      </c>
      <c r="C196" s="11" t="s">
        <v>1016</v>
      </c>
      <c r="D196" s="69">
        <v>98</v>
      </c>
      <c r="E196" s="12" t="s">
        <v>33</v>
      </c>
      <c r="F196" s="13"/>
      <c r="G196" s="70">
        <f>IF(B196&lt;&gt;"計",ROUNDDOWN(D196*F196,0),SUM(G$1:G195))</f>
        <v>0</v>
      </c>
      <c r="H196" s="11"/>
      <c r="I196" s="14"/>
      <c r="J196" s="71"/>
      <c r="K196" s="8">
        <v>7</v>
      </c>
    </row>
    <row r="197" spans="1:11" ht="12.95" customHeight="1">
      <c r="A197" s="2"/>
      <c r="B197" s="3"/>
      <c r="C197" s="4"/>
      <c r="D197" s="66"/>
      <c r="E197" s="5"/>
      <c r="F197" s="6"/>
      <c r="G197" s="67"/>
      <c r="H197" s="4"/>
      <c r="I197" s="7"/>
      <c r="J197" s="68"/>
    </row>
    <row r="198" spans="1:11" ht="12.95" customHeight="1">
      <c r="A198" s="9"/>
      <c r="B198" s="10"/>
      <c r="C198" s="11"/>
      <c r="D198" s="69"/>
      <c r="E198" s="12"/>
      <c r="F198" s="13"/>
      <c r="G198" s="70">
        <f>IF(B198&lt;&gt;"計",ROUNDDOWN(D198*F198,0),SUM(G$1:G197))</f>
        <v>0</v>
      </c>
      <c r="H198" s="11"/>
      <c r="I198" s="14"/>
      <c r="J198" s="71"/>
      <c r="K198" s="8">
        <v>8</v>
      </c>
    </row>
    <row r="199" spans="1:11" ht="12.95" customHeight="1">
      <c r="A199" s="2"/>
      <c r="B199" s="3"/>
      <c r="C199" s="4"/>
      <c r="D199" s="66"/>
      <c r="E199" s="5"/>
      <c r="F199" s="6"/>
      <c r="G199" s="67"/>
      <c r="H199" s="4"/>
      <c r="I199" s="7"/>
      <c r="J199" s="68"/>
    </row>
    <row r="200" spans="1:11" ht="12.95" customHeight="1">
      <c r="A200" s="9"/>
      <c r="B200" s="10"/>
      <c r="C200" s="11"/>
      <c r="D200" s="69"/>
      <c r="E200" s="12"/>
      <c r="F200" s="13"/>
      <c r="G200" s="70">
        <f>IF(B200&lt;&gt;"計",ROUNDDOWN(D200*F200,0),SUM(G$1:G199))</f>
        <v>0</v>
      </c>
      <c r="H200" s="11"/>
      <c r="I200" s="14"/>
      <c r="J200" s="71"/>
      <c r="K200" s="8">
        <v>9</v>
      </c>
    </row>
    <row r="201" spans="1:11" ht="12.95" customHeight="1">
      <c r="A201" s="2"/>
      <c r="B201" s="3"/>
      <c r="C201" s="4"/>
      <c r="D201" s="66"/>
      <c r="E201" s="5"/>
      <c r="F201" s="6"/>
      <c r="G201" s="67"/>
      <c r="H201" s="4"/>
      <c r="I201" s="7"/>
      <c r="J201" s="68"/>
    </row>
    <row r="202" spans="1:11" ht="12.95" customHeight="1">
      <c r="A202" s="9"/>
      <c r="B202" s="10" t="s">
        <v>2574</v>
      </c>
      <c r="C202" s="11"/>
      <c r="D202" s="69"/>
      <c r="E202" s="12"/>
      <c r="F202" s="13"/>
      <c r="G202" s="70">
        <f>IF(B202&lt;&gt;"計",ROUNDDOWN(D202*F202,0),SUM(G$1:G201))</f>
        <v>0</v>
      </c>
      <c r="H202" s="11"/>
      <c r="I202" s="14"/>
      <c r="J202" s="71"/>
      <c r="K202" s="8">
        <v>10</v>
      </c>
    </row>
    <row r="203" spans="1:11" ht="12.95" customHeight="1">
      <c r="A203" s="2"/>
      <c r="B203" s="3" t="s">
        <v>2575</v>
      </c>
      <c r="C203" s="4"/>
      <c r="D203" s="66"/>
      <c r="E203" s="5"/>
      <c r="F203" s="6"/>
      <c r="G203" s="67"/>
      <c r="H203" s="4"/>
      <c r="I203" s="7"/>
      <c r="J203" s="68"/>
    </row>
    <row r="204" spans="1:11" ht="12.95" customHeight="1">
      <c r="A204" s="9"/>
      <c r="B204" s="10" t="s">
        <v>1089</v>
      </c>
      <c r="C204" s="11" t="s">
        <v>1092</v>
      </c>
      <c r="D204" s="69">
        <v>35.5</v>
      </c>
      <c r="E204" s="12" t="s">
        <v>109</v>
      </c>
      <c r="F204" s="13"/>
      <c r="G204" s="70">
        <f>IF(B204&lt;&gt;"計",ROUNDDOWN(D204*F204,0),SUM(G$1:G203))</f>
        <v>0</v>
      </c>
      <c r="H204" s="11"/>
      <c r="I204" s="14"/>
      <c r="J204" s="71"/>
      <c r="K204" s="8">
        <v>11</v>
      </c>
    </row>
    <row r="205" spans="1:11" ht="12.95" customHeight="1">
      <c r="A205" s="2"/>
      <c r="B205" s="3"/>
      <c r="C205" s="4"/>
      <c r="D205" s="66"/>
      <c r="E205" s="5"/>
      <c r="F205" s="6"/>
      <c r="G205" s="67"/>
      <c r="H205" s="4"/>
      <c r="I205" s="7"/>
      <c r="J205" s="68"/>
    </row>
    <row r="206" spans="1:11" ht="12.95" customHeight="1">
      <c r="A206" s="9"/>
      <c r="B206" s="10"/>
      <c r="C206" s="11"/>
      <c r="D206" s="69"/>
      <c r="E206" s="12"/>
      <c r="F206" s="13"/>
      <c r="G206" s="70">
        <f>IF(B206&lt;&gt;"計",ROUNDDOWN(D206*F206,0),SUM(G$1:G205))</f>
        <v>0</v>
      </c>
      <c r="H206" s="11"/>
      <c r="I206" s="14"/>
      <c r="J206" s="71"/>
      <c r="K206" s="8">
        <v>12</v>
      </c>
    </row>
    <row r="207" spans="1:11" ht="12.95" customHeight="1">
      <c r="A207" s="2"/>
      <c r="B207" s="3"/>
      <c r="C207" s="4"/>
      <c r="D207" s="66"/>
      <c r="E207" s="5"/>
      <c r="F207" s="6"/>
      <c r="G207" s="67"/>
      <c r="H207" s="4"/>
      <c r="I207" s="7"/>
      <c r="J207" s="68"/>
    </row>
    <row r="208" spans="1:11" ht="12.95" customHeight="1">
      <c r="A208" s="9"/>
      <c r="B208" s="10"/>
      <c r="C208" s="11"/>
      <c r="D208" s="69"/>
      <c r="E208" s="12"/>
      <c r="F208" s="13"/>
      <c r="G208" s="70">
        <f>IF(B208&lt;&gt;"計",ROUNDDOWN(D208*F208,0),SUM(G$1:G207))</f>
        <v>0</v>
      </c>
      <c r="H208" s="11"/>
      <c r="I208" s="14"/>
      <c r="J208" s="71"/>
      <c r="K208" s="8">
        <v>13</v>
      </c>
    </row>
    <row r="209" spans="1:11" ht="12.95" customHeight="1">
      <c r="A209" s="2"/>
      <c r="B209" s="3"/>
      <c r="C209" s="4"/>
      <c r="D209" s="66"/>
      <c r="E209" s="5"/>
      <c r="F209" s="6"/>
      <c r="G209" s="67"/>
      <c r="H209" s="4"/>
      <c r="I209" s="7"/>
      <c r="J209" s="68"/>
    </row>
    <row r="210" spans="1:11" ht="12.95" customHeight="1">
      <c r="A210" s="9"/>
      <c r="B210" s="10"/>
      <c r="C210" s="11"/>
      <c r="D210" s="69"/>
      <c r="E210" s="12"/>
      <c r="F210" s="13"/>
      <c r="G210" s="70">
        <f>IF(B210&lt;&gt;"計",ROUNDDOWN(D210*F210,0),SUM(G$1:G209))</f>
        <v>0</v>
      </c>
      <c r="H210" s="11"/>
      <c r="I210" s="14"/>
      <c r="J210" s="71"/>
      <c r="K210" s="8">
        <v>14</v>
      </c>
    </row>
    <row r="211" spans="1:11" ht="12.95" customHeight="1">
      <c r="A211" s="2"/>
      <c r="B211" s="3"/>
      <c r="C211" s="4"/>
      <c r="D211" s="66"/>
      <c r="E211" s="5"/>
      <c r="F211" s="6"/>
      <c r="G211" s="67"/>
      <c r="H211" s="4"/>
      <c r="I211" s="7"/>
      <c r="J211" s="68"/>
    </row>
    <row r="212" spans="1:11" ht="12.95" customHeight="1">
      <c r="A212" s="9"/>
      <c r="B212" s="10"/>
      <c r="C212" s="11"/>
      <c r="D212" s="69"/>
      <c r="E212" s="12"/>
      <c r="F212" s="13"/>
      <c r="G212" s="70">
        <f>IF(B212&lt;&gt;"計",ROUNDDOWN(D212*F212,0),SUM(G$1:G211))</f>
        <v>0</v>
      </c>
      <c r="H212" s="11"/>
      <c r="I212" s="14"/>
      <c r="J212" s="71"/>
      <c r="K212" s="8">
        <v>15</v>
      </c>
    </row>
    <row r="213" spans="1:11" ht="12.95" customHeight="1">
      <c r="A213" s="2"/>
      <c r="B213" s="3"/>
      <c r="C213" s="4"/>
      <c r="D213" s="66"/>
      <c r="E213" s="5"/>
      <c r="F213" s="6"/>
      <c r="G213" s="67"/>
      <c r="H213" s="4"/>
      <c r="I213" s="7"/>
      <c r="J213" s="68"/>
    </row>
    <row r="214" spans="1:11" ht="12.95" customHeight="1">
      <c r="A214" s="9"/>
      <c r="B214" s="10"/>
      <c r="C214" s="11"/>
      <c r="D214" s="69"/>
      <c r="E214" s="12"/>
      <c r="F214" s="13"/>
      <c r="G214" s="70">
        <f>IF(B214&lt;&gt;"計",ROUNDDOWN(D214*F214,0),SUM(G$1:G213))</f>
        <v>0</v>
      </c>
      <c r="H214" s="11"/>
      <c r="I214" s="14"/>
      <c r="J214" s="71"/>
      <c r="K214" s="8">
        <v>16</v>
      </c>
    </row>
    <row r="215" spans="1:11" ht="12.95" customHeight="1">
      <c r="A215" s="2"/>
      <c r="B215" s="3"/>
      <c r="C215" s="4"/>
      <c r="D215" s="66"/>
      <c r="E215" s="5"/>
      <c r="F215" s="6"/>
      <c r="G215" s="67"/>
      <c r="H215" s="4"/>
      <c r="I215" s="7"/>
      <c r="J215" s="68"/>
    </row>
    <row r="216" spans="1:11" ht="12.95" customHeight="1">
      <c r="A216" s="9"/>
      <c r="B216" s="10"/>
      <c r="C216" s="11"/>
      <c r="D216" s="69"/>
      <c r="E216" s="12"/>
      <c r="F216" s="13"/>
      <c r="G216" s="70">
        <f>IF(B216&lt;&gt;"計",ROUNDDOWN(D216*F216,0),SUM(G$1:G215))</f>
        <v>0</v>
      </c>
      <c r="H216" s="11"/>
      <c r="I216" s="14"/>
      <c r="J216" s="71"/>
      <c r="K216" s="8">
        <v>17</v>
      </c>
    </row>
    <row r="217" spans="1:11" ht="12.95" customHeight="1">
      <c r="A217" s="2"/>
      <c r="B217" s="3"/>
      <c r="C217" s="4"/>
      <c r="D217" s="66"/>
      <c r="E217" s="5"/>
      <c r="F217" s="6"/>
      <c r="G217" s="67"/>
      <c r="H217" s="4"/>
      <c r="I217" s="7"/>
      <c r="J217" s="68"/>
    </row>
    <row r="218" spans="1:11" ht="12.95" customHeight="1">
      <c r="A218" s="9"/>
      <c r="B218" s="10"/>
      <c r="C218" s="11"/>
      <c r="D218" s="69"/>
      <c r="E218" s="12"/>
      <c r="F218" s="13"/>
      <c r="G218" s="70">
        <f>IF(B218&lt;&gt;"計",ROUNDDOWN(D218*F218,0),SUM(G$1:G217))</f>
        <v>0</v>
      </c>
      <c r="H218" s="11"/>
      <c r="I218" s="14"/>
      <c r="J218" s="72">
        <f>SUBTOTAL(9,G183:G218)</f>
        <v>0</v>
      </c>
      <c r="K218" s="8">
        <v>18</v>
      </c>
    </row>
    <row r="219" spans="1:11" ht="12.95" customHeight="1">
      <c r="A219" s="2"/>
      <c r="B219" s="15"/>
      <c r="C219" s="4"/>
      <c r="D219" s="66"/>
      <c r="E219" s="5"/>
      <c r="F219" s="6"/>
      <c r="G219" s="67"/>
      <c r="H219" s="4"/>
      <c r="I219" s="16"/>
      <c r="J219" s="73"/>
    </row>
    <row r="220" spans="1:11" ht="12.95" customHeight="1">
      <c r="A220" s="9"/>
      <c r="B220" s="10" t="s">
        <v>2576</v>
      </c>
      <c r="C220" s="11"/>
      <c r="D220" s="69"/>
      <c r="E220" s="12"/>
      <c r="F220" s="13"/>
      <c r="G220" s="70">
        <f>IF(B220&lt;&gt;"計",ROUNDDOWN(D220*F220,0),SUM(G$1:G219))</f>
        <v>0</v>
      </c>
      <c r="H220" s="11"/>
      <c r="I220" s="14"/>
      <c r="J220" s="71"/>
      <c r="K220" s="8">
        <v>1</v>
      </c>
    </row>
    <row r="221" spans="1:11" ht="12.95" customHeight="1">
      <c r="A221" s="2"/>
      <c r="B221" s="3" t="s">
        <v>2577</v>
      </c>
      <c r="C221" s="4"/>
      <c r="D221" s="66"/>
      <c r="E221" s="5"/>
      <c r="F221" s="6"/>
      <c r="G221" s="67"/>
      <c r="H221" s="4"/>
      <c r="I221" s="7"/>
      <c r="J221" s="68"/>
    </row>
    <row r="222" spans="1:11" ht="12.95" customHeight="1">
      <c r="A222" s="9"/>
      <c r="B222" s="10" t="s">
        <v>1229</v>
      </c>
      <c r="C222" s="11" t="s">
        <v>2578</v>
      </c>
      <c r="D222" s="69">
        <v>73.7</v>
      </c>
      <c r="E222" s="12" t="s">
        <v>33</v>
      </c>
      <c r="F222" s="13"/>
      <c r="G222" s="70">
        <f>IF(B222&lt;&gt;"計",ROUNDDOWN(D222*F222,0),SUM(G$1:G221))</f>
        <v>0</v>
      </c>
      <c r="H222" s="11"/>
      <c r="I222" s="14"/>
      <c r="J222" s="71"/>
      <c r="K222" s="8">
        <v>2</v>
      </c>
    </row>
    <row r="223" spans="1:11" ht="12.95" customHeight="1">
      <c r="A223" s="2"/>
      <c r="B223" s="3"/>
      <c r="C223" s="4" t="s">
        <v>1231</v>
      </c>
      <c r="D223" s="66"/>
      <c r="E223" s="5"/>
      <c r="F223" s="6"/>
      <c r="G223" s="67"/>
      <c r="H223" s="4"/>
      <c r="I223" s="7"/>
      <c r="J223" s="68"/>
    </row>
    <row r="224" spans="1:11" ht="12.95" customHeight="1">
      <c r="A224" s="9"/>
      <c r="B224" s="10"/>
      <c r="C224" s="11" t="s">
        <v>2579</v>
      </c>
      <c r="D224" s="69"/>
      <c r="E224" s="12"/>
      <c r="F224" s="13"/>
      <c r="G224" s="70">
        <f>IF(B224&lt;&gt;"計",ROUNDDOWN(D224*F224,0),SUM(G$1:G223))</f>
        <v>0</v>
      </c>
      <c r="H224" s="11"/>
      <c r="I224" s="14"/>
      <c r="J224" s="71"/>
      <c r="K224" s="8">
        <v>3</v>
      </c>
    </row>
    <row r="225" spans="1:11" ht="12.95" customHeight="1">
      <c r="A225" s="2"/>
      <c r="B225" s="3"/>
      <c r="C225" s="4" t="s">
        <v>2580</v>
      </c>
      <c r="D225" s="66"/>
      <c r="E225" s="5"/>
      <c r="F225" s="6"/>
      <c r="G225" s="67"/>
      <c r="H225" s="4"/>
      <c r="I225" s="7"/>
      <c r="J225" s="68"/>
    </row>
    <row r="226" spans="1:11" ht="12.95" customHeight="1">
      <c r="A226" s="9"/>
      <c r="B226" s="10"/>
      <c r="C226" s="11" t="s">
        <v>2581</v>
      </c>
      <c r="D226" s="69"/>
      <c r="E226" s="12"/>
      <c r="F226" s="13"/>
      <c r="G226" s="70">
        <f>IF(B226&lt;&gt;"計",ROUNDDOWN(D226*F226,0),SUM(G$1:G225))</f>
        <v>0</v>
      </c>
      <c r="H226" s="11"/>
      <c r="I226" s="14"/>
      <c r="J226" s="71"/>
      <c r="K226" s="8">
        <v>4</v>
      </c>
    </row>
    <row r="227" spans="1:11" ht="12.95" customHeight="1">
      <c r="A227" s="2"/>
      <c r="B227" s="3"/>
      <c r="C227" s="4" t="s">
        <v>1234</v>
      </c>
      <c r="D227" s="66"/>
      <c r="E227" s="5"/>
      <c r="F227" s="6"/>
      <c r="G227" s="67"/>
      <c r="H227" s="4"/>
      <c r="I227" s="7"/>
      <c r="J227" s="68"/>
    </row>
    <row r="228" spans="1:11" ht="12.95" customHeight="1">
      <c r="A228" s="9"/>
      <c r="B228" s="10"/>
      <c r="C228" s="11" t="s">
        <v>2582</v>
      </c>
      <c r="D228" s="69"/>
      <c r="E228" s="12"/>
      <c r="F228" s="13"/>
      <c r="G228" s="70">
        <f>IF(B228&lt;&gt;"計",ROUNDDOWN(D228*F228,0),SUM(G$1:G227))</f>
        <v>0</v>
      </c>
      <c r="H228" s="11"/>
      <c r="I228" s="14"/>
      <c r="J228" s="71"/>
      <c r="K228" s="8">
        <v>5</v>
      </c>
    </row>
    <row r="229" spans="1:11" ht="12.95" customHeight="1">
      <c r="A229" s="2"/>
      <c r="B229" s="3"/>
      <c r="C229" s="4" t="s">
        <v>2583</v>
      </c>
      <c r="D229" s="66"/>
      <c r="E229" s="5"/>
      <c r="F229" s="6"/>
      <c r="G229" s="67"/>
      <c r="H229" s="4"/>
      <c r="I229" s="7"/>
      <c r="J229" s="68"/>
    </row>
    <row r="230" spans="1:11" ht="12.95" customHeight="1">
      <c r="A230" s="9"/>
      <c r="B230" s="10"/>
      <c r="C230" s="11"/>
      <c r="D230" s="69"/>
      <c r="E230" s="12"/>
      <c r="F230" s="13"/>
      <c r="G230" s="70">
        <f>IF(B230&lt;&gt;"計",ROUNDDOWN(D230*F230,0),SUM(G$1:G229))</f>
        <v>0</v>
      </c>
      <c r="H230" s="11"/>
      <c r="I230" s="14"/>
      <c r="J230" s="71"/>
      <c r="K230" s="8">
        <v>6</v>
      </c>
    </row>
    <row r="231" spans="1:11" ht="12.95" customHeight="1">
      <c r="A231" s="2"/>
      <c r="B231" s="3" t="s">
        <v>2577</v>
      </c>
      <c r="C231" s="4"/>
      <c r="D231" s="66"/>
      <c r="E231" s="5"/>
      <c r="F231" s="6"/>
      <c r="G231" s="67"/>
      <c r="H231" s="4"/>
      <c r="I231" s="7"/>
      <c r="J231" s="68"/>
    </row>
    <row r="232" spans="1:11" ht="12.95" customHeight="1">
      <c r="A232" s="9"/>
      <c r="B232" s="10" t="s">
        <v>1239</v>
      </c>
      <c r="C232" s="11" t="s">
        <v>2584</v>
      </c>
      <c r="D232" s="69">
        <v>73.7</v>
      </c>
      <c r="E232" s="12" t="s">
        <v>33</v>
      </c>
      <c r="F232" s="13"/>
      <c r="G232" s="70">
        <f>IF(B232&lt;&gt;"計",ROUNDDOWN(D232*F232,0),SUM(G$1:G231))</f>
        <v>0</v>
      </c>
      <c r="H232" s="11"/>
      <c r="I232" s="14"/>
      <c r="J232" s="71"/>
      <c r="K232" s="8">
        <v>7</v>
      </c>
    </row>
    <row r="233" spans="1:11" ht="12.95" customHeight="1">
      <c r="A233" s="2"/>
      <c r="B233" s="3" t="s">
        <v>2577</v>
      </c>
      <c r="C233" s="4"/>
      <c r="D233" s="66"/>
      <c r="E233" s="5"/>
      <c r="F233" s="6"/>
      <c r="G233" s="67"/>
      <c r="H233" s="4"/>
      <c r="I233" s="7"/>
      <c r="J233" s="68"/>
    </row>
    <row r="234" spans="1:11" ht="12.95" customHeight="1">
      <c r="A234" s="9"/>
      <c r="B234" s="10" t="s">
        <v>2585</v>
      </c>
      <c r="C234" s="11" t="s">
        <v>2586</v>
      </c>
      <c r="D234" s="69">
        <v>22.3</v>
      </c>
      <c r="E234" s="12" t="s">
        <v>109</v>
      </c>
      <c r="F234" s="13"/>
      <c r="G234" s="70">
        <f>IF(B234&lt;&gt;"計",ROUNDDOWN(D234*F234,0),SUM(G$1:G233))</f>
        <v>0</v>
      </c>
      <c r="H234" s="11"/>
      <c r="I234" s="14"/>
      <c r="J234" s="71"/>
      <c r="K234" s="8">
        <v>8</v>
      </c>
    </row>
    <row r="235" spans="1:11" ht="12.95" customHeight="1">
      <c r="A235" s="2"/>
      <c r="B235" s="3"/>
      <c r="C235" s="4" t="s">
        <v>1263</v>
      </c>
      <c r="D235" s="66"/>
      <c r="E235" s="5"/>
      <c r="F235" s="6"/>
      <c r="G235" s="67"/>
      <c r="H235" s="4"/>
      <c r="I235" s="7"/>
      <c r="J235" s="68"/>
    </row>
    <row r="236" spans="1:11" ht="12.95" customHeight="1">
      <c r="A236" s="9"/>
      <c r="B236" s="10"/>
      <c r="C236" s="11" t="s">
        <v>2587</v>
      </c>
      <c r="D236" s="69"/>
      <c r="E236" s="12"/>
      <c r="F236" s="13"/>
      <c r="G236" s="70">
        <f>IF(B236&lt;&gt;"計",ROUNDDOWN(D236*F236,0),SUM(G$1:G235))</f>
        <v>0</v>
      </c>
      <c r="H236" s="11"/>
      <c r="I236" s="14"/>
      <c r="J236" s="71"/>
      <c r="K236" s="8">
        <v>9</v>
      </c>
    </row>
    <row r="237" spans="1:11" ht="12.95" customHeight="1">
      <c r="A237" s="2"/>
      <c r="B237" s="3"/>
      <c r="C237" s="4" t="s">
        <v>2588</v>
      </c>
      <c r="D237" s="66"/>
      <c r="E237" s="5"/>
      <c r="F237" s="6"/>
      <c r="G237" s="67"/>
      <c r="H237" s="4"/>
      <c r="I237" s="7"/>
      <c r="J237" s="68"/>
    </row>
    <row r="238" spans="1:11" ht="12.95" customHeight="1">
      <c r="A238" s="9"/>
      <c r="B238" s="10"/>
      <c r="C238" s="11" t="s">
        <v>2589</v>
      </c>
      <c r="D238" s="69"/>
      <c r="E238" s="12"/>
      <c r="F238" s="13"/>
      <c r="G238" s="70">
        <f>IF(B238&lt;&gt;"計",ROUNDDOWN(D238*F238,0),SUM(G$1:G237))</f>
        <v>0</v>
      </c>
      <c r="H238" s="11"/>
      <c r="I238" s="14"/>
      <c r="J238" s="71"/>
      <c r="K238" s="8">
        <v>10</v>
      </c>
    </row>
    <row r="239" spans="1:11" ht="12.95" customHeight="1">
      <c r="A239" s="2"/>
      <c r="B239" s="3"/>
      <c r="C239" s="4" t="s">
        <v>2590</v>
      </c>
      <c r="D239" s="66"/>
      <c r="E239" s="5"/>
      <c r="F239" s="6"/>
      <c r="G239" s="67"/>
      <c r="H239" s="4"/>
      <c r="I239" s="7"/>
      <c r="J239" s="68"/>
    </row>
    <row r="240" spans="1:11" ht="12.95" customHeight="1">
      <c r="A240" s="9"/>
      <c r="B240" s="10"/>
      <c r="C240" s="11" t="s">
        <v>2591</v>
      </c>
      <c r="D240" s="69"/>
      <c r="E240" s="12"/>
      <c r="F240" s="13"/>
      <c r="G240" s="70">
        <f>IF(B240&lt;&gt;"計",ROUNDDOWN(D240*F240,0),SUM(G$1:G239))</f>
        <v>0</v>
      </c>
      <c r="H240" s="11"/>
      <c r="I240" s="14"/>
      <c r="J240" s="71"/>
      <c r="K240" s="8">
        <v>11</v>
      </c>
    </row>
    <row r="241" spans="1:11" ht="12.95" customHeight="1">
      <c r="A241" s="2"/>
      <c r="B241" s="3"/>
      <c r="C241" s="4" t="s">
        <v>2651</v>
      </c>
      <c r="D241" s="66"/>
      <c r="E241" s="5"/>
      <c r="F241" s="6"/>
      <c r="G241" s="67"/>
      <c r="H241" s="4"/>
      <c r="I241" s="7"/>
      <c r="J241" s="68"/>
    </row>
    <row r="242" spans="1:11" ht="12.95" customHeight="1">
      <c r="A242" s="9"/>
      <c r="B242" s="10"/>
      <c r="C242" s="11"/>
      <c r="D242" s="69"/>
      <c r="E242" s="12"/>
      <c r="F242" s="13"/>
      <c r="G242" s="70">
        <f>IF(B242&lt;&gt;"計",ROUNDDOWN(D242*F242,0),SUM(G$1:G241))</f>
        <v>0</v>
      </c>
      <c r="H242" s="11"/>
      <c r="I242" s="14"/>
      <c r="J242" s="71"/>
      <c r="K242" s="8">
        <v>12</v>
      </c>
    </row>
    <row r="243" spans="1:11" ht="12.95" customHeight="1">
      <c r="A243" s="2"/>
      <c r="B243" s="3" t="s">
        <v>1258</v>
      </c>
      <c r="C243" s="4"/>
      <c r="D243" s="66"/>
      <c r="E243" s="5"/>
      <c r="F243" s="6"/>
      <c r="G243" s="67"/>
      <c r="H243" s="4"/>
      <c r="I243" s="7"/>
      <c r="J243" s="68"/>
    </row>
    <row r="244" spans="1:11" ht="12.95" customHeight="1">
      <c r="A244" s="9"/>
      <c r="B244" s="10" t="s">
        <v>2592</v>
      </c>
      <c r="C244" s="11" t="s">
        <v>2586</v>
      </c>
      <c r="D244" s="69">
        <v>13.2</v>
      </c>
      <c r="E244" s="12" t="s">
        <v>109</v>
      </c>
      <c r="F244" s="13"/>
      <c r="G244" s="70">
        <f>IF(B244&lt;&gt;"計",ROUNDDOWN(D244*F244,0),SUM(G$1:G243))</f>
        <v>0</v>
      </c>
      <c r="H244" s="11"/>
      <c r="I244" s="14"/>
      <c r="J244" s="71"/>
      <c r="K244" s="8">
        <v>13</v>
      </c>
    </row>
    <row r="245" spans="1:11" ht="12.95" customHeight="1">
      <c r="A245" s="2"/>
      <c r="B245" s="3"/>
      <c r="C245" s="4" t="s">
        <v>1263</v>
      </c>
      <c r="D245" s="66"/>
      <c r="E245" s="5"/>
      <c r="F245" s="6"/>
      <c r="G245" s="67"/>
      <c r="H245" s="4"/>
      <c r="I245" s="7"/>
      <c r="J245" s="68"/>
    </row>
    <row r="246" spans="1:11" ht="12.95" customHeight="1">
      <c r="A246" s="9"/>
      <c r="B246" s="10"/>
      <c r="C246" s="11" t="s">
        <v>2587</v>
      </c>
      <c r="D246" s="69"/>
      <c r="E246" s="12"/>
      <c r="F246" s="13"/>
      <c r="G246" s="70">
        <f>IF(B246&lt;&gt;"計",ROUNDDOWN(D246*F246,0),SUM(G$1:G245))</f>
        <v>0</v>
      </c>
      <c r="H246" s="11"/>
      <c r="I246" s="14"/>
      <c r="J246" s="71"/>
      <c r="K246" s="8">
        <v>14</v>
      </c>
    </row>
    <row r="247" spans="1:11" ht="12.95" customHeight="1">
      <c r="A247" s="2"/>
      <c r="B247" s="3"/>
      <c r="C247" s="4" t="s">
        <v>2588</v>
      </c>
      <c r="D247" s="66"/>
      <c r="E247" s="5"/>
      <c r="F247" s="6"/>
      <c r="G247" s="67"/>
      <c r="H247" s="4"/>
      <c r="I247" s="7"/>
      <c r="J247" s="68"/>
    </row>
    <row r="248" spans="1:11" ht="12.95" customHeight="1">
      <c r="A248" s="9"/>
      <c r="B248" s="10"/>
      <c r="C248" s="11" t="s">
        <v>2589</v>
      </c>
      <c r="D248" s="69"/>
      <c r="E248" s="12"/>
      <c r="F248" s="13"/>
      <c r="G248" s="70">
        <f>IF(B248&lt;&gt;"計",ROUNDDOWN(D248*F248,0),SUM(G$1:G247))</f>
        <v>0</v>
      </c>
      <c r="H248" s="11"/>
      <c r="I248" s="14"/>
      <c r="J248" s="71"/>
      <c r="K248" s="8">
        <v>15</v>
      </c>
    </row>
    <row r="249" spans="1:11" ht="12.95" customHeight="1">
      <c r="A249" s="2"/>
      <c r="B249" s="3"/>
      <c r="C249" s="4" t="s">
        <v>2590</v>
      </c>
      <c r="D249" s="66"/>
      <c r="E249" s="5"/>
      <c r="F249" s="6"/>
      <c r="G249" s="67"/>
      <c r="H249" s="4"/>
      <c r="I249" s="7"/>
      <c r="J249" s="68"/>
    </row>
    <row r="250" spans="1:11" ht="12.95" customHeight="1">
      <c r="A250" s="9"/>
      <c r="B250" s="10"/>
      <c r="C250" s="11" t="s">
        <v>2591</v>
      </c>
      <c r="D250" s="69"/>
      <c r="E250" s="12"/>
      <c r="F250" s="13"/>
      <c r="G250" s="70">
        <f>IF(B250&lt;&gt;"計",ROUNDDOWN(D250*F250,0),SUM(G$1:G249))</f>
        <v>0</v>
      </c>
      <c r="H250" s="11"/>
      <c r="I250" s="14"/>
      <c r="J250" s="71"/>
      <c r="K250" s="8">
        <v>16</v>
      </c>
    </row>
    <row r="251" spans="1:11" ht="12.95" customHeight="1">
      <c r="A251" s="2"/>
      <c r="B251" s="3"/>
      <c r="C251" s="4" t="s">
        <v>2652</v>
      </c>
      <c r="D251" s="66"/>
      <c r="E251" s="5"/>
      <c r="F251" s="6"/>
      <c r="G251" s="67"/>
      <c r="H251" s="4"/>
      <c r="I251" s="7"/>
      <c r="J251" s="68"/>
    </row>
    <row r="252" spans="1:11" ht="12.95" customHeight="1">
      <c r="A252" s="9"/>
      <c r="B252" s="10"/>
      <c r="C252" s="11"/>
      <c r="D252" s="69"/>
      <c r="E252" s="12"/>
      <c r="F252" s="13"/>
      <c r="G252" s="70">
        <f>IF(B252&lt;&gt;"計",ROUNDDOWN(D252*F252,0),SUM(G$1:G251))</f>
        <v>0</v>
      </c>
      <c r="H252" s="11"/>
      <c r="I252" s="14"/>
      <c r="J252" s="71"/>
      <c r="K252" s="8">
        <v>17</v>
      </c>
    </row>
    <row r="253" spans="1:11" ht="12.95" customHeight="1">
      <c r="A253" s="2"/>
      <c r="B253" s="3"/>
      <c r="C253" s="4"/>
      <c r="D253" s="66"/>
      <c r="E253" s="5"/>
      <c r="F253" s="6"/>
      <c r="G253" s="67"/>
      <c r="H253" s="4"/>
      <c r="I253" s="7"/>
      <c r="J253" s="68"/>
    </row>
    <row r="254" spans="1:11" ht="12.95" customHeight="1">
      <c r="A254" s="9"/>
      <c r="B254" s="10"/>
      <c r="C254" s="11"/>
      <c r="D254" s="69"/>
      <c r="E254" s="12"/>
      <c r="F254" s="13"/>
      <c r="G254" s="70">
        <f>IF(B254&lt;&gt;"計",ROUNDDOWN(D254*F254,0),SUM(G$1:G253))</f>
        <v>0</v>
      </c>
      <c r="H254" s="11"/>
      <c r="I254" s="14"/>
      <c r="J254" s="72">
        <f>SUBTOTAL(9,G219:G254)</f>
        <v>0</v>
      </c>
      <c r="K254" s="8">
        <v>18</v>
      </c>
    </row>
    <row r="255" spans="1:11" ht="12.95" customHeight="1">
      <c r="A255" s="2"/>
      <c r="B255" s="3" t="s">
        <v>2577</v>
      </c>
      <c r="C255" s="4"/>
      <c r="D255" s="66"/>
      <c r="E255" s="5"/>
      <c r="F255" s="6"/>
      <c r="G255" s="67"/>
      <c r="H255" s="4"/>
      <c r="I255" s="7"/>
      <c r="J255" s="68"/>
    </row>
    <row r="256" spans="1:11" ht="12.95" customHeight="1">
      <c r="A256" s="9"/>
      <c r="B256" s="10" t="s">
        <v>2593</v>
      </c>
      <c r="C256" s="11" t="s">
        <v>2594</v>
      </c>
      <c r="D256" s="69">
        <v>22.3</v>
      </c>
      <c r="E256" s="12" t="s">
        <v>109</v>
      </c>
      <c r="F256" s="13"/>
      <c r="G256" s="70">
        <f>IF(B256&lt;&gt;"計",ROUNDDOWN(D256*F256,0),SUM(G$1:G255))</f>
        <v>0</v>
      </c>
      <c r="H256" s="11"/>
      <c r="I256" s="14"/>
      <c r="J256" s="71"/>
      <c r="K256" s="8">
        <v>1</v>
      </c>
    </row>
    <row r="257" spans="1:11" ht="12.95" customHeight="1">
      <c r="A257" s="2"/>
      <c r="B257" s="3"/>
      <c r="C257" s="4" t="s">
        <v>2595</v>
      </c>
      <c r="D257" s="66"/>
      <c r="E257" s="5"/>
      <c r="F257" s="6"/>
      <c r="G257" s="67"/>
      <c r="H257" s="4"/>
      <c r="I257" s="7"/>
      <c r="J257" s="68"/>
    </row>
    <row r="258" spans="1:11" ht="12.95" customHeight="1">
      <c r="A258" s="9"/>
      <c r="B258" s="10"/>
      <c r="C258" s="11" t="s">
        <v>2596</v>
      </c>
      <c r="D258" s="69"/>
      <c r="E258" s="12"/>
      <c r="F258" s="13"/>
      <c r="G258" s="70">
        <f>IF(B258&lt;&gt;"計",ROUNDDOWN(D258*F258,0),SUM(G$1:G257))</f>
        <v>0</v>
      </c>
      <c r="H258" s="11"/>
      <c r="I258" s="14"/>
      <c r="J258" s="71"/>
      <c r="K258" s="8">
        <v>2</v>
      </c>
    </row>
    <row r="259" spans="1:11" ht="12.95" customHeight="1">
      <c r="A259" s="2"/>
      <c r="B259" s="3"/>
      <c r="C259" s="4"/>
      <c r="D259" s="66"/>
      <c r="E259" s="5"/>
      <c r="F259" s="6"/>
      <c r="G259" s="67"/>
      <c r="H259" s="4"/>
      <c r="I259" s="7"/>
      <c r="J259" s="68"/>
    </row>
    <row r="260" spans="1:11" ht="12.95" customHeight="1">
      <c r="A260" s="9"/>
      <c r="B260" s="10"/>
      <c r="C260" s="11"/>
      <c r="D260" s="69"/>
      <c r="E260" s="12"/>
      <c r="F260" s="13"/>
      <c r="G260" s="70">
        <f>IF(B260&lt;&gt;"計",ROUNDDOWN(D260*F260,0),SUM(G$1:G259))</f>
        <v>0</v>
      </c>
      <c r="H260" s="11"/>
      <c r="I260" s="14"/>
      <c r="J260" s="71"/>
      <c r="K260" s="8">
        <v>3</v>
      </c>
    </row>
    <row r="261" spans="1:11" ht="12.95" customHeight="1">
      <c r="A261" s="2"/>
      <c r="B261" s="15"/>
      <c r="C261" s="4"/>
      <c r="D261" s="66"/>
      <c r="E261" s="5"/>
      <c r="F261" s="6"/>
      <c r="G261" s="67"/>
      <c r="H261" s="4"/>
      <c r="I261" s="16"/>
      <c r="J261" s="73"/>
    </row>
    <row r="262" spans="1:11" ht="12.95" customHeight="1">
      <c r="A262" s="9"/>
      <c r="B262" s="10" t="s">
        <v>2597</v>
      </c>
      <c r="C262" s="11" t="s">
        <v>2598</v>
      </c>
      <c r="D262" s="69">
        <v>11.2</v>
      </c>
      <c r="E262" s="12" t="s">
        <v>109</v>
      </c>
      <c r="F262" s="13"/>
      <c r="G262" s="70">
        <f>IF(B262&lt;&gt;"計",ROUNDDOWN(D262*F262,0),SUM(G$1:G261))</f>
        <v>0</v>
      </c>
      <c r="H262" s="11"/>
      <c r="I262" s="14"/>
      <c r="J262" s="71"/>
      <c r="K262" s="8">
        <v>4</v>
      </c>
    </row>
    <row r="263" spans="1:11" ht="12.95" customHeight="1">
      <c r="A263" s="2"/>
      <c r="B263" s="3"/>
      <c r="C263" s="4" t="s">
        <v>2599</v>
      </c>
      <c r="D263" s="66"/>
      <c r="E263" s="5"/>
      <c r="F263" s="6"/>
      <c r="G263" s="67"/>
      <c r="H263" s="4"/>
      <c r="I263" s="7"/>
      <c r="J263" s="68"/>
    </row>
    <row r="264" spans="1:11" ht="12.95" customHeight="1">
      <c r="A264" s="9"/>
      <c r="B264" s="10"/>
      <c r="C264" s="11" t="s">
        <v>2600</v>
      </c>
      <c r="D264" s="69"/>
      <c r="E264" s="12"/>
      <c r="F264" s="13"/>
      <c r="G264" s="70">
        <f>IF(B264&lt;&gt;"計",ROUNDDOWN(D264*F264,0),SUM(G$1:G263))</f>
        <v>0</v>
      </c>
      <c r="H264" s="11"/>
      <c r="I264" s="14"/>
      <c r="J264" s="71"/>
      <c r="K264" s="8">
        <v>5</v>
      </c>
    </row>
    <row r="265" spans="1:11" ht="12.95" customHeight="1">
      <c r="A265" s="2"/>
      <c r="B265" s="3" t="s">
        <v>2601</v>
      </c>
      <c r="C265" s="4"/>
      <c r="D265" s="66"/>
      <c r="E265" s="5"/>
      <c r="F265" s="6"/>
      <c r="G265" s="67"/>
      <c r="H265" s="4"/>
      <c r="I265" s="7"/>
      <c r="J265" s="68"/>
    </row>
    <row r="266" spans="1:11" ht="12.95" customHeight="1">
      <c r="A266" s="9"/>
      <c r="B266" s="10" t="s">
        <v>1272</v>
      </c>
      <c r="C266" s="11" t="s">
        <v>2602</v>
      </c>
      <c r="D266" s="69">
        <v>2</v>
      </c>
      <c r="E266" s="12" t="s">
        <v>148</v>
      </c>
      <c r="F266" s="13"/>
      <c r="G266" s="70">
        <f>IF(B266&lt;&gt;"計",ROUNDDOWN(D266*F266,0),SUM(G$1:G265))</f>
        <v>0</v>
      </c>
      <c r="H266" s="11"/>
      <c r="I266" s="14"/>
      <c r="J266" s="71"/>
      <c r="K266" s="8">
        <v>6</v>
      </c>
    </row>
    <row r="267" spans="1:11" ht="12.95" customHeight="1">
      <c r="A267" s="2"/>
      <c r="B267" s="3"/>
      <c r="C267" s="4"/>
      <c r="D267" s="66"/>
      <c r="E267" s="5"/>
      <c r="F267" s="6"/>
      <c r="G267" s="67"/>
      <c r="H267" s="4"/>
      <c r="I267" s="7"/>
      <c r="J267" s="68"/>
    </row>
    <row r="268" spans="1:11" ht="12.95" customHeight="1">
      <c r="A268" s="9"/>
      <c r="B268" s="10" t="s">
        <v>1285</v>
      </c>
      <c r="C268" s="11" t="s">
        <v>2603</v>
      </c>
      <c r="D268" s="69">
        <v>6.9</v>
      </c>
      <c r="E268" s="12" t="s">
        <v>109</v>
      </c>
      <c r="F268" s="13"/>
      <c r="G268" s="70">
        <f>IF(B268&lt;&gt;"計",ROUNDDOWN(D268*F268,0),SUM(G$1:G267))</f>
        <v>0</v>
      </c>
      <c r="H268" s="11"/>
      <c r="I268" s="14"/>
      <c r="J268" s="71"/>
      <c r="K268" s="8">
        <v>7</v>
      </c>
    </row>
    <row r="269" spans="1:11" ht="12.95" customHeight="1">
      <c r="A269" s="2"/>
      <c r="B269" s="3"/>
      <c r="C269" s="4" t="s">
        <v>1287</v>
      </c>
      <c r="D269" s="66"/>
      <c r="E269" s="5"/>
      <c r="F269" s="6"/>
      <c r="G269" s="67"/>
      <c r="H269" s="4"/>
      <c r="I269" s="7"/>
      <c r="J269" s="68"/>
    </row>
    <row r="270" spans="1:11" ht="12.95" customHeight="1">
      <c r="A270" s="9"/>
      <c r="B270" s="10"/>
      <c r="C270" s="11" t="s">
        <v>1288</v>
      </c>
      <c r="D270" s="69"/>
      <c r="E270" s="12"/>
      <c r="F270" s="13"/>
      <c r="G270" s="70">
        <f>IF(B270&lt;&gt;"計",ROUNDDOWN(D270*F270,0),SUM(G$1:G269))</f>
        <v>0</v>
      </c>
      <c r="H270" s="11"/>
      <c r="I270" s="14"/>
      <c r="J270" s="71"/>
      <c r="K270" s="8">
        <v>8</v>
      </c>
    </row>
    <row r="271" spans="1:11" ht="12.95" customHeight="1">
      <c r="A271" s="2"/>
      <c r="B271" s="3"/>
      <c r="C271" s="4"/>
      <c r="D271" s="66"/>
      <c r="E271" s="5"/>
      <c r="F271" s="6"/>
      <c r="G271" s="67"/>
      <c r="H271" s="4"/>
      <c r="I271" s="7"/>
      <c r="J271" s="68"/>
    </row>
    <row r="272" spans="1:11" ht="12.95" customHeight="1">
      <c r="A272" s="9"/>
      <c r="B272" s="10" t="s">
        <v>2604</v>
      </c>
      <c r="C272" s="11" t="s">
        <v>2605</v>
      </c>
      <c r="D272" s="69">
        <v>2.4</v>
      </c>
      <c r="E272" s="12" t="s">
        <v>109</v>
      </c>
      <c r="F272" s="13"/>
      <c r="G272" s="70">
        <f>IF(B272&lt;&gt;"計",ROUNDDOWN(D272*F272,0),SUM(G$1:G271))</f>
        <v>0</v>
      </c>
      <c r="H272" s="11"/>
      <c r="I272" s="14"/>
      <c r="J272" s="71"/>
      <c r="K272" s="8">
        <v>9</v>
      </c>
    </row>
    <row r="273" spans="1:11" ht="12.95" customHeight="1">
      <c r="A273" s="2"/>
      <c r="B273" s="3"/>
      <c r="C273" s="4" t="s">
        <v>1287</v>
      </c>
      <c r="D273" s="66"/>
      <c r="E273" s="5"/>
      <c r="F273" s="6"/>
      <c r="G273" s="67"/>
      <c r="H273" s="4"/>
      <c r="I273" s="7"/>
      <c r="J273" s="68"/>
    </row>
    <row r="274" spans="1:11" ht="12.95" customHeight="1">
      <c r="A274" s="9"/>
      <c r="B274" s="10"/>
      <c r="C274" s="11" t="s">
        <v>1288</v>
      </c>
      <c r="D274" s="69"/>
      <c r="E274" s="12"/>
      <c r="F274" s="13"/>
      <c r="G274" s="70">
        <f>IF(B274&lt;&gt;"計",ROUNDDOWN(D274*F274,0),SUM(G$1:G273))</f>
        <v>0</v>
      </c>
      <c r="H274" s="11"/>
      <c r="I274" s="14"/>
      <c r="J274" s="71"/>
      <c r="K274" s="8">
        <v>10</v>
      </c>
    </row>
    <row r="275" spans="1:11" ht="12.95" customHeight="1">
      <c r="A275" s="2"/>
      <c r="B275" s="3"/>
      <c r="C275" s="4"/>
      <c r="D275" s="66"/>
      <c r="E275" s="5"/>
      <c r="F275" s="6"/>
      <c r="G275" s="67"/>
      <c r="H275" s="4"/>
      <c r="I275" s="7"/>
      <c r="J275" s="68"/>
    </row>
    <row r="276" spans="1:11" ht="12.95" customHeight="1">
      <c r="A276" s="9"/>
      <c r="B276" s="10"/>
      <c r="C276" s="11"/>
      <c r="D276" s="69"/>
      <c r="E276" s="12"/>
      <c r="F276" s="13"/>
      <c r="G276" s="70">
        <f>IF(B276&lt;&gt;"計",ROUNDDOWN(D276*F276,0),SUM(G$1:G275))</f>
        <v>0</v>
      </c>
      <c r="H276" s="11"/>
      <c r="I276" s="14"/>
      <c r="J276" s="71"/>
      <c r="K276" s="8">
        <v>11</v>
      </c>
    </row>
    <row r="277" spans="1:11" ht="12.95" customHeight="1">
      <c r="A277" s="2"/>
      <c r="B277" s="15"/>
      <c r="C277" s="4"/>
      <c r="D277" s="66"/>
      <c r="E277" s="5"/>
      <c r="F277" s="6"/>
      <c r="G277" s="67"/>
      <c r="H277" s="4"/>
      <c r="I277" s="7"/>
      <c r="J277" s="68"/>
    </row>
    <row r="278" spans="1:11" ht="12.95" customHeight="1">
      <c r="A278" s="9"/>
      <c r="B278" s="10" t="s">
        <v>1295</v>
      </c>
      <c r="C278" s="11" t="s">
        <v>2699</v>
      </c>
      <c r="D278" s="69">
        <v>2</v>
      </c>
      <c r="E278" s="12" t="s">
        <v>148</v>
      </c>
      <c r="F278" s="13"/>
      <c r="G278" s="70">
        <f>IF(B278&lt;&gt;"計",ROUNDDOWN(D278*F278,0),SUM(G$1:G277))</f>
        <v>0</v>
      </c>
      <c r="H278" s="11"/>
      <c r="I278" s="14"/>
      <c r="J278" s="71"/>
      <c r="K278" s="8">
        <v>12</v>
      </c>
    </row>
    <row r="279" spans="1:11" ht="12.95" customHeight="1">
      <c r="A279" s="2"/>
      <c r="B279" s="3"/>
      <c r="C279" s="4" t="s">
        <v>1288</v>
      </c>
      <c r="D279" s="66"/>
      <c r="E279" s="5"/>
      <c r="F279" s="6"/>
      <c r="G279" s="67"/>
      <c r="H279" s="4"/>
      <c r="I279" s="7"/>
      <c r="J279" s="68"/>
    </row>
    <row r="280" spans="1:11" ht="12.95" customHeight="1">
      <c r="A280" s="9"/>
      <c r="B280" s="10"/>
      <c r="C280" s="11" t="s">
        <v>1297</v>
      </c>
      <c r="D280" s="69"/>
      <c r="E280" s="12"/>
      <c r="F280" s="13"/>
      <c r="G280" s="70">
        <f>IF(B280&lt;&gt;"計",ROUNDDOWN(D280*F280,0),SUM(G$1:G279))</f>
        <v>0</v>
      </c>
      <c r="H280" s="11"/>
      <c r="I280" s="14"/>
      <c r="J280" s="71"/>
      <c r="K280" s="8">
        <v>13</v>
      </c>
    </row>
    <row r="281" spans="1:11" ht="12.95" customHeight="1">
      <c r="A281" s="2"/>
      <c r="B281" s="15"/>
      <c r="C281" s="4"/>
      <c r="D281" s="66"/>
      <c r="E281" s="5"/>
      <c r="F281" s="6"/>
      <c r="G281" s="67"/>
      <c r="H281" s="4"/>
      <c r="I281" s="7"/>
      <c r="J281" s="68"/>
    </row>
    <row r="282" spans="1:11" ht="12.95" customHeight="1">
      <c r="A282" s="9"/>
      <c r="B282" s="10" t="s">
        <v>1295</v>
      </c>
      <c r="C282" s="11" t="s">
        <v>1296</v>
      </c>
      <c r="D282" s="69">
        <v>1</v>
      </c>
      <c r="E282" s="12" t="s">
        <v>148</v>
      </c>
      <c r="F282" s="13"/>
      <c r="G282" s="70">
        <f>IF(B282&lt;&gt;"計",ROUNDDOWN(D282*F282,0),SUM(G$1:G281))</f>
        <v>0</v>
      </c>
      <c r="H282" s="11"/>
      <c r="I282" s="14"/>
      <c r="J282" s="71"/>
      <c r="K282" s="8">
        <v>14</v>
      </c>
    </row>
    <row r="283" spans="1:11" ht="12.95" customHeight="1">
      <c r="A283" s="2"/>
      <c r="B283" s="3"/>
      <c r="C283" s="4" t="s">
        <v>1288</v>
      </c>
      <c r="D283" s="66"/>
      <c r="E283" s="5"/>
      <c r="F283" s="6"/>
      <c r="G283" s="67"/>
      <c r="H283" s="4"/>
      <c r="I283" s="7"/>
      <c r="J283" s="68"/>
    </row>
    <row r="284" spans="1:11" ht="12.95" customHeight="1">
      <c r="A284" s="9"/>
      <c r="B284" s="10"/>
      <c r="C284" s="11" t="s">
        <v>1297</v>
      </c>
      <c r="D284" s="69"/>
      <c r="E284" s="12"/>
      <c r="F284" s="13"/>
      <c r="G284" s="70">
        <f>IF(B284&lt;&gt;"計",ROUNDDOWN(D284*F284,0),SUM(G$1:G283))</f>
        <v>0</v>
      </c>
      <c r="H284" s="11"/>
      <c r="I284" s="14"/>
      <c r="J284" s="71"/>
      <c r="K284" s="8">
        <v>15</v>
      </c>
    </row>
    <row r="285" spans="1:11" ht="12.95" customHeight="1">
      <c r="A285" s="2"/>
      <c r="B285" s="3"/>
      <c r="C285" s="4"/>
      <c r="D285" s="66"/>
      <c r="E285" s="5"/>
      <c r="F285" s="6"/>
      <c r="G285" s="67"/>
      <c r="H285" s="4"/>
      <c r="I285" s="7"/>
      <c r="J285" s="68"/>
    </row>
    <row r="286" spans="1:11" ht="12.95" customHeight="1">
      <c r="A286" s="9"/>
      <c r="B286" s="10"/>
      <c r="C286" s="11"/>
      <c r="D286" s="69"/>
      <c r="E286" s="12"/>
      <c r="F286" s="13"/>
      <c r="G286" s="70">
        <f>IF(B286&lt;&gt;"計",ROUNDDOWN(D286*F286,0),SUM(G$1:G285))</f>
        <v>0</v>
      </c>
      <c r="H286" s="11"/>
      <c r="I286" s="14"/>
      <c r="J286" s="71"/>
      <c r="K286" s="8">
        <v>16</v>
      </c>
    </row>
    <row r="287" spans="1:11" ht="12.95" customHeight="1">
      <c r="A287" s="2"/>
      <c r="B287" s="3"/>
      <c r="C287" s="4"/>
      <c r="D287" s="66"/>
      <c r="E287" s="5"/>
      <c r="F287" s="6"/>
      <c r="G287" s="67"/>
      <c r="H287" s="4"/>
      <c r="I287" s="7"/>
      <c r="J287" s="68"/>
    </row>
    <row r="288" spans="1:11" ht="12.95" customHeight="1">
      <c r="A288" s="9"/>
      <c r="B288" s="10"/>
      <c r="C288" s="11"/>
      <c r="D288" s="69"/>
      <c r="E288" s="12"/>
      <c r="F288" s="13"/>
      <c r="G288" s="70">
        <f>IF(B288&lt;&gt;"計",ROUNDDOWN(D288*F288,0),SUM(G$1:G287))</f>
        <v>0</v>
      </c>
      <c r="H288" s="11"/>
      <c r="I288" s="14"/>
      <c r="J288" s="71"/>
      <c r="K288" s="8">
        <v>17</v>
      </c>
    </row>
    <row r="289" spans="1:11" ht="12.95" customHeight="1">
      <c r="A289" s="2"/>
      <c r="B289" s="3"/>
      <c r="C289" s="4"/>
      <c r="D289" s="66"/>
      <c r="E289" s="5"/>
      <c r="F289" s="6"/>
      <c r="G289" s="67"/>
      <c r="H289" s="4"/>
      <c r="I289" s="7"/>
      <c r="J289" s="68"/>
    </row>
    <row r="290" spans="1:11" ht="12.95" customHeight="1">
      <c r="A290" s="9"/>
      <c r="B290" s="10"/>
      <c r="C290" s="11"/>
      <c r="D290" s="69"/>
      <c r="E290" s="12"/>
      <c r="F290" s="13"/>
      <c r="G290" s="70">
        <f>IF(B290&lt;&gt;"計",ROUNDDOWN(D290*F290,0),SUM(G$1:G289))</f>
        <v>0</v>
      </c>
      <c r="H290" s="11"/>
      <c r="I290" s="14"/>
      <c r="J290" s="72">
        <f>SUBTOTAL(9,G255:G290)</f>
        <v>0</v>
      </c>
      <c r="K290" s="8">
        <v>18</v>
      </c>
    </row>
    <row r="291" spans="1:11" ht="12.95" customHeight="1">
      <c r="A291" s="2"/>
      <c r="B291" s="15"/>
      <c r="C291" s="4"/>
      <c r="D291" s="66"/>
      <c r="E291" s="5"/>
      <c r="F291" s="6"/>
      <c r="G291" s="67"/>
      <c r="H291" s="4"/>
      <c r="I291" s="16"/>
      <c r="J291" s="73"/>
    </row>
    <row r="292" spans="1:11" ht="12.95" customHeight="1">
      <c r="A292" s="9"/>
      <c r="B292" s="10" t="s">
        <v>2606</v>
      </c>
      <c r="C292" s="11"/>
      <c r="D292" s="69"/>
      <c r="E292" s="12"/>
      <c r="F292" s="13"/>
      <c r="G292" s="70">
        <f>IF(B292&lt;&gt;"計",ROUNDDOWN(D292*F292,0),SUM(G$1:G291))</f>
        <v>0</v>
      </c>
      <c r="H292" s="11"/>
      <c r="I292" s="14"/>
      <c r="J292" s="71"/>
      <c r="K292" s="8">
        <v>1</v>
      </c>
    </row>
    <row r="293" spans="1:11" ht="12.95" customHeight="1">
      <c r="A293" s="2"/>
      <c r="B293" s="3"/>
      <c r="C293" s="4"/>
      <c r="D293" s="66"/>
      <c r="E293" s="5"/>
      <c r="F293" s="6"/>
      <c r="G293" s="67"/>
      <c r="H293" s="4"/>
      <c r="I293" s="7"/>
      <c r="J293" s="68"/>
    </row>
    <row r="294" spans="1:11" ht="12.95" customHeight="1">
      <c r="A294" s="9"/>
      <c r="B294" s="10" t="s">
        <v>1300</v>
      </c>
      <c r="C294" s="11" t="s">
        <v>1301</v>
      </c>
      <c r="D294" s="69">
        <v>73.7</v>
      </c>
      <c r="E294" s="12" t="s">
        <v>33</v>
      </c>
      <c r="F294" s="13"/>
      <c r="G294" s="70">
        <f>IF(B294&lt;&gt;"計",ROUNDDOWN(D294*F294,0),SUM(G$1:G293))</f>
        <v>0</v>
      </c>
      <c r="H294" s="11"/>
      <c r="I294" s="14"/>
      <c r="J294" s="71"/>
      <c r="K294" s="8">
        <v>2</v>
      </c>
    </row>
    <row r="295" spans="1:11" ht="12.95" customHeight="1">
      <c r="A295" s="2"/>
      <c r="B295" s="3"/>
      <c r="C295" s="4" t="s">
        <v>1302</v>
      </c>
      <c r="D295" s="66"/>
      <c r="E295" s="5"/>
      <c r="F295" s="6"/>
      <c r="G295" s="67"/>
      <c r="H295" s="4"/>
      <c r="I295" s="7"/>
      <c r="J295" s="68"/>
    </row>
    <row r="296" spans="1:11" ht="12.95" customHeight="1">
      <c r="A296" s="9"/>
      <c r="B296" s="10"/>
      <c r="C296" s="11" t="s">
        <v>1303</v>
      </c>
      <c r="D296" s="69"/>
      <c r="E296" s="12"/>
      <c r="F296" s="13"/>
      <c r="G296" s="70">
        <f>IF(B296&lt;&gt;"計",ROUNDDOWN(D296*F296,0),SUM(G$1:G295))</f>
        <v>0</v>
      </c>
      <c r="H296" s="11"/>
      <c r="I296" s="14"/>
      <c r="J296" s="71"/>
      <c r="K296" s="8">
        <v>3</v>
      </c>
    </row>
    <row r="297" spans="1:11" ht="12.95" customHeight="1">
      <c r="A297" s="2"/>
      <c r="B297" s="3"/>
      <c r="C297" s="4"/>
      <c r="D297" s="66"/>
      <c r="E297" s="5"/>
      <c r="F297" s="6"/>
      <c r="G297" s="67"/>
      <c r="H297" s="4"/>
      <c r="I297" s="7"/>
      <c r="J297" s="68"/>
    </row>
    <row r="298" spans="1:11" ht="12.95" customHeight="1">
      <c r="A298" s="9"/>
      <c r="B298" s="10" t="s">
        <v>1382</v>
      </c>
      <c r="C298" s="11" t="s">
        <v>2607</v>
      </c>
      <c r="D298" s="69">
        <v>30.7</v>
      </c>
      <c r="E298" s="12" t="s">
        <v>33</v>
      </c>
      <c r="F298" s="13"/>
      <c r="G298" s="70">
        <f>IF(B298&lt;&gt;"計",ROUNDDOWN(D298*F298,0),SUM(G$1:G297))</f>
        <v>0</v>
      </c>
      <c r="H298" s="11"/>
      <c r="I298" s="14"/>
      <c r="J298" s="71"/>
      <c r="K298" s="8">
        <v>4</v>
      </c>
    </row>
    <row r="299" spans="1:11" ht="12.95" customHeight="1">
      <c r="A299" s="2"/>
      <c r="B299" s="3" t="s">
        <v>2608</v>
      </c>
      <c r="C299" s="4"/>
      <c r="D299" s="66"/>
      <c r="E299" s="5"/>
      <c r="F299" s="6"/>
      <c r="G299" s="67"/>
      <c r="H299" s="4"/>
      <c r="I299" s="7"/>
      <c r="J299" s="68"/>
    </row>
    <row r="300" spans="1:11" ht="12.95" customHeight="1">
      <c r="A300" s="9"/>
      <c r="B300" s="10" t="s">
        <v>2609</v>
      </c>
      <c r="C300" s="11" t="s">
        <v>2610</v>
      </c>
      <c r="D300" s="69">
        <v>14.6</v>
      </c>
      <c r="E300" s="12" t="s">
        <v>109</v>
      </c>
      <c r="F300" s="13"/>
      <c r="G300" s="70">
        <f>IF(B300&lt;&gt;"計",ROUNDDOWN(D300*F300,0),SUM(G$1:G299))</f>
        <v>0</v>
      </c>
      <c r="H300" s="11"/>
      <c r="I300" s="14"/>
      <c r="J300" s="71"/>
      <c r="K300" s="8">
        <v>5</v>
      </c>
    </row>
    <row r="301" spans="1:11" ht="12.95" customHeight="1">
      <c r="A301" s="2"/>
      <c r="B301" s="3"/>
      <c r="C301" s="4" t="s">
        <v>2611</v>
      </c>
      <c r="D301" s="66"/>
      <c r="E301" s="5"/>
      <c r="F301" s="6"/>
      <c r="G301" s="67"/>
      <c r="H301" s="4"/>
      <c r="I301" s="7"/>
      <c r="J301" s="68"/>
    </row>
    <row r="302" spans="1:11" ht="12.95" customHeight="1">
      <c r="A302" s="9"/>
      <c r="B302" s="10"/>
      <c r="C302" s="11"/>
      <c r="D302" s="69"/>
      <c r="E302" s="12"/>
      <c r="F302" s="13"/>
      <c r="G302" s="70">
        <f>IF(B302&lt;&gt;"計",ROUNDDOWN(D302*F302,0),SUM(G$1:G301))</f>
        <v>0</v>
      </c>
      <c r="H302" s="11"/>
      <c r="I302" s="14"/>
      <c r="J302" s="71"/>
      <c r="K302" s="8">
        <v>6</v>
      </c>
    </row>
    <row r="303" spans="1:11" ht="12.95" customHeight="1">
      <c r="A303" s="2"/>
      <c r="B303" s="3"/>
      <c r="C303" s="4"/>
      <c r="D303" s="66"/>
      <c r="E303" s="5"/>
      <c r="F303" s="6"/>
      <c r="G303" s="67"/>
      <c r="H303" s="4"/>
      <c r="I303" s="7"/>
      <c r="J303" s="68"/>
    </row>
    <row r="304" spans="1:11" ht="12.95" customHeight="1">
      <c r="A304" s="9"/>
      <c r="B304" s="10"/>
      <c r="C304" s="11"/>
      <c r="D304" s="69"/>
      <c r="E304" s="12"/>
      <c r="F304" s="13"/>
      <c r="G304" s="70">
        <f>IF(B304&lt;&gt;"計",ROUNDDOWN(D304*F304,0),SUM(G$1:G303))</f>
        <v>0</v>
      </c>
      <c r="H304" s="11"/>
      <c r="I304" s="14"/>
      <c r="J304" s="71"/>
      <c r="K304" s="8">
        <v>7</v>
      </c>
    </row>
    <row r="305" spans="1:11" ht="12.95" customHeight="1">
      <c r="A305" s="2"/>
      <c r="B305" s="3"/>
      <c r="C305" s="4"/>
      <c r="D305" s="66"/>
      <c r="E305" s="5"/>
      <c r="F305" s="6"/>
      <c r="G305" s="67"/>
      <c r="H305" s="4"/>
      <c r="I305" s="7"/>
      <c r="J305" s="68"/>
    </row>
    <row r="306" spans="1:11" ht="12.95" customHeight="1">
      <c r="A306" s="9"/>
      <c r="B306" s="10"/>
      <c r="C306" s="11"/>
      <c r="D306" s="69"/>
      <c r="E306" s="12"/>
      <c r="F306" s="13"/>
      <c r="G306" s="70">
        <f>IF(B306&lt;&gt;"計",ROUNDDOWN(D306*F306,0),SUM(G$1:G305))</f>
        <v>0</v>
      </c>
      <c r="H306" s="11"/>
      <c r="I306" s="14"/>
      <c r="J306" s="71"/>
      <c r="K306" s="8">
        <v>8</v>
      </c>
    </row>
    <row r="307" spans="1:11" ht="12.95" customHeight="1">
      <c r="A307" s="2"/>
      <c r="B307" s="3"/>
      <c r="C307" s="4"/>
      <c r="D307" s="66"/>
      <c r="E307" s="5"/>
      <c r="F307" s="6"/>
      <c r="G307" s="67"/>
      <c r="H307" s="4"/>
      <c r="I307" s="7"/>
      <c r="J307" s="68"/>
    </row>
    <row r="308" spans="1:11" ht="12.95" customHeight="1">
      <c r="A308" s="9"/>
      <c r="B308" s="10" t="s">
        <v>2612</v>
      </c>
      <c r="C308" s="11"/>
      <c r="D308" s="69"/>
      <c r="E308" s="12"/>
      <c r="F308" s="13"/>
      <c r="G308" s="70">
        <f>IF(B308&lt;&gt;"計",ROUNDDOWN(D308*F308,0),SUM(G$1:G307))</f>
        <v>0</v>
      </c>
      <c r="H308" s="11"/>
      <c r="I308" s="14"/>
      <c r="J308" s="71"/>
      <c r="K308" s="8">
        <v>9</v>
      </c>
    </row>
    <row r="309" spans="1:11" ht="12.95" customHeight="1">
      <c r="A309" s="2"/>
      <c r="B309" s="3" t="s">
        <v>817</v>
      </c>
      <c r="C309" s="4"/>
      <c r="D309" s="66"/>
      <c r="E309" s="5"/>
      <c r="F309" s="6"/>
      <c r="G309" s="67"/>
      <c r="H309" s="4"/>
      <c r="I309" s="7"/>
      <c r="J309" s="68"/>
    </row>
    <row r="310" spans="1:11" ht="12.95" customHeight="1">
      <c r="A310" s="9"/>
      <c r="B310" s="10" t="s">
        <v>818</v>
      </c>
      <c r="C310" s="11" t="s">
        <v>819</v>
      </c>
      <c r="D310" s="69">
        <v>4.0999999999999996</v>
      </c>
      <c r="E310" s="12" t="s">
        <v>33</v>
      </c>
      <c r="F310" s="13"/>
      <c r="G310" s="70">
        <f>IF(B310&lt;&gt;"計",ROUNDDOWN(D310*F310,0),SUM(G$1:G309))</f>
        <v>0</v>
      </c>
      <c r="H310" s="11"/>
      <c r="I310" s="14"/>
      <c r="J310" s="71"/>
      <c r="K310" s="8">
        <v>10</v>
      </c>
    </row>
    <row r="311" spans="1:11" ht="12.95" customHeight="1">
      <c r="A311" s="2"/>
      <c r="B311" s="3"/>
      <c r="C311" s="4" t="s">
        <v>820</v>
      </c>
      <c r="D311" s="66"/>
      <c r="E311" s="5"/>
      <c r="F311" s="6"/>
      <c r="G311" s="67"/>
      <c r="H311" s="4"/>
      <c r="I311" s="7"/>
      <c r="J311" s="68"/>
    </row>
    <row r="312" spans="1:11" ht="12.95" customHeight="1">
      <c r="A312" s="9"/>
      <c r="B312" s="10"/>
      <c r="C312" s="11" t="s">
        <v>821</v>
      </c>
      <c r="D312" s="69"/>
      <c r="E312" s="12"/>
      <c r="F312" s="13"/>
      <c r="G312" s="70">
        <f>IF(B312&lt;&gt;"計",ROUNDDOWN(D312*F312,0),SUM(G$1:G311))</f>
        <v>0</v>
      </c>
      <c r="H312" s="11"/>
      <c r="I312" s="14"/>
      <c r="J312" s="71"/>
      <c r="K312" s="8">
        <v>11</v>
      </c>
    </row>
    <row r="313" spans="1:11" ht="12.95" customHeight="1">
      <c r="A313" s="2"/>
      <c r="B313" s="3"/>
      <c r="C313" s="4" t="s">
        <v>822</v>
      </c>
      <c r="D313" s="66"/>
      <c r="E313" s="5"/>
      <c r="F313" s="6"/>
      <c r="G313" s="67"/>
      <c r="H313" s="4"/>
      <c r="I313" s="7"/>
      <c r="J313" s="68"/>
    </row>
    <row r="314" spans="1:11" ht="12.95" customHeight="1">
      <c r="A314" s="9"/>
      <c r="B314" s="10"/>
      <c r="C314" s="11"/>
      <c r="D314" s="69"/>
      <c r="E314" s="12"/>
      <c r="F314" s="13"/>
      <c r="G314" s="70">
        <f>IF(B314&lt;&gt;"計",ROUNDDOWN(D314*F314,0),SUM(G$1:G313))</f>
        <v>0</v>
      </c>
      <c r="H314" s="11"/>
      <c r="I314" s="14"/>
      <c r="J314" s="71"/>
      <c r="K314" s="8">
        <v>12</v>
      </c>
    </row>
    <row r="315" spans="1:11" ht="12.95" customHeight="1">
      <c r="A315" s="2"/>
      <c r="B315" s="3"/>
      <c r="C315" s="4"/>
      <c r="D315" s="66"/>
      <c r="E315" s="5"/>
      <c r="F315" s="6"/>
      <c r="G315" s="67"/>
      <c r="H315" s="4"/>
      <c r="I315" s="7"/>
      <c r="J315" s="68"/>
    </row>
    <row r="316" spans="1:11" ht="12.95" customHeight="1">
      <c r="A316" s="9"/>
      <c r="B316" s="10"/>
      <c r="C316" s="11"/>
      <c r="D316" s="69"/>
      <c r="E316" s="12"/>
      <c r="F316" s="13"/>
      <c r="G316" s="70">
        <f>IF(B316&lt;&gt;"計",ROUNDDOWN(D316*F316,0),SUM(G$1:G315))</f>
        <v>0</v>
      </c>
      <c r="H316" s="11"/>
      <c r="I316" s="14"/>
      <c r="J316" s="71"/>
      <c r="K316" s="8">
        <v>13</v>
      </c>
    </row>
    <row r="317" spans="1:11" ht="12.95" customHeight="1">
      <c r="A317" s="2"/>
      <c r="B317" s="3"/>
      <c r="C317" s="4"/>
      <c r="D317" s="66"/>
      <c r="E317" s="5"/>
      <c r="F317" s="6"/>
      <c r="G317" s="67"/>
      <c r="H317" s="4"/>
      <c r="I317" s="7"/>
      <c r="J317" s="68"/>
    </row>
    <row r="318" spans="1:11" ht="12.95" customHeight="1">
      <c r="A318" s="9"/>
      <c r="B318" s="10" t="s">
        <v>2613</v>
      </c>
      <c r="C318" s="11"/>
      <c r="D318" s="69"/>
      <c r="E318" s="12"/>
      <c r="F318" s="13"/>
      <c r="G318" s="70">
        <f>IF(B318&lt;&gt;"計",ROUNDDOWN(D318*F318,0),SUM(G$1:G317))</f>
        <v>0</v>
      </c>
      <c r="H318" s="11"/>
      <c r="I318" s="14"/>
      <c r="J318" s="71"/>
      <c r="K318" s="8">
        <v>14</v>
      </c>
    </row>
    <row r="319" spans="1:11" ht="12.95" customHeight="1">
      <c r="A319" s="2"/>
      <c r="B319" s="3" t="s">
        <v>1660</v>
      </c>
      <c r="C319" s="4"/>
      <c r="D319" s="66"/>
      <c r="E319" s="5"/>
      <c r="F319" s="6"/>
      <c r="G319" s="67"/>
      <c r="H319" s="4"/>
      <c r="I319" s="7"/>
      <c r="J319" s="68"/>
    </row>
    <row r="320" spans="1:11" ht="12.95" customHeight="1">
      <c r="A320" s="9"/>
      <c r="B320" s="10" t="s">
        <v>2059</v>
      </c>
      <c r="C320" s="11" t="s">
        <v>2038</v>
      </c>
      <c r="D320" s="69">
        <v>73.7</v>
      </c>
      <c r="E320" s="12" t="s">
        <v>33</v>
      </c>
      <c r="F320" s="13"/>
      <c r="G320" s="70">
        <f>IF(B320&lt;&gt;"計",ROUNDDOWN(D320*F320,0),SUM(G$1:G319))</f>
        <v>0</v>
      </c>
      <c r="H320" s="11"/>
      <c r="I320" s="14"/>
      <c r="J320" s="71"/>
      <c r="K320" s="8">
        <v>15</v>
      </c>
    </row>
    <row r="321" spans="1:11" ht="12.95" customHeight="1">
      <c r="A321" s="2"/>
      <c r="B321" s="3"/>
      <c r="C321" s="4" t="s">
        <v>2039</v>
      </c>
      <c r="D321" s="66"/>
      <c r="E321" s="5"/>
      <c r="F321" s="6"/>
      <c r="G321" s="67"/>
      <c r="H321" s="4"/>
      <c r="I321" s="7"/>
      <c r="J321" s="68"/>
    </row>
    <row r="322" spans="1:11" ht="12.95" customHeight="1">
      <c r="A322" s="9"/>
      <c r="B322" s="10"/>
      <c r="C322" s="11"/>
      <c r="D322" s="69"/>
      <c r="E322" s="12"/>
      <c r="F322" s="13"/>
      <c r="G322" s="70">
        <f>IF(B322&lt;&gt;"計",ROUNDDOWN(D322*F322,0),SUM(G$1:G321))</f>
        <v>0</v>
      </c>
      <c r="H322" s="11"/>
      <c r="I322" s="14"/>
      <c r="J322" s="71"/>
      <c r="K322" s="8">
        <v>16</v>
      </c>
    </row>
    <row r="323" spans="1:11" ht="12.95" customHeight="1">
      <c r="A323" s="2"/>
      <c r="B323" s="3"/>
      <c r="C323" s="4"/>
      <c r="D323" s="66"/>
      <c r="E323" s="5"/>
      <c r="F323" s="6"/>
      <c r="G323" s="67"/>
      <c r="H323" s="4"/>
      <c r="I323" s="7"/>
      <c r="J323" s="68"/>
    </row>
    <row r="324" spans="1:11" ht="12.95" customHeight="1">
      <c r="A324" s="9"/>
      <c r="B324" s="10" t="s">
        <v>2048</v>
      </c>
      <c r="C324" s="11" t="s">
        <v>2614</v>
      </c>
      <c r="D324" s="69">
        <v>30.7</v>
      </c>
      <c r="E324" s="12" t="s">
        <v>33</v>
      </c>
      <c r="F324" s="13"/>
      <c r="G324" s="70">
        <f>IF(B324&lt;&gt;"計",ROUNDDOWN(D324*F324,0),SUM(G$1:G323))</f>
        <v>0</v>
      </c>
      <c r="H324" s="11"/>
      <c r="I324" s="14"/>
      <c r="J324" s="71"/>
      <c r="K324" s="8">
        <v>17</v>
      </c>
    </row>
    <row r="325" spans="1:11" ht="12.95" customHeight="1">
      <c r="A325" s="2"/>
      <c r="B325" s="3"/>
      <c r="C325" s="4"/>
      <c r="D325" s="66"/>
      <c r="E325" s="5"/>
      <c r="F325" s="6"/>
      <c r="G325" s="67"/>
      <c r="H325" s="4"/>
      <c r="I325" s="7"/>
      <c r="J325" s="68"/>
    </row>
    <row r="326" spans="1:11" ht="12.95" customHeight="1">
      <c r="A326" s="9"/>
      <c r="B326" s="10"/>
      <c r="C326" s="11"/>
      <c r="D326" s="69"/>
      <c r="E326" s="12"/>
      <c r="F326" s="13"/>
      <c r="G326" s="70">
        <f>IF(B326&lt;&gt;"計",ROUNDDOWN(D326*F326,0),SUM(G$1:G325))</f>
        <v>0</v>
      </c>
      <c r="H326" s="11"/>
      <c r="I326" s="14"/>
      <c r="J326" s="72">
        <f>SUBTOTAL(9,G291:G326)</f>
        <v>0</v>
      </c>
      <c r="K326" s="8">
        <v>18</v>
      </c>
    </row>
    <row r="327" spans="1:11" ht="12.95" customHeight="1">
      <c r="A327" s="2"/>
      <c r="B327" s="15"/>
      <c r="C327" s="4"/>
      <c r="D327" s="66"/>
      <c r="E327" s="5"/>
      <c r="F327" s="6"/>
      <c r="G327" s="67"/>
      <c r="H327" s="4"/>
      <c r="I327" s="16"/>
      <c r="J327" s="73"/>
    </row>
    <row r="328" spans="1:11" ht="12.95" customHeight="1">
      <c r="A328" s="9"/>
      <c r="B328" s="10" t="s">
        <v>2615</v>
      </c>
      <c r="C328" s="11"/>
      <c r="D328" s="69"/>
      <c r="E328" s="12"/>
      <c r="F328" s="13"/>
      <c r="G328" s="70">
        <f>IF(B328&lt;&gt;"計",ROUNDDOWN(D328*F328,0),SUM(G$1:G327))</f>
        <v>0</v>
      </c>
      <c r="H328" s="11"/>
      <c r="I328" s="14"/>
      <c r="J328" s="71"/>
      <c r="K328" s="8">
        <v>1</v>
      </c>
    </row>
    <row r="329" spans="1:11" ht="12.95" customHeight="1">
      <c r="A329" s="2"/>
      <c r="B329" s="3" t="s">
        <v>1660</v>
      </c>
      <c r="C329" s="4"/>
      <c r="D329" s="66"/>
      <c r="E329" s="5"/>
      <c r="F329" s="6"/>
      <c r="G329" s="67"/>
      <c r="H329" s="4"/>
      <c r="I329" s="7"/>
      <c r="J329" s="68"/>
    </row>
    <row r="330" spans="1:11" ht="12.95" customHeight="1">
      <c r="A330" s="9"/>
      <c r="B330" s="10" t="s">
        <v>2098</v>
      </c>
      <c r="C330" s="11" t="s">
        <v>2101</v>
      </c>
      <c r="D330" s="69">
        <v>73.7</v>
      </c>
      <c r="E330" s="12" t="s">
        <v>33</v>
      </c>
      <c r="F330" s="13"/>
      <c r="G330" s="70">
        <f>IF(B330&lt;&gt;"計",ROUNDDOWN(D330*F330,0),SUM(G$1:G329))</f>
        <v>0</v>
      </c>
      <c r="H330" s="11"/>
      <c r="I330" s="14"/>
      <c r="J330" s="71"/>
      <c r="K330" s="8">
        <v>2</v>
      </c>
    </row>
    <row r="331" spans="1:11" ht="12.95" customHeight="1">
      <c r="A331" s="2"/>
      <c r="B331" s="3" t="s">
        <v>2616</v>
      </c>
      <c r="C331" s="4"/>
      <c r="D331" s="66"/>
      <c r="E331" s="5"/>
      <c r="F331" s="6"/>
      <c r="G331" s="67"/>
      <c r="H331" s="4"/>
      <c r="I331" s="7"/>
      <c r="J331" s="68"/>
    </row>
    <row r="332" spans="1:11" ht="12.95" customHeight="1">
      <c r="A332" s="9"/>
      <c r="B332" s="10" t="s">
        <v>2102</v>
      </c>
      <c r="C332" s="11" t="s">
        <v>2103</v>
      </c>
      <c r="D332" s="69">
        <v>30.7</v>
      </c>
      <c r="E332" s="12" t="s">
        <v>33</v>
      </c>
      <c r="F332" s="13"/>
      <c r="G332" s="70">
        <f>IF(B332&lt;&gt;"計",ROUNDDOWN(D332*F332,0),SUM(G$1:G331))</f>
        <v>0</v>
      </c>
      <c r="H332" s="11"/>
      <c r="I332" s="14"/>
      <c r="J332" s="71"/>
      <c r="K332" s="8">
        <v>3</v>
      </c>
    </row>
    <row r="333" spans="1:11" ht="12.95" customHeight="1">
      <c r="A333" s="2"/>
      <c r="B333" s="3"/>
      <c r="C333" s="4" t="s">
        <v>2617</v>
      </c>
      <c r="D333" s="66"/>
      <c r="E333" s="5"/>
      <c r="F333" s="6"/>
      <c r="G333" s="67"/>
      <c r="H333" s="4"/>
      <c r="I333" s="7"/>
      <c r="J333" s="68"/>
    </row>
    <row r="334" spans="1:11" ht="12.95" customHeight="1">
      <c r="A334" s="9"/>
      <c r="B334" s="10"/>
      <c r="C334" s="11" t="s">
        <v>2105</v>
      </c>
      <c r="D334" s="69"/>
      <c r="E334" s="12"/>
      <c r="F334" s="13"/>
      <c r="G334" s="70">
        <f>IF(B334&lt;&gt;"計",ROUNDDOWN(D334*F334,0),SUM(G$1:G333))</f>
        <v>0</v>
      </c>
      <c r="H334" s="11"/>
      <c r="I334" s="14"/>
      <c r="J334" s="71"/>
      <c r="K334" s="8">
        <v>4</v>
      </c>
    </row>
    <row r="335" spans="1:11" ht="12.95" customHeight="1">
      <c r="A335" s="2"/>
      <c r="B335" s="3"/>
      <c r="C335" s="4" t="s">
        <v>2618</v>
      </c>
      <c r="D335" s="66"/>
      <c r="E335" s="5"/>
      <c r="F335" s="6"/>
      <c r="G335" s="67"/>
      <c r="H335" s="4"/>
      <c r="I335" s="7"/>
      <c r="J335" s="68"/>
    </row>
    <row r="336" spans="1:11" ht="12.95" customHeight="1">
      <c r="A336" s="9"/>
      <c r="B336" s="10"/>
      <c r="C336" s="11"/>
      <c r="D336" s="69"/>
      <c r="E336" s="12"/>
      <c r="F336" s="13"/>
      <c r="G336" s="70">
        <f>IF(B336&lt;&gt;"計",ROUNDDOWN(D336*F336,0),SUM(G$1:G335))</f>
        <v>0</v>
      </c>
      <c r="H336" s="11"/>
      <c r="I336" s="14"/>
      <c r="J336" s="71"/>
      <c r="K336" s="8">
        <v>5</v>
      </c>
    </row>
    <row r="337" spans="1:11" ht="12.95" customHeight="1">
      <c r="A337" s="2"/>
      <c r="B337" s="3"/>
      <c r="C337" s="4"/>
      <c r="D337" s="66"/>
      <c r="E337" s="5"/>
      <c r="F337" s="6"/>
      <c r="G337" s="67"/>
      <c r="H337" s="4"/>
      <c r="I337" s="7"/>
      <c r="J337" s="68"/>
    </row>
    <row r="338" spans="1:11" ht="12.95" customHeight="1">
      <c r="A338" s="9"/>
      <c r="B338" s="10"/>
      <c r="C338" s="11"/>
      <c r="D338" s="69"/>
      <c r="E338" s="12"/>
      <c r="F338" s="13"/>
      <c r="G338" s="70">
        <f>IF(B338&lt;&gt;"計",ROUNDDOWN(D338*F338,0),SUM(G$1:G337))</f>
        <v>0</v>
      </c>
      <c r="H338" s="11"/>
      <c r="I338" s="14"/>
      <c r="J338" s="71"/>
      <c r="K338" s="8">
        <v>6</v>
      </c>
    </row>
    <row r="339" spans="1:11" ht="12.95" customHeight="1">
      <c r="A339" s="2"/>
      <c r="B339" s="3"/>
      <c r="C339" s="4"/>
      <c r="D339" s="66"/>
      <c r="E339" s="5"/>
      <c r="F339" s="6"/>
      <c r="G339" s="67"/>
      <c r="H339" s="4"/>
      <c r="I339" s="7"/>
      <c r="J339" s="68"/>
    </row>
    <row r="340" spans="1:11" ht="12.95" customHeight="1">
      <c r="A340" s="9"/>
      <c r="B340" s="10" t="s">
        <v>2619</v>
      </c>
      <c r="C340" s="11"/>
      <c r="D340" s="69"/>
      <c r="E340" s="12"/>
      <c r="F340" s="13"/>
      <c r="G340" s="70">
        <f>IF(B340&lt;&gt;"計",ROUNDDOWN(D340*F340,0),SUM(G$1:G339))</f>
        <v>0</v>
      </c>
      <c r="H340" s="11"/>
      <c r="I340" s="14"/>
      <c r="J340" s="71"/>
      <c r="K340" s="8">
        <v>7</v>
      </c>
    </row>
    <row r="341" spans="1:11" ht="12.95" customHeight="1">
      <c r="A341" s="2"/>
      <c r="B341" s="3"/>
      <c r="C341" s="4"/>
      <c r="D341" s="66"/>
      <c r="E341" s="5"/>
      <c r="F341" s="6"/>
      <c r="G341" s="67"/>
      <c r="H341" s="4"/>
      <c r="I341" s="7"/>
      <c r="J341" s="68"/>
    </row>
    <row r="342" spans="1:11" ht="12.95" customHeight="1">
      <c r="A342" s="9"/>
      <c r="B342" s="10" t="s">
        <v>509</v>
      </c>
      <c r="C342" s="11" t="s">
        <v>2620</v>
      </c>
      <c r="D342" s="69">
        <v>2</v>
      </c>
      <c r="E342" s="12" t="s">
        <v>148</v>
      </c>
      <c r="F342" s="13"/>
      <c r="G342" s="70">
        <f>IF(B342&lt;&gt;"計",ROUNDDOWN(D342*F342,0),SUM(G$1:G341))</f>
        <v>0</v>
      </c>
      <c r="H342" s="11"/>
      <c r="I342" s="14"/>
      <c r="J342" s="71"/>
      <c r="K342" s="8">
        <v>8</v>
      </c>
    </row>
    <row r="343" spans="1:11" ht="12.95" customHeight="1">
      <c r="A343" s="2"/>
      <c r="B343" s="3"/>
      <c r="C343" s="4" t="s">
        <v>504</v>
      </c>
      <c r="D343" s="66"/>
      <c r="E343" s="5"/>
      <c r="F343" s="6"/>
      <c r="G343" s="67"/>
      <c r="H343" s="4"/>
      <c r="I343" s="7"/>
      <c r="J343" s="68"/>
    </row>
    <row r="344" spans="1:11" ht="12.95" customHeight="1">
      <c r="A344" s="9"/>
      <c r="B344" s="10"/>
      <c r="C344" s="11" t="s">
        <v>511</v>
      </c>
      <c r="D344" s="69"/>
      <c r="E344" s="12"/>
      <c r="F344" s="13"/>
      <c r="G344" s="70">
        <f>IF(B344&lt;&gt;"計",ROUNDDOWN(D344*F344,0),SUM(G$1:G343))</f>
        <v>0</v>
      </c>
      <c r="H344" s="11"/>
      <c r="I344" s="14"/>
      <c r="J344" s="71"/>
      <c r="K344" s="8">
        <v>9</v>
      </c>
    </row>
    <row r="345" spans="1:11" ht="12.95" customHeight="1">
      <c r="A345" s="2"/>
      <c r="B345" s="3"/>
      <c r="C345" s="4" t="s">
        <v>2621</v>
      </c>
      <c r="D345" s="66"/>
      <c r="E345" s="5"/>
      <c r="F345" s="6"/>
      <c r="G345" s="67"/>
      <c r="H345" s="4"/>
      <c r="I345" s="7"/>
      <c r="J345" s="68"/>
    </row>
    <row r="346" spans="1:11" ht="12.95" customHeight="1">
      <c r="A346" s="9"/>
      <c r="B346" s="10"/>
      <c r="C346" s="11"/>
      <c r="D346" s="69"/>
      <c r="E346" s="12"/>
      <c r="F346" s="13"/>
      <c r="G346" s="70">
        <f>IF(B346&lt;&gt;"計",ROUNDDOWN(D346*F346,0),SUM(G$1:G345))</f>
        <v>0</v>
      </c>
      <c r="H346" s="11"/>
      <c r="I346" s="14"/>
      <c r="J346" s="71"/>
      <c r="K346" s="8">
        <v>10</v>
      </c>
    </row>
    <row r="347" spans="1:11" ht="12.95" customHeight="1">
      <c r="A347" s="2"/>
      <c r="B347" s="3"/>
      <c r="C347" s="4"/>
      <c r="D347" s="66"/>
      <c r="E347" s="5"/>
      <c r="F347" s="6"/>
      <c r="G347" s="67"/>
      <c r="H347" s="4"/>
      <c r="I347" s="7"/>
      <c r="J347" s="68"/>
    </row>
    <row r="348" spans="1:11" ht="12.95" customHeight="1">
      <c r="A348" s="9"/>
      <c r="B348" s="10"/>
      <c r="C348" s="11"/>
      <c r="D348" s="69"/>
      <c r="E348" s="12"/>
      <c r="F348" s="13"/>
      <c r="G348" s="70">
        <f>IF(B348&lt;&gt;"計",ROUNDDOWN(D348*F348,0),SUM(G$1:G347))</f>
        <v>0</v>
      </c>
      <c r="H348" s="11"/>
      <c r="I348" s="14"/>
      <c r="J348" s="71"/>
      <c r="K348" s="8">
        <v>11</v>
      </c>
    </row>
    <row r="349" spans="1:11" ht="12.95" customHeight="1">
      <c r="A349" s="2"/>
      <c r="B349" s="3"/>
      <c r="C349" s="4"/>
      <c r="D349" s="66"/>
      <c r="E349" s="5"/>
      <c r="F349" s="6"/>
      <c r="G349" s="67"/>
      <c r="H349" s="4"/>
      <c r="I349" s="7"/>
      <c r="J349" s="68"/>
    </row>
    <row r="350" spans="1:11" ht="12.95" customHeight="1">
      <c r="A350" s="9"/>
      <c r="B350" s="10"/>
      <c r="C350" s="11"/>
      <c r="D350" s="69"/>
      <c r="E350" s="12"/>
      <c r="F350" s="13"/>
      <c r="G350" s="70">
        <f>IF(B350&lt;&gt;"計",ROUNDDOWN(D350*F350,0),SUM(G$1:G349))</f>
        <v>0</v>
      </c>
      <c r="H350" s="11"/>
      <c r="I350" s="14"/>
      <c r="J350" s="71"/>
      <c r="K350" s="8">
        <v>12</v>
      </c>
    </row>
    <row r="351" spans="1:11" ht="12.95" customHeight="1">
      <c r="A351" s="2"/>
      <c r="B351" s="3"/>
      <c r="C351" s="4"/>
      <c r="D351" s="66"/>
      <c r="E351" s="5"/>
      <c r="F351" s="6"/>
      <c r="G351" s="67"/>
      <c r="H351" s="4"/>
      <c r="I351" s="7"/>
      <c r="J351" s="68"/>
    </row>
    <row r="352" spans="1:11" ht="12.95" customHeight="1">
      <c r="A352" s="9"/>
      <c r="B352" s="10"/>
      <c r="C352" s="11"/>
      <c r="D352" s="69"/>
      <c r="E352" s="12"/>
      <c r="F352" s="13"/>
      <c r="G352" s="70">
        <f>IF(B352&lt;&gt;"計",ROUNDDOWN(D352*F352,0),SUM(G$1:G351))</f>
        <v>0</v>
      </c>
      <c r="H352" s="11"/>
      <c r="I352" s="14"/>
      <c r="J352" s="71"/>
      <c r="K352" s="8">
        <v>13</v>
      </c>
    </row>
    <row r="353" spans="1:11" ht="12.95" customHeight="1">
      <c r="A353" s="2"/>
      <c r="B353" s="3"/>
      <c r="C353" s="4"/>
      <c r="D353" s="66"/>
      <c r="E353" s="5"/>
      <c r="F353" s="6"/>
      <c r="G353" s="67"/>
      <c r="H353" s="4"/>
      <c r="I353" s="7"/>
      <c r="J353" s="68"/>
    </row>
    <row r="354" spans="1:11" ht="12.95" customHeight="1">
      <c r="A354" s="9"/>
      <c r="B354" s="10"/>
      <c r="C354" s="11"/>
      <c r="D354" s="69"/>
      <c r="E354" s="12"/>
      <c r="F354" s="13"/>
      <c r="G354" s="70">
        <f>IF(B354&lt;&gt;"計",ROUNDDOWN(D354*F354,0),SUM(G$1:G353))</f>
        <v>0</v>
      </c>
      <c r="H354" s="11"/>
      <c r="I354" s="14"/>
      <c r="J354" s="71"/>
      <c r="K354" s="8">
        <v>14</v>
      </c>
    </row>
    <row r="355" spans="1:11" ht="12.95" customHeight="1">
      <c r="A355" s="2"/>
      <c r="B355" s="3"/>
      <c r="C355" s="4"/>
      <c r="D355" s="66"/>
      <c r="E355" s="5"/>
      <c r="F355" s="6"/>
      <c r="G355" s="67"/>
      <c r="H355" s="4"/>
      <c r="I355" s="7"/>
      <c r="J355" s="68"/>
    </row>
    <row r="356" spans="1:11" ht="12.95" customHeight="1">
      <c r="A356" s="9"/>
      <c r="B356" s="10"/>
      <c r="C356" s="11"/>
      <c r="D356" s="69"/>
      <c r="E356" s="12"/>
      <c r="F356" s="13"/>
      <c r="G356" s="70">
        <f>IF(B356&lt;&gt;"計",ROUNDDOWN(D356*F356,0),SUM(G$1:G355))</f>
        <v>0</v>
      </c>
      <c r="H356" s="11"/>
      <c r="I356" s="14"/>
      <c r="J356" s="71"/>
      <c r="K356" s="8">
        <v>15</v>
      </c>
    </row>
    <row r="357" spans="1:11" ht="12.95" customHeight="1">
      <c r="A357" s="2"/>
      <c r="B357" s="3"/>
      <c r="C357" s="4"/>
      <c r="D357" s="66"/>
      <c r="E357" s="5"/>
      <c r="F357" s="6"/>
      <c r="G357" s="67"/>
      <c r="H357" s="4"/>
      <c r="I357" s="7"/>
      <c r="J357" s="68"/>
    </row>
    <row r="358" spans="1:11" ht="12.95" customHeight="1">
      <c r="A358" s="9"/>
      <c r="B358" s="10"/>
      <c r="C358" s="11"/>
      <c r="D358" s="69"/>
      <c r="E358" s="12"/>
      <c r="F358" s="13"/>
      <c r="G358" s="70">
        <f>IF(B358&lt;&gt;"計",ROUNDDOWN(D358*F358,0),SUM(G$1:G357))</f>
        <v>0</v>
      </c>
      <c r="H358" s="11"/>
      <c r="I358" s="14"/>
      <c r="J358" s="71"/>
      <c r="K358" s="8">
        <v>16</v>
      </c>
    </row>
    <row r="359" spans="1:11" ht="12.95" customHeight="1">
      <c r="A359" s="2"/>
      <c r="B359" s="3"/>
      <c r="C359" s="4"/>
      <c r="D359" s="66"/>
      <c r="E359" s="5"/>
      <c r="F359" s="6"/>
      <c r="G359" s="67"/>
      <c r="H359" s="4"/>
      <c r="I359" s="7"/>
      <c r="J359" s="68"/>
    </row>
    <row r="360" spans="1:11" ht="12.95" customHeight="1">
      <c r="A360" s="9"/>
      <c r="B360" s="10" t="s">
        <v>45</v>
      </c>
      <c r="C360" s="11"/>
      <c r="D360" s="69"/>
      <c r="E360" s="12"/>
      <c r="F360" s="13"/>
      <c r="G360" s="70">
        <f>IF(B360&lt;&gt;"計",ROUNDDOWN(D360*F360,0),SUM(G$1:G359))</f>
        <v>0</v>
      </c>
      <c r="H360" s="11"/>
      <c r="I360" s="14"/>
      <c r="J360" s="71"/>
      <c r="K360" s="8">
        <v>17</v>
      </c>
    </row>
    <row r="361" spans="1:11" ht="12.95" customHeight="1">
      <c r="A361" s="2"/>
      <c r="B361" s="3"/>
      <c r="C361" s="4"/>
      <c r="D361" s="66"/>
      <c r="E361" s="5"/>
      <c r="F361" s="6"/>
      <c r="G361" s="67"/>
      <c r="H361" s="4"/>
      <c r="I361" s="7"/>
      <c r="J361" s="68"/>
    </row>
    <row r="362" spans="1:11" ht="12.95" customHeight="1">
      <c r="A362" s="9"/>
      <c r="B362" s="10"/>
      <c r="C362" s="11"/>
      <c r="D362" s="69"/>
      <c r="E362" s="12"/>
      <c r="F362" s="13"/>
      <c r="G362" s="70">
        <f>IF(B362&lt;&gt;"計",ROUNDDOWN(D362*F362,0),SUM(G$1:G361))</f>
        <v>0</v>
      </c>
      <c r="H362" s="11"/>
      <c r="I362" s="14"/>
      <c r="J362" s="72">
        <f>SUBTOTAL(9,G327:G362)-G360</f>
        <v>0</v>
      </c>
      <c r="K362"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F76 F78 F82 F84 F86 F88 F90 F92 F94 F96 F98 F100 F102 F104 F106 F108 F110">
    <cfRule type="expression" dxfId="146" priority="29" stopIfTrue="1">
      <formula>AND(D4=1,E4="か所")</formula>
    </cfRule>
  </conditionalFormatting>
  <conditionalFormatting sqref="F44 F4 F6 F8 F10 F12 F14 F16 F18 F20 F22 F24 F26 F28 F30 F32 F34 F36 F38 F40 F42 F46 F48 F50 F52 F54 F56 F58 F60 F62 F64 F66 F68 F70 F72 F74 F76 F78 F82 F84 F86 F88 F90 F92 F94 F96 F98 F100 F102 F104 F106 F108 F110">
    <cfRule type="expression" dxfId="145" priority="28" stopIfTrue="1">
      <formula>AND(D4=1,E4="式")</formula>
    </cfRule>
  </conditionalFormatting>
  <conditionalFormatting sqref="F44">
    <cfRule type="expression" dxfId="144" priority="27" stopIfTrue="1">
      <formula>AND(D44=1,LEN(E44)&lt;&gt;LENB(E44))</formula>
    </cfRule>
  </conditionalFormatting>
  <conditionalFormatting sqref="F112 F114 F116 F118 F120 F122 F124 F126 F128 F130 F132 F134 F136 F138 F140 F142 F144 F146">
    <cfRule type="expression" dxfId="143" priority="26" stopIfTrue="1">
      <formula>AND(D112=1,E112="か所")</formula>
    </cfRule>
  </conditionalFormatting>
  <conditionalFormatting sqref="F116 F112 F114 F118 F120 F122 F124 F126 F128 F130 F132 F134 F136 F138 F140 F142 F144 F146">
    <cfRule type="expression" dxfId="142" priority="25" stopIfTrue="1">
      <formula>AND(D112=1,E112="式")</formula>
    </cfRule>
  </conditionalFormatting>
  <conditionalFormatting sqref="F116">
    <cfRule type="expression" dxfId="141" priority="24" stopIfTrue="1">
      <formula>AND(D116=1,LEN(E116)&lt;&gt;LENB(E116))</formula>
    </cfRule>
  </conditionalFormatting>
  <conditionalFormatting sqref="F148 F150 F152 F154 F156 F158 F160 F162 F164 F166 F168 F170 F172 F174 F176 F178 F180 F182">
    <cfRule type="expression" dxfId="140" priority="23" stopIfTrue="1">
      <formula>AND(D148=1,E148="か所")</formula>
    </cfRule>
  </conditionalFormatting>
  <conditionalFormatting sqref="F152 F148 F150 F154 F156 F158 F160 F162 F164 F166 F168 F170 F172 F174 F176 F178 F180 F182">
    <cfRule type="expression" dxfId="139" priority="22" stopIfTrue="1">
      <formula>AND(D148=1,E148="式")</formula>
    </cfRule>
  </conditionalFormatting>
  <conditionalFormatting sqref="F152">
    <cfRule type="expression" dxfId="138" priority="21" stopIfTrue="1">
      <formula>AND(D152=1,LEN(E152)&lt;&gt;LENB(E152))</formula>
    </cfRule>
  </conditionalFormatting>
  <conditionalFormatting sqref="F184 F186 F188 F190 F192 F194 F196 F198 F200 F202 F204 F206 F208 F210 F212 F214 F216 F218">
    <cfRule type="expression" dxfId="137" priority="20" stopIfTrue="1">
      <formula>AND(D184=1,E184="か所")</formula>
    </cfRule>
  </conditionalFormatting>
  <conditionalFormatting sqref="F188 F184 F186 F190 F192 F194 F196 F198 F200 F202 F204 F206 F208 F210 F212 F214 F216 F218">
    <cfRule type="expression" dxfId="136" priority="19" stopIfTrue="1">
      <formula>AND(D184=1,E184="式")</formula>
    </cfRule>
  </conditionalFormatting>
  <conditionalFormatting sqref="F188">
    <cfRule type="expression" dxfId="135" priority="18" stopIfTrue="1">
      <formula>AND(D188=1,LEN(E188)&lt;&gt;LENB(E188))</formula>
    </cfRule>
  </conditionalFormatting>
  <conditionalFormatting sqref="F220 F222 F224 F226 F228 F230 F232 F234 F236 F238 F240 F242 F244 F246 F248 F250 F252 F254">
    <cfRule type="expression" dxfId="134" priority="17" stopIfTrue="1">
      <formula>AND(D220=1,E220="か所")</formula>
    </cfRule>
  </conditionalFormatting>
  <conditionalFormatting sqref="F224 F220 F222 F226 F228 F230 F232 F234 F236 F238 F240 F242 F244 F246 F248 F250 F252 F254">
    <cfRule type="expression" dxfId="133" priority="16" stopIfTrue="1">
      <formula>AND(D220=1,E220="式")</formula>
    </cfRule>
  </conditionalFormatting>
  <conditionalFormatting sqref="F224">
    <cfRule type="expression" dxfId="132" priority="15" stopIfTrue="1">
      <formula>AND(D224=1,LEN(E224)&lt;&gt;LENB(E224))</formula>
    </cfRule>
  </conditionalFormatting>
  <conditionalFormatting sqref="F256 F258">
    <cfRule type="expression" dxfId="131" priority="3" stopIfTrue="1">
      <formula>AND(D256=1,E256="式")</formula>
    </cfRule>
    <cfRule type="expression" dxfId="130" priority="4" stopIfTrue="1">
      <formula>AND(D256=1,E256="か所")</formula>
    </cfRule>
  </conditionalFormatting>
  <conditionalFormatting sqref="F260 F262 F264 F266 F268 F270 F272 F274 F276 F278 F280 F282 F284 F286 F288 F290">
    <cfRule type="expression" dxfId="129" priority="14" stopIfTrue="1">
      <formula>AND(D260=1,E260="か所")</formula>
    </cfRule>
  </conditionalFormatting>
  <conditionalFormatting sqref="F260 F266 F262 F264 F268 F270 F272 F274 F276 F278 F280 F282 F284 F286 F288 F290">
    <cfRule type="expression" dxfId="128" priority="13" stopIfTrue="1">
      <formula>AND(D260=1,E260="式")</formula>
    </cfRule>
  </conditionalFormatting>
  <conditionalFormatting sqref="F260">
    <cfRule type="expression" dxfId="127" priority="12" stopIfTrue="1">
      <formula>AND(D260=1,LEN(E260)&lt;&gt;LENB(E260))</formula>
    </cfRule>
  </conditionalFormatting>
  <conditionalFormatting sqref="F266">
    <cfRule type="expression" dxfId="126" priority="5" stopIfTrue="1">
      <formula>AND(D266=1,LEN(E266)&lt;&gt;LENB(E266))</formula>
    </cfRule>
  </conditionalFormatting>
  <conditionalFormatting sqref="F292 F294 F296 F298 F300 F302 F304 F306 F308 F310 F312 F314 F316 F318 F320 F322 F324 F326">
    <cfRule type="expression" dxfId="125" priority="11" stopIfTrue="1">
      <formula>AND(D292=1,E292="か所")</formula>
    </cfRule>
  </conditionalFormatting>
  <conditionalFormatting sqref="F296 F292 F294 F298 F300 F302 F304 F306 F308 F310 F312 F314 F316 F318 F320 F322 F324 F326">
    <cfRule type="expression" dxfId="124" priority="10" stopIfTrue="1">
      <formula>AND(D292=1,E292="式")</formula>
    </cfRule>
  </conditionalFormatting>
  <conditionalFormatting sqref="F296">
    <cfRule type="expression" dxfId="123" priority="9" stopIfTrue="1">
      <formula>AND(D296=1,LEN(E296)&lt;&gt;LENB(E296))</formula>
    </cfRule>
  </conditionalFormatting>
  <conditionalFormatting sqref="F328 F330 F332 F334 F336 F338 F340 F342 F344 F346 F348 F350 F352 F354 F356 F358 F360 F362">
    <cfRule type="expression" dxfId="122" priority="8" stopIfTrue="1">
      <formula>AND(D328=1,E328="か所")</formula>
    </cfRule>
  </conditionalFormatting>
  <conditionalFormatting sqref="F332 F328 F330 F334 F336 F338 F340 F342 F344 F346 F348 F350 F352 F354 F356 F358 F360 F362">
    <cfRule type="expression" dxfId="121" priority="7" stopIfTrue="1">
      <formula>AND(D328=1,E328="式")</formula>
    </cfRule>
  </conditionalFormatting>
  <conditionalFormatting sqref="F332">
    <cfRule type="expression" dxfId="120" priority="6" stopIfTrue="1">
      <formula>AND(D332=1,LEN(E332)&lt;&gt;LENB(E332))</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3AF80-4939-46EC-B074-7B7C6BBFF29D}">
  <sheetPr>
    <tabColor rgb="FFCC99FF"/>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2853</v>
      </c>
      <c r="B4" s="10" t="s">
        <v>2854</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2855</v>
      </c>
      <c r="C8" s="11" t="s">
        <v>2857</v>
      </c>
      <c r="D8" s="69">
        <v>1</v>
      </c>
      <c r="E8" s="12" t="s">
        <v>20</v>
      </c>
      <c r="F8" s="13"/>
      <c r="G8" s="70">
        <f>IF(B8&lt;&gt;"計",ROUNDDOWN(D8*F8,0),SUM(G$1:G7))</f>
        <v>0</v>
      </c>
      <c r="H8" s="11"/>
      <c r="I8" s="14"/>
      <c r="J8" s="71"/>
      <c r="K8" s="8">
        <v>3</v>
      </c>
    </row>
    <row r="9" spans="1:11" ht="12.95" customHeight="1">
      <c r="A9" s="2"/>
      <c r="B9" s="3"/>
      <c r="C9" s="4" t="s">
        <v>2856</v>
      </c>
      <c r="D9" s="66"/>
      <c r="E9" s="5"/>
      <c r="F9" s="6"/>
      <c r="G9" s="67"/>
      <c r="H9" s="4"/>
      <c r="I9" s="7"/>
      <c r="J9" s="68"/>
    </row>
    <row r="10" spans="1:11" ht="12.95" customHeight="1">
      <c r="A10" s="9"/>
      <c r="B10" s="10"/>
      <c r="C10" s="11"/>
      <c r="D10" s="69"/>
      <c r="E10" s="12"/>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119" priority="11" stopIfTrue="1">
      <formula>AND(D4=1,E4="式")</formula>
    </cfRule>
    <cfRule type="expression" dxfId="118"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59E6-2137-4BAF-BEC7-BCAC17B8FF40}">
  <sheetPr>
    <tabColor rgb="FF00B0F0"/>
  </sheetPr>
  <dimension ref="A1:K147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79"/>
      <c r="B3" s="15"/>
      <c r="C3" s="4"/>
      <c r="D3" s="66"/>
      <c r="E3" s="5"/>
      <c r="F3" s="6"/>
      <c r="G3" s="67"/>
      <c r="H3" s="4"/>
      <c r="I3" s="7"/>
      <c r="J3" s="68"/>
    </row>
    <row r="4" spans="1:11" ht="12.95" customHeight="1">
      <c r="A4" s="78" t="s">
        <v>7</v>
      </c>
      <c r="B4" s="10" t="s">
        <v>38</v>
      </c>
      <c r="C4" s="11"/>
      <c r="D4" s="69"/>
      <c r="E4" s="12"/>
      <c r="F4" s="13"/>
      <c r="G4" s="70">
        <f>IF(B4&lt;&gt;"計",ROUNDDOWN(D4*F4,0),SUM(G$1:G3))</f>
        <v>0</v>
      </c>
      <c r="H4" s="11"/>
      <c r="I4" s="14"/>
      <c r="J4" s="71"/>
      <c r="K4" s="8">
        <v>1</v>
      </c>
    </row>
    <row r="5" spans="1:11" ht="12.95" customHeight="1">
      <c r="A5" s="79"/>
      <c r="B5" s="3"/>
      <c r="C5" s="4"/>
      <c r="D5" s="66"/>
      <c r="E5" s="5"/>
      <c r="F5" s="6"/>
      <c r="G5" s="67"/>
      <c r="H5" s="4"/>
      <c r="I5" s="7"/>
      <c r="J5" s="68"/>
    </row>
    <row r="6" spans="1:11" ht="12.95" customHeight="1">
      <c r="A6" s="78"/>
      <c r="B6" s="10"/>
      <c r="C6" s="11"/>
      <c r="D6" s="69"/>
      <c r="E6" s="12"/>
      <c r="F6" s="13"/>
      <c r="G6" s="70">
        <f>IF(B6&lt;&gt;"計",ROUNDDOWN(D6*F6,0),SUM(G$1:G5))</f>
        <v>0</v>
      </c>
      <c r="H6" s="11"/>
      <c r="I6" s="14"/>
      <c r="J6" s="71"/>
      <c r="K6" s="8">
        <v>2</v>
      </c>
    </row>
    <row r="7" spans="1:11" ht="12.95" customHeight="1">
      <c r="A7" s="79"/>
      <c r="B7" s="3"/>
      <c r="C7" s="4"/>
      <c r="D7" s="66"/>
      <c r="E7" s="5"/>
      <c r="F7" s="6"/>
      <c r="G7" s="67"/>
      <c r="H7" s="4"/>
      <c r="I7" s="7"/>
      <c r="J7" s="68"/>
    </row>
    <row r="8" spans="1:11" ht="12.95" customHeight="1">
      <c r="A8" s="78" t="s">
        <v>39</v>
      </c>
      <c r="B8" s="10" t="s">
        <v>40</v>
      </c>
      <c r="C8" s="11"/>
      <c r="D8" s="69">
        <v>1</v>
      </c>
      <c r="E8" s="12" t="s">
        <v>21</v>
      </c>
      <c r="F8" s="13"/>
      <c r="G8" s="70">
        <f>IF(B8&lt;&gt;"計",ROUNDDOWN(D8*F8,0),SUM(G$1:G7))</f>
        <v>0</v>
      </c>
      <c r="H8" s="11"/>
      <c r="I8" s="14"/>
      <c r="J8" s="71"/>
      <c r="K8" s="8">
        <v>3</v>
      </c>
    </row>
    <row r="9" spans="1:11" ht="12.95" customHeight="1">
      <c r="A9" s="79"/>
      <c r="B9" s="3"/>
      <c r="C9" s="4"/>
      <c r="D9" s="66"/>
      <c r="E9" s="5"/>
      <c r="F9" s="6"/>
      <c r="G9" s="67"/>
      <c r="H9" s="4"/>
      <c r="I9" s="7"/>
      <c r="J9" s="68"/>
    </row>
    <row r="10" spans="1:11" ht="12.95" customHeight="1">
      <c r="A10" s="78" t="s">
        <v>41</v>
      </c>
      <c r="B10" s="10" t="s">
        <v>42</v>
      </c>
      <c r="C10" s="11"/>
      <c r="D10" s="69">
        <v>1</v>
      </c>
      <c r="E10" s="12" t="s">
        <v>21</v>
      </c>
      <c r="F10" s="13"/>
      <c r="G10" s="70">
        <f>IF(B10&lt;&gt;"計",ROUNDDOWN(D10*F10,0),SUM(G$1:G9))</f>
        <v>0</v>
      </c>
      <c r="H10" s="11"/>
      <c r="I10" s="14"/>
      <c r="J10" s="71"/>
      <c r="K10" s="8">
        <v>4</v>
      </c>
    </row>
    <row r="11" spans="1:11" ht="12.95" customHeight="1">
      <c r="A11" s="79"/>
      <c r="B11" s="3"/>
      <c r="C11" s="4"/>
      <c r="D11" s="66"/>
      <c r="E11" s="5"/>
      <c r="F11" s="6"/>
      <c r="G11" s="67"/>
      <c r="H11" s="4"/>
      <c r="I11" s="7"/>
      <c r="J11" s="68"/>
    </row>
    <row r="12" spans="1:11" ht="12.95" customHeight="1">
      <c r="A12" s="78" t="s">
        <v>43</v>
      </c>
      <c r="B12" s="10" t="s">
        <v>44</v>
      </c>
      <c r="C12" s="11"/>
      <c r="D12" s="69">
        <v>1</v>
      </c>
      <c r="E12" s="12" t="s">
        <v>21</v>
      </c>
      <c r="F12" s="13"/>
      <c r="G12" s="70">
        <f>IF(B12&lt;&gt;"計",ROUNDDOWN(D12*F12,0),SUM(G$1:G11))</f>
        <v>0</v>
      </c>
      <c r="H12" s="11"/>
      <c r="I12" s="14"/>
      <c r="J12" s="71"/>
      <c r="K12" s="8">
        <v>5</v>
      </c>
    </row>
    <row r="13" spans="1:11" ht="12.95" customHeight="1">
      <c r="A13" s="79"/>
      <c r="B13" s="3"/>
      <c r="C13" s="4"/>
      <c r="D13" s="66"/>
      <c r="E13" s="5"/>
      <c r="F13" s="6"/>
      <c r="G13" s="67"/>
      <c r="H13" s="4"/>
      <c r="I13" s="7"/>
      <c r="J13" s="68"/>
    </row>
    <row r="14" spans="1:11" ht="12.95" customHeight="1">
      <c r="A14" s="78"/>
      <c r="B14" s="10"/>
      <c r="C14" s="11"/>
      <c r="D14" s="69"/>
      <c r="E14" s="12"/>
      <c r="F14" s="13"/>
      <c r="G14" s="70">
        <f>IF(B14&lt;&gt;"計",ROUNDDOWN(D14*F14,0),SUM(G$1:G13))</f>
        <v>0</v>
      </c>
      <c r="H14" s="11"/>
      <c r="I14" s="14"/>
      <c r="J14" s="71"/>
      <c r="K14" s="8">
        <v>6</v>
      </c>
    </row>
    <row r="15" spans="1:11" ht="12.95" customHeight="1">
      <c r="A15" s="79"/>
      <c r="B15" s="3"/>
      <c r="C15" s="4"/>
      <c r="D15" s="66"/>
      <c r="E15" s="5"/>
      <c r="F15" s="6"/>
      <c r="G15" s="67"/>
      <c r="H15" s="4"/>
      <c r="I15" s="7"/>
      <c r="J15" s="68"/>
    </row>
    <row r="16" spans="1:11" ht="12.95" customHeight="1">
      <c r="A16" s="78"/>
      <c r="B16" s="10"/>
      <c r="C16" s="11"/>
      <c r="D16" s="69"/>
      <c r="E16" s="12"/>
      <c r="F16" s="13"/>
      <c r="G16" s="70">
        <f>IF(B16&lt;&gt;"計",ROUNDDOWN(D16*F16,0),SUM(G$1:G15))</f>
        <v>0</v>
      </c>
      <c r="H16" s="11"/>
      <c r="I16" s="14"/>
      <c r="J16" s="71"/>
      <c r="K16" s="8">
        <v>7</v>
      </c>
    </row>
    <row r="17" spans="1:11" ht="12.95" customHeight="1">
      <c r="A17" s="79"/>
      <c r="B17" s="3"/>
      <c r="C17" s="4"/>
      <c r="D17" s="66"/>
      <c r="E17" s="5"/>
      <c r="F17" s="6"/>
      <c r="G17" s="67"/>
      <c r="H17" s="4"/>
      <c r="I17" s="7"/>
      <c r="J17" s="68"/>
    </row>
    <row r="18" spans="1:11" ht="12.95" customHeight="1">
      <c r="A18" s="78"/>
      <c r="B18" s="10"/>
      <c r="C18" s="11"/>
      <c r="D18" s="69"/>
      <c r="E18" s="12"/>
      <c r="F18" s="13"/>
      <c r="G18" s="70">
        <f>IF(B18&lt;&gt;"計",ROUNDDOWN(D18*F18,0),SUM(G$1:G17))</f>
        <v>0</v>
      </c>
      <c r="H18" s="11"/>
      <c r="I18" s="14"/>
      <c r="J18" s="71"/>
      <c r="K18" s="8">
        <v>8</v>
      </c>
    </row>
    <row r="19" spans="1:11" ht="12.95" customHeight="1">
      <c r="A19" s="79"/>
      <c r="B19" s="3"/>
      <c r="C19" s="4"/>
      <c r="D19" s="66"/>
      <c r="E19" s="5"/>
      <c r="F19" s="6"/>
      <c r="G19" s="67"/>
      <c r="H19" s="4"/>
      <c r="I19" s="7"/>
      <c r="J19" s="68"/>
    </row>
    <row r="20" spans="1:11" ht="12.95" customHeight="1">
      <c r="A20" s="78"/>
      <c r="B20" s="10"/>
      <c r="C20" s="11"/>
      <c r="D20" s="69"/>
      <c r="E20" s="12"/>
      <c r="F20" s="13"/>
      <c r="G20" s="70">
        <f>IF(B20&lt;&gt;"計",ROUNDDOWN(D20*F20,0),SUM(G$1:G19))</f>
        <v>0</v>
      </c>
      <c r="H20" s="11"/>
      <c r="I20" s="14"/>
      <c r="J20" s="71"/>
      <c r="K20" s="8">
        <v>9</v>
      </c>
    </row>
    <row r="21" spans="1:11" ht="12.95" customHeight="1">
      <c r="A21" s="79"/>
      <c r="B21" s="3"/>
      <c r="C21" s="4"/>
      <c r="D21" s="66"/>
      <c r="E21" s="5"/>
      <c r="F21" s="6"/>
      <c r="G21" s="67"/>
      <c r="H21" s="4"/>
      <c r="I21" s="7"/>
      <c r="J21" s="68"/>
    </row>
    <row r="22" spans="1:11" ht="12.95" customHeight="1">
      <c r="A22" s="78"/>
      <c r="B22" s="10"/>
      <c r="C22" s="11"/>
      <c r="D22" s="69"/>
      <c r="E22" s="12"/>
      <c r="F22" s="13"/>
      <c r="G22" s="70">
        <f>IF(B22&lt;&gt;"計",ROUNDDOWN(D22*F22,0),SUM(G$1:G21))</f>
        <v>0</v>
      </c>
      <c r="H22" s="11"/>
      <c r="I22" s="14"/>
      <c r="J22" s="71"/>
      <c r="K22" s="8">
        <v>10</v>
      </c>
    </row>
    <row r="23" spans="1:11" ht="12.95" customHeight="1">
      <c r="A23" s="79"/>
      <c r="B23" s="3"/>
      <c r="C23" s="4"/>
      <c r="D23" s="66"/>
      <c r="E23" s="5"/>
      <c r="F23" s="6"/>
      <c r="G23" s="67"/>
      <c r="H23" s="4"/>
      <c r="I23" s="7"/>
      <c r="J23" s="68"/>
    </row>
    <row r="24" spans="1:11" ht="12.95" customHeight="1">
      <c r="A24" s="78"/>
      <c r="B24" s="10"/>
      <c r="C24" s="11"/>
      <c r="D24" s="69"/>
      <c r="E24" s="12"/>
      <c r="F24" s="13"/>
      <c r="G24" s="70">
        <f>IF(B24&lt;&gt;"計",ROUNDDOWN(D24*F24,0),SUM(G$1:G23))</f>
        <v>0</v>
      </c>
      <c r="H24" s="11"/>
      <c r="I24" s="14"/>
      <c r="J24" s="71"/>
      <c r="K24" s="8">
        <v>11</v>
      </c>
    </row>
    <row r="25" spans="1:11" ht="12.95" customHeight="1">
      <c r="A25" s="79"/>
      <c r="B25" s="3"/>
      <c r="C25" s="4"/>
      <c r="D25" s="66"/>
      <c r="E25" s="5"/>
      <c r="F25" s="6"/>
      <c r="G25" s="67"/>
      <c r="H25" s="4"/>
      <c r="I25" s="7"/>
      <c r="J25" s="68"/>
    </row>
    <row r="26" spans="1:11" ht="12.95" customHeight="1">
      <c r="A26" s="78"/>
      <c r="B26" s="10"/>
      <c r="C26" s="11"/>
      <c r="D26" s="69"/>
      <c r="E26" s="12"/>
      <c r="F26" s="13"/>
      <c r="G26" s="70">
        <f>IF(B26&lt;&gt;"計",ROUNDDOWN(D26*F26,0),SUM(G$1:G25))</f>
        <v>0</v>
      </c>
      <c r="H26" s="11"/>
      <c r="I26" s="14"/>
      <c r="J26" s="71"/>
      <c r="K26" s="8">
        <v>12</v>
      </c>
    </row>
    <row r="27" spans="1:11" ht="12.95" customHeight="1">
      <c r="A27" s="79"/>
      <c r="B27" s="3"/>
      <c r="C27" s="4"/>
      <c r="D27" s="66"/>
      <c r="E27" s="5"/>
      <c r="F27" s="6"/>
      <c r="G27" s="67"/>
      <c r="H27" s="4"/>
      <c r="I27" s="7"/>
      <c r="J27" s="68"/>
    </row>
    <row r="28" spans="1:11" ht="12.95" customHeight="1">
      <c r="A28" s="78"/>
      <c r="B28" s="10"/>
      <c r="C28" s="11"/>
      <c r="D28" s="69"/>
      <c r="E28" s="12"/>
      <c r="F28" s="13"/>
      <c r="G28" s="70">
        <f>IF(B28&lt;&gt;"計",ROUNDDOWN(D28*F28,0),SUM(G$1:G27))</f>
        <v>0</v>
      </c>
      <c r="H28" s="11"/>
      <c r="I28" s="14"/>
      <c r="J28" s="71"/>
      <c r="K28" s="8">
        <v>13</v>
      </c>
    </row>
    <row r="29" spans="1:11" ht="12.95" customHeight="1">
      <c r="A29" s="79"/>
      <c r="B29" s="3"/>
      <c r="C29" s="4"/>
      <c r="D29" s="66"/>
      <c r="E29" s="5"/>
      <c r="F29" s="6"/>
      <c r="G29" s="67"/>
      <c r="H29" s="4"/>
      <c r="I29" s="7"/>
      <c r="J29" s="68"/>
    </row>
    <row r="30" spans="1:11" ht="12.95" customHeight="1">
      <c r="A30" s="78"/>
      <c r="B30" s="10"/>
      <c r="C30" s="11"/>
      <c r="D30" s="69"/>
      <c r="E30" s="12"/>
      <c r="F30" s="13"/>
      <c r="G30" s="70">
        <f>IF(B30&lt;&gt;"計",ROUNDDOWN(D30*F30,0),SUM(G$1:G29))</f>
        <v>0</v>
      </c>
      <c r="H30" s="11"/>
      <c r="I30" s="14"/>
      <c r="J30" s="71"/>
      <c r="K30" s="8">
        <v>14</v>
      </c>
    </row>
    <row r="31" spans="1:11" ht="12.95" customHeight="1">
      <c r="A31" s="79"/>
      <c r="B31" s="3"/>
      <c r="C31" s="4"/>
      <c r="D31" s="66"/>
      <c r="E31" s="5"/>
      <c r="F31" s="6"/>
      <c r="G31" s="67"/>
      <c r="H31" s="4"/>
      <c r="I31" s="7"/>
      <c r="J31" s="68"/>
    </row>
    <row r="32" spans="1:11" ht="12.95" customHeight="1">
      <c r="A32" s="78"/>
      <c r="B32" s="10"/>
      <c r="C32" s="11"/>
      <c r="D32" s="69"/>
      <c r="E32" s="12"/>
      <c r="F32" s="13"/>
      <c r="G32" s="70">
        <f>IF(B32&lt;&gt;"計",ROUNDDOWN(D32*F32,0),SUM(G$1:G31))</f>
        <v>0</v>
      </c>
      <c r="H32" s="11"/>
      <c r="I32" s="14"/>
      <c r="J32" s="71"/>
      <c r="K32" s="8">
        <v>15</v>
      </c>
    </row>
    <row r="33" spans="1:11" ht="12.95" customHeight="1">
      <c r="A33" s="79"/>
      <c r="B33" s="3"/>
      <c r="C33" s="4"/>
      <c r="D33" s="66"/>
      <c r="E33" s="5"/>
      <c r="F33" s="6"/>
      <c r="G33" s="67"/>
      <c r="H33" s="4"/>
      <c r="I33" s="7"/>
      <c r="J33" s="68"/>
    </row>
    <row r="34" spans="1:11" ht="12.95" customHeight="1">
      <c r="A34" s="78"/>
      <c r="B34" s="10"/>
      <c r="C34" s="11"/>
      <c r="D34" s="69"/>
      <c r="E34" s="12"/>
      <c r="F34" s="13"/>
      <c r="G34" s="70">
        <f>IF(B34&lt;&gt;"計",ROUNDDOWN(D34*F34,0),SUM(G$1:G33))</f>
        <v>0</v>
      </c>
      <c r="H34" s="11"/>
      <c r="I34" s="14"/>
      <c r="J34" s="71"/>
      <c r="K34" s="8">
        <v>16</v>
      </c>
    </row>
    <row r="35" spans="1:11" ht="12.95" customHeight="1">
      <c r="A35" s="79"/>
      <c r="B35" s="3"/>
      <c r="C35" s="4"/>
      <c r="D35" s="66"/>
      <c r="E35" s="5"/>
      <c r="F35" s="6"/>
      <c r="G35" s="67"/>
      <c r="H35" s="4"/>
      <c r="I35" s="7"/>
      <c r="J35" s="68"/>
    </row>
    <row r="36" spans="1:11" ht="12.95" customHeight="1">
      <c r="A36" s="78"/>
      <c r="B36" s="10" t="s">
        <v>45</v>
      </c>
      <c r="C36" s="11"/>
      <c r="D36" s="69"/>
      <c r="E36" s="12"/>
      <c r="F36" s="13"/>
      <c r="G36" s="70">
        <f>SUBTOTAL(9,G3:G34)</f>
        <v>0</v>
      </c>
      <c r="H36" s="11"/>
      <c r="I36" s="14"/>
      <c r="J36" s="71"/>
      <c r="K36" s="8">
        <v>17</v>
      </c>
    </row>
    <row r="37" spans="1:11" ht="12.95" customHeight="1">
      <c r="A37" s="79"/>
      <c r="B37" s="3"/>
      <c r="C37" s="4"/>
      <c r="D37" s="66"/>
      <c r="E37" s="5"/>
      <c r="F37" s="6"/>
      <c r="G37" s="67"/>
      <c r="H37" s="4"/>
      <c r="I37" s="7"/>
      <c r="J37" s="68"/>
    </row>
    <row r="38" spans="1:11" ht="12.95" customHeight="1">
      <c r="A38" s="78"/>
      <c r="B38" s="10"/>
      <c r="C38" s="11"/>
      <c r="D38" s="69"/>
      <c r="E38" s="12"/>
      <c r="F38" s="13"/>
      <c r="G38" s="70">
        <f>IF(B38&lt;&gt;"計",ROUNDDOWN(D38*F38,0),SUM(G$1:G37))</f>
        <v>0</v>
      </c>
      <c r="H38" s="11"/>
      <c r="I38" s="14"/>
      <c r="J38" s="72">
        <f>SUBTOTAL(9,G3:G38)</f>
        <v>0</v>
      </c>
      <c r="K38" s="8">
        <v>18</v>
      </c>
    </row>
    <row r="39" spans="1:11" ht="12.95" customHeight="1">
      <c r="A39" s="79"/>
      <c r="B39" s="15"/>
      <c r="C39" s="4"/>
      <c r="D39" s="66"/>
      <c r="E39" s="5"/>
      <c r="F39" s="6"/>
      <c r="G39" s="67"/>
      <c r="H39" s="4"/>
      <c r="I39" s="7"/>
      <c r="J39" s="68"/>
    </row>
    <row r="40" spans="1:11" ht="12.95" customHeight="1">
      <c r="A40" s="78" t="s">
        <v>39</v>
      </c>
      <c r="B40" s="10" t="s">
        <v>40</v>
      </c>
      <c r="C40" s="11"/>
      <c r="D40" s="69"/>
      <c r="E40" s="12"/>
      <c r="F40" s="13"/>
      <c r="G40" s="70">
        <f>IF(B40&lt;&gt;"計",ROUNDDOWN(D40*F40,0),SUM(G$1:G39))</f>
        <v>0</v>
      </c>
      <c r="H40" s="11"/>
      <c r="I40" s="14"/>
      <c r="J40" s="71"/>
      <c r="K40" s="8">
        <v>1</v>
      </c>
    </row>
    <row r="41" spans="1:11" ht="12.95" customHeight="1">
      <c r="A41" s="79"/>
      <c r="B41" s="3"/>
      <c r="C41" s="4"/>
      <c r="D41" s="66"/>
      <c r="E41" s="5"/>
      <c r="F41" s="6"/>
      <c r="G41" s="67"/>
      <c r="H41" s="4"/>
      <c r="I41" s="7"/>
      <c r="J41" s="68"/>
    </row>
    <row r="42" spans="1:11" ht="12.95" customHeight="1">
      <c r="A42" s="78"/>
      <c r="B42" s="10"/>
      <c r="C42" s="11"/>
      <c r="D42" s="69"/>
      <c r="E42" s="12"/>
      <c r="F42" s="13"/>
      <c r="G42" s="70">
        <f>IF(B42&lt;&gt;"計",ROUNDDOWN(D42*F42,0),SUM(G$1:G41))</f>
        <v>0</v>
      </c>
      <c r="H42" s="11"/>
      <c r="I42" s="14"/>
      <c r="J42" s="71"/>
      <c r="K42" s="8">
        <v>2</v>
      </c>
    </row>
    <row r="43" spans="1:11" ht="12.95" customHeight="1">
      <c r="A43" s="79"/>
      <c r="B43" s="3"/>
      <c r="C43" s="4"/>
      <c r="D43" s="66"/>
      <c r="E43" s="5"/>
      <c r="F43" s="6"/>
      <c r="G43" s="67"/>
      <c r="H43" s="4"/>
      <c r="I43" s="7"/>
      <c r="J43" s="68"/>
    </row>
    <row r="44" spans="1:11" ht="12.95" customHeight="1">
      <c r="A44" s="78" t="s">
        <v>46</v>
      </c>
      <c r="B44" s="10" t="s">
        <v>38</v>
      </c>
      <c r="C44" s="11"/>
      <c r="D44" s="69">
        <v>1</v>
      </c>
      <c r="E44" s="12" t="s">
        <v>21</v>
      </c>
      <c r="F44" s="13"/>
      <c r="G44" s="70">
        <f>IF(B44&lt;&gt;"計",ROUNDDOWN(D44*F44,0),SUM(G$1:G43))</f>
        <v>0</v>
      </c>
      <c r="H44" s="11"/>
      <c r="I44" s="14"/>
      <c r="J44" s="71"/>
      <c r="K44" s="8">
        <v>3</v>
      </c>
    </row>
    <row r="45" spans="1:11" ht="12.95" customHeight="1">
      <c r="A45" s="79"/>
      <c r="B45" s="3"/>
      <c r="C45" s="4"/>
      <c r="D45" s="66"/>
      <c r="E45" s="5"/>
      <c r="F45" s="6"/>
      <c r="G45" s="67"/>
      <c r="H45" s="4"/>
      <c r="I45" s="7"/>
      <c r="J45" s="68"/>
    </row>
    <row r="46" spans="1:11" ht="12.95" customHeight="1">
      <c r="A46" s="78" t="s">
        <v>47</v>
      </c>
      <c r="B46" s="10" t="s">
        <v>48</v>
      </c>
      <c r="C46" s="11"/>
      <c r="D46" s="69">
        <v>1</v>
      </c>
      <c r="E46" s="12" t="s">
        <v>21</v>
      </c>
      <c r="F46" s="13"/>
      <c r="G46" s="70">
        <f>IF(B46&lt;&gt;"計",ROUNDDOWN(D46*F46,0),SUM(G$1:G45))</f>
        <v>0</v>
      </c>
      <c r="H46" s="11"/>
      <c r="I46" s="14"/>
      <c r="J46" s="71"/>
      <c r="K46" s="8">
        <v>4</v>
      </c>
    </row>
    <row r="47" spans="1:11" ht="12.95" customHeight="1">
      <c r="A47" s="79"/>
      <c r="B47" s="3"/>
      <c r="C47" s="4"/>
      <c r="D47" s="66"/>
      <c r="E47" s="5"/>
      <c r="F47" s="6"/>
      <c r="G47" s="67"/>
      <c r="H47" s="4"/>
      <c r="I47" s="7"/>
      <c r="J47" s="68"/>
    </row>
    <row r="48" spans="1:11" ht="12.95" customHeight="1">
      <c r="A48" s="78"/>
      <c r="B48" s="10"/>
      <c r="C48" s="11"/>
      <c r="D48" s="69"/>
      <c r="E48" s="12"/>
      <c r="F48" s="13"/>
      <c r="G48" s="70">
        <f>IF(B48&lt;&gt;"計",ROUNDDOWN(D48*F48,0),SUM(G$1:G47))</f>
        <v>0</v>
      </c>
      <c r="H48" s="11"/>
      <c r="I48" s="14"/>
      <c r="J48" s="71"/>
      <c r="K48" s="8">
        <v>5</v>
      </c>
    </row>
    <row r="49" spans="1:11" ht="12.95" customHeight="1">
      <c r="A49" s="79"/>
      <c r="B49" s="3"/>
      <c r="C49" s="4"/>
      <c r="D49" s="66"/>
      <c r="E49" s="5"/>
      <c r="F49" s="6"/>
      <c r="G49" s="67"/>
      <c r="H49" s="4"/>
      <c r="I49" s="7"/>
      <c r="J49" s="68"/>
    </row>
    <row r="50" spans="1:11" ht="12.95" customHeight="1">
      <c r="A50" s="78"/>
      <c r="B50" s="10"/>
      <c r="C50" s="11"/>
      <c r="D50" s="69"/>
      <c r="E50" s="12"/>
      <c r="F50" s="13"/>
      <c r="G50" s="70">
        <f>IF(B50&lt;&gt;"計",ROUNDDOWN(D50*F50,0),SUM(G$1:G49))</f>
        <v>0</v>
      </c>
      <c r="H50" s="11"/>
      <c r="I50" s="14"/>
      <c r="J50" s="71"/>
      <c r="K50" s="8">
        <v>6</v>
      </c>
    </row>
    <row r="51" spans="1:11" ht="12.95" customHeight="1">
      <c r="A51" s="79"/>
      <c r="B51" s="3"/>
      <c r="C51" s="4"/>
      <c r="D51" s="66"/>
      <c r="E51" s="5"/>
      <c r="F51" s="6"/>
      <c r="G51" s="67"/>
      <c r="H51" s="4"/>
      <c r="I51" s="7"/>
      <c r="J51" s="68"/>
    </row>
    <row r="52" spans="1:11" ht="12.95" customHeight="1">
      <c r="A52" s="78"/>
      <c r="B52" s="10"/>
      <c r="C52" s="11"/>
      <c r="D52" s="69"/>
      <c r="E52" s="12"/>
      <c r="F52" s="13"/>
      <c r="G52" s="70">
        <f>IF(B52&lt;&gt;"計",ROUNDDOWN(D52*F52,0),SUM(G$1:G51))</f>
        <v>0</v>
      </c>
      <c r="H52" s="11"/>
      <c r="I52" s="14"/>
      <c r="J52" s="71"/>
      <c r="K52" s="8">
        <v>7</v>
      </c>
    </row>
    <row r="53" spans="1:11" ht="12.95" customHeight="1">
      <c r="A53" s="79"/>
      <c r="B53" s="3"/>
      <c r="C53" s="4"/>
      <c r="D53" s="66"/>
      <c r="E53" s="5"/>
      <c r="F53" s="6"/>
      <c r="G53" s="67"/>
      <c r="H53" s="4"/>
      <c r="I53" s="7"/>
      <c r="J53" s="68"/>
    </row>
    <row r="54" spans="1:11" ht="12.95" customHeight="1">
      <c r="A54" s="78"/>
      <c r="B54" s="10"/>
      <c r="C54" s="11"/>
      <c r="D54" s="69"/>
      <c r="E54" s="12"/>
      <c r="F54" s="13"/>
      <c r="G54" s="70">
        <f>IF(B54&lt;&gt;"計",ROUNDDOWN(D54*F54,0),SUM(G$1:G53))</f>
        <v>0</v>
      </c>
      <c r="H54" s="11"/>
      <c r="I54" s="14"/>
      <c r="J54" s="71"/>
      <c r="K54" s="8">
        <v>8</v>
      </c>
    </row>
    <row r="55" spans="1:11" ht="12.95" customHeight="1">
      <c r="A55" s="79"/>
      <c r="B55" s="3"/>
      <c r="C55" s="4"/>
      <c r="D55" s="66"/>
      <c r="E55" s="5"/>
      <c r="F55" s="6"/>
      <c r="G55" s="67"/>
      <c r="H55" s="4"/>
      <c r="I55" s="7"/>
      <c r="J55" s="68"/>
    </row>
    <row r="56" spans="1:11" ht="12.95" customHeight="1">
      <c r="A56" s="78"/>
      <c r="B56" s="10"/>
      <c r="C56" s="11"/>
      <c r="D56" s="69"/>
      <c r="E56" s="12"/>
      <c r="F56" s="13"/>
      <c r="G56" s="70">
        <f>IF(B56&lt;&gt;"計",ROUNDDOWN(D56*F56,0),SUM(G$1:G55))</f>
        <v>0</v>
      </c>
      <c r="H56" s="11"/>
      <c r="I56" s="14"/>
      <c r="J56" s="71"/>
      <c r="K56" s="8">
        <v>9</v>
      </c>
    </row>
    <row r="57" spans="1:11" ht="12.95" customHeight="1">
      <c r="A57" s="79"/>
      <c r="B57" s="3"/>
      <c r="C57" s="4"/>
      <c r="D57" s="66"/>
      <c r="E57" s="5"/>
      <c r="F57" s="6"/>
      <c r="G57" s="67"/>
      <c r="H57" s="4"/>
      <c r="I57" s="7"/>
      <c r="J57" s="68"/>
    </row>
    <row r="58" spans="1:11" ht="12.95" customHeight="1">
      <c r="A58" s="78"/>
      <c r="B58" s="10"/>
      <c r="C58" s="11"/>
      <c r="D58" s="69"/>
      <c r="E58" s="12"/>
      <c r="F58" s="13"/>
      <c r="G58" s="70">
        <f>IF(B58&lt;&gt;"計",ROUNDDOWN(D58*F58,0),SUM(G$1:G57))</f>
        <v>0</v>
      </c>
      <c r="H58" s="11"/>
      <c r="I58" s="14"/>
      <c r="J58" s="71"/>
      <c r="K58" s="8">
        <v>10</v>
      </c>
    </row>
    <row r="59" spans="1:11" ht="12.95" customHeight="1">
      <c r="A59" s="79"/>
      <c r="B59" s="3"/>
      <c r="C59" s="4"/>
      <c r="D59" s="66"/>
      <c r="E59" s="5"/>
      <c r="F59" s="6"/>
      <c r="G59" s="67"/>
      <c r="H59" s="4"/>
      <c r="I59" s="7"/>
      <c r="J59" s="68"/>
    </row>
    <row r="60" spans="1:11" ht="12.95" customHeight="1">
      <c r="A60" s="78"/>
      <c r="B60" s="10"/>
      <c r="C60" s="11"/>
      <c r="D60" s="69"/>
      <c r="E60" s="12"/>
      <c r="F60" s="13"/>
      <c r="G60" s="70">
        <f>IF(B60&lt;&gt;"計",ROUNDDOWN(D60*F60,0),SUM(G$1:G59))</f>
        <v>0</v>
      </c>
      <c r="H60" s="11"/>
      <c r="I60" s="14"/>
      <c r="J60" s="71"/>
      <c r="K60" s="8">
        <v>11</v>
      </c>
    </row>
    <row r="61" spans="1:11" ht="12.95" customHeight="1">
      <c r="A61" s="79"/>
      <c r="B61" s="3"/>
      <c r="C61" s="4"/>
      <c r="D61" s="66"/>
      <c r="E61" s="5"/>
      <c r="F61" s="6"/>
      <c r="G61" s="67"/>
      <c r="H61" s="4"/>
      <c r="I61" s="7"/>
      <c r="J61" s="68"/>
    </row>
    <row r="62" spans="1:11" ht="12.95" customHeight="1">
      <c r="A62" s="78"/>
      <c r="B62" s="10"/>
      <c r="C62" s="11"/>
      <c r="D62" s="69"/>
      <c r="E62" s="12"/>
      <c r="F62" s="13"/>
      <c r="G62" s="70">
        <f>IF(B62&lt;&gt;"計",ROUNDDOWN(D62*F62,0),SUM(G$1:G61))</f>
        <v>0</v>
      </c>
      <c r="H62" s="11"/>
      <c r="I62" s="14"/>
      <c r="J62" s="71"/>
      <c r="K62" s="8">
        <v>12</v>
      </c>
    </row>
    <row r="63" spans="1:11" ht="12.95" customHeight="1">
      <c r="A63" s="79"/>
      <c r="B63" s="3"/>
      <c r="C63" s="4"/>
      <c r="D63" s="66"/>
      <c r="E63" s="5"/>
      <c r="F63" s="6"/>
      <c r="G63" s="67"/>
      <c r="H63" s="4"/>
      <c r="I63" s="7"/>
      <c r="J63" s="68"/>
    </row>
    <row r="64" spans="1:11" ht="12.95" customHeight="1">
      <c r="A64" s="78"/>
      <c r="B64" s="10"/>
      <c r="C64" s="11"/>
      <c r="D64" s="69"/>
      <c r="E64" s="12"/>
      <c r="F64" s="13"/>
      <c r="G64" s="70">
        <f>IF(B64&lt;&gt;"計",ROUNDDOWN(D64*F64,0),SUM(G$1:G63))</f>
        <v>0</v>
      </c>
      <c r="H64" s="11"/>
      <c r="I64" s="14"/>
      <c r="J64" s="71"/>
      <c r="K64" s="8">
        <v>13</v>
      </c>
    </row>
    <row r="65" spans="1:11" ht="12.95" customHeight="1">
      <c r="A65" s="79"/>
      <c r="B65" s="3"/>
      <c r="C65" s="4"/>
      <c r="D65" s="66"/>
      <c r="E65" s="5"/>
      <c r="F65" s="6"/>
      <c r="G65" s="67"/>
      <c r="H65" s="4"/>
      <c r="I65" s="7"/>
      <c r="J65" s="68"/>
    </row>
    <row r="66" spans="1:11" ht="12.95" customHeight="1">
      <c r="A66" s="78"/>
      <c r="B66" s="10"/>
      <c r="C66" s="11"/>
      <c r="D66" s="69"/>
      <c r="E66" s="12"/>
      <c r="F66" s="13"/>
      <c r="G66" s="70">
        <f>IF(B66&lt;&gt;"計",ROUNDDOWN(D66*F66,0),SUM(G$1:G65))</f>
        <v>0</v>
      </c>
      <c r="H66" s="11"/>
      <c r="I66" s="14"/>
      <c r="J66" s="71"/>
      <c r="K66" s="8">
        <v>14</v>
      </c>
    </row>
    <row r="67" spans="1:11" ht="12.95" customHeight="1">
      <c r="A67" s="79"/>
      <c r="B67" s="3"/>
      <c r="C67" s="4"/>
      <c r="D67" s="66"/>
      <c r="E67" s="5"/>
      <c r="F67" s="6"/>
      <c r="G67" s="67"/>
      <c r="H67" s="4"/>
      <c r="I67" s="7"/>
      <c r="J67" s="68"/>
    </row>
    <row r="68" spans="1:11" ht="12.95" customHeight="1">
      <c r="A68" s="78"/>
      <c r="B68" s="10"/>
      <c r="C68" s="11"/>
      <c r="D68" s="69"/>
      <c r="E68" s="12"/>
      <c r="F68" s="13"/>
      <c r="G68" s="70">
        <f>IF(B68&lt;&gt;"計",ROUNDDOWN(D68*F68,0),SUM(G$1:G67))</f>
        <v>0</v>
      </c>
      <c r="H68" s="11"/>
      <c r="I68" s="14"/>
      <c r="J68" s="71"/>
      <c r="K68" s="8">
        <v>15</v>
      </c>
    </row>
    <row r="69" spans="1:11" ht="12.95" customHeight="1">
      <c r="A69" s="79"/>
      <c r="B69" s="3"/>
      <c r="C69" s="4"/>
      <c r="D69" s="66"/>
      <c r="E69" s="5"/>
      <c r="F69" s="6"/>
      <c r="G69" s="67"/>
      <c r="H69" s="4"/>
      <c r="I69" s="7"/>
      <c r="J69" s="68"/>
    </row>
    <row r="70" spans="1:11" ht="12.95" customHeight="1">
      <c r="A70" s="78"/>
      <c r="B70" s="10"/>
      <c r="C70" s="11"/>
      <c r="D70" s="69"/>
      <c r="E70" s="12"/>
      <c r="F70" s="13"/>
      <c r="G70" s="70">
        <f>IF(B70&lt;&gt;"計",ROUNDDOWN(D70*F70,0),SUM(G$1:G69))</f>
        <v>0</v>
      </c>
      <c r="H70" s="11"/>
      <c r="I70" s="14"/>
      <c r="J70" s="71"/>
      <c r="K70" s="8">
        <v>16</v>
      </c>
    </row>
    <row r="71" spans="1:11" ht="12.95" customHeight="1">
      <c r="A71" s="79"/>
      <c r="B71" s="3"/>
      <c r="C71" s="4"/>
      <c r="D71" s="66"/>
      <c r="E71" s="5"/>
      <c r="F71" s="6"/>
      <c r="G71" s="67"/>
      <c r="H71" s="4"/>
      <c r="I71" s="7"/>
      <c r="J71" s="68"/>
    </row>
    <row r="72" spans="1:11" ht="12.95" customHeight="1">
      <c r="A72" s="78"/>
      <c r="B72" s="10" t="s">
        <v>800</v>
      </c>
      <c r="C72" s="11" t="s">
        <v>799</v>
      </c>
      <c r="D72" s="69"/>
      <c r="E72" s="12"/>
      <c r="F72" s="13"/>
      <c r="G72" s="70">
        <f>SUBTOTAL(9,G39:G70)</f>
        <v>0</v>
      </c>
      <c r="H72" s="11"/>
      <c r="I72" s="14"/>
      <c r="J72" s="71"/>
      <c r="K72" s="8">
        <v>17</v>
      </c>
    </row>
    <row r="73" spans="1:11" ht="12.95" customHeight="1">
      <c r="A73" s="79"/>
      <c r="B73" s="3"/>
      <c r="C73" s="4"/>
      <c r="D73" s="66"/>
      <c r="E73" s="5"/>
      <c r="F73" s="6"/>
      <c r="G73" s="67"/>
      <c r="H73" s="4"/>
      <c r="I73" s="7"/>
      <c r="J73" s="68"/>
    </row>
    <row r="74" spans="1:11" ht="12.95" customHeight="1">
      <c r="A74" s="78"/>
      <c r="B74" s="10"/>
      <c r="C74" s="11"/>
      <c r="D74" s="69"/>
      <c r="E74" s="12"/>
      <c r="F74" s="13"/>
      <c r="G74" s="70">
        <f>IF(B74&lt;&gt;"計",ROUNDDOWN(D74*F74,0),SUM(G$1:G73))</f>
        <v>0</v>
      </c>
      <c r="H74" s="11"/>
      <c r="I74" s="14"/>
      <c r="J74" s="72">
        <f>SUBTOTAL(9,G39:G74)</f>
        <v>0</v>
      </c>
      <c r="K74" s="8">
        <v>18</v>
      </c>
    </row>
    <row r="75" spans="1:11" ht="12.95" customHeight="1">
      <c r="A75" s="79"/>
      <c r="B75" s="15"/>
      <c r="C75" s="4"/>
      <c r="D75" s="66"/>
      <c r="E75" s="5"/>
      <c r="F75" s="6"/>
      <c r="G75" s="67"/>
      <c r="H75" s="4"/>
      <c r="I75" s="7"/>
      <c r="J75" s="68"/>
    </row>
    <row r="76" spans="1:11" ht="12.95" customHeight="1">
      <c r="A76" s="78" t="s">
        <v>46</v>
      </c>
      <c r="B76" s="10" t="s">
        <v>38</v>
      </c>
      <c r="C76" s="11"/>
      <c r="D76" s="69"/>
      <c r="E76" s="12"/>
      <c r="F76" s="13"/>
      <c r="G76" s="70">
        <f>IF(B76&lt;&gt;"計",ROUNDDOWN(D76*F76,0),SUM(G$1:G75))</f>
        <v>0</v>
      </c>
      <c r="H76" s="11"/>
      <c r="I76" s="14"/>
      <c r="J76" s="71"/>
      <c r="K76" s="8">
        <v>1</v>
      </c>
    </row>
    <row r="77" spans="1:11" ht="12.95" customHeight="1">
      <c r="A77" s="79"/>
      <c r="B77" s="3"/>
      <c r="C77" s="4"/>
      <c r="D77" s="66"/>
      <c r="E77" s="5"/>
      <c r="F77" s="6"/>
      <c r="G77" s="67"/>
      <c r="H77" s="4"/>
      <c r="I77" s="7"/>
      <c r="J77" s="68"/>
    </row>
    <row r="78" spans="1:11" ht="12.95" customHeight="1">
      <c r="A78" s="78"/>
      <c r="B78" s="10"/>
      <c r="C78" s="11"/>
      <c r="D78" s="69"/>
      <c r="E78" s="12"/>
      <c r="F78" s="13"/>
      <c r="G78" s="70">
        <f>IF(B78&lt;&gt;"計",ROUNDDOWN(D78*F78,0),SUM(G$1:G77))</f>
        <v>0</v>
      </c>
      <c r="H78" s="11"/>
      <c r="I78" s="14"/>
      <c r="J78" s="71"/>
      <c r="K78" s="8">
        <v>2</v>
      </c>
    </row>
    <row r="79" spans="1:11" ht="12.95" customHeight="1">
      <c r="A79" s="79"/>
      <c r="B79" s="3"/>
      <c r="C79" s="4"/>
      <c r="D79" s="66"/>
      <c r="E79" s="5"/>
      <c r="F79" s="6"/>
      <c r="G79" s="67"/>
      <c r="H79" s="4"/>
      <c r="I79" s="7"/>
      <c r="J79" s="68"/>
    </row>
    <row r="80" spans="1:11" ht="12.95" customHeight="1">
      <c r="A80" s="78"/>
      <c r="B80" s="10" t="s">
        <v>49</v>
      </c>
      <c r="C80" s="11"/>
      <c r="D80" s="69"/>
      <c r="E80" s="12"/>
      <c r="F80" s="13"/>
      <c r="G80" s="70">
        <f>IF(B80&lt;&gt;"計",ROUNDDOWN(D80*F80,0),SUM(G$1:G79))</f>
        <v>0</v>
      </c>
      <c r="H80" s="11"/>
      <c r="I80" s="14"/>
      <c r="J80" s="71"/>
      <c r="K80" s="8">
        <v>3</v>
      </c>
    </row>
    <row r="81" spans="1:11" ht="12.95" customHeight="1">
      <c r="A81" s="79"/>
      <c r="B81" s="3"/>
      <c r="C81" s="4"/>
      <c r="D81" s="66"/>
      <c r="E81" s="5"/>
      <c r="F81" s="6"/>
      <c r="G81" s="67"/>
      <c r="H81" s="4"/>
      <c r="I81" s="7"/>
      <c r="J81" s="68"/>
    </row>
    <row r="82" spans="1:11" ht="12.95" customHeight="1">
      <c r="A82" s="78"/>
      <c r="B82" s="10" t="s">
        <v>50</v>
      </c>
      <c r="C82" s="11" t="s">
        <v>51</v>
      </c>
      <c r="D82" s="69">
        <v>595</v>
      </c>
      <c r="E82" s="12" t="s">
        <v>33</v>
      </c>
      <c r="F82" s="13"/>
      <c r="G82" s="70">
        <f>IF(B82&lt;&gt;"計",ROUNDDOWN(D82*F82,0),SUM(G$1:G81))</f>
        <v>0</v>
      </c>
      <c r="H82" s="11"/>
      <c r="I82" s="14"/>
      <c r="J82" s="71"/>
      <c r="K82" s="8">
        <v>4</v>
      </c>
    </row>
    <row r="83" spans="1:11" ht="12.95" customHeight="1">
      <c r="A83" s="79"/>
      <c r="B83" s="3"/>
      <c r="C83" s="4" t="s">
        <v>52</v>
      </c>
      <c r="D83" s="66"/>
      <c r="E83" s="5"/>
      <c r="F83" s="6"/>
      <c r="G83" s="67"/>
      <c r="H83" s="4"/>
      <c r="I83" s="7"/>
      <c r="J83" s="68"/>
    </row>
    <row r="84" spans="1:11" ht="12.95" customHeight="1">
      <c r="A84" s="78"/>
      <c r="B84" s="10"/>
      <c r="C84" s="11" t="s">
        <v>53</v>
      </c>
      <c r="D84" s="69"/>
      <c r="E84" s="12"/>
      <c r="F84" s="13"/>
      <c r="G84" s="70">
        <f>IF(B84&lt;&gt;"計",ROUNDDOWN(D84*F84,0),SUM(G$1:G83))</f>
        <v>0</v>
      </c>
      <c r="H84" s="11"/>
      <c r="I84" s="14"/>
      <c r="J84" s="71"/>
      <c r="K84" s="8">
        <v>5</v>
      </c>
    </row>
    <row r="85" spans="1:11" ht="12.95" customHeight="1">
      <c r="A85" s="79"/>
      <c r="B85" s="3"/>
      <c r="C85" s="4"/>
      <c r="D85" s="66"/>
      <c r="E85" s="5"/>
      <c r="F85" s="6"/>
      <c r="G85" s="67"/>
      <c r="H85" s="4"/>
      <c r="I85" s="7"/>
      <c r="J85" s="68"/>
    </row>
    <row r="86" spans="1:11" ht="12.95" customHeight="1">
      <c r="A86" s="78"/>
      <c r="B86" s="10" t="s">
        <v>54</v>
      </c>
      <c r="C86" s="11" t="s">
        <v>51</v>
      </c>
      <c r="D86" s="69">
        <v>1223</v>
      </c>
      <c r="E86" s="12" t="s">
        <v>33</v>
      </c>
      <c r="F86" s="13"/>
      <c r="G86" s="70">
        <f>IF(B86&lt;&gt;"計",ROUNDDOWN(D86*F86,0),SUM(G$1:G85))</f>
        <v>0</v>
      </c>
      <c r="H86" s="11"/>
      <c r="I86" s="14"/>
      <c r="J86" s="71"/>
      <c r="K86" s="8">
        <v>6</v>
      </c>
    </row>
    <row r="87" spans="1:11" ht="12.95" customHeight="1">
      <c r="A87" s="79"/>
      <c r="B87" s="3"/>
      <c r="C87" s="4" t="s">
        <v>55</v>
      </c>
      <c r="D87" s="66"/>
      <c r="E87" s="5"/>
      <c r="F87" s="6"/>
      <c r="G87" s="67"/>
      <c r="H87" s="4"/>
      <c r="I87" s="7"/>
      <c r="J87" s="68"/>
    </row>
    <row r="88" spans="1:11" ht="12.95" customHeight="1">
      <c r="A88" s="78"/>
      <c r="B88" s="10"/>
      <c r="C88" s="11" t="s">
        <v>56</v>
      </c>
      <c r="D88" s="69"/>
      <c r="E88" s="12"/>
      <c r="F88" s="13"/>
      <c r="G88" s="70">
        <f>IF(B88&lt;&gt;"計",ROUNDDOWN(D88*F88,0),SUM(G$1:G87))</f>
        <v>0</v>
      </c>
      <c r="H88" s="11"/>
      <c r="I88" s="14"/>
      <c r="J88" s="71"/>
      <c r="K88" s="8">
        <v>7</v>
      </c>
    </row>
    <row r="89" spans="1:11" ht="12.95" customHeight="1">
      <c r="A89" s="79"/>
      <c r="B89" s="3"/>
      <c r="C89" s="4" t="s">
        <v>52</v>
      </c>
      <c r="D89" s="66"/>
      <c r="E89" s="5"/>
      <c r="F89" s="6"/>
      <c r="G89" s="67"/>
      <c r="H89" s="4"/>
      <c r="I89" s="7"/>
      <c r="J89" s="68"/>
    </row>
    <row r="90" spans="1:11" ht="12.95" customHeight="1">
      <c r="A90" s="78"/>
      <c r="B90" s="10"/>
      <c r="C90" s="11" t="s">
        <v>57</v>
      </c>
      <c r="D90" s="69"/>
      <c r="E90" s="12"/>
      <c r="F90" s="13"/>
      <c r="G90" s="70">
        <f>IF(B90&lt;&gt;"計",ROUNDDOWN(D90*F90,0),SUM(G$1:G89))</f>
        <v>0</v>
      </c>
      <c r="H90" s="11"/>
      <c r="I90" s="14"/>
      <c r="J90" s="71"/>
      <c r="K90" s="8">
        <v>8</v>
      </c>
    </row>
    <row r="91" spans="1:11" ht="12.95" customHeight="1">
      <c r="A91" s="79"/>
      <c r="B91" s="3"/>
      <c r="C91" s="4"/>
      <c r="D91" s="66"/>
      <c r="E91" s="5"/>
      <c r="F91" s="6"/>
      <c r="G91" s="67"/>
      <c r="H91" s="4"/>
      <c r="I91" s="7"/>
      <c r="J91" s="68"/>
    </row>
    <row r="92" spans="1:11" ht="12.95" customHeight="1">
      <c r="A92" s="78"/>
      <c r="B92" s="10" t="s">
        <v>58</v>
      </c>
      <c r="C92" s="11" t="s">
        <v>59</v>
      </c>
      <c r="D92" s="69">
        <v>372</v>
      </c>
      <c r="E92" s="12" t="s">
        <v>33</v>
      </c>
      <c r="F92" s="13"/>
      <c r="G92" s="70">
        <f>IF(B92&lt;&gt;"計",ROUNDDOWN(D92*F92,0),SUM(G$1:G91))</f>
        <v>0</v>
      </c>
      <c r="H92" s="11"/>
      <c r="I92" s="14"/>
      <c r="J92" s="71"/>
      <c r="K92" s="8">
        <v>9</v>
      </c>
    </row>
    <row r="93" spans="1:11" ht="12.95" customHeight="1">
      <c r="A93" s="79"/>
      <c r="B93" s="3"/>
      <c r="C93" s="4" t="s">
        <v>60</v>
      </c>
      <c r="D93" s="66"/>
      <c r="E93" s="5"/>
      <c r="F93" s="6"/>
      <c r="G93" s="67"/>
      <c r="H93" s="4"/>
      <c r="I93" s="7"/>
      <c r="J93" s="68"/>
    </row>
    <row r="94" spans="1:11" ht="12.95" customHeight="1">
      <c r="A94" s="78"/>
      <c r="B94" s="10"/>
      <c r="C94" s="11" t="s">
        <v>61</v>
      </c>
      <c r="D94" s="69"/>
      <c r="E94" s="12"/>
      <c r="F94" s="13"/>
      <c r="G94" s="70">
        <f>IF(B94&lt;&gt;"計",ROUNDDOWN(D94*F94,0),SUM(G$1:G93))</f>
        <v>0</v>
      </c>
      <c r="H94" s="11"/>
      <c r="I94" s="14"/>
      <c r="J94" s="71"/>
      <c r="K94" s="8">
        <v>10</v>
      </c>
    </row>
    <row r="95" spans="1:11" ht="12.95" customHeight="1">
      <c r="A95" s="79"/>
      <c r="B95" s="3"/>
      <c r="C95" s="4"/>
      <c r="D95" s="66"/>
      <c r="E95" s="5"/>
      <c r="F95" s="6"/>
      <c r="G95" s="67"/>
      <c r="H95" s="4"/>
      <c r="I95" s="7"/>
      <c r="J95" s="68"/>
    </row>
    <row r="96" spans="1:11" ht="12.95" customHeight="1">
      <c r="A96" s="78"/>
      <c r="B96" s="10" t="s">
        <v>62</v>
      </c>
      <c r="C96" s="11" t="s">
        <v>59</v>
      </c>
      <c r="D96" s="69">
        <v>13.5</v>
      </c>
      <c r="E96" s="12" t="s">
        <v>33</v>
      </c>
      <c r="F96" s="13"/>
      <c r="G96" s="70">
        <f>IF(B96&lt;&gt;"計",ROUNDDOWN(D96*F96,0),SUM(G$1:G95))</f>
        <v>0</v>
      </c>
      <c r="H96" s="11"/>
      <c r="I96" s="14"/>
      <c r="J96" s="71"/>
      <c r="K96" s="8">
        <v>11</v>
      </c>
    </row>
    <row r="97" spans="1:11" ht="12.95" customHeight="1">
      <c r="A97" s="79"/>
      <c r="B97" s="3"/>
      <c r="C97" s="4" t="s">
        <v>63</v>
      </c>
      <c r="D97" s="66"/>
      <c r="E97" s="5"/>
      <c r="F97" s="6"/>
      <c r="G97" s="67"/>
      <c r="H97" s="4"/>
      <c r="I97" s="7"/>
      <c r="J97" s="68"/>
    </row>
    <row r="98" spans="1:11" ht="12.95" customHeight="1">
      <c r="A98" s="78"/>
      <c r="B98" s="10"/>
      <c r="C98" s="11" t="s">
        <v>61</v>
      </c>
      <c r="D98" s="69"/>
      <c r="E98" s="12"/>
      <c r="F98" s="13"/>
      <c r="G98" s="70">
        <f>IF(B98&lt;&gt;"計",ROUNDDOWN(D98*F98,0),SUM(G$1:G97))</f>
        <v>0</v>
      </c>
      <c r="H98" s="11"/>
      <c r="I98" s="14"/>
      <c r="J98" s="71"/>
      <c r="K98" s="8">
        <v>12</v>
      </c>
    </row>
    <row r="99" spans="1:11" ht="12.95" customHeight="1">
      <c r="A99" s="79"/>
      <c r="B99" s="3"/>
      <c r="C99" s="4"/>
      <c r="D99" s="66"/>
      <c r="E99" s="5"/>
      <c r="F99" s="6"/>
      <c r="G99" s="67"/>
      <c r="H99" s="4"/>
      <c r="I99" s="7"/>
      <c r="J99" s="68"/>
    </row>
    <row r="100" spans="1:11" ht="12.95" customHeight="1">
      <c r="A100" s="78"/>
      <c r="B100" s="10" t="s">
        <v>64</v>
      </c>
      <c r="C100" s="11" t="s">
        <v>65</v>
      </c>
      <c r="D100" s="69">
        <v>19.7</v>
      </c>
      <c r="E100" s="12" t="s">
        <v>33</v>
      </c>
      <c r="F100" s="13"/>
      <c r="G100" s="70">
        <f>IF(B100&lt;&gt;"計",ROUNDDOWN(D100*F100,0),SUM(G$1:G99))</f>
        <v>0</v>
      </c>
      <c r="H100" s="11"/>
      <c r="I100" s="14"/>
      <c r="J100" s="71"/>
      <c r="K100" s="8">
        <v>13</v>
      </c>
    </row>
    <row r="101" spans="1:11" ht="12.95" customHeight="1">
      <c r="A101" s="79"/>
      <c r="B101" s="3"/>
      <c r="C101" s="4" t="s">
        <v>66</v>
      </c>
      <c r="D101" s="66"/>
      <c r="E101" s="5"/>
      <c r="F101" s="6"/>
      <c r="G101" s="67"/>
      <c r="H101" s="4"/>
      <c r="I101" s="7"/>
      <c r="J101" s="68"/>
    </row>
    <row r="102" spans="1:11" ht="12.95" customHeight="1">
      <c r="A102" s="78"/>
      <c r="B102" s="10"/>
      <c r="C102" s="11" t="s">
        <v>67</v>
      </c>
      <c r="D102" s="69"/>
      <c r="E102" s="12"/>
      <c r="F102" s="13"/>
      <c r="G102" s="70">
        <f>IF(B102&lt;&gt;"計",ROUNDDOWN(D102*F102,0),SUM(G$1:G101))</f>
        <v>0</v>
      </c>
      <c r="H102" s="11"/>
      <c r="I102" s="14"/>
      <c r="J102" s="71"/>
      <c r="K102" s="8">
        <v>14</v>
      </c>
    </row>
    <row r="103" spans="1:11" ht="12.95" customHeight="1">
      <c r="A103" s="79"/>
      <c r="B103" s="3"/>
      <c r="C103" s="4" t="s">
        <v>68</v>
      </c>
      <c r="D103" s="66"/>
      <c r="E103" s="5"/>
      <c r="F103" s="6"/>
      <c r="G103" s="67"/>
      <c r="H103" s="4"/>
      <c r="I103" s="7"/>
      <c r="J103" s="68"/>
    </row>
    <row r="104" spans="1:11" ht="12.95" customHeight="1">
      <c r="A104" s="78"/>
      <c r="B104" s="10"/>
      <c r="C104" s="11" t="s">
        <v>53</v>
      </c>
      <c r="D104" s="69"/>
      <c r="E104" s="12"/>
      <c r="F104" s="13"/>
      <c r="G104" s="70">
        <f>IF(B104&lt;&gt;"計",ROUNDDOWN(D104*F104,0),SUM(G$1:G103))</f>
        <v>0</v>
      </c>
      <c r="H104" s="11"/>
      <c r="I104" s="14"/>
      <c r="J104" s="71"/>
      <c r="K104" s="8">
        <v>15</v>
      </c>
    </row>
    <row r="105" spans="1:11" ht="12.95" customHeight="1">
      <c r="A105" s="79"/>
      <c r="B105" s="3"/>
      <c r="C105" s="4"/>
      <c r="D105" s="66"/>
      <c r="E105" s="5"/>
      <c r="F105" s="6"/>
      <c r="G105" s="67"/>
      <c r="H105" s="4"/>
      <c r="I105" s="7"/>
      <c r="J105" s="68"/>
    </row>
    <row r="106" spans="1:11" ht="12.95" customHeight="1">
      <c r="A106" s="78"/>
      <c r="B106" s="10"/>
      <c r="C106" s="11"/>
      <c r="D106" s="69"/>
      <c r="E106" s="12"/>
      <c r="F106" s="13"/>
      <c r="G106" s="70">
        <f>IF(B106&lt;&gt;"計",ROUNDDOWN(D106*F106,0),SUM(G$1:G105))</f>
        <v>0</v>
      </c>
      <c r="H106" s="11"/>
      <c r="I106" s="14"/>
      <c r="J106" s="71"/>
      <c r="K106" s="8">
        <v>16</v>
      </c>
    </row>
    <row r="107" spans="1:11" ht="12.95" customHeight="1">
      <c r="A107" s="79"/>
      <c r="B107" s="3"/>
      <c r="C107" s="4"/>
      <c r="D107" s="66"/>
      <c r="E107" s="5"/>
      <c r="F107" s="6"/>
      <c r="G107" s="67"/>
      <c r="H107" s="4"/>
      <c r="I107" s="7"/>
      <c r="J107" s="68"/>
    </row>
    <row r="108" spans="1:11" ht="12.95" customHeight="1">
      <c r="A108" s="78"/>
      <c r="B108" s="10"/>
      <c r="C108" s="11"/>
      <c r="D108" s="69"/>
      <c r="E108" s="12"/>
      <c r="F108" s="13"/>
      <c r="G108" s="70">
        <f>IF(B108&lt;&gt;"計",ROUNDDOWN(D108*F108,0),SUM(G$1:G107))</f>
        <v>0</v>
      </c>
      <c r="H108" s="11"/>
      <c r="I108" s="14"/>
      <c r="J108" s="71"/>
      <c r="K108" s="8">
        <v>17</v>
      </c>
    </row>
    <row r="109" spans="1:11" ht="12.95" customHeight="1">
      <c r="A109" s="79"/>
      <c r="B109" s="3"/>
      <c r="C109" s="4"/>
      <c r="D109" s="66"/>
      <c r="E109" s="5"/>
      <c r="F109" s="6"/>
      <c r="G109" s="67"/>
      <c r="H109" s="4"/>
      <c r="I109" s="7"/>
      <c r="J109" s="68"/>
    </row>
    <row r="110" spans="1:11" ht="12.95" customHeight="1">
      <c r="A110" s="78"/>
      <c r="B110" s="10"/>
      <c r="C110" s="11"/>
      <c r="D110" s="69"/>
      <c r="E110" s="12"/>
      <c r="F110" s="13"/>
      <c r="G110" s="70">
        <f>IF(B110&lt;&gt;"計",ROUNDDOWN(D110*F110,0),SUM(G$1:G109))</f>
        <v>0</v>
      </c>
      <c r="H110" s="11"/>
      <c r="I110" s="14"/>
      <c r="J110" s="72">
        <f>SUBTOTAL(9,G75:G110)</f>
        <v>0</v>
      </c>
      <c r="K110" s="8">
        <v>18</v>
      </c>
    </row>
    <row r="111" spans="1:11" ht="12.95" customHeight="1">
      <c r="A111" s="79"/>
      <c r="B111" s="15"/>
      <c r="C111" s="4"/>
      <c r="D111" s="66"/>
      <c r="E111" s="5"/>
      <c r="F111" s="6"/>
      <c r="G111" s="67"/>
      <c r="H111" s="4"/>
      <c r="I111" s="7"/>
      <c r="J111" s="68"/>
    </row>
    <row r="112" spans="1:11" ht="12.95" customHeight="1">
      <c r="A112" s="78"/>
      <c r="B112" s="10" t="s">
        <v>69</v>
      </c>
      <c r="C112" s="11" t="s">
        <v>70</v>
      </c>
      <c r="D112" s="69">
        <v>69.3</v>
      </c>
      <c r="E112" s="12" t="s">
        <v>33</v>
      </c>
      <c r="F112" s="13"/>
      <c r="G112" s="70">
        <f>IF(B112&lt;&gt;"計",ROUNDDOWN(D112*F112,0),SUM(G$1:G111))</f>
        <v>0</v>
      </c>
      <c r="H112" s="11"/>
      <c r="I112" s="14"/>
      <c r="J112" s="71"/>
      <c r="K112" s="8">
        <v>1</v>
      </c>
    </row>
    <row r="113" spans="1:11" ht="12.95" customHeight="1">
      <c r="A113" s="79"/>
      <c r="B113" s="3"/>
      <c r="C113" s="4" t="s">
        <v>71</v>
      </c>
      <c r="D113" s="66"/>
      <c r="E113" s="5"/>
      <c r="F113" s="6"/>
      <c r="G113" s="67"/>
      <c r="H113" s="4"/>
      <c r="I113" s="7"/>
      <c r="J113" s="68"/>
    </row>
    <row r="114" spans="1:11" ht="12.95" customHeight="1">
      <c r="A114" s="78"/>
      <c r="B114" s="10"/>
      <c r="C114" s="11" t="s">
        <v>66</v>
      </c>
      <c r="D114" s="69"/>
      <c r="E114" s="12"/>
      <c r="F114" s="13"/>
      <c r="G114" s="70">
        <f>IF(B114&lt;&gt;"計",ROUNDDOWN(D114*F114,0),SUM(G$1:G113))</f>
        <v>0</v>
      </c>
      <c r="H114" s="11"/>
      <c r="I114" s="14"/>
      <c r="J114" s="71"/>
      <c r="K114" s="8">
        <v>2</v>
      </c>
    </row>
    <row r="115" spans="1:11" ht="12.95" customHeight="1">
      <c r="A115" s="79"/>
      <c r="B115" s="3"/>
      <c r="C115" s="4" t="s">
        <v>67</v>
      </c>
      <c r="D115" s="66"/>
      <c r="E115" s="5"/>
      <c r="F115" s="6"/>
      <c r="G115" s="67"/>
      <c r="H115" s="4"/>
      <c r="I115" s="7"/>
      <c r="J115" s="68"/>
    </row>
    <row r="116" spans="1:11" ht="12.95" customHeight="1">
      <c r="A116" s="78"/>
      <c r="B116" s="10"/>
      <c r="C116" s="11" t="s">
        <v>68</v>
      </c>
      <c r="D116" s="69"/>
      <c r="E116" s="12"/>
      <c r="F116" s="13"/>
      <c r="G116" s="70">
        <f>IF(B116&lt;&gt;"計",ROUNDDOWN(D116*F116,0),SUM(G$1:G115))</f>
        <v>0</v>
      </c>
      <c r="H116" s="11"/>
      <c r="I116" s="14"/>
      <c r="J116" s="71"/>
      <c r="K116" s="8">
        <v>3</v>
      </c>
    </row>
    <row r="117" spans="1:11" ht="12.95" customHeight="1">
      <c r="A117" s="79"/>
      <c r="B117" s="3"/>
      <c r="C117" s="4" t="s">
        <v>53</v>
      </c>
      <c r="D117" s="66"/>
      <c r="E117" s="5"/>
      <c r="F117" s="6"/>
      <c r="G117" s="67"/>
      <c r="H117" s="4"/>
      <c r="I117" s="7"/>
      <c r="J117" s="68"/>
    </row>
    <row r="118" spans="1:11" ht="12.95" customHeight="1">
      <c r="A118" s="78"/>
      <c r="B118" s="10"/>
      <c r="C118" s="11" t="s">
        <v>72</v>
      </c>
      <c r="D118" s="69"/>
      <c r="E118" s="12"/>
      <c r="F118" s="13"/>
      <c r="G118" s="70">
        <f>IF(B118&lt;&gt;"計",ROUNDDOWN(D118*F118,0),SUM(G$1:G117))</f>
        <v>0</v>
      </c>
      <c r="H118" s="11"/>
      <c r="I118" s="14"/>
      <c r="J118" s="71"/>
      <c r="K118" s="8">
        <v>4</v>
      </c>
    </row>
    <row r="119" spans="1:11" ht="12.95" customHeight="1">
      <c r="A119" s="79"/>
      <c r="B119" s="3"/>
      <c r="C119" s="4"/>
      <c r="D119" s="66"/>
      <c r="E119" s="5"/>
      <c r="F119" s="6"/>
      <c r="G119" s="67"/>
      <c r="H119" s="4"/>
      <c r="I119" s="7"/>
      <c r="J119" s="68"/>
    </row>
    <row r="120" spans="1:11" ht="12.95" customHeight="1">
      <c r="A120" s="78"/>
      <c r="B120" s="10" t="s">
        <v>73</v>
      </c>
      <c r="C120" s="11" t="s">
        <v>74</v>
      </c>
      <c r="D120" s="69">
        <v>209</v>
      </c>
      <c r="E120" s="12" t="s">
        <v>33</v>
      </c>
      <c r="F120" s="13"/>
      <c r="G120" s="70">
        <f>IF(B120&lt;&gt;"計",ROUNDDOWN(D120*F120,0),SUM(G$1:G119))</f>
        <v>0</v>
      </c>
      <c r="H120" s="11"/>
      <c r="I120" s="14"/>
      <c r="J120" s="71"/>
      <c r="K120" s="8">
        <v>5</v>
      </c>
    </row>
    <row r="121" spans="1:11" ht="12.95" customHeight="1">
      <c r="A121" s="79"/>
      <c r="B121" s="3"/>
      <c r="C121" s="4" t="s">
        <v>75</v>
      </c>
      <c r="D121" s="66"/>
      <c r="E121" s="5"/>
      <c r="F121" s="6"/>
      <c r="G121" s="67"/>
      <c r="H121" s="4"/>
      <c r="I121" s="7"/>
      <c r="J121" s="68"/>
    </row>
    <row r="122" spans="1:11" ht="12.95" customHeight="1">
      <c r="A122" s="78"/>
      <c r="B122" s="10"/>
      <c r="C122" s="11" t="s">
        <v>66</v>
      </c>
      <c r="D122" s="69"/>
      <c r="E122" s="12"/>
      <c r="F122" s="13"/>
      <c r="G122" s="70">
        <f>IF(B122&lt;&gt;"計",ROUNDDOWN(D122*F122,0),SUM(G$1:G121))</f>
        <v>0</v>
      </c>
      <c r="H122" s="11"/>
      <c r="I122" s="14"/>
      <c r="J122" s="71"/>
      <c r="K122" s="8">
        <v>6</v>
      </c>
    </row>
    <row r="123" spans="1:11" ht="12.95" customHeight="1">
      <c r="A123" s="79"/>
      <c r="B123" s="3"/>
      <c r="C123" s="4" t="s">
        <v>67</v>
      </c>
      <c r="D123" s="66"/>
      <c r="E123" s="5"/>
      <c r="F123" s="6"/>
      <c r="G123" s="67"/>
      <c r="H123" s="4"/>
      <c r="I123" s="7"/>
      <c r="J123" s="68"/>
    </row>
    <row r="124" spans="1:11" ht="12.95" customHeight="1">
      <c r="A124" s="78"/>
      <c r="B124" s="10"/>
      <c r="C124" s="11" t="s">
        <v>68</v>
      </c>
      <c r="D124" s="69"/>
      <c r="E124" s="12"/>
      <c r="F124" s="13"/>
      <c r="G124" s="70">
        <f>IF(B124&lt;&gt;"計",ROUNDDOWN(D124*F124,0),SUM(G$1:G123))</f>
        <v>0</v>
      </c>
      <c r="H124" s="11"/>
      <c r="I124" s="14"/>
      <c r="J124" s="71"/>
      <c r="K124" s="8">
        <v>7</v>
      </c>
    </row>
    <row r="125" spans="1:11" ht="12.95" customHeight="1">
      <c r="A125" s="79"/>
      <c r="B125" s="3"/>
      <c r="C125" s="4" t="s">
        <v>53</v>
      </c>
      <c r="D125" s="66"/>
      <c r="E125" s="5"/>
      <c r="F125" s="6"/>
      <c r="G125" s="67"/>
      <c r="H125" s="4"/>
      <c r="I125" s="7"/>
      <c r="J125" s="68"/>
    </row>
    <row r="126" spans="1:11" ht="12.95" customHeight="1">
      <c r="A126" s="78"/>
      <c r="B126" s="10"/>
      <c r="C126" s="11" t="s">
        <v>76</v>
      </c>
      <c r="D126" s="69"/>
      <c r="E126" s="12"/>
      <c r="F126" s="13"/>
      <c r="G126" s="70">
        <f>IF(B126&lt;&gt;"計",ROUNDDOWN(D126*F126,0),SUM(G$1:G125))</f>
        <v>0</v>
      </c>
      <c r="H126" s="11"/>
      <c r="I126" s="14"/>
      <c r="J126" s="71"/>
      <c r="K126" s="8">
        <v>8</v>
      </c>
    </row>
    <row r="127" spans="1:11" ht="12.95" customHeight="1">
      <c r="A127" s="79"/>
      <c r="B127" s="3"/>
      <c r="C127" s="4"/>
      <c r="D127" s="66"/>
      <c r="E127" s="5"/>
      <c r="F127" s="6"/>
      <c r="G127" s="67"/>
      <c r="H127" s="4"/>
      <c r="I127" s="7"/>
      <c r="J127" s="68"/>
    </row>
    <row r="128" spans="1:11" ht="12.95" customHeight="1">
      <c r="A128" s="78"/>
      <c r="B128" s="10" t="s">
        <v>77</v>
      </c>
      <c r="C128" s="11" t="s">
        <v>78</v>
      </c>
      <c r="D128" s="69">
        <v>49.1</v>
      </c>
      <c r="E128" s="12" t="s">
        <v>33</v>
      </c>
      <c r="F128" s="13"/>
      <c r="G128" s="70">
        <f>IF(B128&lt;&gt;"計",ROUNDDOWN(D128*F128,0),SUM(G$1:G127))</f>
        <v>0</v>
      </c>
      <c r="H128" s="11"/>
      <c r="I128" s="14"/>
      <c r="J128" s="71"/>
      <c r="K128" s="8">
        <v>9</v>
      </c>
    </row>
    <row r="129" spans="1:11" ht="12.95" customHeight="1">
      <c r="A129" s="79"/>
      <c r="B129" s="3"/>
      <c r="C129" s="4" t="s">
        <v>79</v>
      </c>
      <c r="D129" s="66"/>
      <c r="E129" s="5"/>
      <c r="F129" s="6"/>
      <c r="G129" s="67"/>
      <c r="H129" s="4"/>
      <c r="I129" s="7"/>
      <c r="J129" s="68"/>
    </row>
    <row r="130" spans="1:11" ht="12.95" customHeight="1">
      <c r="A130" s="78"/>
      <c r="B130" s="10"/>
      <c r="C130" s="11" t="s">
        <v>66</v>
      </c>
      <c r="D130" s="69"/>
      <c r="E130" s="12"/>
      <c r="F130" s="13"/>
      <c r="G130" s="70">
        <f>IF(B130&lt;&gt;"計",ROUNDDOWN(D130*F130,0),SUM(G$1:G129))</f>
        <v>0</v>
      </c>
      <c r="H130" s="11"/>
      <c r="I130" s="14"/>
      <c r="J130" s="71"/>
      <c r="K130" s="8">
        <v>10</v>
      </c>
    </row>
    <row r="131" spans="1:11" ht="12.95" customHeight="1">
      <c r="A131" s="79"/>
      <c r="B131" s="3"/>
      <c r="C131" s="4" t="s">
        <v>67</v>
      </c>
      <c r="D131" s="66"/>
      <c r="E131" s="5"/>
      <c r="F131" s="6"/>
      <c r="G131" s="67"/>
      <c r="H131" s="4"/>
      <c r="I131" s="7"/>
      <c r="J131" s="68"/>
    </row>
    <row r="132" spans="1:11" ht="12.95" customHeight="1">
      <c r="A132" s="78"/>
      <c r="B132" s="10"/>
      <c r="C132" s="11" t="s">
        <v>68</v>
      </c>
      <c r="D132" s="69"/>
      <c r="E132" s="12"/>
      <c r="F132" s="13"/>
      <c r="G132" s="70">
        <f>IF(B132&lt;&gt;"計",ROUNDDOWN(D132*F132,0),SUM(G$1:G131))</f>
        <v>0</v>
      </c>
      <c r="H132" s="11"/>
      <c r="I132" s="14"/>
      <c r="J132" s="71"/>
      <c r="K132" s="8">
        <v>11</v>
      </c>
    </row>
    <row r="133" spans="1:11" ht="12.95" customHeight="1">
      <c r="A133" s="79"/>
      <c r="B133" s="3"/>
      <c r="C133" s="4" t="s">
        <v>53</v>
      </c>
      <c r="D133" s="66"/>
      <c r="E133" s="5"/>
      <c r="F133" s="6"/>
      <c r="G133" s="67"/>
      <c r="H133" s="4"/>
      <c r="I133" s="7"/>
      <c r="J133" s="68"/>
    </row>
    <row r="134" spans="1:11" ht="12.95" customHeight="1">
      <c r="A134" s="78"/>
      <c r="B134" s="10"/>
      <c r="C134" s="11"/>
      <c r="D134" s="69"/>
      <c r="E134" s="12"/>
      <c r="F134" s="13"/>
      <c r="G134" s="70">
        <f>IF(B134&lt;&gt;"計",ROUNDDOWN(D134*F134,0),SUM(G$1:G133))</f>
        <v>0</v>
      </c>
      <c r="H134" s="11"/>
      <c r="I134" s="14"/>
      <c r="J134" s="71"/>
      <c r="K134" s="8">
        <v>12</v>
      </c>
    </row>
    <row r="135" spans="1:11" ht="12.95" customHeight="1">
      <c r="A135" s="79"/>
      <c r="B135" s="3"/>
      <c r="C135" s="4"/>
      <c r="D135" s="66"/>
      <c r="E135" s="5"/>
      <c r="F135" s="6"/>
      <c r="G135" s="67"/>
      <c r="H135" s="4"/>
      <c r="I135" s="7"/>
      <c r="J135" s="68"/>
    </row>
    <row r="136" spans="1:11" ht="12.95" customHeight="1">
      <c r="A136" s="78"/>
      <c r="B136" s="10" t="s">
        <v>80</v>
      </c>
      <c r="C136" s="11" t="s">
        <v>81</v>
      </c>
      <c r="D136" s="69">
        <v>85.3</v>
      </c>
      <c r="E136" s="12" t="s">
        <v>33</v>
      </c>
      <c r="F136" s="13"/>
      <c r="G136" s="70">
        <f>IF(B136&lt;&gt;"計",ROUNDDOWN(D136*F136,0),SUM(G$1:G135))</f>
        <v>0</v>
      </c>
      <c r="H136" s="11"/>
      <c r="I136" s="14"/>
      <c r="J136" s="71"/>
      <c r="K136" s="8">
        <v>13</v>
      </c>
    </row>
    <row r="137" spans="1:11" ht="12.95" customHeight="1">
      <c r="A137" s="79"/>
      <c r="B137" s="3"/>
      <c r="C137" s="4" t="s">
        <v>82</v>
      </c>
      <c r="D137" s="66"/>
      <c r="E137" s="5"/>
      <c r="F137" s="6"/>
      <c r="G137" s="67"/>
      <c r="H137" s="4"/>
      <c r="I137" s="7"/>
      <c r="J137" s="68"/>
    </row>
    <row r="138" spans="1:11" ht="12.95" customHeight="1">
      <c r="A138" s="78"/>
      <c r="B138" s="10"/>
      <c r="C138" s="11"/>
      <c r="D138" s="69"/>
      <c r="E138" s="12"/>
      <c r="F138" s="13"/>
      <c r="G138" s="70">
        <f>IF(B138&lt;&gt;"計",ROUNDDOWN(D138*F138,0),SUM(G$1:G137))</f>
        <v>0</v>
      </c>
      <c r="H138" s="11"/>
      <c r="I138" s="14"/>
      <c r="J138" s="71"/>
      <c r="K138" s="8">
        <v>14</v>
      </c>
    </row>
    <row r="139" spans="1:11" ht="12.95" customHeight="1">
      <c r="A139" s="79"/>
      <c r="B139" s="3"/>
      <c r="C139" s="4"/>
      <c r="D139" s="66"/>
      <c r="E139" s="5"/>
      <c r="F139" s="6"/>
      <c r="G139" s="67"/>
      <c r="H139" s="4"/>
      <c r="I139" s="7"/>
      <c r="J139" s="68"/>
    </row>
    <row r="140" spans="1:11" ht="12.95" customHeight="1">
      <c r="A140" s="78"/>
      <c r="B140" s="10" t="s">
        <v>83</v>
      </c>
      <c r="C140" s="11" t="s">
        <v>84</v>
      </c>
      <c r="D140" s="69">
        <v>133</v>
      </c>
      <c r="E140" s="12" t="s">
        <v>33</v>
      </c>
      <c r="F140" s="13"/>
      <c r="G140" s="70">
        <f>IF(B140&lt;&gt;"計",ROUNDDOWN(D140*F140,0),SUM(G$1:G139))</f>
        <v>0</v>
      </c>
      <c r="H140" s="11"/>
      <c r="I140" s="14"/>
      <c r="J140" s="71"/>
      <c r="K140" s="8">
        <v>15</v>
      </c>
    </row>
    <row r="141" spans="1:11" ht="12.95" customHeight="1">
      <c r="A141" s="79"/>
      <c r="B141" s="3"/>
      <c r="C141" s="4" t="s">
        <v>61</v>
      </c>
      <c r="D141" s="66"/>
      <c r="E141" s="5"/>
      <c r="F141" s="6"/>
      <c r="G141" s="67"/>
      <c r="H141" s="4"/>
      <c r="I141" s="7"/>
      <c r="J141" s="68"/>
    </row>
    <row r="142" spans="1:11" ht="12.95" customHeight="1">
      <c r="A142" s="78"/>
      <c r="B142" s="10"/>
      <c r="C142" s="11"/>
      <c r="D142" s="69"/>
      <c r="E142" s="12"/>
      <c r="F142" s="13"/>
      <c r="G142" s="70">
        <f>IF(B142&lt;&gt;"計",ROUNDDOWN(D142*F142,0),SUM(G$1:G141))</f>
        <v>0</v>
      </c>
      <c r="H142" s="11"/>
      <c r="I142" s="14"/>
      <c r="J142" s="71"/>
      <c r="K142" s="8">
        <v>16</v>
      </c>
    </row>
    <row r="143" spans="1:11" ht="12.95" customHeight="1">
      <c r="A143" s="79"/>
      <c r="B143" s="3"/>
      <c r="C143" s="4"/>
      <c r="D143" s="66"/>
      <c r="E143" s="5"/>
      <c r="F143" s="6"/>
      <c r="G143" s="67"/>
      <c r="H143" s="4"/>
      <c r="I143" s="7"/>
      <c r="J143" s="68"/>
    </row>
    <row r="144" spans="1:11" ht="12.95" customHeight="1">
      <c r="A144" s="78"/>
      <c r="B144" s="10"/>
      <c r="C144" s="11"/>
      <c r="D144" s="69"/>
      <c r="E144" s="12"/>
      <c r="F144" s="13"/>
      <c r="G144" s="70">
        <f>IF(B144&lt;&gt;"計",ROUNDDOWN(D144*F144,0),SUM(G$1:G143))</f>
        <v>0</v>
      </c>
      <c r="H144" s="11"/>
      <c r="I144" s="14"/>
      <c r="J144" s="71"/>
      <c r="K144" s="8">
        <v>17</v>
      </c>
    </row>
    <row r="145" spans="1:11" ht="12.95" customHeight="1">
      <c r="A145" s="79"/>
      <c r="B145" s="3"/>
      <c r="C145" s="4"/>
      <c r="D145" s="66"/>
      <c r="E145" s="5"/>
      <c r="F145" s="6"/>
      <c r="G145" s="67"/>
      <c r="H145" s="4"/>
      <c r="I145" s="7"/>
      <c r="J145" s="68"/>
    </row>
    <row r="146" spans="1:11" ht="12.95" customHeight="1">
      <c r="A146" s="78"/>
      <c r="B146" s="10"/>
      <c r="C146" s="11"/>
      <c r="D146" s="69"/>
      <c r="E146" s="12"/>
      <c r="F146" s="13"/>
      <c r="G146" s="70">
        <f>IF(B146&lt;&gt;"計",ROUNDDOWN(D146*F146,0),SUM(G$1:G145))</f>
        <v>0</v>
      </c>
      <c r="H146" s="11"/>
      <c r="I146" s="14"/>
      <c r="J146" s="72">
        <f>SUBTOTAL(9,G111:G146)</f>
        <v>0</v>
      </c>
      <c r="K146" s="8">
        <v>18</v>
      </c>
    </row>
    <row r="147" spans="1:11" ht="12.95" customHeight="1">
      <c r="A147" s="79"/>
      <c r="B147" s="15"/>
      <c r="C147" s="4"/>
      <c r="D147" s="66"/>
      <c r="E147" s="5"/>
      <c r="F147" s="6"/>
      <c r="G147" s="67"/>
      <c r="H147" s="4"/>
      <c r="I147" s="7"/>
      <c r="J147" s="68"/>
    </row>
    <row r="148" spans="1:11" ht="12.95" customHeight="1">
      <c r="A148" s="78"/>
      <c r="B148" s="10" t="s">
        <v>85</v>
      </c>
      <c r="C148" s="11" t="s">
        <v>86</v>
      </c>
      <c r="D148" s="69">
        <v>101</v>
      </c>
      <c r="E148" s="12" t="s">
        <v>33</v>
      </c>
      <c r="F148" s="13"/>
      <c r="G148" s="70">
        <f>IF(B148&lt;&gt;"計",ROUNDDOWN(D148*F148,0),SUM(G$1:G147))</f>
        <v>0</v>
      </c>
      <c r="H148" s="11"/>
      <c r="I148" s="14"/>
      <c r="J148" s="71"/>
      <c r="K148" s="8">
        <v>1</v>
      </c>
    </row>
    <row r="149" spans="1:11" ht="12.95" customHeight="1">
      <c r="A149" s="79"/>
      <c r="B149" s="3"/>
      <c r="C149" s="4" t="s">
        <v>87</v>
      </c>
      <c r="D149" s="66"/>
      <c r="E149" s="5"/>
      <c r="F149" s="6"/>
      <c r="G149" s="67"/>
      <c r="H149" s="4"/>
      <c r="I149" s="7"/>
      <c r="J149" s="68"/>
    </row>
    <row r="150" spans="1:11" ht="12.95" customHeight="1">
      <c r="A150" s="78"/>
      <c r="B150" s="10"/>
      <c r="C150" s="11" t="s">
        <v>61</v>
      </c>
      <c r="D150" s="69"/>
      <c r="E150" s="12"/>
      <c r="F150" s="13"/>
      <c r="G150" s="70">
        <f>IF(B150&lt;&gt;"計",ROUNDDOWN(D150*F150,0),SUM(G$1:G149))</f>
        <v>0</v>
      </c>
      <c r="H150" s="11"/>
      <c r="I150" s="14"/>
      <c r="J150" s="71"/>
      <c r="K150" s="8">
        <v>2</v>
      </c>
    </row>
    <row r="151" spans="1:11" ht="12.95" customHeight="1">
      <c r="A151" s="79"/>
      <c r="B151" s="3"/>
      <c r="C151" s="4" t="s">
        <v>88</v>
      </c>
      <c r="D151" s="66"/>
      <c r="E151" s="5"/>
      <c r="F151" s="6"/>
      <c r="G151" s="67"/>
      <c r="H151" s="4"/>
      <c r="I151" s="7"/>
      <c r="J151" s="68"/>
    </row>
    <row r="152" spans="1:11" ht="12.95" customHeight="1">
      <c r="A152" s="78"/>
      <c r="B152" s="10"/>
      <c r="C152" s="11" t="s">
        <v>89</v>
      </c>
      <c r="D152" s="69"/>
      <c r="E152" s="12"/>
      <c r="F152" s="13"/>
      <c r="G152" s="70">
        <f>IF(B152&lt;&gt;"計",ROUNDDOWN(D152*F152,0),SUM(G$1:G151))</f>
        <v>0</v>
      </c>
      <c r="H152" s="11"/>
      <c r="I152" s="14"/>
      <c r="J152" s="71"/>
      <c r="K152" s="8">
        <v>3</v>
      </c>
    </row>
    <row r="153" spans="1:11" ht="12.95" customHeight="1">
      <c r="A153" s="79"/>
      <c r="B153" s="3"/>
      <c r="C153" s="4"/>
      <c r="D153" s="66"/>
      <c r="E153" s="5"/>
      <c r="F153" s="6"/>
      <c r="G153" s="67"/>
      <c r="H153" s="4"/>
      <c r="I153" s="7"/>
      <c r="J153" s="68"/>
    </row>
    <row r="154" spans="1:11" ht="12.95" customHeight="1">
      <c r="A154" s="78"/>
      <c r="B154" s="10" t="s">
        <v>90</v>
      </c>
      <c r="C154" s="11" t="s">
        <v>91</v>
      </c>
      <c r="D154" s="69">
        <v>113</v>
      </c>
      <c r="E154" s="12" t="s">
        <v>33</v>
      </c>
      <c r="F154" s="13"/>
      <c r="G154" s="70">
        <f>IF(B154&lt;&gt;"計",ROUNDDOWN(D154*F154,0),SUM(G$1:G153))</f>
        <v>0</v>
      </c>
      <c r="H154" s="11"/>
      <c r="I154" s="14"/>
      <c r="J154" s="71"/>
      <c r="K154" s="8">
        <v>4</v>
      </c>
    </row>
    <row r="155" spans="1:11" ht="12.95" customHeight="1">
      <c r="A155" s="79"/>
      <c r="B155" s="3"/>
      <c r="C155" s="4" t="s">
        <v>2891</v>
      </c>
      <c r="D155" s="66"/>
      <c r="E155" s="5"/>
      <c r="F155" s="6"/>
      <c r="G155" s="67"/>
      <c r="H155" s="4"/>
      <c r="I155" s="7"/>
      <c r="J155" s="68"/>
    </row>
    <row r="156" spans="1:11" ht="12.95" customHeight="1">
      <c r="A156" s="78"/>
      <c r="B156" s="10"/>
      <c r="C156" s="11" t="s">
        <v>61</v>
      </c>
      <c r="D156" s="69"/>
      <c r="E156" s="12"/>
      <c r="F156" s="13"/>
      <c r="G156" s="70">
        <f>IF(B156&lt;&gt;"計",ROUNDDOWN(D156*F156,0),SUM(G$1:G155))</f>
        <v>0</v>
      </c>
      <c r="H156" s="11"/>
      <c r="I156" s="14"/>
      <c r="J156" s="71"/>
      <c r="K156" s="8">
        <v>5</v>
      </c>
    </row>
    <row r="157" spans="1:11" ht="12.95" customHeight="1">
      <c r="A157" s="79"/>
      <c r="B157" s="3"/>
      <c r="C157" s="4"/>
      <c r="D157" s="66"/>
      <c r="E157" s="5"/>
      <c r="F157" s="6"/>
      <c r="G157" s="67"/>
      <c r="H157" s="4"/>
      <c r="I157" s="7"/>
      <c r="J157" s="68"/>
    </row>
    <row r="158" spans="1:11" ht="12.95" customHeight="1">
      <c r="A158" s="78"/>
      <c r="B158" s="10"/>
      <c r="C158" s="11"/>
      <c r="D158" s="69"/>
      <c r="E158" s="12"/>
      <c r="F158" s="13"/>
      <c r="G158" s="70">
        <f>IF(B158&lt;&gt;"計",ROUNDDOWN(D158*F158,0),SUM(G$1:G157))</f>
        <v>0</v>
      </c>
      <c r="H158" s="11"/>
      <c r="I158" s="14"/>
      <c r="J158" s="71"/>
      <c r="K158" s="8">
        <v>6</v>
      </c>
    </row>
    <row r="159" spans="1:11" ht="12.95" customHeight="1">
      <c r="A159" s="79"/>
      <c r="B159" s="3"/>
      <c r="C159" s="4"/>
      <c r="D159" s="66"/>
      <c r="E159" s="5"/>
      <c r="F159" s="6"/>
      <c r="G159" s="67"/>
      <c r="H159" s="4"/>
      <c r="I159" s="7"/>
      <c r="J159" s="68"/>
    </row>
    <row r="160" spans="1:11" ht="12.95" customHeight="1">
      <c r="A160" s="78"/>
      <c r="B160" s="10" t="s">
        <v>92</v>
      </c>
      <c r="C160" s="11" t="s">
        <v>93</v>
      </c>
      <c r="D160" s="69">
        <v>150</v>
      </c>
      <c r="E160" s="12" t="s">
        <v>33</v>
      </c>
      <c r="F160" s="13"/>
      <c r="G160" s="70">
        <f>IF(B160&lt;&gt;"計",ROUNDDOWN(D160*F160,0),SUM(G$1:G159))</f>
        <v>0</v>
      </c>
      <c r="H160" s="11"/>
      <c r="I160" s="14"/>
      <c r="J160" s="71"/>
      <c r="K160" s="8">
        <v>7</v>
      </c>
    </row>
    <row r="161" spans="1:11" ht="12.95" customHeight="1">
      <c r="A161" s="79"/>
      <c r="B161" s="3"/>
      <c r="C161" s="4" t="s">
        <v>94</v>
      </c>
      <c r="D161" s="66"/>
      <c r="E161" s="5"/>
      <c r="F161" s="6"/>
      <c r="G161" s="67"/>
      <c r="H161" s="4"/>
      <c r="I161" s="7"/>
      <c r="J161" s="68"/>
    </row>
    <row r="162" spans="1:11" ht="12.95" customHeight="1">
      <c r="A162" s="78"/>
      <c r="B162" s="10"/>
      <c r="C162" s="11" t="s">
        <v>95</v>
      </c>
      <c r="D162" s="69"/>
      <c r="E162" s="12"/>
      <c r="F162" s="13"/>
      <c r="G162" s="70">
        <f>IF(B162&lt;&gt;"計",ROUNDDOWN(D162*F162,0),SUM(G$1:G161))</f>
        <v>0</v>
      </c>
      <c r="H162" s="11"/>
      <c r="I162" s="14"/>
      <c r="J162" s="71"/>
      <c r="K162" s="8">
        <v>8</v>
      </c>
    </row>
    <row r="163" spans="1:11" ht="12.95" customHeight="1">
      <c r="A163" s="79"/>
      <c r="B163" s="3"/>
      <c r="C163" s="4" t="s">
        <v>96</v>
      </c>
      <c r="D163" s="66"/>
      <c r="E163" s="5"/>
      <c r="F163" s="6"/>
      <c r="G163" s="67"/>
      <c r="H163" s="4"/>
      <c r="I163" s="7"/>
      <c r="J163" s="68"/>
    </row>
    <row r="164" spans="1:11" ht="12.95" customHeight="1">
      <c r="A164" s="78"/>
      <c r="B164" s="10"/>
      <c r="C164" s="11" t="s">
        <v>97</v>
      </c>
      <c r="D164" s="69"/>
      <c r="E164" s="12"/>
      <c r="F164" s="13"/>
      <c r="G164" s="70">
        <f>IF(B164&lt;&gt;"計",ROUNDDOWN(D164*F164,0),SUM(G$1:G163))</f>
        <v>0</v>
      </c>
      <c r="H164" s="11"/>
      <c r="I164" s="14"/>
      <c r="J164" s="71"/>
      <c r="K164" s="8">
        <v>9</v>
      </c>
    </row>
    <row r="165" spans="1:11" ht="12.95" customHeight="1">
      <c r="A165" s="79"/>
      <c r="B165" s="3"/>
      <c r="C165" s="4"/>
      <c r="D165" s="66"/>
      <c r="E165" s="5"/>
      <c r="F165" s="6"/>
      <c r="G165" s="67"/>
      <c r="H165" s="4"/>
      <c r="I165" s="7"/>
      <c r="J165" s="68"/>
    </row>
    <row r="166" spans="1:11" ht="12.95" customHeight="1">
      <c r="A166" s="78"/>
      <c r="B166" s="10" t="s">
        <v>92</v>
      </c>
      <c r="C166" s="11" t="s">
        <v>98</v>
      </c>
      <c r="D166" s="69">
        <v>120</v>
      </c>
      <c r="E166" s="12" t="s">
        <v>33</v>
      </c>
      <c r="F166" s="13"/>
      <c r="G166" s="70">
        <f>IF(B166&lt;&gt;"計",ROUNDDOWN(D166*F166,0),SUM(G$1:G165))</f>
        <v>0</v>
      </c>
      <c r="H166" s="11"/>
      <c r="I166" s="14"/>
      <c r="J166" s="71"/>
      <c r="K166" s="8">
        <v>10</v>
      </c>
    </row>
    <row r="167" spans="1:11" ht="12.95" customHeight="1">
      <c r="A167" s="79"/>
      <c r="B167" s="3"/>
      <c r="C167" s="4" t="s">
        <v>99</v>
      </c>
      <c r="D167" s="66"/>
      <c r="E167" s="5"/>
      <c r="F167" s="6"/>
      <c r="G167" s="67"/>
      <c r="H167" s="4"/>
      <c r="I167" s="7"/>
      <c r="J167" s="68"/>
    </row>
    <row r="168" spans="1:11" ht="12.95" customHeight="1">
      <c r="A168" s="78"/>
      <c r="B168" s="10"/>
      <c r="C168" s="11" t="s">
        <v>100</v>
      </c>
      <c r="D168" s="69"/>
      <c r="E168" s="12"/>
      <c r="F168" s="13"/>
      <c r="G168" s="70">
        <f>IF(B168&lt;&gt;"計",ROUNDDOWN(D168*F168,0),SUM(G$1:G167))</f>
        <v>0</v>
      </c>
      <c r="H168" s="11"/>
      <c r="I168" s="14"/>
      <c r="J168" s="71"/>
      <c r="K168" s="8">
        <v>11</v>
      </c>
    </row>
    <row r="169" spans="1:11" ht="12.95" customHeight="1">
      <c r="A169" s="79"/>
      <c r="B169" s="3"/>
      <c r="C169" s="4" t="s">
        <v>53</v>
      </c>
      <c r="D169" s="66"/>
      <c r="E169" s="5"/>
      <c r="F169" s="6"/>
      <c r="G169" s="67"/>
      <c r="H169" s="4"/>
      <c r="I169" s="7"/>
      <c r="J169" s="68"/>
    </row>
    <row r="170" spans="1:11" ht="12.95" customHeight="1">
      <c r="A170" s="78"/>
      <c r="B170" s="10"/>
      <c r="C170" s="11" t="s">
        <v>101</v>
      </c>
      <c r="D170" s="69"/>
      <c r="E170" s="12"/>
      <c r="F170" s="13"/>
      <c r="G170" s="70">
        <f>IF(B170&lt;&gt;"計",ROUNDDOWN(D170*F170,0),SUM(G$1:G169))</f>
        <v>0</v>
      </c>
      <c r="H170" s="11"/>
      <c r="I170" s="14"/>
      <c r="J170" s="71"/>
      <c r="K170" s="8">
        <v>12</v>
      </c>
    </row>
    <row r="171" spans="1:11" ht="12.95" customHeight="1">
      <c r="A171" s="79"/>
      <c r="B171" s="3"/>
      <c r="C171" s="4" t="s">
        <v>102</v>
      </c>
      <c r="D171" s="66"/>
      <c r="E171" s="5"/>
      <c r="F171" s="6"/>
      <c r="G171" s="67"/>
      <c r="H171" s="4"/>
      <c r="I171" s="7"/>
      <c r="J171" s="68"/>
    </row>
    <row r="172" spans="1:11" ht="12.95" customHeight="1">
      <c r="A172" s="78"/>
      <c r="B172" s="10"/>
      <c r="C172" s="11"/>
      <c r="D172" s="69"/>
      <c r="E172" s="12"/>
      <c r="F172" s="13"/>
      <c r="G172" s="70">
        <f>IF(B172&lt;&gt;"計",ROUNDDOWN(D172*F172,0),SUM(G$1:G171))</f>
        <v>0</v>
      </c>
      <c r="H172" s="11"/>
      <c r="I172" s="14"/>
      <c r="J172" s="71"/>
      <c r="K172" s="8">
        <v>13</v>
      </c>
    </row>
    <row r="173" spans="1:11" ht="12.95" customHeight="1">
      <c r="A173" s="79"/>
      <c r="B173" s="3"/>
      <c r="C173" s="4"/>
      <c r="D173" s="66"/>
      <c r="E173" s="5"/>
      <c r="F173" s="6"/>
      <c r="G173" s="67"/>
      <c r="H173" s="4"/>
      <c r="I173" s="7"/>
      <c r="J173" s="68"/>
    </row>
    <row r="174" spans="1:11" ht="12.95" customHeight="1">
      <c r="A174" s="78"/>
      <c r="B174" s="10" t="s">
        <v>103</v>
      </c>
      <c r="C174" s="11" t="s">
        <v>93</v>
      </c>
      <c r="D174" s="69">
        <v>18.399999999999999</v>
      </c>
      <c r="E174" s="12" t="s">
        <v>33</v>
      </c>
      <c r="F174" s="13"/>
      <c r="G174" s="70">
        <f>IF(B174&lt;&gt;"計",ROUNDDOWN(D174*F174,0),SUM(G$1:G173))</f>
        <v>0</v>
      </c>
      <c r="H174" s="11"/>
      <c r="I174" s="14"/>
      <c r="J174" s="71"/>
      <c r="K174" s="8">
        <v>14</v>
      </c>
    </row>
    <row r="175" spans="1:11" ht="12.95" customHeight="1">
      <c r="A175" s="79"/>
      <c r="B175" s="3"/>
      <c r="C175" s="4" t="s">
        <v>104</v>
      </c>
      <c r="D175" s="66"/>
      <c r="E175" s="5"/>
      <c r="F175" s="6"/>
      <c r="G175" s="67"/>
      <c r="H175" s="4"/>
      <c r="I175" s="7"/>
      <c r="J175" s="68"/>
    </row>
    <row r="176" spans="1:11" ht="12.95" customHeight="1">
      <c r="A176" s="78"/>
      <c r="B176" s="10"/>
      <c r="C176" s="11" t="s">
        <v>105</v>
      </c>
      <c r="D176" s="69"/>
      <c r="E176" s="12"/>
      <c r="F176" s="13"/>
      <c r="G176" s="70">
        <f>IF(B176&lt;&gt;"計",ROUNDDOWN(D176*F176,0),SUM(G$1:G175))</f>
        <v>0</v>
      </c>
      <c r="H176" s="11"/>
      <c r="I176" s="14"/>
      <c r="J176" s="71"/>
      <c r="K176" s="8">
        <v>15</v>
      </c>
    </row>
    <row r="177" spans="1:11" ht="12.95" customHeight="1">
      <c r="A177" s="79"/>
      <c r="B177" s="3"/>
      <c r="C177" s="4" t="s">
        <v>106</v>
      </c>
      <c r="D177" s="66"/>
      <c r="E177" s="5"/>
      <c r="F177" s="6"/>
      <c r="G177" s="67"/>
      <c r="H177" s="4"/>
      <c r="I177" s="7"/>
      <c r="J177" s="68"/>
    </row>
    <row r="178" spans="1:11" ht="12.95" customHeight="1">
      <c r="A178" s="78"/>
      <c r="B178" s="10"/>
      <c r="C178" s="11"/>
      <c r="D178" s="69"/>
      <c r="E178" s="12"/>
      <c r="F178" s="13"/>
      <c r="G178" s="70">
        <f>IF(B178&lt;&gt;"計",ROUNDDOWN(D178*F178,0),SUM(G$1:G177))</f>
        <v>0</v>
      </c>
      <c r="H178" s="11"/>
      <c r="I178" s="14"/>
      <c r="J178" s="71"/>
      <c r="K178" s="8">
        <v>16</v>
      </c>
    </row>
    <row r="179" spans="1:11" ht="12.95" customHeight="1">
      <c r="A179" s="79"/>
      <c r="B179" s="3"/>
      <c r="C179" s="4"/>
      <c r="D179" s="66"/>
      <c r="E179" s="5"/>
      <c r="F179" s="6"/>
      <c r="G179" s="67"/>
      <c r="H179" s="4"/>
      <c r="I179" s="7"/>
      <c r="J179" s="68"/>
    </row>
    <row r="180" spans="1:11" ht="12.95" customHeight="1">
      <c r="A180" s="78"/>
      <c r="B180" s="10"/>
      <c r="C180" s="11"/>
      <c r="D180" s="69"/>
      <c r="E180" s="12"/>
      <c r="F180" s="13"/>
      <c r="G180" s="70">
        <f>IF(B180&lt;&gt;"計",ROUNDDOWN(D180*F180,0),SUM(G$1:G179))</f>
        <v>0</v>
      </c>
      <c r="H180" s="11"/>
      <c r="I180" s="14"/>
      <c r="J180" s="71"/>
      <c r="K180" s="8">
        <v>17</v>
      </c>
    </row>
    <row r="181" spans="1:11" ht="12.95" customHeight="1">
      <c r="A181" s="79"/>
      <c r="B181" s="3"/>
      <c r="C181" s="4"/>
      <c r="D181" s="66"/>
      <c r="E181" s="5"/>
      <c r="F181" s="6"/>
      <c r="G181" s="67"/>
      <c r="H181" s="4"/>
      <c r="I181" s="7"/>
      <c r="J181" s="68"/>
    </row>
    <row r="182" spans="1:11" ht="12.95" customHeight="1">
      <c r="A182" s="78"/>
      <c r="B182" s="10"/>
      <c r="C182" s="11"/>
      <c r="D182" s="69"/>
      <c r="E182" s="12"/>
      <c r="F182" s="13"/>
      <c r="G182" s="70">
        <f>IF(B182&lt;&gt;"計",ROUNDDOWN(D182*F182,0),SUM(G$1:G181))</f>
        <v>0</v>
      </c>
      <c r="H182" s="11"/>
      <c r="I182" s="14"/>
      <c r="J182" s="72">
        <f>SUBTOTAL(9,G147:G182)</f>
        <v>0</v>
      </c>
      <c r="K182" s="8">
        <v>18</v>
      </c>
    </row>
    <row r="183" spans="1:11" ht="12.95" customHeight="1">
      <c r="A183" s="79"/>
      <c r="B183" s="15"/>
      <c r="C183" s="4"/>
      <c r="D183" s="66"/>
      <c r="E183" s="5"/>
      <c r="F183" s="6"/>
      <c r="G183" s="67"/>
      <c r="H183" s="4"/>
      <c r="I183" s="7"/>
      <c r="J183" s="68"/>
    </row>
    <row r="184" spans="1:11" ht="12.95" customHeight="1">
      <c r="A184" s="78"/>
      <c r="B184" s="10" t="s">
        <v>107</v>
      </c>
      <c r="C184" s="11" t="s">
        <v>108</v>
      </c>
      <c r="D184" s="69">
        <v>135</v>
      </c>
      <c r="E184" s="12" t="s">
        <v>109</v>
      </c>
      <c r="F184" s="13"/>
      <c r="G184" s="70">
        <f>IF(B184&lt;&gt;"計",ROUNDDOWN(D184*F184,0),SUM(G$1:G183))</f>
        <v>0</v>
      </c>
      <c r="H184" s="11"/>
      <c r="I184" s="14"/>
      <c r="J184" s="71"/>
      <c r="K184" s="8">
        <v>1</v>
      </c>
    </row>
    <row r="185" spans="1:11" ht="12.95" customHeight="1">
      <c r="A185" s="79"/>
      <c r="B185" s="3"/>
      <c r="C185" s="4" t="s">
        <v>110</v>
      </c>
      <c r="D185" s="66"/>
      <c r="E185" s="5"/>
      <c r="F185" s="6"/>
      <c r="G185" s="67"/>
      <c r="H185" s="4"/>
      <c r="I185" s="7"/>
      <c r="J185" s="68"/>
    </row>
    <row r="186" spans="1:11" ht="12.95" customHeight="1">
      <c r="A186" s="78"/>
      <c r="B186" s="10"/>
      <c r="C186" s="11" t="s">
        <v>111</v>
      </c>
      <c r="D186" s="69"/>
      <c r="E186" s="12"/>
      <c r="F186" s="13"/>
      <c r="G186" s="70">
        <f>IF(B186&lt;&gt;"計",ROUNDDOWN(D186*F186,0),SUM(G$1:G185))</f>
        <v>0</v>
      </c>
      <c r="H186" s="11"/>
      <c r="I186" s="14"/>
      <c r="J186" s="71"/>
      <c r="K186" s="8">
        <v>2</v>
      </c>
    </row>
    <row r="187" spans="1:11" ht="12.95" customHeight="1">
      <c r="A187" s="79"/>
      <c r="B187" s="3"/>
      <c r="C187" s="4" t="s">
        <v>112</v>
      </c>
      <c r="D187" s="66"/>
      <c r="E187" s="5"/>
      <c r="F187" s="6"/>
      <c r="G187" s="67"/>
      <c r="H187" s="4"/>
      <c r="I187" s="7"/>
      <c r="J187" s="68"/>
    </row>
    <row r="188" spans="1:11" ht="12.95" customHeight="1">
      <c r="A188" s="78"/>
      <c r="B188" s="10"/>
      <c r="C188" s="11"/>
      <c r="D188" s="69"/>
      <c r="E188" s="12"/>
      <c r="F188" s="13"/>
      <c r="G188" s="70">
        <f>IF(B188&lt;&gt;"計",ROUNDDOWN(D188*F188,0),SUM(G$1:G187))</f>
        <v>0</v>
      </c>
      <c r="H188" s="11"/>
      <c r="I188" s="14"/>
      <c r="J188" s="71"/>
      <c r="K188" s="8">
        <v>3</v>
      </c>
    </row>
    <row r="189" spans="1:11" ht="12.95" customHeight="1">
      <c r="A189" s="79"/>
      <c r="B189" s="3"/>
      <c r="C189" s="4"/>
      <c r="D189" s="66"/>
      <c r="E189" s="5"/>
      <c r="F189" s="6"/>
      <c r="G189" s="67"/>
      <c r="H189" s="4"/>
      <c r="I189" s="7"/>
      <c r="J189" s="68"/>
    </row>
    <row r="190" spans="1:11" ht="12.95" customHeight="1">
      <c r="A190" s="78"/>
      <c r="B190" s="10" t="s">
        <v>107</v>
      </c>
      <c r="C190" s="11" t="s">
        <v>113</v>
      </c>
      <c r="D190" s="69">
        <v>8.8000000000000007</v>
      </c>
      <c r="E190" s="12" t="s">
        <v>109</v>
      </c>
      <c r="F190" s="13"/>
      <c r="G190" s="70">
        <f>IF(B190&lt;&gt;"計",ROUNDDOWN(D190*F190,0),SUM(G$1:G189))</f>
        <v>0</v>
      </c>
      <c r="H190" s="11"/>
      <c r="I190" s="14"/>
      <c r="J190" s="71"/>
      <c r="K190" s="8">
        <v>4</v>
      </c>
    </row>
    <row r="191" spans="1:11" ht="12.95" customHeight="1">
      <c r="A191" s="79"/>
      <c r="B191" s="3"/>
      <c r="C191" s="4" t="s">
        <v>114</v>
      </c>
      <c r="D191" s="66"/>
      <c r="E191" s="5"/>
      <c r="F191" s="6"/>
      <c r="G191" s="67"/>
      <c r="H191" s="4"/>
      <c r="I191" s="7"/>
      <c r="J191" s="68"/>
    </row>
    <row r="192" spans="1:11" ht="12.95" customHeight="1">
      <c r="A192" s="78"/>
      <c r="B192" s="10"/>
      <c r="C192" s="11" t="s">
        <v>115</v>
      </c>
      <c r="D192" s="69"/>
      <c r="E192" s="12"/>
      <c r="F192" s="13"/>
      <c r="G192" s="70">
        <f>IF(B192&lt;&gt;"計",ROUNDDOWN(D192*F192,0),SUM(G$1:G191))</f>
        <v>0</v>
      </c>
      <c r="H192" s="11"/>
      <c r="I192" s="14"/>
      <c r="J192" s="71"/>
      <c r="K192" s="8">
        <v>5</v>
      </c>
    </row>
    <row r="193" spans="1:11" ht="12.95" customHeight="1">
      <c r="A193" s="79"/>
      <c r="B193" s="3"/>
      <c r="C193" s="4" t="s">
        <v>116</v>
      </c>
      <c r="D193" s="66"/>
      <c r="E193" s="5"/>
      <c r="F193" s="6"/>
      <c r="G193" s="67"/>
      <c r="H193" s="4"/>
      <c r="I193" s="7"/>
      <c r="J193" s="68"/>
    </row>
    <row r="194" spans="1:11" ht="12.95" customHeight="1">
      <c r="A194" s="78"/>
      <c r="B194" s="10"/>
      <c r="C194" s="11" t="s">
        <v>117</v>
      </c>
      <c r="D194" s="69"/>
      <c r="E194" s="12"/>
      <c r="F194" s="13"/>
      <c r="G194" s="70">
        <f>IF(B194&lt;&gt;"計",ROUNDDOWN(D194*F194,0),SUM(G$1:G193))</f>
        <v>0</v>
      </c>
      <c r="H194" s="11"/>
      <c r="I194" s="14"/>
      <c r="J194" s="71"/>
      <c r="K194" s="8">
        <v>6</v>
      </c>
    </row>
    <row r="195" spans="1:11" ht="12.95" customHeight="1">
      <c r="A195" s="79"/>
      <c r="B195" s="3"/>
      <c r="C195" s="4" t="s">
        <v>112</v>
      </c>
      <c r="D195" s="66"/>
      <c r="E195" s="5"/>
      <c r="F195" s="6"/>
      <c r="G195" s="67"/>
      <c r="H195" s="4"/>
      <c r="I195" s="7"/>
      <c r="J195" s="68"/>
    </row>
    <row r="196" spans="1:11" ht="12.95" customHeight="1">
      <c r="A196" s="78"/>
      <c r="B196" s="10"/>
      <c r="C196" s="11"/>
      <c r="D196" s="69"/>
      <c r="E196" s="12"/>
      <c r="F196" s="13"/>
      <c r="G196" s="70">
        <f>IF(B196&lt;&gt;"計",ROUNDDOWN(D196*F196,0),SUM(G$1:G195))</f>
        <v>0</v>
      </c>
      <c r="H196" s="11"/>
      <c r="I196" s="14"/>
      <c r="J196" s="71"/>
      <c r="K196" s="8">
        <v>7</v>
      </c>
    </row>
    <row r="197" spans="1:11" ht="12.95" customHeight="1">
      <c r="A197" s="79"/>
      <c r="B197" s="3"/>
      <c r="C197" s="4"/>
      <c r="D197" s="66"/>
      <c r="E197" s="5"/>
      <c r="F197" s="6"/>
      <c r="G197" s="67"/>
      <c r="H197" s="4"/>
      <c r="I197" s="7"/>
      <c r="J197" s="68"/>
    </row>
    <row r="198" spans="1:11" ht="12.95" customHeight="1">
      <c r="A198" s="78"/>
      <c r="B198" s="10" t="s">
        <v>118</v>
      </c>
      <c r="C198" s="11" t="s">
        <v>113</v>
      </c>
      <c r="D198" s="69">
        <v>1.6</v>
      </c>
      <c r="E198" s="12" t="s">
        <v>109</v>
      </c>
      <c r="F198" s="13"/>
      <c r="G198" s="70">
        <f>IF(B198&lt;&gt;"計",ROUNDDOWN(D198*F198,0),SUM(G$1:G197))</f>
        <v>0</v>
      </c>
      <c r="H198" s="11"/>
      <c r="I198" s="14"/>
      <c r="J198" s="71"/>
      <c r="K198" s="8">
        <v>8</v>
      </c>
    </row>
    <row r="199" spans="1:11" ht="12.95" customHeight="1">
      <c r="A199" s="79"/>
      <c r="B199" s="3"/>
      <c r="C199" s="4" t="s">
        <v>114</v>
      </c>
      <c r="D199" s="66"/>
      <c r="E199" s="5"/>
      <c r="F199" s="6"/>
      <c r="G199" s="67"/>
      <c r="H199" s="4"/>
      <c r="I199" s="7"/>
      <c r="J199" s="68"/>
    </row>
    <row r="200" spans="1:11" ht="12.95" customHeight="1">
      <c r="A200" s="78"/>
      <c r="B200" s="10"/>
      <c r="C200" s="11" t="s">
        <v>115</v>
      </c>
      <c r="D200" s="69"/>
      <c r="E200" s="12"/>
      <c r="F200" s="13"/>
      <c r="G200" s="70">
        <f>IF(B200&lt;&gt;"計",ROUNDDOWN(D200*F200,0),SUM(G$1:G199))</f>
        <v>0</v>
      </c>
      <c r="H200" s="11"/>
      <c r="I200" s="14"/>
      <c r="J200" s="71"/>
      <c r="K200" s="8">
        <v>9</v>
      </c>
    </row>
    <row r="201" spans="1:11" ht="12.95" customHeight="1">
      <c r="A201" s="79"/>
      <c r="B201" s="3"/>
      <c r="C201" s="4" t="s">
        <v>116</v>
      </c>
      <c r="D201" s="66"/>
      <c r="E201" s="5"/>
      <c r="F201" s="6"/>
      <c r="G201" s="67"/>
      <c r="H201" s="4"/>
      <c r="I201" s="7"/>
      <c r="J201" s="68"/>
    </row>
    <row r="202" spans="1:11" ht="12.95" customHeight="1">
      <c r="A202" s="78"/>
      <c r="B202" s="10"/>
      <c r="C202" s="11" t="s">
        <v>117</v>
      </c>
      <c r="D202" s="69"/>
      <c r="E202" s="12"/>
      <c r="F202" s="13"/>
      <c r="G202" s="70">
        <f>IF(B202&lt;&gt;"計",ROUNDDOWN(D202*F202,0),SUM(G$1:G201))</f>
        <v>0</v>
      </c>
      <c r="H202" s="11"/>
      <c r="I202" s="14"/>
      <c r="J202" s="71"/>
      <c r="K202" s="8">
        <v>10</v>
      </c>
    </row>
    <row r="203" spans="1:11" ht="12.95" customHeight="1">
      <c r="A203" s="79"/>
      <c r="B203" s="3"/>
      <c r="C203" s="4" t="s">
        <v>112</v>
      </c>
      <c r="D203" s="66"/>
      <c r="E203" s="5"/>
      <c r="F203" s="6"/>
      <c r="G203" s="67"/>
      <c r="H203" s="4"/>
      <c r="I203" s="7"/>
      <c r="J203" s="68"/>
    </row>
    <row r="204" spans="1:11" ht="12.95" customHeight="1">
      <c r="A204" s="78"/>
      <c r="B204" s="10"/>
      <c r="C204" s="11"/>
      <c r="D204" s="69"/>
      <c r="E204" s="12"/>
      <c r="F204" s="13"/>
      <c r="G204" s="70">
        <f>IF(B204&lt;&gt;"計",ROUNDDOWN(D204*F204,0),SUM(G$1:G203))</f>
        <v>0</v>
      </c>
      <c r="H204" s="11"/>
      <c r="I204" s="14"/>
      <c r="J204" s="71"/>
      <c r="K204" s="8">
        <v>11</v>
      </c>
    </row>
    <row r="205" spans="1:11" ht="12.95" customHeight="1">
      <c r="A205" s="79"/>
      <c r="B205" s="3"/>
      <c r="C205" s="4"/>
      <c r="D205" s="66"/>
      <c r="E205" s="5"/>
      <c r="F205" s="6"/>
      <c r="G205" s="67"/>
      <c r="H205" s="4"/>
      <c r="I205" s="7"/>
      <c r="J205" s="68"/>
    </row>
    <row r="206" spans="1:11" ht="12.95" customHeight="1">
      <c r="A206" s="78"/>
      <c r="B206" s="10" t="s">
        <v>119</v>
      </c>
      <c r="C206" s="11" t="s">
        <v>120</v>
      </c>
      <c r="D206" s="69">
        <v>32.9</v>
      </c>
      <c r="E206" s="12" t="s">
        <v>109</v>
      </c>
      <c r="F206" s="13"/>
      <c r="G206" s="70">
        <f>IF(B206&lt;&gt;"計",ROUNDDOWN(D206*F206,0),SUM(G$1:G205))</f>
        <v>0</v>
      </c>
      <c r="H206" s="11"/>
      <c r="I206" s="14"/>
      <c r="J206" s="71"/>
      <c r="K206" s="8">
        <v>12</v>
      </c>
    </row>
    <row r="207" spans="1:11" ht="12.95" customHeight="1">
      <c r="A207" s="79"/>
      <c r="B207" s="3"/>
      <c r="C207" s="4" t="s">
        <v>121</v>
      </c>
      <c r="D207" s="66"/>
      <c r="E207" s="5"/>
      <c r="F207" s="6"/>
      <c r="G207" s="67"/>
      <c r="H207" s="4"/>
      <c r="I207" s="7"/>
      <c r="J207" s="68"/>
    </row>
    <row r="208" spans="1:11" ht="12.95" customHeight="1">
      <c r="A208" s="78"/>
      <c r="B208" s="10"/>
      <c r="C208" s="11" t="s">
        <v>111</v>
      </c>
      <c r="D208" s="69"/>
      <c r="E208" s="12"/>
      <c r="F208" s="13"/>
      <c r="G208" s="70">
        <f>IF(B208&lt;&gt;"計",ROUNDDOWN(D208*F208,0),SUM(G$1:G207))</f>
        <v>0</v>
      </c>
      <c r="H208" s="11"/>
      <c r="I208" s="14"/>
      <c r="J208" s="71"/>
      <c r="K208" s="8">
        <v>13</v>
      </c>
    </row>
    <row r="209" spans="1:11" ht="12.95" customHeight="1">
      <c r="A209" s="79"/>
      <c r="B209" s="3"/>
      <c r="C209" s="4" t="s">
        <v>111</v>
      </c>
      <c r="D209" s="66"/>
      <c r="E209" s="5"/>
      <c r="F209" s="6"/>
      <c r="G209" s="67"/>
      <c r="H209" s="4"/>
      <c r="I209" s="7"/>
      <c r="J209" s="68"/>
    </row>
    <row r="210" spans="1:11" ht="12.95" customHeight="1">
      <c r="A210" s="78"/>
      <c r="B210" s="10"/>
      <c r="C210" s="11" t="s">
        <v>112</v>
      </c>
      <c r="D210" s="69"/>
      <c r="E210" s="12"/>
      <c r="F210" s="13"/>
      <c r="G210" s="70">
        <f>IF(B210&lt;&gt;"計",ROUNDDOWN(D210*F210,0),SUM(G$1:G209))</f>
        <v>0</v>
      </c>
      <c r="H210" s="11"/>
      <c r="I210" s="14"/>
      <c r="J210" s="71"/>
      <c r="K210" s="8">
        <v>14</v>
      </c>
    </row>
    <row r="211" spans="1:11" ht="12.95" customHeight="1">
      <c r="A211" s="79"/>
      <c r="B211" s="3"/>
      <c r="C211" s="4"/>
      <c r="D211" s="66"/>
      <c r="E211" s="5"/>
      <c r="F211" s="6"/>
      <c r="G211" s="67"/>
      <c r="H211" s="4"/>
      <c r="I211" s="7"/>
      <c r="J211" s="68"/>
    </row>
    <row r="212" spans="1:11" ht="12.95" customHeight="1">
      <c r="A212" s="78"/>
      <c r="B212" s="10"/>
      <c r="C212" s="11"/>
      <c r="D212" s="69"/>
      <c r="E212" s="12"/>
      <c r="F212" s="13"/>
      <c r="G212" s="70">
        <f>IF(B212&lt;&gt;"計",ROUNDDOWN(D212*F212,0),SUM(G$1:G211))</f>
        <v>0</v>
      </c>
      <c r="H212" s="11"/>
      <c r="I212" s="14"/>
      <c r="J212" s="71"/>
      <c r="K212" s="8">
        <v>15</v>
      </c>
    </row>
    <row r="213" spans="1:11" ht="12.95" customHeight="1">
      <c r="A213" s="79"/>
      <c r="B213" s="3"/>
      <c r="C213" s="4"/>
      <c r="D213" s="66"/>
      <c r="E213" s="5"/>
      <c r="F213" s="6"/>
      <c r="G213" s="67"/>
      <c r="H213" s="4"/>
      <c r="I213" s="7"/>
      <c r="J213" s="68"/>
    </row>
    <row r="214" spans="1:11" ht="12.95" customHeight="1">
      <c r="A214" s="78"/>
      <c r="B214" s="10"/>
      <c r="C214" s="11"/>
      <c r="D214" s="69"/>
      <c r="E214" s="12"/>
      <c r="F214" s="13"/>
      <c r="G214" s="70">
        <f>IF(B214&lt;&gt;"計",ROUNDDOWN(D214*F214,0),SUM(G$1:G213))</f>
        <v>0</v>
      </c>
      <c r="H214" s="11"/>
      <c r="I214" s="14"/>
      <c r="J214" s="71"/>
      <c r="K214" s="8">
        <v>16</v>
      </c>
    </row>
    <row r="215" spans="1:11" ht="12.95" customHeight="1">
      <c r="A215" s="79"/>
      <c r="B215" s="3"/>
      <c r="C215" s="4"/>
      <c r="D215" s="66"/>
      <c r="E215" s="5"/>
      <c r="F215" s="6"/>
      <c r="G215" s="67"/>
      <c r="H215" s="4"/>
      <c r="I215" s="7"/>
      <c r="J215" s="68"/>
    </row>
    <row r="216" spans="1:11" ht="12.95" customHeight="1">
      <c r="A216" s="78"/>
      <c r="B216" s="10"/>
      <c r="C216" s="11"/>
      <c r="D216" s="69"/>
      <c r="E216" s="12"/>
      <c r="F216" s="13"/>
      <c r="G216" s="70">
        <f>IF(B216&lt;&gt;"計",ROUNDDOWN(D216*F216,0),SUM(G$1:G215))</f>
        <v>0</v>
      </c>
      <c r="H216" s="11"/>
      <c r="I216" s="14"/>
      <c r="J216" s="71"/>
      <c r="K216" s="8">
        <v>17</v>
      </c>
    </row>
    <row r="217" spans="1:11" ht="12.95" customHeight="1">
      <c r="A217" s="79"/>
      <c r="B217" s="3"/>
      <c r="C217" s="4"/>
      <c r="D217" s="66"/>
      <c r="E217" s="5"/>
      <c r="F217" s="6"/>
      <c r="G217" s="67"/>
      <c r="H217" s="4"/>
      <c r="I217" s="7"/>
      <c r="J217" s="68"/>
    </row>
    <row r="218" spans="1:11" ht="12.95" customHeight="1">
      <c r="A218" s="78"/>
      <c r="B218" s="10"/>
      <c r="C218" s="11"/>
      <c r="D218" s="69"/>
      <c r="E218" s="12"/>
      <c r="F218" s="13"/>
      <c r="G218" s="70">
        <f>IF(B218&lt;&gt;"計",ROUNDDOWN(D218*F218,0),SUM(G$1:G217))</f>
        <v>0</v>
      </c>
      <c r="H218" s="11"/>
      <c r="I218" s="14"/>
      <c r="J218" s="72">
        <f>SUBTOTAL(9,G183:G218)</f>
        <v>0</v>
      </c>
      <c r="K218" s="8">
        <v>18</v>
      </c>
    </row>
    <row r="219" spans="1:11" ht="12.95" customHeight="1">
      <c r="A219" s="79"/>
      <c r="B219" s="15"/>
      <c r="C219" s="4"/>
      <c r="D219" s="66"/>
      <c r="E219" s="5"/>
      <c r="F219" s="6"/>
      <c r="G219" s="67"/>
      <c r="H219" s="4"/>
      <c r="I219" s="7"/>
      <c r="J219" s="68"/>
    </row>
    <row r="220" spans="1:11" ht="12.95" customHeight="1">
      <c r="A220" s="78"/>
      <c r="B220" s="10" t="s">
        <v>122</v>
      </c>
      <c r="C220" s="11" t="s">
        <v>113</v>
      </c>
      <c r="D220" s="69">
        <v>55.1</v>
      </c>
      <c r="E220" s="12" t="s">
        <v>109</v>
      </c>
      <c r="F220" s="13"/>
      <c r="G220" s="70">
        <f>IF(B220&lt;&gt;"計",ROUNDDOWN(D220*F220,0),SUM(G$1:G219))</f>
        <v>0</v>
      </c>
      <c r="H220" s="11"/>
      <c r="I220" s="14"/>
      <c r="J220" s="71"/>
      <c r="K220" s="8">
        <v>1</v>
      </c>
    </row>
    <row r="221" spans="1:11" ht="12.95" customHeight="1">
      <c r="A221" s="79"/>
      <c r="B221" s="3"/>
      <c r="C221" s="4" t="s">
        <v>123</v>
      </c>
      <c r="D221" s="66"/>
      <c r="E221" s="5"/>
      <c r="F221" s="6"/>
      <c r="G221" s="67"/>
      <c r="H221" s="4"/>
      <c r="I221" s="7"/>
      <c r="J221" s="68"/>
    </row>
    <row r="222" spans="1:11" ht="12.95" customHeight="1">
      <c r="A222" s="78"/>
      <c r="B222" s="10"/>
      <c r="C222" s="11" t="s">
        <v>124</v>
      </c>
      <c r="D222" s="69"/>
      <c r="E222" s="12"/>
      <c r="F222" s="13"/>
      <c r="G222" s="70">
        <f>IF(B222&lt;&gt;"計",ROUNDDOWN(D222*F222,0),SUM(G$1:G221))</f>
        <v>0</v>
      </c>
      <c r="H222" s="11"/>
      <c r="I222" s="14"/>
      <c r="J222" s="71"/>
      <c r="K222" s="8">
        <v>2</v>
      </c>
    </row>
    <row r="223" spans="1:11" ht="12.95" customHeight="1">
      <c r="A223" s="79"/>
      <c r="B223" s="3"/>
      <c r="C223" s="4" t="s">
        <v>116</v>
      </c>
      <c r="D223" s="66"/>
      <c r="E223" s="5"/>
      <c r="F223" s="6"/>
      <c r="G223" s="67"/>
      <c r="H223" s="4"/>
      <c r="I223" s="7"/>
      <c r="J223" s="68"/>
    </row>
    <row r="224" spans="1:11" ht="12.95" customHeight="1">
      <c r="A224" s="78"/>
      <c r="B224" s="10"/>
      <c r="C224" s="11" t="s">
        <v>117</v>
      </c>
      <c r="D224" s="69"/>
      <c r="E224" s="12"/>
      <c r="F224" s="13"/>
      <c r="G224" s="70">
        <f>IF(B224&lt;&gt;"計",ROUNDDOWN(D224*F224,0),SUM(G$1:G223))</f>
        <v>0</v>
      </c>
      <c r="H224" s="11"/>
      <c r="I224" s="14"/>
      <c r="J224" s="71"/>
      <c r="K224" s="8">
        <v>3</v>
      </c>
    </row>
    <row r="225" spans="1:11" ht="12.95" customHeight="1">
      <c r="A225" s="79"/>
      <c r="B225" s="3"/>
      <c r="C225" s="4" t="s">
        <v>112</v>
      </c>
      <c r="D225" s="66"/>
      <c r="E225" s="5"/>
      <c r="F225" s="6"/>
      <c r="G225" s="67"/>
      <c r="H225" s="4"/>
      <c r="I225" s="7"/>
      <c r="J225" s="68"/>
    </row>
    <row r="226" spans="1:11" ht="12.95" customHeight="1">
      <c r="A226" s="78"/>
      <c r="B226" s="10"/>
      <c r="C226" s="11" t="s">
        <v>125</v>
      </c>
      <c r="D226" s="69"/>
      <c r="E226" s="12"/>
      <c r="F226" s="13"/>
      <c r="G226" s="70">
        <f>IF(B226&lt;&gt;"計",ROUNDDOWN(D226*F226,0),SUM(G$1:G225))</f>
        <v>0</v>
      </c>
      <c r="H226" s="11"/>
      <c r="I226" s="14"/>
      <c r="J226" s="71"/>
      <c r="K226" s="8">
        <v>4</v>
      </c>
    </row>
    <row r="227" spans="1:11" ht="12.95" customHeight="1">
      <c r="A227" s="79"/>
      <c r="B227" s="3"/>
      <c r="C227" s="4" t="s">
        <v>126</v>
      </c>
      <c r="D227" s="66"/>
      <c r="E227" s="5"/>
      <c r="F227" s="6"/>
      <c r="G227" s="67"/>
      <c r="H227" s="4"/>
      <c r="I227" s="7"/>
      <c r="J227" s="68"/>
    </row>
    <row r="228" spans="1:11" ht="12.95" customHeight="1">
      <c r="A228" s="78"/>
      <c r="B228" s="10"/>
      <c r="C228" s="11"/>
      <c r="D228" s="69"/>
      <c r="E228" s="12"/>
      <c r="F228" s="13"/>
      <c r="G228" s="70">
        <f>IF(B228&lt;&gt;"計",ROUNDDOWN(D228*F228,0),SUM(G$1:G227))</f>
        <v>0</v>
      </c>
      <c r="H228" s="11"/>
      <c r="I228" s="14"/>
      <c r="J228" s="71"/>
      <c r="K228" s="8">
        <v>5</v>
      </c>
    </row>
    <row r="229" spans="1:11" ht="12.95" customHeight="1">
      <c r="A229" s="79"/>
      <c r="B229" s="3"/>
      <c r="C229" s="4"/>
      <c r="D229" s="66"/>
      <c r="E229" s="5"/>
      <c r="F229" s="6"/>
      <c r="G229" s="67"/>
      <c r="H229" s="4"/>
      <c r="I229" s="7"/>
      <c r="J229" s="68"/>
    </row>
    <row r="230" spans="1:11" ht="12.95" customHeight="1">
      <c r="A230" s="78"/>
      <c r="B230" s="10" t="s">
        <v>127</v>
      </c>
      <c r="C230" s="11" t="s">
        <v>113</v>
      </c>
      <c r="D230" s="69">
        <v>8.6999999999999993</v>
      </c>
      <c r="E230" s="12" t="s">
        <v>109</v>
      </c>
      <c r="F230" s="13"/>
      <c r="G230" s="70">
        <f>IF(B230&lt;&gt;"計",ROUNDDOWN(D230*F230,0),SUM(G$1:G229))</f>
        <v>0</v>
      </c>
      <c r="H230" s="11"/>
      <c r="I230" s="14"/>
      <c r="J230" s="71"/>
      <c r="K230" s="8">
        <v>6</v>
      </c>
    </row>
    <row r="231" spans="1:11" ht="12.95" customHeight="1">
      <c r="A231" s="79"/>
      <c r="B231" s="3"/>
      <c r="C231" s="4" t="s">
        <v>123</v>
      </c>
      <c r="D231" s="66"/>
      <c r="E231" s="5"/>
      <c r="F231" s="6"/>
      <c r="G231" s="67"/>
      <c r="H231" s="4"/>
      <c r="I231" s="7"/>
      <c r="J231" s="68"/>
    </row>
    <row r="232" spans="1:11" ht="12.95" customHeight="1">
      <c r="A232" s="78"/>
      <c r="B232" s="10"/>
      <c r="C232" s="11" t="s">
        <v>124</v>
      </c>
      <c r="D232" s="69"/>
      <c r="E232" s="12"/>
      <c r="F232" s="13"/>
      <c r="G232" s="70">
        <f>IF(B232&lt;&gt;"計",ROUNDDOWN(D232*F232,0),SUM(G$1:G231))</f>
        <v>0</v>
      </c>
      <c r="H232" s="11"/>
      <c r="I232" s="14"/>
      <c r="J232" s="71"/>
      <c r="K232" s="8">
        <v>7</v>
      </c>
    </row>
    <row r="233" spans="1:11" ht="12.95" customHeight="1">
      <c r="A233" s="79"/>
      <c r="B233" s="3"/>
      <c r="C233" s="4" t="s">
        <v>116</v>
      </c>
      <c r="D233" s="66"/>
      <c r="E233" s="5"/>
      <c r="F233" s="6"/>
      <c r="G233" s="67"/>
      <c r="H233" s="4"/>
      <c r="I233" s="7"/>
      <c r="J233" s="68"/>
    </row>
    <row r="234" spans="1:11" ht="12.95" customHeight="1">
      <c r="A234" s="78"/>
      <c r="B234" s="10"/>
      <c r="C234" s="11" t="s">
        <v>117</v>
      </c>
      <c r="D234" s="69"/>
      <c r="E234" s="12"/>
      <c r="F234" s="13"/>
      <c r="G234" s="70">
        <f>IF(B234&lt;&gt;"計",ROUNDDOWN(D234*F234,0),SUM(G$1:G233))</f>
        <v>0</v>
      </c>
      <c r="H234" s="11"/>
      <c r="I234" s="14"/>
      <c r="J234" s="71"/>
      <c r="K234" s="8">
        <v>8</v>
      </c>
    </row>
    <row r="235" spans="1:11" ht="12.95" customHeight="1">
      <c r="A235" s="79"/>
      <c r="B235" s="3"/>
      <c r="C235" s="4" t="s">
        <v>112</v>
      </c>
      <c r="D235" s="66"/>
      <c r="E235" s="5"/>
      <c r="F235" s="6"/>
      <c r="G235" s="67"/>
      <c r="H235" s="4"/>
      <c r="I235" s="7"/>
      <c r="J235" s="68"/>
    </row>
    <row r="236" spans="1:11" ht="12.95" customHeight="1">
      <c r="A236" s="78"/>
      <c r="B236" s="10"/>
      <c r="C236" s="11" t="s">
        <v>125</v>
      </c>
      <c r="D236" s="69"/>
      <c r="E236" s="12"/>
      <c r="F236" s="13"/>
      <c r="G236" s="70">
        <f>IF(B236&lt;&gt;"計",ROUNDDOWN(D236*F236,0),SUM(G$1:G235))</f>
        <v>0</v>
      </c>
      <c r="H236" s="11"/>
      <c r="I236" s="14"/>
      <c r="J236" s="71"/>
      <c r="K236" s="8">
        <v>9</v>
      </c>
    </row>
    <row r="237" spans="1:11" ht="12.95" customHeight="1">
      <c r="A237" s="79"/>
      <c r="B237" s="3"/>
      <c r="C237" s="4" t="s">
        <v>126</v>
      </c>
      <c r="D237" s="66"/>
      <c r="E237" s="5"/>
      <c r="F237" s="6"/>
      <c r="G237" s="67"/>
      <c r="H237" s="4"/>
      <c r="I237" s="7"/>
      <c r="J237" s="68"/>
    </row>
    <row r="238" spans="1:11" ht="12.95" customHeight="1">
      <c r="A238" s="78"/>
      <c r="B238" s="10"/>
      <c r="C238" s="11"/>
      <c r="D238" s="69"/>
      <c r="E238" s="12"/>
      <c r="F238" s="13"/>
      <c r="G238" s="70">
        <f>IF(B238&lt;&gt;"計",ROUNDDOWN(D238*F238,0),SUM(G$1:G237))</f>
        <v>0</v>
      </c>
      <c r="H238" s="11"/>
      <c r="I238" s="14"/>
      <c r="J238" s="71"/>
      <c r="K238" s="8">
        <v>10</v>
      </c>
    </row>
    <row r="239" spans="1:11" ht="12.95" customHeight="1">
      <c r="A239" s="79"/>
      <c r="B239" s="3"/>
      <c r="C239" s="4"/>
      <c r="D239" s="66"/>
      <c r="E239" s="5"/>
      <c r="F239" s="6"/>
      <c r="G239" s="67"/>
      <c r="H239" s="4"/>
      <c r="I239" s="7"/>
      <c r="J239" s="68"/>
    </row>
    <row r="240" spans="1:11" ht="12.95" customHeight="1">
      <c r="A240" s="78"/>
      <c r="B240" s="10" t="s">
        <v>128</v>
      </c>
      <c r="C240" s="11" t="s">
        <v>129</v>
      </c>
      <c r="D240" s="69">
        <v>7</v>
      </c>
      <c r="E240" s="12" t="s">
        <v>109</v>
      </c>
      <c r="F240" s="13"/>
      <c r="G240" s="70">
        <f>IF(B240&lt;&gt;"計",ROUNDDOWN(D240*F240,0),SUM(G$1:G239))</f>
        <v>0</v>
      </c>
      <c r="H240" s="11"/>
      <c r="I240" s="14"/>
      <c r="J240" s="71"/>
      <c r="K240" s="8">
        <v>11</v>
      </c>
    </row>
    <row r="241" spans="1:11" ht="12.95" customHeight="1">
      <c r="A241" s="79"/>
      <c r="B241" s="3"/>
      <c r="C241" s="4" t="s">
        <v>130</v>
      </c>
      <c r="D241" s="66"/>
      <c r="E241" s="5"/>
      <c r="F241" s="6"/>
      <c r="G241" s="67"/>
      <c r="H241" s="4"/>
      <c r="I241" s="7"/>
      <c r="J241" s="68"/>
    </row>
    <row r="242" spans="1:11" ht="12.95" customHeight="1">
      <c r="A242" s="78"/>
      <c r="B242" s="10"/>
      <c r="C242" s="11" t="s">
        <v>131</v>
      </c>
      <c r="D242" s="69"/>
      <c r="E242" s="12"/>
      <c r="F242" s="13"/>
      <c r="G242" s="70">
        <f>IF(B242&lt;&gt;"計",ROUNDDOWN(D242*F242,0),SUM(G$1:G241))</f>
        <v>0</v>
      </c>
      <c r="H242" s="11"/>
      <c r="I242" s="14"/>
      <c r="J242" s="71"/>
      <c r="K242" s="8">
        <v>12</v>
      </c>
    </row>
    <row r="243" spans="1:11" ht="12.95" customHeight="1">
      <c r="A243" s="79"/>
      <c r="B243" s="3"/>
      <c r="C243" s="4" t="s">
        <v>116</v>
      </c>
      <c r="D243" s="66"/>
      <c r="E243" s="5"/>
      <c r="F243" s="6"/>
      <c r="G243" s="67"/>
      <c r="H243" s="4"/>
      <c r="I243" s="7"/>
      <c r="J243" s="68"/>
    </row>
    <row r="244" spans="1:11" ht="12.95" customHeight="1">
      <c r="A244" s="78"/>
      <c r="B244" s="10"/>
      <c r="C244" s="11" t="s">
        <v>132</v>
      </c>
      <c r="D244" s="69"/>
      <c r="E244" s="12"/>
      <c r="F244" s="13"/>
      <c r="G244" s="70">
        <f>IF(B244&lt;&gt;"計",ROUNDDOWN(D244*F244,0),SUM(G$1:G243))</f>
        <v>0</v>
      </c>
      <c r="H244" s="11"/>
      <c r="I244" s="14"/>
      <c r="J244" s="71"/>
      <c r="K244" s="8">
        <v>13</v>
      </c>
    </row>
    <row r="245" spans="1:11" ht="12.95" customHeight="1">
      <c r="A245" s="79"/>
      <c r="B245" s="3"/>
      <c r="C245" s="4" t="s">
        <v>112</v>
      </c>
      <c r="D245" s="66"/>
      <c r="E245" s="5"/>
      <c r="F245" s="6"/>
      <c r="G245" s="67"/>
      <c r="H245" s="4"/>
      <c r="I245" s="7"/>
      <c r="J245" s="68"/>
    </row>
    <row r="246" spans="1:11" ht="12.95" customHeight="1">
      <c r="A246" s="78"/>
      <c r="B246" s="10"/>
      <c r="C246" s="11" t="s">
        <v>133</v>
      </c>
      <c r="D246" s="69"/>
      <c r="E246" s="12"/>
      <c r="F246" s="13"/>
      <c r="G246" s="70">
        <f>IF(B246&lt;&gt;"計",ROUNDDOWN(D246*F246,0),SUM(G$1:G245))</f>
        <v>0</v>
      </c>
      <c r="H246" s="11"/>
      <c r="I246" s="14"/>
      <c r="J246" s="71"/>
      <c r="K246" s="8">
        <v>14</v>
      </c>
    </row>
    <row r="247" spans="1:11" ht="12.95" customHeight="1">
      <c r="A247" s="79"/>
      <c r="B247" s="3"/>
      <c r="C247" s="4" t="s">
        <v>134</v>
      </c>
      <c r="D247" s="66"/>
      <c r="E247" s="5"/>
      <c r="F247" s="6"/>
      <c r="G247" s="67"/>
      <c r="H247" s="4"/>
      <c r="I247" s="7"/>
      <c r="J247" s="68"/>
    </row>
    <row r="248" spans="1:11" ht="12.95" customHeight="1">
      <c r="A248" s="78"/>
      <c r="B248" s="10"/>
      <c r="C248" s="11"/>
      <c r="D248" s="69"/>
      <c r="E248" s="12"/>
      <c r="F248" s="13"/>
      <c r="G248" s="70">
        <f>IF(B248&lt;&gt;"計",ROUNDDOWN(D248*F248,0),SUM(G$1:G247))</f>
        <v>0</v>
      </c>
      <c r="H248" s="11"/>
      <c r="I248" s="14"/>
      <c r="J248" s="71"/>
      <c r="K248" s="8">
        <v>15</v>
      </c>
    </row>
    <row r="249" spans="1:11" ht="12.95" customHeight="1">
      <c r="A249" s="79"/>
      <c r="B249" s="3"/>
      <c r="C249" s="4"/>
      <c r="D249" s="66"/>
      <c r="E249" s="5"/>
      <c r="F249" s="6"/>
      <c r="G249" s="67"/>
      <c r="H249" s="4"/>
      <c r="I249" s="7"/>
      <c r="J249" s="68"/>
    </row>
    <row r="250" spans="1:11" ht="12.95" customHeight="1">
      <c r="A250" s="78"/>
      <c r="B250" s="10"/>
      <c r="C250" s="11"/>
      <c r="D250" s="69"/>
      <c r="E250" s="12"/>
      <c r="F250" s="13"/>
      <c r="G250" s="70">
        <f>IF(B250&lt;&gt;"計",ROUNDDOWN(D250*F250,0),SUM(G$1:G249))</f>
        <v>0</v>
      </c>
      <c r="H250" s="11"/>
      <c r="I250" s="14"/>
      <c r="J250" s="71"/>
      <c r="K250" s="8">
        <v>16</v>
      </c>
    </row>
    <row r="251" spans="1:11" ht="12.95" customHeight="1">
      <c r="A251" s="79"/>
      <c r="B251" s="3"/>
      <c r="C251" s="4"/>
      <c r="D251" s="66"/>
      <c r="E251" s="5"/>
      <c r="F251" s="6"/>
      <c r="G251" s="67"/>
      <c r="H251" s="4"/>
      <c r="I251" s="7"/>
      <c r="J251" s="68"/>
    </row>
    <row r="252" spans="1:11" ht="12.95" customHeight="1">
      <c r="A252" s="78"/>
      <c r="B252" s="10"/>
      <c r="C252" s="11"/>
      <c r="D252" s="69"/>
      <c r="E252" s="12"/>
      <c r="F252" s="13"/>
      <c r="G252" s="70">
        <f>IF(B252&lt;&gt;"計",ROUNDDOWN(D252*F252,0),SUM(G$1:G251))</f>
        <v>0</v>
      </c>
      <c r="H252" s="11"/>
      <c r="I252" s="14"/>
      <c r="J252" s="71"/>
      <c r="K252" s="8">
        <v>17</v>
      </c>
    </row>
    <row r="253" spans="1:11" ht="12.95" customHeight="1">
      <c r="A253" s="79"/>
      <c r="B253" s="3"/>
      <c r="C253" s="4"/>
      <c r="D253" s="66"/>
      <c r="E253" s="5"/>
      <c r="F253" s="6"/>
      <c r="G253" s="67"/>
      <c r="H253" s="4"/>
      <c r="I253" s="7"/>
      <c r="J253" s="68"/>
    </row>
    <row r="254" spans="1:11" ht="12.95" customHeight="1">
      <c r="A254" s="78"/>
      <c r="B254" s="10"/>
      <c r="C254" s="11"/>
      <c r="D254" s="69"/>
      <c r="E254" s="12"/>
      <c r="F254" s="13"/>
      <c r="G254" s="70">
        <f>IF(B254&lt;&gt;"計",ROUNDDOWN(D254*F254,0),SUM(G$1:G253))</f>
        <v>0</v>
      </c>
      <c r="H254" s="11"/>
      <c r="I254" s="14"/>
      <c r="J254" s="72">
        <f>SUBTOTAL(9,G219:G254)</f>
        <v>0</v>
      </c>
      <c r="K254" s="8">
        <v>18</v>
      </c>
    </row>
    <row r="255" spans="1:11" ht="12.95" customHeight="1">
      <c r="A255" s="79"/>
      <c r="B255" s="15"/>
      <c r="C255" s="4"/>
      <c r="D255" s="66"/>
      <c r="E255" s="5"/>
      <c r="F255" s="6"/>
      <c r="G255" s="67"/>
      <c r="H255" s="4"/>
      <c r="I255" s="7"/>
      <c r="J255" s="68"/>
    </row>
    <row r="256" spans="1:11" ht="12.95" customHeight="1">
      <c r="A256" s="78"/>
      <c r="B256" s="10" t="s">
        <v>135</v>
      </c>
      <c r="C256" s="11" t="s">
        <v>136</v>
      </c>
      <c r="D256" s="69">
        <v>58.3</v>
      </c>
      <c r="E256" s="12" t="s">
        <v>109</v>
      </c>
      <c r="F256" s="13"/>
      <c r="G256" s="70">
        <f>IF(B256&lt;&gt;"計",ROUNDDOWN(D256*F256,0),SUM(G$1:G255))</f>
        <v>0</v>
      </c>
      <c r="H256" s="11"/>
      <c r="I256" s="14"/>
      <c r="J256" s="71"/>
      <c r="K256" s="8">
        <v>1</v>
      </c>
    </row>
    <row r="257" spans="1:11" ht="12.95" customHeight="1">
      <c r="A257" s="79"/>
      <c r="B257" s="3"/>
      <c r="C257" s="4" t="s">
        <v>137</v>
      </c>
      <c r="D257" s="66"/>
      <c r="E257" s="5"/>
      <c r="F257" s="6"/>
      <c r="G257" s="67"/>
      <c r="H257" s="4"/>
      <c r="I257" s="7"/>
      <c r="J257" s="68"/>
    </row>
    <row r="258" spans="1:11" ht="12.95" customHeight="1">
      <c r="A258" s="78"/>
      <c r="B258" s="10"/>
      <c r="C258" s="11" t="s">
        <v>138</v>
      </c>
      <c r="D258" s="69"/>
      <c r="E258" s="12"/>
      <c r="F258" s="13"/>
      <c r="G258" s="70">
        <f>IF(B258&lt;&gt;"計",ROUNDDOWN(D258*F258,0),SUM(G$1:G257))</f>
        <v>0</v>
      </c>
      <c r="H258" s="11"/>
      <c r="I258" s="14"/>
      <c r="J258" s="71"/>
      <c r="K258" s="8">
        <v>2</v>
      </c>
    </row>
    <row r="259" spans="1:11" ht="12.95" customHeight="1">
      <c r="A259" s="79"/>
      <c r="B259" s="3"/>
      <c r="C259" s="4" t="s">
        <v>111</v>
      </c>
      <c r="D259" s="66"/>
      <c r="E259" s="5"/>
      <c r="F259" s="6"/>
      <c r="G259" s="67"/>
      <c r="H259" s="4"/>
      <c r="I259" s="7"/>
      <c r="J259" s="68"/>
    </row>
    <row r="260" spans="1:11" ht="12.95" customHeight="1">
      <c r="A260" s="78"/>
      <c r="B260" s="10"/>
      <c r="C260" s="11" t="s">
        <v>132</v>
      </c>
      <c r="D260" s="69"/>
      <c r="E260" s="12"/>
      <c r="F260" s="13"/>
      <c r="G260" s="70">
        <f>IF(B260&lt;&gt;"計",ROUNDDOWN(D260*F260,0),SUM(G$1:G259))</f>
        <v>0</v>
      </c>
      <c r="H260" s="11"/>
      <c r="I260" s="14"/>
      <c r="J260" s="71"/>
      <c r="K260" s="8">
        <v>3</v>
      </c>
    </row>
    <row r="261" spans="1:11" ht="12.95" customHeight="1">
      <c r="A261" s="79"/>
      <c r="B261" s="3"/>
      <c r="C261" s="4" t="s">
        <v>112</v>
      </c>
      <c r="D261" s="66"/>
      <c r="E261" s="5"/>
      <c r="F261" s="6"/>
      <c r="G261" s="67"/>
      <c r="H261" s="4"/>
      <c r="I261" s="7"/>
      <c r="J261" s="68"/>
    </row>
    <row r="262" spans="1:11" ht="12.95" customHeight="1">
      <c r="A262" s="78"/>
      <c r="B262" s="10"/>
      <c r="C262" s="11"/>
      <c r="D262" s="69"/>
      <c r="E262" s="12"/>
      <c r="F262" s="13"/>
      <c r="G262" s="70">
        <f>IF(B262&lt;&gt;"計",ROUNDDOWN(D262*F262,0),SUM(G$1:G261))</f>
        <v>0</v>
      </c>
      <c r="H262" s="11"/>
      <c r="I262" s="14"/>
      <c r="J262" s="71"/>
      <c r="K262" s="8">
        <v>4</v>
      </c>
    </row>
    <row r="263" spans="1:11" ht="12.95" customHeight="1">
      <c r="A263" s="79"/>
      <c r="B263" s="3"/>
      <c r="C263" s="4"/>
      <c r="D263" s="66"/>
      <c r="E263" s="5"/>
      <c r="F263" s="6"/>
      <c r="G263" s="67"/>
      <c r="H263" s="4"/>
      <c r="I263" s="7"/>
      <c r="J263" s="68"/>
    </row>
    <row r="264" spans="1:11" ht="12.95" customHeight="1">
      <c r="A264" s="78"/>
      <c r="B264" s="10" t="s">
        <v>139</v>
      </c>
      <c r="C264" s="11" t="s">
        <v>140</v>
      </c>
      <c r="D264" s="69">
        <v>6.8</v>
      </c>
      <c r="E264" s="12" t="s">
        <v>109</v>
      </c>
      <c r="F264" s="13"/>
      <c r="G264" s="70">
        <f>IF(B264&lt;&gt;"計",ROUNDDOWN(D264*F264,0),SUM(G$1:G263))</f>
        <v>0</v>
      </c>
      <c r="H264" s="11"/>
      <c r="I264" s="14"/>
      <c r="J264" s="71"/>
      <c r="K264" s="8">
        <v>5</v>
      </c>
    </row>
    <row r="265" spans="1:11" ht="12.95" customHeight="1">
      <c r="A265" s="79"/>
      <c r="B265" s="3"/>
      <c r="C265" s="4" t="s">
        <v>111</v>
      </c>
      <c r="D265" s="66"/>
      <c r="E265" s="5"/>
      <c r="F265" s="6"/>
      <c r="G265" s="67"/>
      <c r="H265" s="4"/>
      <c r="I265" s="7"/>
      <c r="J265" s="68"/>
    </row>
    <row r="266" spans="1:11" ht="12.95" customHeight="1">
      <c r="A266" s="78"/>
      <c r="B266" s="10"/>
      <c r="C266" s="11" t="s">
        <v>112</v>
      </c>
      <c r="D266" s="69"/>
      <c r="E266" s="12"/>
      <c r="F266" s="13"/>
      <c r="G266" s="70">
        <f>IF(B266&lt;&gt;"計",ROUNDDOWN(D266*F266,0),SUM(G$1:G265))</f>
        <v>0</v>
      </c>
      <c r="H266" s="11"/>
      <c r="I266" s="14"/>
      <c r="J266" s="71"/>
      <c r="K266" s="8">
        <v>6</v>
      </c>
    </row>
    <row r="267" spans="1:11" ht="12.95" customHeight="1">
      <c r="A267" s="79"/>
      <c r="B267" s="3"/>
      <c r="C267" s="4"/>
      <c r="D267" s="66"/>
      <c r="E267" s="5"/>
      <c r="F267" s="6"/>
      <c r="G267" s="67"/>
      <c r="H267" s="4"/>
      <c r="I267" s="7"/>
      <c r="J267" s="68"/>
    </row>
    <row r="268" spans="1:11" ht="12.95" customHeight="1">
      <c r="A268" s="78"/>
      <c r="B268" s="10" t="s">
        <v>141</v>
      </c>
      <c r="C268" s="11" t="s">
        <v>142</v>
      </c>
      <c r="D268" s="69">
        <v>33.1</v>
      </c>
      <c r="E268" s="12" t="s">
        <v>109</v>
      </c>
      <c r="F268" s="13"/>
      <c r="G268" s="70">
        <f>IF(B268&lt;&gt;"計",ROUNDDOWN(D268*F268,0),SUM(G$1:G267))</f>
        <v>0</v>
      </c>
      <c r="H268" s="11"/>
      <c r="I268" s="14"/>
      <c r="J268" s="71"/>
      <c r="K268" s="8">
        <v>7</v>
      </c>
    </row>
    <row r="269" spans="1:11" ht="12.95" customHeight="1">
      <c r="A269" s="79"/>
      <c r="B269" s="3"/>
      <c r="C269" s="4" t="s">
        <v>143</v>
      </c>
      <c r="D269" s="66"/>
      <c r="E269" s="5"/>
      <c r="F269" s="6"/>
      <c r="G269" s="67"/>
      <c r="H269" s="4"/>
      <c r="I269" s="7"/>
      <c r="J269" s="68"/>
    </row>
    <row r="270" spans="1:11" ht="12.95" customHeight="1">
      <c r="A270" s="78"/>
      <c r="B270" s="10"/>
      <c r="C270" s="11" t="s">
        <v>144</v>
      </c>
      <c r="D270" s="69"/>
      <c r="E270" s="12"/>
      <c r="F270" s="13"/>
      <c r="G270" s="70">
        <f>IF(B270&lt;&gt;"計",ROUNDDOWN(D270*F270,0),SUM(G$1:G269))</f>
        <v>0</v>
      </c>
      <c r="H270" s="11"/>
      <c r="I270" s="14"/>
      <c r="J270" s="71"/>
      <c r="K270" s="8">
        <v>8</v>
      </c>
    </row>
    <row r="271" spans="1:11" ht="12.95" customHeight="1">
      <c r="A271" s="79"/>
      <c r="B271" s="3"/>
      <c r="C271" s="4"/>
      <c r="D271" s="66"/>
      <c r="E271" s="5"/>
      <c r="F271" s="6"/>
      <c r="G271" s="67"/>
      <c r="H271" s="4"/>
      <c r="I271" s="7"/>
      <c r="J271" s="68"/>
    </row>
    <row r="272" spans="1:11" ht="12.95" customHeight="1">
      <c r="A272" s="78"/>
      <c r="B272" s="10" t="s">
        <v>141</v>
      </c>
      <c r="C272" s="11" t="s">
        <v>145</v>
      </c>
      <c r="D272" s="69">
        <v>29</v>
      </c>
      <c r="E272" s="12" t="s">
        <v>109</v>
      </c>
      <c r="F272" s="13"/>
      <c r="G272" s="70">
        <f>IF(B272&lt;&gt;"計",ROUNDDOWN(D272*F272,0),SUM(G$1:G271))</f>
        <v>0</v>
      </c>
      <c r="H272" s="11"/>
      <c r="I272" s="14"/>
      <c r="J272" s="71"/>
      <c r="K272" s="8">
        <v>9</v>
      </c>
    </row>
    <row r="273" spans="1:11" ht="12.95" customHeight="1">
      <c r="A273" s="79"/>
      <c r="B273" s="3"/>
      <c r="C273" s="4" t="s">
        <v>143</v>
      </c>
      <c r="D273" s="66"/>
      <c r="E273" s="5"/>
      <c r="F273" s="6"/>
      <c r="G273" s="67"/>
      <c r="H273" s="4"/>
      <c r="I273" s="7"/>
      <c r="J273" s="68"/>
    </row>
    <row r="274" spans="1:11" ht="12.95" customHeight="1">
      <c r="A274" s="78"/>
      <c r="B274" s="10"/>
      <c r="C274" s="11" t="s">
        <v>144</v>
      </c>
      <c r="D274" s="69"/>
      <c r="E274" s="12"/>
      <c r="F274" s="13"/>
      <c r="G274" s="70">
        <f>IF(B274&lt;&gt;"計",ROUNDDOWN(D274*F274,0),SUM(G$1:G273))</f>
        <v>0</v>
      </c>
      <c r="H274" s="11"/>
      <c r="I274" s="14"/>
      <c r="J274" s="71"/>
      <c r="K274" s="8">
        <v>10</v>
      </c>
    </row>
    <row r="275" spans="1:11" ht="12.95" customHeight="1">
      <c r="A275" s="79"/>
      <c r="B275" s="3"/>
      <c r="C275" s="4"/>
      <c r="D275" s="66"/>
      <c r="E275" s="5"/>
      <c r="F275" s="6"/>
      <c r="G275" s="67"/>
      <c r="H275" s="4"/>
      <c r="I275" s="7"/>
      <c r="J275" s="68"/>
    </row>
    <row r="276" spans="1:11" ht="12.95" customHeight="1">
      <c r="A276" s="78"/>
      <c r="B276" s="10" t="s">
        <v>146</v>
      </c>
      <c r="C276" s="11" t="s">
        <v>147</v>
      </c>
      <c r="D276" s="69">
        <v>28</v>
      </c>
      <c r="E276" s="12" t="s">
        <v>148</v>
      </c>
      <c r="F276" s="13"/>
      <c r="G276" s="70">
        <f>IF(B276&lt;&gt;"計",ROUNDDOWN(D276*F276,0),SUM(G$1:G275))</f>
        <v>0</v>
      </c>
      <c r="H276" s="11"/>
      <c r="I276" s="14"/>
      <c r="J276" s="71"/>
      <c r="K276" s="8">
        <v>11</v>
      </c>
    </row>
    <row r="277" spans="1:11" ht="12.95" customHeight="1">
      <c r="A277" s="79"/>
      <c r="B277" s="3"/>
      <c r="C277" s="4"/>
      <c r="D277" s="66"/>
      <c r="E277" s="5"/>
      <c r="F277" s="6"/>
      <c r="G277" s="67"/>
      <c r="H277" s="4"/>
      <c r="I277" s="7"/>
      <c r="J277" s="68"/>
    </row>
    <row r="278" spans="1:11" ht="12.95" customHeight="1">
      <c r="A278" s="78"/>
      <c r="B278" s="10" t="s">
        <v>146</v>
      </c>
      <c r="C278" s="11" t="s">
        <v>149</v>
      </c>
      <c r="D278" s="69">
        <v>34</v>
      </c>
      <c r="E278" s="12" t="s">
        <v>148</v>
      </c>
      <c r="F278" s="13"/>
      <c r="G278" s="70">
        <f>IF(B278&lt;&gt;"計",ROUNDDOWN(D278*F278,0),SUM(G$1:G277))</f>
        <v>0</v>
      </c>
      <c r="H278" s="11"/>
      <c r="I278" s="14"/>
      <c r="J278" s="71"/>
      <c r="K278" s="8">
        <v>12</v>
      </c>
    </row>
    <row r="279" spans="1:11" ht="12.95" customHeight="1">
      <c r="A279" s="79"/>
      <c r="B279" s="3"/>
      <c r="C279" s="4"/>
      <c r="D279" s="66"/>
      <c r="E279" s="5"/>
      <c r="F279" s="6"/>
      <c r="G279" s="67"/>
      <c r="H279" s="4"/>
      <c r="I279" s="7"/>
      <c r="J279" s="68"/>
    </row>
    <row r="280" spans="1:11" ht="12.95" customHeight="1">
      <c r="A280" s="78"/>
      <c r="B280" s="10" t="s">
        <v>150</v>
      </c>
      <c r="C280" s="11" t="s">
        <v>151</v>
      </c>
      <c r="D280" s="69">
        <v>60</v>
      </c>
      <c r="E280" s="12" t="s">
        <v>148</v>
      </c>
      <c r="F280" s="13"/>
      <c r="G280" s="70">
        <f>IF(B280&lt;&gt;"計",ROUNDDOWN(D280*F280,0),SUM(G$1:G279))</f>
        <v>0</v>
      </c>
      <c r="H280" s="11"/>
      <c r="I280" s="14"/>
      <c r="J280" s="71"/>
      <c r="K280" s="8">
        <v>13</v>
      </c>
    </row>
    <row r="281" spans="1:11" ht="12.95" customHeight="1">
      <c r="A281" s="79"/>
      <c r="B281" s="3"/>
      <c r="C281" s="4" t="s">
        <v>152</v>
      </c>
      <c r="D281" s="66"/>
      <c r="E281" s="5"/>
      <c r="F281" s="6"/>
      <c r="G281" s="67"/>
      <c r="H281" s="4"/>
      <c r="I281" s="7"/>
      <c r="J281" s="68"/>
    </row>
    <row r="282" spans="1:11" ht="12.95" customHeight="1">
      <c r="A282" s="78"/>
      <c r="B282" s="10"/>
      <c r="C282" s="11" t="s">
        <v>153</v>
      </c>
      <c r="D282" s="69"/>
      <c r="E282" s="12"/>
      <c r="F282" s="13"/>
      <c r="G282" s="70">
        <f>IF(B282&lt;&gt;"計",ROUNDDOWN(D282*F282,0),SUM(G$1:G281))</f>
        <v>0</v>
      </c>
      <c r="H282" s="11"/>
      <c r="I282" s="14"/>
      <c r="J282" s="71"/>
      <c r="K282" s="8">
        <v>14</v>
      </c>
    </row>
    <row r="283" spans="1:11" ht="12.95" customHeight="1">
      <c r="A283" s="79"/>
      <c r="B283" s="3"/>
      <c r="C283" s="4" t="s">
        <v>154</v>
      </c>
      <c r="D283" s="66"/>
      <c r="E283" s="5"/>
      <c r="F283" s="6"/>
      <c r="G283" s="67"/>
      <c r="H283" s="4"/>
      <c r="I283" s="7"/>
      <c r="J283" s="68"/>
    </row>
    <row r="284" spans="1:11" ht="12.95" customHeight="1">
      <c r="A284" s="78"/>
      <c r="B284" s="10"/>
      <c r="C284" s="11" t="s">
        <v>155</v>
      </c>
      <c r="D284" s="69"/>
      <c r="E284" s="12"/>
      <c r="F284" s="13"/>
      <c r="G284" s="70">
        <f>IF(B284&lt;&gt;"計",ROUNDDOWN(D284*F284,0),SUM(G$1:G283))</f>
        <v>0</v>
      </c>
      <c r="H284" s="11"/>
      <c r="I284" s="14"/>
      <c r="J284" s="71"/>
      <c r="K284" s="8">
        <v>15</v>
      </c>
    </row>
    <row r="285" spans="1:11" ht="12.95" customHeight="1">
      <c r="A285" s="79"/>
      <c r="B285" s="3"/>
      <c r="C285" s="4"/>
      <c r="D285" s="66"/>
      <c r="E285" s="5"/>
      <c r="F285" s="6"/>
      <c r="G285" s="67"/>
      <c r="H285" s="4"/>
      <c r="I285" s="7"/>
      <c r="J285" s="68"/>
    </row>
    <row r="286" spans="1:11" ht="12.95" customHeight="1">
      <c r="A286" s="78"/>
      <c r="B286" s="10" t="s">
        <v>156</v>
      </c>
      <c r="C286" s="11" t="s">
        <v>157</v>
      </c>
      <c r="D286" s="69">
        <v>356</v>
      </c>
      <c r="E286" s="12" t="s">
        <v>109</v>
      </c>
      <c r="F286" s="13"/>
      <c r="G286" s="70">
        <f>IF(B286&lt;&gt;"計",ROUNDDOWN(D286*F286,0),SUM(G$1:G285))</f>
        <v>0</v>
      </c>
      <c r="H286" s="11"/>
      <c r="I286" s="14"/>
      <c r="J286" s="71"/>
      <c r="K286" s="8">
        <v>16</v>
      </c>
    </row>
    <row r="287" spans="1:11" ht="12.95" customHeight="1">
      <c r="A287" s="79"/>
      <c r="B287" s="3" t="s">
        <v>158</v>
      </c>
      <c r="C287" s="4"/>
      <c r="D287" s="66"/>
      <c r="E287" s="5"/>
      <c r="F287" s="6"/>
      <c r="G287" s="67"/>
      <c r="H287" s="4"/>
      <c r="I287" s="7"/>
      <c r="J287" s="68"/>
    </row>
    <row r="288" spans="1:11" ht="12.95" customHeight="1">
      <c r="A288" s="78"/>
      <c r="B288" s="10" t="s">
        <v>159</v>
      </c>
      <c r="C288" s="11" t="s">
        <v>160</v>
      </c>
      <c r="D288" s="69">
        <v>1</v>
      </c>
      <c r="E288" s="12" t="s">
        <v>148</v>
      </c>
      <c r="F288" s="13"/>
      <c r="G288" s="70">
        <f>IF(B288&lt;&gt;"計",ROUNDDOWN(D288*F288,0),SUM(G$1:G287))</f>
        <v>0</v>
      </c>
      <c r="H288" s="11"/>
      <c r="I288" s="14"/>
      <c r="J288" s="71"/>
      <c r="K288" s="8">
        <v>17</v>
      </c>
    </row>
    <row r="289" spans="1:11" ht="12.95" customHeight="1">
      <c r="A289" s="79"/>
      <c r="B289" s="3"/>
      <c r="C289" s="4" t="s">
        <v>161</v>
      </c>
      <c r="D289" s="66"/>
      <c r="E289" s="5"/>
      <c r="F289" s="6"/>
      <c r="G289" s="67"/>
      <c r="H289" s="4"/>
      <c r="I289" s="7"/>
      <c r="J289" s="68"/>
    </row>
    <row r="290" spans="1:11" ht="12.95" customHeight="1">
      <c r="A290" s="78"/>
      <c r="B290" s="10"/>
      <c r="C290" s="11" t="s">
        <v>162</v>
      </c>
      <c r="D290" s="69"/>
      <c r="E290" s="12"/>
      <c r="F290" s="13"/>
      <c r="G290" s="70">
        <f>IF(B290&lt;&gt;"計",ROUNDDOWN(D290*F290,0),SUM(G$1:G289))</f>
        <v>0</v>
      </c>
      <c r="H290" s="11"/>
      <c r="I290" s="14"/>
      <c r="J290" s="72">
        <f>SUBTOTAL(9,G255:G290)</f>
        <v>0</v>
      </c>
      <c r="K290" s="8">
        <v>18</v>
      </c>
    </row>
    <row r="291" spans="1:11" ht="12.95" customHeight="1">
      <c r="A291" s="79"/>
      <c r="B291" s="15" t="s">
        <v>163</v>
      </c>
      <c r="C291" s="4"/>
      <c r="D291" s="66"/>
      <c r="E291" s="5"/>
      <c r="F291" s="6"/>
      <c r="G291" s="67"/>
      <c r="H291" s="4"/>
      <c r="I291" s="7"/>
      <c r="J291" s="68"/>
    </row>
    <row r="292" spans="1:11" ht="12.95" customHeight="1">
      <c r="A292" s="78"/>
      <c r="B292" s="10" t="s">
        <v>164</v>
      </c>
      <c r="C292" s="11" t="s">
        <v>165</v>
      </c>
      <c r="D292" s="69">
        <v>2</v>
      </c>
      <c r="E292" s="12" t="s">
        <v>148</v>
      </c>
      <c r="F292" s="13"/>
      <c r="G292" s="70">
        <f>IF(B292&lt;&gt;"計",ROUNDDOWN(D292*F292,0),SUM(G$1:G291))</f>
        <v>0</v>
      </c>
      <c r="H292" s="11"/>
      <c r="I292" s="14"/>
      <c r="J292" s="71"/>
      <c r="K292" s="8">
        <v>1</v>
      </c>
    </row>
    <row r="293" spans="1:11" ht="12.95" customHeight="1">
      <c r="A293" s="79"/>
      <c r="B293" s="3"/>
      <c r="C293" s="4" t="s">
        <v>162</v>
      </c>
      <c r="D293" s="66"/>
      <c r="E293" s="5"/>
      <c r="F293" s="6"/>
      <c r="G293" s="67"/>
      <c r="H293" s="4"/>
      <c r="I293" s="7"/>
      <c r="J293" s="68"/>
    </row>
    <row r="294" spans="1:11" ht="12.95" customHeight="1">
      <c r="A294" s="78"/>
      <c r="B294" s="10"/>
      <c r="C294" s="11"/>
      <c r="D294" s="69"/>
      <c r="E294" s="12"/>
      <c r="F294" s="13"/>
      <c r="G294" s="70">
        <f>IF(B294&lt;&gt;"計",ROUNDDOWN(D294*F294,0),SUM(G$1:G293))</f>
        <v>0</v>
      </c>
      <c r="H294" s="11"/>
      <c r="I294" s="14"/>
      <c r="J294" s="71"/>
      <c r="K294" s="8">
        <v>2</v>
      </c>
    </row>
    <row r="295" spans="1:11" ht="12.95" customHeight="1">
      <c r="A295" s="79"/>
      <c r="B295" s="3" t="s">
        <v>166</v>
      </c>
      <c r="C295" s="4"/>
      <c r="D295" s="66"/>
      <c r="E295" s="5"/>
      <c r="F295" s="6"/>
      <c r="G295" s="67"/>
      <c r="H295" s="4"/>
      <c r="I295" s="7"/>
      <c r="J295" s="68"/>
    </row>
    <row r="296" spans="1:11" ht="12.95" customHeight="1">
      <c r="A296" s="78"/>
      <c r="B296" s="10" t="s">
        <v>167</v>
      </c>
      <c r="C296" s="11" t="s">
        <v>160</v>
      </c>
      <c r="D296" s="69">
        <v>1</v>
      </c>
      <c r="E296" s="12" t="s">
        <v>148</v>
      </c>
      <c r="F296" s="13"/>
      <c r="G296" s="70">
        <f>IF(B296&lt;&gt;"計",ROUNDDOWN(D296*F296,0),SUM(G$1:G295))</f>
        <v>0</v>
      </c>
      <c r="H296" s="11"/>
      <c r="I296" s="14"/>
      <c r="J296" s="71"/>
      <c r="K296" s="8">
        <v>3</v>
      </c>
    </row>
    <row r="297" spans="1:11" ht="12.95" customHeight="1">
      <c r="A297" s="79"/>
      <c r="B297" s="3"/>
      <c r="C297" s="4" t="s">
        <v>168</v>
      </c>
      <c r="D297" s="66"/>
      <c r="E297" s="5"/>
      <c r="F297" s="6"/>
      <c r="G297" s="67"/>
      <c r="H297" s="4"/>
      <c r="I297" s="7"/>
      <c r="J297" s="68"/>
    </row>
    <row r="298" spans="1:11" ht="12.95" customHeight="1">
      <c r="A298" s="78"/>
      <c r="B298" s="10"/>
      <c r="C298" s="11" t="s">
        <v>169</v>
      </c>
      <c r="D298" s="69"/>
      <c r="E298" s="12"/>
      <c r="F298" s="13"/>
      <c r="G298" s="70">
        <f>IF(B298&lt;&gt;"計",ROUNDDOWN(D298*F298,0),SUM(G$1:G297))</f>
        <v>0</v>
      </c>
      <c r="H298" s="11"/>
      <c r="I298" s="14"/>
      <c r="J298" s="71"/>
      <c r="K298" s="8">
        <v>4</v>
      </c>
    </row>
    <row r="299" spans="1:11" ht="12.95" customHeight="1">
      <c r="A299" s="79"/>
      <c r="B299" s="3"/>
      <c r="C299" s="4"/>
      <c r="D299" s="66"/>
      <c r="E299" s="5"/>
      <c r="F299" s="6"/>
      <c r="G299" s="67"/>
      <c r="H299" s="4"/>
      <c r="I299" s="7"/>
      <c r="J299" s="68"/>
    </row>
    <row r="300" spans="1:11" ht="12.95" customHeight="1">
      <c r="A300" s="78"/>
      <c r="B300" s="10" t="s">
        <v>170</v>
      </c>
      <c r="C300" s="11" t="s">
        <v>171</v>
      </c>
      <c r="D300" s="69">
        <v>2</v>
      </c>
      <c r="E300" s="12" t="s">
        <v>148</v>
      </c>
      <c r="F300" s="13"/>
      <c r="G300" s="70">
        <f>IF(B300&lt;&gt;"計",ROUNDDOWN(D300*F300,0),SUM(G$1:G299))</f>
        <v>0</v>
      </c>
      <c r="H300" s="11"/>
      <c r="I300" s="14"/>
      <c r="J300" s="71"/>
      <c r="K300" s="8">
        <v>5</v>
      </c>
    </row>
    <row r="301" spans="1:11" ht="12.95" customHeight="1">
      <c r="A301" s="79"/>
      <c r="B301" s="3"/>
      <c r="C301" s="4" t="s">
        <v>172</v>
      </c>
      <c r="D301" s="66"/>
      <c r="E301" s="5"/>
      <c r="F301" s="6"/>
      <c r="G301" s="67"/>
      <c r="H301" s="4"/>
      <c r="I301" s="7"/>
      <c r="J301" s="68"/>
    </row>
    <row r="302" spans="1:11" ht="12.95" customHeight="1">
      <c r="A302" s="78"/>
      <c r="B302" s="10"/>
      <c r="C302" s="11"/>
      <c r="D302" s="69"/>
      <c r="E302" s="12"/>
      <c r="F302" s="13"/>
      <c r="G302" s="70">
        <f>IF(B302&lt;&gt;"計",ROUNDDOWN(D302*F302,0),SUM(G$1:G301))</f>
        <v>0</v>
      </c>
      <c r="H302" s="11"/>
      <c r="I302" s="14"/>
      <c r="J302" s="71"/>
      <c r="K302" s="8">
        <v>6</v>
      </c>
    </row>
    <row r="303" spans="1:11" ht="12.95" customHeight="1">
      <c r="A303" s="79"/>
      <c r="B303" s="3" t="s">
        <v>173</v>
      </c>
      <c r="C303" s="4"/>
      <c r="D303" s="66"/>
      <c r="E303" s="5"/>
      <c r="F303" s="6"/>
      <c r="G303" s="67"/>
      <c r="H303" s="4"/>
      <c r="I303" s="7"/>
      <c r="J303" s="68"/>
    </row>
    <row r="304" spans="1:11" ht="12.95" customHeight="1">
      <c r="A304" s="78"/>
      <c r="B304" s="10" t="s">
        <v>174</v>
      </c>
      <c r="C304" s="11" t="s">
        <v>175</v>
      </c>
      <c r="D304" s="69">
        <v>1</v>
      </c>
      <c r="E304" s="12" t="s">
        <v>148</v>
      </c>
      <c r="F304" s="13"/>
      <c r="G304" s="70">
        <f>IF(B304&lt;&gt;"計",ROUNDDOWN(D304*F304,0),SUM(G$1:G303))</f>
        <v>0</v>
      </c>
      <c r="H304" s="11"/>
      <c r="I304" s="14"/>
      <c r="J304" s="71"/>
      <c r="K304" s="8">
        <v>7</v>
      </c>
    </row>
    <row r="305" spans="1:11" ht="12.95" customHeight="1">
      <c r="A305" s="79"/>
      <c r="B305" s="3"/>
      <c r="C305" s="4"/>
      <c r="D305" s="66"/>
      <c r="E305" s="5"/>
      <c r="F305" s="6"/>
      <c r="G305" s="67"/>
      <c r="H305" s="4"/>
      <c r="I305" s="7"/>
      <c r="J305" s="68"/>
    </row>
    <row r="306" spans="1:11" ht="12.95" customHeight="1">
      <c r="A306" s="78"/>
      <c r="B306" s="10"/>
      <c r="C306" s="11"/>
      <c r="D306" s="69"/>
      <c r="E306" s="12"/>
      <c r="F306" s="13"/>
      <c r="G306" s="70">
        <f>IF(B306&lt;&gt;"計",ROUNDDOWN(D306*F306,0),SUM(G$1:G305))</f>
        <v>0</v>
      </c>
      <c r="H306" s="11"/>
      <c r="I306" s="14"/>
      <c r="J306" s="71"/>
      <c r="K306" s="8">
        <v>8</v>
      </c>
    </row>
    <row r="307" spans="1:11" ht="12.95" customHeight="1">
      <c r="A307" s="79"/>
      <c r="B307" s="3"/>
      <c r="C307" s="4"/>
      <c r="D307" s="66"/>
      <c r="E307" s="5"/>
      <c r="F307" s="6"/>
      <c r="G307" s="67"/>
      <c r="H307" s="4"/>
      <c r="I307" s="7"/>
      <c r="J307" s="68"/>
    </row>
    <row r="308" spans="1:11" ht="12.95" customHeight="1">
      <c r="A308" s="78"/>
      <c r="B308" s="10" t="s">
        <v>176</v>
      </c>
      <c r="C308" s="11" t="s">
        <v>177</v>
      </c>
      <c r="D308" s="69">
        <v>3271</v>
      </c>
      <c r="E308" s="12" t="s">
        <v>33</v>
      </c>
      <c r="F308" s="13"/>
      <c r="G308" s="70">
        <f>IF(B308&lt;&gt;"計",ROUNDDOWN(D308*F308,0),SUM(G$1:G307))</f>
        <v>0</v>
      </c>
      <c r="H308" s="11"/>
      <c r="I308" s="14"/>
      <c r="J308" s="71"/>
      <c r="K308" s="8">
        <v>9</v>
      </c>
    </row>
    <row r="309" spans="1:11" ht="12.95" customHeight="1">
      <c r="A309" s="79"/>
      <c r="B309" s="3"/>
      <c r="C309" s="4"/>
      <c r="D309" s="66"/>
      <c r="E309" s="5"/>
      <c r="F309" s="6"/>
      <c r="G309" s="67"/>
      <c r="H309" s="4"/>
      <c r="I309" s="7"/>
      <c r="J309" s="68"/>
    </row>
    <row r="310" spans="1:11" ht="12.95" customHeight="1">
      <c r="A310" s="78"/>
      <c r="B310" s="10" t="s">
        <v>178</v>
      </c>
      <c r="C310" s="11"/>
      <c r="D310" s="69">
        <v>529</v>
      </c>
      <c r="E310" s="12" t="s">
        <v>34</v>
      </c>
      <c r="F310" s="13"/>
      <c r="G310" s="70">
        <f>IF(B310&lt;&gt;"計",ROUNDDOWN(D310*F310,0),SUM(G$1:G309))</f>
        <v>0</v>
      </c>
      <c r="H310" s="11"/>
      <c r="I310" s="14"/>
      <c r="J310" s="71"/>
      <c r="K310" s="8">
        <v>10</v>
      </c>
    </row>
    <row r="311" spans="1:11" ht="12.95" customHeight="1">
      <c r="A311" s="79"/>
      <c r="B311" s="3"/>
      <c r="C311" s="4"/>
      <c r="D311" s="66"/>
      <c r="E311" s="5"/>
      <c r="F311" s="6"/>
      <c r="G311" s="67"/>
      <c r="H311" s="4"/>
      <c r="I311" s="7"/>
      <c r="J311" s="68"/>
    </row>
    <row r="312" spans="1:11" ht="12.95" customHeight="1">
      <c r="A312" s="78"/>
      <c r="B312" s="10" t="s">
        <v>179</v>
      </c>
      <c r="C312" s="11" t="s">
        <v>180</v>
      </c>
      <c r="D312" s="69">
        <v>2.5</v>
      </c>
      <c r="E312" s="12" t="s">
        <v>34</v>
      </c>
      <c r="F312" s="13"/>
      <c r="G312" s="70">
        <f>IF(B312&lt;&gt;"計",ROUNDDOWN(D312*F312,0),SUM(G$1:G311))</f>
        <v>0</v>
      </c>
      <c r="H312" s="11"/>
      <c r="I312" s="14"/>
      <c r="J312" s="71"/>
      <c r="K312" s="8">
        <v>11</v>
      </c>
    </row>
    <row r="313" spans="1:11" ht="12.95" customHeight="1">
      <c r="A313" s="79"/>
      <c r="B313" s="3"/>
      <c r="C313" s="4"/>
      <c r="D313" s="66"/>
      <c r="E313" s="5"/>
      <c r="F313" s="6"/>
      <c r="G313" s="67"/>
      <c r="H313" s="4"/>
      <c r="I313" s="7"/>
      <c r="J313" s="68"/>
    </row>
    <row r="314" spans="1:11" ht="12.95" customHeight="1">
      <c r="A314" s="78"/>
      <c r="B314" s="10"/>
      <c r="C314" s="11"/>
      <c r="D314" s="69"/>
      <c r="E314" s="12"/>
      <c r="F314" s="13"/>
      <c r="G314" s="70">
        <f>IF(B314&lt;&gt;"計",ROUNDDOWN(D314*F314,0),SUM(G$1:G313))</f>
        <v>0</v>
      </c>
      <c r="H314" s="11"/>
      <c r="I314" s="14"/>
      <c r="J314" s="71"/>
      <c r="K314" s="8">
        <v>12</v>
      </c>
    </row>
    <row r="315" spans="1:11" ht="12.95" customHeight="1">
      <c r="A315" s="79"/>
      <c r="B315" s="3"/>
      <c r="C315" s="4"/>
      <c r="D315" s="66"/>
      <c r="E315" s="5"/>
      <c r="F315" s="6"/>
      <c r="G315" s="67"/>
      <c r="H315" s="4"/>
      <c r="I315" s="7"/>
      <c r="J315" s="68"/>
    </row>
    <row r="316" spans="1:11" ht="12.95" customHeight="1">
      <c r="A316" s="78"/>
      <c r="B316" s="10" t="s">
        <v>181</v>
      </c>
      <c r="C316" s="11" t="s">
        <v>182</v>
      </c>
      <c r="D316" s="69">
        <v>527</v>
      </c>
      <c r="E316" s="12" t="s">
        <v>34</v>
      </c>
      <c r="F316" s="13"/>
      <c r="G316" s="70">
        <f>IF(B316&lt;&gt;"計",ROUNDDOWN(D316*F316,0),SUM(G$1:G315))</f>
        <v>0</v>
      </c>
      <c r="H316" s="11"/>
      <c r="I316" s="14"/>
      <c r="J316" s="71"/>
      <c r="K316" s="8">
        <v>13</v>
      </c>
    </row>
    <row r="317" spans="1:11" ht="12.95" customHeight="1">
      <c r="A317" s="79"/>
      <c r="B317" s="3"/>
      <c r="C317" s="4" t="s">
        <v>183</v>
      </c>
      <c r="D317" s="66"/>
      <c r="E317" s="5"/>
      <c r="F317" s="6"/>
      <c r="G317" s="67"/>
      <c r="H317" s="4"/>
      <c r="I317" s="7"/>
      <c r="J317" s="68"/>
    </row>
    <row r="318" spans="1:11" ht="12.95" customHeight="1">
      <c r="A318" s="78"/>
      <c r="B318" s="10"/>
      <c r="C318" s="11"/>
      <c r="D318" s="69"/>
      <c r="E318" s="12"/>
      <c r="F318" s="13"/>
      <c r="G318" s="70">
        <f>IF(B318&lt;&gt;"計",ROUNDDOWN(D318*F318,0),SUM(G$1:G317))</f>
        <v>0</v>
      </c>
      <c r="H318" s="11"/>
      <c r="I318" s="14"/>
      <c r="J318" s="71"/>
      <c r="K318" s="8">
        <v>14</v>
      </c>
    </row>
    <row r="319" spans="1:11" ht="12.95" customHeight="1">
      <c r="A319" s="79"/>
      <c r="B319" s="3"/>
      <c r="C319" s="4"/>
      <c r="D319" s="66"/>
      <c r="E319" s="5"/>
      <c r="F319" s="6"/>
      <c r="G319" s="67"/>
      <c r="H319" s="4"/>
      <c r="I319" s="7"/>
      <c r="J319" s="68"/>
    </row>
    <row r="320" spans="1:11" ht="12.95" customHeight="1">
      <c r="A320" s="78"/>
      <c r="B320" s="10" t="s">
        <v>184</v>
      </c>
      <c r="C320" s="11" t="s">
        <v>182</v>
      </c>
      <c r="D320" s="69">
        <v>527</v>
      </c>
      <c r="E320" s="12" t="s">
        <v>34</v>
      </c>
      <c r="F320" s="13"/>
      <c r="G320" s="70">
        <f>IF(B320&lt;&gt;"計",ROUNDDOWN(D320*F320,0),SUM(G$1:G319))</f>
        <v>0</v>
      </c>
      <c r="H320" s="11"/>
      <c r="I320" s="14"/>
      <c r="J320" s="71"/>
      <c r="K320" s="8">
        <v>15</v>
      </c>
    </row>
    <row r="321" spans="1:11" ht="12.95" customHeight="1">
      <c r="A321" s="79"/>
      <c r="B321" s="3"/>
      <c r="C321" s="4" t="s">
        <v>183</v>
      </c>
      <c r="D321" s="66"/>
      <c r="E321" s="5"/>
      <c r="F321" s="6"/>
      <c r="G321" s="67"/>
      <c r="H321" s="4"/>
      <c r="I321" s="7"/>
      <c r="J321" s="68"/>
    </row>
    <row r="322" spans="1:11" ht="12.95" customHeight="1">
      <c r="A322" s="78"/>
      <c r="B322" s="10"/>
      <c r="C322" s="11"/>
      <c r="D322" s="69"/>
      <c r="E322" s="12"/>
      <c r="F322" s="13"/>
      <c r="G322" s="70">
        <f>IF(B322&lt;&gt;"計",ROUNDDOWN(D322*F322,0),SUM(G$1:G321))</f>
        <v>0</v>
      </c>
      <c r="H322" s="11"/>
      <c r="I322" s="14"/>
      <c r="J322" s="71"/>
      <c r="K322" s="8">
        <v>16</v>
      </c>
    </row>
    <row r="323" spans="1:11" ht="12.95" customHeight="1">
      <c r="A323" s="79"/>
      <c r="B323" s="3"/>
      <c r="C323" s="4"/>
      <c r="D323" s="66"/>
      <c r="E323" s="5"/>
      <c r="F323" s="6"/>
      <c r="G323" s="67"/>
      <c r="H323" s="4"/>
      <c r="I323" s="7"/>
      <c r="J323" s="68"/>
    </row>
    <row r="324" spans="1:11" ht="12.95" customHeight="1">
      <c r="A324" s="78"/>
      <c r="B324" s="10" t="s">
        <v>2870</v>
      </c>
      <c r="C324" s="11"/>
      <c r="D324" s="69"/>
      <c r="E324" s="12"/>
      <c r="F324" s="13"/>
      <c r="G324" s="70">
        <f>SUBTOTAL(9,G75:G322)</f>
        <v>0</v>
      </c>
      <c r="H324" s="77"/>
      <c r="I324" s="14"/>
      <c r="J324" s="71"/>
      <c r="K324" s="8">
        <v>17</v>
      </c>
    </row>
    <row r="325" spans="1:11" ht="12.95" customHeight="1">
      <c r="A325" s="79"/>
      <c r="B325" s="3"/>
      <c r="C325" s="4"/>
      <c r="D325" s="66"/>
      <c r="E325" s="5"/>
      <c r="F325" s="6"/>
      <c r="G325" s="67"/>
      <c r="H325" s="4"/>
      <c r="I325" s="7"/>
      <c r="J325" s="68"/>
    </row>
    <row r="326" spans="1:11" ht="12.95" customHeight="1">
      <c r="A326" s="78"/>
      <c r="B326" s="10"/>
      <c r="C326" s="11"/>
      <c r="D326" s="69"/>
      <c r="E326" s="12"/>
      <c r="F326" s="13"/>
      <c r="G326" s="70">
        <f>IF(B326&lt;&gt;"計",ROUNDDOWN(D326*F326,0),SUM(G$1:G325))</f>
        <v>0</v>
      </c>
      <c r="H326" s="11"/>
      <c r="I326" s="14"/>
      <c r="J326" s="72">
        <f>SUBTOTAL(9,G291:G326)</f>
        <v>0</v>
      </c>
      <c r="K326" s="8">
        <v>18</v>
      </c>
    </row>
    <row r="327" spans="1:11" ht="12.95" customHeight="1">
      <c r="A327" s="79"/>
      <c r="B327" s="15"/>
      <c r="C327" s="4"/>
      <c r="D327" s="66"/>
      <c r="E327" s="5"/>
      <c r="F327" s="6"/>
      <c r="G327" s="67"/>
      <c r="H327" s="4"/>
      <c r="I327" s="7"/>
      <c r="J327" s="68"/>
    </row>
    <row r="328" spans="1:11" ht="12.95" customHeight="1">
      <c r="A328" s="78"/>
      <c r="B328" s="10" t="s">
        <v>185</v>
      </c>
      <c r="C328" s="11"/>
      <c r="D328" s="69"/>
      <c r="E328" s="12"/>
      <c r="F328" s="13"/>
      <c r="G328" s="70">
        <f>IF(B328&lt;&gt;"計",ROUNDDOWN(D328*F328,0),SUM(G$1:G327))</f>
        <v>0</v>
      </c>
      <c r="H328" s="11"/>
      <c r="I328" s="14"/>
      <c r="J328" s="71"/>
      <c r="K328" s="8">
        <v>1</v>
      </c>
    </row>
    <row r="329" spans="1:11" ht="12.95" customHeight="1">
      <c r="A329" s="79"/>
      <c r="B329" s="3" t="s">
        <v>186</v>
      </c>
      <c r="C329" s="4"/>
      <c r="D329" s="66"/>
      <c r="E329" s="5"/>
      <c r="F329" s="6"/>
      <c r="G329" s="67"/>
      <c r="H329" s="4"/>
      <c r="I329" s="7"/>
      <c r="J329" s="68"/>
    </row>
    <row r="330" spans="1:11" ht="12.95" customHeight="1">
      <c r="A330" s="78"/>
      <c r="B330" s="10" t="s">
        <v>187</v>
      </c>
      <c r="C330" s="11" t="s">
        <v>188</v>
      </c>
      <c r="D330" s="69">
        <v>1</v>
      </c>
      <c r="E330" s="12" t="s">
        <v>148</v>
      </c>
      <c r="F330" s="13"/>
      <c r="G330" s="70">
        <f>IF(B330&lt;&gt;"計",ROUNDDOWN(D330*F330,0),SUM(G$1:G329))</f>
        <v>0</v>
      </c>
      <c r="H330" s="11"/>
      <c r="I330" s="14"/>
      <c r="J330" s="71"/>
      <c r="K330" s="8">
        <v>2</v>
      </c>
    </row>
    <row r="331" spans="1:11" ht="12.95" customHeight="1">
      <c r="A331" s="79"/>
      <c r="B331" s="3"/>
      <c r="C331" s="4" t="s">
        <v>189</v>
      </c>
      <c r="D331" s="66"/>
      <c r="E331" s="5"/>
      <c r="F331" s="6"/>
      <c r="G331" s="67"/>
      <c r="H331" s="4"/>
      <c r="I331" s="7"/>
      <c r="J331" s="68"/>
    </row>
    <row r="332" spans="1:11" ht="12.95" customHeight="1">
      <c r="A332" s="78"/>
      <c r="B332" s="10"/>
      <c r="C332" s="11" t="s">
        <v>190</v>
      </c>
      <c r="D332" s="69"/>
      <c r="E332" s="12"/>
      <c r="F332" s="13"/>
      <c r="G332" s="70">
        <f>IF(B332&lt;&gt;"計",ROUNDDOWN(D332*F332,0),SUM(G$1:G331))</f>
        <v>0</v>
      </c>
      <c r="H332" s="11"/>
      <c r="I332" s="14"/>
      <c r="J332" s="71"/>
      <c r="K332" s="8">
        <v>3</v>
      </c>
    </row>
    <row r="333" spans="1:11" ht="12.95" customHeight="1">
      <c r="A333" s="79"/>
      <c r="B333" s="3" t="s">
        <v>191</v>
      </c>
      <c r="C333" s="4"/>
      <c r="D333" s="66"/>
      <c r="E333" s="5"/>
      <c r="F333" s="6"/>
      <c r="G333" s="67"/>
      <c r="H333" s="4"/>
      <c r="I333" s="7"/>
      <c r="J333" s="68"/>
    </row>
    <row r="334" spans="1:11" ht="12.95" customHeight="1">
      <c r="A334" s="78"/>
      <c r="B334" s="10" t="s">
        <v>187</v>
      </c>
      <c r="C334" s="11" t="s">
        <v>188</v>
      </c>
      <c r="D334" s="69">
        <v>19</v>
      </c>
      <c r="E334" s="12" t="s">
        <v>148</v>
      </c>
      <c r="F334" s="13"/>
      <c r="G334" s="70">
        <f>IF(B334&lt;&gt;"計",ROUNDDOWN(D334*F334,0),SUM(G$1:G333))</f>
        <v>0</v>
      </c>
      <c r="H334" s="11"/>
      <c r="I334" s="14"/>
      <c r="J334" s="71"/>
      <c r="K334" s="8">
        <v>4</v>
      </c>
    </row>
    <row r="335" spans="1:11" ht="12.95" customHeight="1">
      <c r="A335" s="79"/>
      <c r="B335" s="3"/>
      <c r="C335" s="4" t="s">
        <v>189</v>
      </c>
      <c r="D335" s="66"/>
      <c r="E335" s="5"/>
      <c r="F335" s="6"/>
      <c r="G335" s="67"/>
      <c r="H335" s="4"/>
      <c r="I335" s="7"/>
      <c r="J335" s="68"/>
    </row>
    <row r="336" spans="1:11" ht="12.95" customHeight="1">
      <c r="A336" s="78"/>
      <c r="B336" s="10"/>
      <c r="C336" s="11" t="s">
        <v>190</v>
      </c>
      <c r="D336" s="69"/>
      <c r="E336" s="12"/>
      <c r="F336" s="13"/>
      <c r="G336" s="70">
        <f>IF(B336&lt;&gt;"計",ROUNDDOWN(D336*F336,0),SUM(G$1:G335))</f>
        <v>0</v>
      </c>
      <c r="H336" s="11"/>
      <c r="I336" s="14"/>
      <c r="J336" s="71"/>
      <c r="K336" s="8">
        <v>5</v>
      </c>
    </row>
    <row r="337" spans="1:11" ht="12.95" customHeight="1">
      <c r="A337" s="79"/>
      <c r="B337" s="3" t="s">
        <v>192</v>
      </c>
      <c r="C337" s="4"/>
      <c r="D337" s="66"/>
      <c r="E337" s="5"/>
      <c r="F337" s="6"/>
      <c r="G337" s="67"/>
      <c r="H337" s="4"/>
      <c r="I337" s="7"/>
      <c r="J337" s="68"/>
    </row>
    <row r="338" spans="1:11" ht="12.95" customHeight="1">
      <c r="A338" s="78"/>
      <c r="B338" s="10" t="s">
        <v>187</v>
      </c>
      <c r="C338" s="11" t="s">
        <v>193</v>
      </c>
      <c r="D338" s="69">
        <v>15</v>
      </c>
      <c r="E338" s="12" t="s">
        <v>148</v>
      </c>
      <c r="F338" s="13"/>
      <c r="G338" s="70">
        <f>IF(B338&lt;&gt;"計",ROUNDDOWN(D338*F338,0),SUM(G$1:G337))</f>
        <v>0</v>
      </c>
      <c r="H338" s="11"/>
      <c r="I338" s="14"/>
      <c r="J338" s="71"/>
      <c r="K338" s="8">
        <v>6</v>
      </c>
    </row>
    <row r="339" spans="1:11" ht="12.95" customHeight="1">
      <c r="A339" s="79"/>
      <c r="B339" s="3"/>
      <c r="C339" s="4" t="s">
        <v>189</v>
      </c>
      <c r="D339" s="66"/>
      <c r="E339" s="5"/>
      <c r="F339" s="6"/>
      <c r="G339" s="67"/>
      <c r="H339" s="4"/>
      <c r="I339" s="7"/>
      <c r="J339" s="68"/>
    </row>
    <row r="340" spans="1:11" ht="12.95" customHeight="1">
      <c r="A340" s="78"/>
      <c r="B340" s="10"/>
      <c r="C340" s="11" t="s">
        <v>190</v>
      </c>
      <c r="D340" s="69"/>
      <c r="E340" s="12"/>
      <c r="F340" s="13"/>
      <c r="G340" s="70">
        <f>IF(B340&lt;&gt;"計",ROUNDDOWN(D340*F340,0),SUM(G$1:G339))</f>
        <v>0</v>
      </c>
      <c r="H340" s="11"/>
      <c r="I340" s="14"/>
      <c r="J340" s="71"/>
      <c r="K340" s="8">
        <v>7</v>
      </c>
    </row>
    <row r="341" spans="1:11" ht="12.95" customHeight="1">
      <c r="A341" s="79"/>
      <c r="B341" s="3" t="s">
        <v>194</v>
      </c>
      <c r="C341" s="4"/>
      <c r="D341" s="66"/>
      <c r="E341" s="5"/>
      <c r="F341" s="6"/>
      <c r="G341" s="67"/>
      <c r="H341" s="4"/>
      <c r="I341" s="7"/>
      <c r="J341" s="68"/>
    </row>
    <row r="342" spans="1:11" ht="12.95" customHeight="1">
      <c r="A342" s="78"/>
      <c r="B342" s="10" t="s">
        <v>187</v>
      </c>
      <c r="C342" s="11" t="s">
        <v>193</v>
      </c>
      <c r="D342" s="69">
        <v>15</v>
      </c>
      <c r="E342" s="12" t="s">
        <v>148</v>
      </c>
      <c r="F342" s="13"/>
      <c r="G342" s="70">
        <f>IF(B342&lt;&gt;"計",ROUNDDOWN(D342*F342,0),SUM(G$1:G341))</f>
        <v>0</v>
      </c>
      <c r="H342" s="11"/>
      <c r="I342" s="14"/>
      <c r="J342" s="71"/>
      <c r="K342" s="8">
        <v>8</v>
      </c>
    </row>
    <row r="343" spans="1:11" ht="12.95" customHeight="1">
      <c r="A343" s="79"/>
      <c r="B343" s="3"/>
      <c r="C343" s="4" t="s">
        <v>189</v>
      </c>
      <c r="D343" s="66"/>
      <c r="E343" s="5"/>
      <c r="F343" s="6"/>
      <c r="G343" s="67"/>
      <c r="H343" s="4"/>
      <c r="I343" s="7"/>
      <c r="J343" s="68"/>
    </row>
    <row r="344" spans="1:11" ht="12.95" customHeight="1">
      <c r="A344" s="78"/>
      <c r="B344" s="10"/>
      <c r="C344" s="11" t="s">
        <v>190</v>
      </c>
      <c r="D344" s="69"/>
      <c r="E344" s="12"/>
      <c r="F344" s="13"/>
      <c r="G344" s="70">
        <f>IF(B344&lt;&gt;"計",ROUNDDOWN(D344*F344,0),SUM(G$1:G343))</f>
        <v>0</v>
      </c>
      <c r="H344" s="11"/>
      <c r="I344" s="14"/>
      <c r="J344" s="71"/>
      <c r="K344" s="8">
        <v>9</v>
      </c>
    </row>
    <row r="345" spans="1:11" ht="12.95" customHeight="1">
      <c r="A345" s="79"/>
      <c r="B345" s="3" t="s">
        <v>195</v>
      </c>
      <c r="C345" s="4"/>
      <c r="D345" s="66"/>
      <c r="E345" s="5"/>
      <c r="F345" s="6"/>
      <c r="G345" s="67"/>
      <c r="H345" s="4"/>
      <c r="I345" s="7"/>
      <c r="J345" s="68"/>
    </row>
    <row r="346" spans="1:11" ht="12.95" customHeight="1">
      <c r="A346" s="78"/>
      <c r="B346" s="10" t="s">
        <v>187</v>
      </c>
      <c r="C346" s="11" t="s">
        <v>196</v>
      </c>
      <c r="D346" s="69">
        <v>1</v>
      </c>
      <c r="E346" s="12" t="s">
        <v>148</v>
      </c>
      <c r="F346" s="13"/>
      <c r="G346" s="70">
        <f>IF(B346&lt;&gt;"計",ROUNDDOWN(D346*F346,0),SUM(G$1:G345))</f>
        <v>0</v>
      </c>
      <c r="H346" s="11"/>
      <c r="I346" s="14"/>
      <c r="J346" s="71"/>
      <c r="K346" s="8">
        <v>10</v>
      </c>
    </row>
    <row r="347" spans="1:11" ht="12.95" customHeight="1">
      <c r="A347" s="79"/>
      <c r="B347" s="3"/>
      <c r="C347" s="4" t="s">
        <v>189</v>
      </c>
      <c r="D347" s="66"/>
      <c r="E347" s="5"/>
      <c r="F347" s="6"/>
      <c r="G347" s="67"/>
      <c r="H347" s="4"/>
      <c r="I347" s="7"/>
      <c r="J347" s="68"/>
    </row>
    <row r="348" spans="1:11" ht="12.95" customHeight="1">
      <c r="A348" s="78"/>
      <c r="B348" s="10"/>
      <c r="C348" s="11" t="s">
        <v>190</v>
      </c>
      <c r="D348" s="69"/>
      <c r="E348" s="12"/>
      <c r="F348" s="13"/>
      <c r="G348" s="70">
        <f>IF(B348&lt;&gt;"計",ROUNDDOWN(D348*F348,0),SUM(G$1:G347))</f>
        <v>0</v>
      </c>
      <c r="H348" s="11"/>
      <c r="I348" s="14"/>
      <c r="J348" s="71"/>
      <c r="K348" s="8">
        <v>11</v>
      </c>
    </row>
    <row r="349" spans="1:11" ht="12.95" customHeight="1">
      <c r="A349" s="79"/>
      <c r="B349" s="3"/>
      <c r="C349" s="4"/>
      <c r="D349" s="66"/>
      <c r="E349" s="5"/>
      <c r="F349" s="6"/>
      <c r="G349" s="67"/>
      <c r="H349" s="4"/>
      <c r="I349" s="7"/>
      <c r="J349" s="68"/>
    </row>
    <row r="350" spans="1:11" ht="12.95" customHeight="1">
      <c r="A350" s="78"/>
      <c r="B350" s="10" t="s">
        <v>197</v>
      </c>
      <c r="C350" s="11" t="s">
        <v>198</v>
      </c>
      <c r="D350" s="69">
        <v>4</v>
      </c>
      <c r="E350" s="12" t="s">
        <v>148</v>
      </c>
      <c r="F350" s="13"/>
      <c r="G350" s="70">
        <f>IF(B350&lt;&gt;"計",ROUNDDOWN(D350*F350,0),SUM(G$1:G349))</f>
        <v>0</v>
      </c>
      <c r="H350" s="11"/>
      <c r="I350" s="14"/>
      <c r="J350" s="71"/>
      <c r="K350" s="8">
        <v>12</v>
      </c>
    </row>
    <row r="351" spans="1:11" ht="12.95" customHeight="1">
      <c r="A351" s="79"/>
      <c r="B351" s="3"/>
      <c r="C351" s="4" t="s">
        <v>199</v>
      </c>
      <c r="D351" s="66"/>
      <c r="E351" s="5"/>
      <c r="F351" s="6"/>
      <c r="G351" s="67"/>
      <c r="H351" s="4"/>
      <c r="I351" s="7"/>
      <c r="J351" s="68"/>
    </row>
    <row r="352" spans="1:11" ht="12.95" customHeight="1">
      <c r="A352" s="78"/>
      <c r="B352" s="10"/>
      <c r="C352" s="11" t="s">
        <v>200</v>
      </c>
      <c r="D352" s="69"/>
      <c r="E352" s="12"/>
      <c r="F352" s="13"/>
      <c r="G352" s="70">
        <f>IF(B352&lt;&gt;"計",ROUNDDOWN(D352*F352,0),SUM(G$1:G351))</f>
        <v>0</v>
      </c>
      <c r="H352" s="11"/>
      <c r="I352" s="14"/>
      <c r="J352" s="71"/>
      <c r="K352" s="8">
        <v>13</v>
      </c>
    </row>
    <row r="353" spans="1:11" ht="12.95" customHeight="1">
      <c r="A353" s="79"/>
      <c r="B353" s="3"/>
      <c r="C353" s="4" t="s">
        <v>201</v>
      </c>
      <c r="D353" s="66"/>
      <c r="E353" s="5"/>
      <c r="F353" s="6"/>
      <c r="G353" s="67"/>
      <c r="H353" s="4"/>
      <c r="I353" s="7"/>
      <c r="J353" s="68"/>
    </row>
    <row r="354" spans="1:11" ht="12.95" customHeight="1">
      <c r="A354" s="78"/>
      <c r="B354" s="10"/>
      <c r="C354" s="11" t="s">
        <v>202</v>
      </c>
      <c r="D354" s="69"/>
      <c r="E354" s="12"/>
      <c r="F354" s="13"/>
      <c r="G354" s="70">
        <f>IF(B354&lt;&gt;"計",ROUNDDOWN(D354*F354,0),SUM(G$1:G353))</f>
        <v>0</v>
      </c>
      <c r="H354" s="11"/>
      <c r="I354" s="14"/>
      <c r="J354" s="71"/>
      <c r="K354" s="8">
        <v>14</v>
      </c>
    </row>
    <row r="355" spans="1:11" ht="12.95" customHeight="1">
      <c r="A355" s="79"/>
      <c r="B355" s="3"/>
      <c r="C355" s="4" t="s">
        <v>203</v>
      </c>
      <c r="D355" s="66"/>
      <c r="E355" s="5"/>
      <c r="F355" s="6"/>
      <c r="G355" s="67"/>
      <c r="H355" s="4"/>
      <c r="I355" s="7"/>
      <c r="J355" s="68"/>
    </row>
    <row r="356" spans="1:11" ht="12.95" customHeight="1">
      <c r="A356" s="78"/>
      <c r="B356" s="10"/>
      <c r="C356" s="11" t="s">
        <v>204</v>
      </c>
      <c r="D356" s="69"/>
      <c r="E356" s="12"/>
      <c r="F356" s="13"/>
      <c r="G356" s="70">
        <f>IF(B356&lt;&gt;"計",ROUNDDOWN(D356*F356,0),SUM(G$1:G355))</f>
        <v>0</v>
      </c>
      <c r="H356" s="11"/>
      <c r="I356" s="14"/>
      <c r="J356" s="71"/>
      <c r="K356" s="8">
        <v>15</v>
      </c>
    </row>
    <row r="357" spans="1:11" ht="12.95" customHeight="1">
      <c r="A357" s="79"/>
      <c r="B357" s="3"/>
      <c r="C357" s="4" t="s">
        <v>205</v>
      </c>
      <c r="D357" s="66"/>
      <c r="E357" s="5"/>
      <c r="F357" s="6"/>
      <c r="G357" s="67"/>
      <c r="H357" s="4"/>
      <c r="I357" s="7"/>
      <c r="J357" s="68"/>
    </row>
    <row r="358" spans="1:11" ht="12.95" customHeight="1">
      <c r="A358" s="78"/>
      <c r="B358" s="10"/>
      <c r="C358" s="11"/>
      <c r="D358" s="69"/>
      <c r="E358" s="12"/>
      <c r="F358" s="13"/>
      <c r="G358" s="70">
        <f>IF(B358&lt;&gt;"計",ROUNDDOWN(D358*F358,0),SUM(G$1:G357))</f>
        <v>0</v>
      </c>
      <c r="H358" s="11"/>
      <c r="I358" s="14"/>
      <c r="J358" s="71"/>
      <c r="K358" s="8">
        <v>16</v>
      </c>
    </row>
    <row r="359" spans="1:11" ht="12.95" customHeight="1">
      <c r="A359" s="79"/>
      <c r="B359" s="3" t="s">
        <v>206</v>
      </c>
      <c r="C359" s="4"/>
      <c r="D359" s="66"/>
      <c r="E359" s="5"/>
      <c r="F359" s="6"/>
      <c r="G359" s="67"/>
      <c r="H359" s="4"/>
      <c r="I359" s="7"/>
      <c r="J359" s="68"/>
    </row>
    <row r="360" spans="1:11" ht="12.95" customHeight="1">
      <c r="A360" s="78"/>
      <c r="B360" s="10" t="s">
        <v>207</v>
      </c>
      <c r="C360" s="11" t="s">
        <v>208</v>
      </c>
      <c r="D360" s="69">
        <v>4</v>
      </c>
      <c r="E360" s="12" t="s">
        <v>148</v>
      </c>
      <c r="F360" s="13"/>
      <c r="G360" s="70">
        <f>IF(B360&lt;&gt;"計",ROUNDDOWN(D360*F360,0),SUM(G$1:G359))</f>
        <v>0</v>
      </c>
      <c r="H360" s="11"/>
      <c r="I360" s="14"/>
      <c r="J360" s="71"/>
      <c r="K360" s="8">
        <v>17</v>
      </c>
    </row>
    <row r="361" spans="1:11" ht="12.95" customHeight="1">
      <c r="A361" s="79"/>
      <c r="B361" s="3"/>
      <c r="C361" s="4" t="s">
        <v>209</v>
      </c>
      <c r="D361" s="66"/>
      <c r="E361" s="5"/>
      <c r="F361" s="6"/>
      <c r="G361" s="67"/>
      <c r="H361" s="4"/>
      <c r="I361" s="7"/>
      <c r="J361" s="68"/>
    </row>
    <row r="362" spans="1:11" ht="12.95" customHeight="1">
      <c r="A362" s="78"/>
      <c r="B362" s="10"/>
      <c r="C362" s="11"/>
      <c r="D362" s="69"/>
      <c r="E362" s="12"/>
      <c r="F362" s="13"/>
      <c r="G362" s="70">
        <f>IF(B362&lt;&gt;"計",ROUNDDOWN(D362*F362,0),SUM(G$1:G361))</f>
        <v>0</v>
      </c>
      <c r="H362" s="11"/>
      <c r="I362" s="14"/>
      <c r="J362" s="72">
        <f>SUBTOTAL(9,G327:G362)</f>
        <v>0</v>
      </c>
      <c r="K362" s="8">
        <v>18</v>
      </c>
    </row>
    <row r="363" spans="1:11" ht="12.95" customHeight="1">
      <c r="A363" s="79"/>
      <c r="B363" s="15"/>
      <c r="C363" s="4"/>
      <c r="D363" s="66"/>
      <c r="E363" s="5"/>
      <c r="F363" s="6"/>
      <c r="G363" s="67"/>
      <c r="H363" s="4"/>
      <c r="I363" s="7"/>
      <c r="J363" s="68"/>
    </row>
    <row r="364" spans="1:11" ht="12.95" customHeight="1">
      <c r="A364" s="78"/>
      <c r="B364" s="10" t="s">
        <v>210</v>
      </c>
      <c r="C364" s="11" t="s">
        <v>211</v>
      </c>
      <c r="D364" s="69">
        <v>15.3</v>
      </c>
      <c r="E364" s="12" t="s">
        <v>109</v>
      </c>
      <c r="F364" s="13"/>
      <c r="G364" s="70">
        <f>IF(B364&lt;&gt;"計",ROUNDDOWN(D364*F364,0),SUM(G$1:G363))</f>
        <v>0</v>
      </c>
      <c r="H364" s="11"/>
      <c r="I364" s="14"/>
      <c r="J364" s="71"/>
      <c r="K364" s="8">
        <v>1</v>
      </c>
    </row>
    <row r="365" spans="1:11" ht="12.95" customHeight="1">
      <c r="A365" s="79"/>
      <c r="B365" s="3"/>
      <c r="C365" s="4"/>
      <c r="D365" s="66"/>
      <c r="E365" s="5"/>
      <c r="F365" s="6"/>
      <c r="G365" s="67"/>
      <c r="H365" s="4"/>
      <c r="I365" s="7"/>
      <c r="J365" s="68"/>
    </row>
    <row r="366" spans="1:11" ht="12.95" customHeight="1">
      <c r="A366" s="78"/>
      <c r="B366" s="10" t="s">
        <v>210</v>
      </c>
      <c r="C366" s="11" t="s">
        <v>212</v>
      </c>
      <c r="D366" s="69">
        <v>193</v>
      </c>
      <c r="E366" s="12" t="s">
        <v>109</v>
      </c>
      <c r="F366" s="13"/>
      <c r="G366" s="70">
        <f>IF(B366&lt;&gt;"計",ROUNDDOWN(D366*F366,0),SUM(G$1:G365))</f>
        <v>0</v>
      </c>
      <c r="H366" s="11"/>
      <c r="I366" s="14"/>
      <c r="J366" s="71"/>
      <c r="K366" s="8">
        <v>2</v>
      </c>
    </row>
    <row r="367" spans="1:11" ht="12.95" customHeight="1">
      <c r="A367" s="79"/>
      <c r="B367" s="3"/>
      <c r="C367" s="4"/>
      <c r="D367" s="66"/>
      <c r="E367" s="5"/>
      <c r="F367" s="6"/>
      <c r="G367" s="67"/>
      <c r="H367" s="4"/>
      <c r="I367" s="7"/>
      <c r="J367" s="68"/>
    </row>
    <row r="368" spans="1:11" ht="12.95" customHeight="1">
      <c r="A368" s="78"/>
      <c r="B368" s="10" t="s">
        <v>210</v>
      </c>
      <c r="C368" s="11" t="s">
        <v>213</v>
      </c>
      <c r="D368" s="69">
        <v>79.2</v>
      </c>
      <c r="E368" s="12" t="s">
        <v>109</v>
      </c>
      <c r="F368" s="13"/>
      <c r="G368" s="70">
        <f>IF(B368&lt;&gt;"計",ROUNDDOWN(D368*F368,0),SUM(G$1:G367))</f>
        <v>0</v>
      </c>
      <c r="H368" s="11"/>
      <c r="I368" s="14"/>
      <c r="J368" s="71"/>
      <c r="K368" s="8">
        <v>3</v>
      </c>
    </row>
    <row r="369" spans="1:11" ht="12.95" customHeight="1">
      <c r="A369" s="79"/>
      <c r="B369" s="3"/>
      <c r="C369" s="4"/>
      <c r="D369" s="66"/>
      <c r="E369" s="5"/>
      <c r="F369" s="6"/>
      <c r="G369" s="67"/>
      <c r="H369" s="4"/>
      <c r="I369" s="7"/>
      <c r="J369" s="68"/>
    </row>
    <row r="370" spans="1:11" ht="12.95" customHeight="1">
      <c r="A370" s="78"/>
      <c r="B370" s="10" t="s">
        <v>210</v>
      </c>
      <c r="C370" s="11" t="s">
        <v>214</v>
      </c>
      <c r="D370" s="69">
        <v>2.2000000000000002</v>
      </c>
      <c r="E370" s="12" t="s">
        <v>109</v>
      </c>
      <c r="F370" s="13"/>
      <c r="G370" s="70">
        <f>IF(B370&lt;&gt;"計",ROUNDDOWN(D370*F370,0),SUM(G$1:G369))</f>
        <v>0</v>
      </c>
      <c r="H370" s="11"/>
      <c r="I370" s="14"/>
      <c r="J370" s="71"/>
      <c r="K370" s="8">
        <v>4</v>
      </c>
    </row>
    <row r="371" spans="1:11" ht="12.95" customHeight="1">
      <c r="A371" s="79"/>
      <c r="B371" s="3"/>
      <c r="C371" s="4"/>
      <c r="D371" s="66"/>
      <c r="E371" s="5"/>
      <c r="F371" s="6"/>
      <c r="G371" s="67"/>
      <c r="H371" s="4"/>
      <c r="I371" s="7"/>
      <c r="J371" s="68"/>
    </row>
    <row r="372" spans="1:11" ht="12.95" customHeight="1">
      <c r="A372" s="78"/>
      <c r="B372" s="10" t="s">
        <v>210</v>
      </c>
      <c r="C372" s="11" t="s">
        <v>215</v>
      </c>
      <c r="D372" s="69">
        <v>44.7</v>
      </c>
      <c r="E372" s="12" t="s">
        <v>109</v>
      </c>
      <c r="F372" s="13"/>
      <c r="G372" s="70">
        <f>IF(B372&lt;&gt;"計",ROUNDDOWN(D372*F372,0),SUM(G$1:G371))</f>
        <v>0</v>
      </c>
      <c r="H372" s="11"/>
      <c r="I372" s="14"/>
      <c r="J372" s="71"/>
      <c r="K372" s="8">
        <v>5</v>
      </c>
    </row>
    <row r="373" spans="1:11" ht="12.95" customHeight="1">
      <c r="A373" s="79"/>
      <c r="B373" s="3"/>
      <c r="C373" s="4"/>
      <c r="D373" s="66"/>
      <c r="E373" s="5"/>
      <c r="F373" s="6"/>
      <c r="G373" s="67"/>
      <c r="H373" s="4"/>
      <c r="I373" s="7"/>
      <c r="J373" s="68"/>
    </row>
    <row r="374" spans="1:11" ht="12.95" customHeight="1">
      <c r="A374" s="78"/>
      <c r="B374" s="10" t="s">
        <v>210</v>
      </c>
      <c r="C374" s="11" t="s">
        <v>216</v>
      </c>
      <c r="D374" s="69">
        <v>6.7</v>
      </c>
      <c r="E374" s="12" t="s">
        <v>109</v>
      </c>
      <c r="F374" s="13"/>
      <c r="G374" s="70">
        <f>IF(B374&lt;&gt;"計",ROUNDDOWN(D374*F374,0),SUM(G$1:G373))</f>
        <v>0</v>
      </c>
      <c r="H374" s="11"/>
      <c r="I374" s="14"/>
      <c r="J374" s="71"/>
      <c r="K374" s="8">
        <v>6</v>
      </c>
    </row>
    <row r="375" spans="1:11" ht="12.95" customHeight="1">
      <c r="A375" s="79"/>
      <c r="B375" s="3"/>
      <c r="C375" s="4"/>
      <c r="D375" s="66"/>
      <c r="E375" s="5"/>
      <c r="F375" s="6"/>
      <c r="G375" s="67"/>
      <c r="H375" s="4"/>
      <c r="I375" s="7"/>
      <c r="J375" s="68"/>
    </row>
    <row r="376" spans="1:11" ht="12.95" customHeight="1">
      <c r="A376" s="78"/>
      <c r="B376" s="10" t="s">
        <v>217</v>
      </c>
      <c r="C376" s="11" t="s">
        <v>218</v>
      </c>
      <c r="D376" s="69">
        <v>38.299999999999997</v>
      </c>
      <c r="E376" s="12" t="s">
        <v>109</v>
      </c>
      <c r="F376" s="13"/>
      <c r="G376" s="70">
        <f>IF(B376&lt;&gt;"計",ROUNDDOWN(D376*F376,0),SUM(G$1:G375))</f>
        <v>0</v>
      </c>
      <c r="H376" s="11"/>
      <c r="I376" s="14"/>
      <c r="J376" s="71"/>
      <c r="K376" s="8">
        <v>7</v>
      </c>
    </row>
    <row r="377" spans="1:11" ht="12.95" customHeight="1">
      <c r="A377" s="79"/>
      <c r="B377" s="3"/>
      <c r="C377" s="4" t="s">
        <v>219</v>
      </c>
      <c r="D377" s="66"/>
      <c r="E377" s="5"/>
      <c r="F377" s="6"/>
      <c r="G377" s="67"/>
      <c r="H377" s="4"/>
      <c r="I377" s="7"/>
      <c r="J377" s="68"/>
    </row>
    <row r="378" spans="1:11" ht="12.95" customHeight="1">
      <c r="A378" s="78"/>
      <c r="B378" s="10"/>
      <c r="C378" s="11" t="s">
        <v>220</v>
      </c>
      <c r="D378" s="69"/>
      <c r="E378" s="12"/>
      <c r="F378" s="13"/>
      <c r="G378" s="70">
        <f>IF(B378&lt;&gt;"計",ROUNDDOWN(D378*F378,0),SUM(G$1:G377))</f>
        <v>0</v>
      </c>
      <c r="H378" s="11"/>
      <c r="I378" s="14"/>
      <c r="J378" s="71"/>
      <c r="K378" s="8">
        <v>8</v>
      </c>
    </row>
    <row r="379" spans="1:11" ht="12.95" customHeight="1">
      <c r="A379" s="79"/>
      <c r="B379" s="3" t="s">
        <v>221</v>
      </c>
      <c r="C379" s="4"/>
      <c r="D379" s="66"/>
      <c r="E379" s="5"/>
      <c r="F379" s="6"/>
      <c r="G379" s="67"/>
      <c r="H379" s="4"/>
      <c r="I379" s="7"/>
      <c r="J379" s="68"/>
    </row>
    <row r="380" spans="1:11" ht="12.95" customHeight="1">
      <c r="A380" s="78"/>
      <c r="B380" s="10" t="s">
        <v>222</v>
      </c>
      <c r="C380" s="11" t="s">
        <v>223</v>
      </c>
      <c r="D380" s="69">
        <v>27.7</v>
      </c>
      <c r="E380" s="12" t="s">
        <v>109</v>
      </c>
      <c r="F380" s="13"/>
      <c r="G380" s="70">
        <f>IF(B380&lt;&gt;"計",ROUNDDOWN(D380*F380,0),SUM(G$1:G379))</f>
        <v>0</v>
      </c>
      <c r="H380" s="11"/>
      <c r="I380" s="14"/>
      <c r="J380" s="71"/>
      <c r="K380" s="8">
        <v>9</v>
      </c>
    </row>
    <row r="381" spans="1:11" ht="12.95" customHeight="1">
      <c r="A381" s="79"/>
      <c r="B381" s="3"/>
      <c r="C381" s="4" t="s">
        <v>111</v>
      </c>
      <c r="D381" s="66"/>
      <c r="E381" s="5"/>
      <c r="F381" s="6"/>
      <c r="G381" s="67"/>
      <c r="H381" s="4"/>
      <c r="I381" s="7"/>
      <c r="J381" s="68"/>
    </row>
    <row r="382" spans="1:11" ht="12.95" customHeight="1">
      <c r="A382" s="78"/>
      <c r="B382" s="10"/>
      <c r="C382" s="11" t="s">
        <v>112</v>
      </c>
      <c r="D382" s="69"/>
      <c r="E382" s="12"/>
      <c r="F382" s="13"/>
      <c r="G382" s="70">
        <f>IF(B382&lt;&gt;"計",ROUNDDOWN(D382*F382,0),SUM(G$1:G381))</f>
        <v>0</v>
      </c>
      <c r="H382" s="11"/>
      <c r="I382" s="14"/>
      <c r="J382" s="71"/>
      <c r="K382" s="8">
        <v>10</v>
      </c>
    </row>
    <row r="383" spans="1:11" ht="12.95" customHeight="1">
      <c r="A383" s="79"/>
      <c r="B383" s="3"/>
      <c r="C383" s="4" t="s">
        <v>190</v>
      </c>
      <c r="D383" s="66"/>
      <c r="E383" s="5"/>
      <c r="F383" s="6"/>
      <c r="G383" s="67"/>
      <c r="H383" s="4"/>
      <c r="I383" s="7"/>
      <c r="J383" s="68"/>
    </row>
    <row r="384" spans="1:11" ht="12.95" customHeight="1">
      <c r="A384" s="78"/>
      <c r="B384" s="10"/>
      <c r="C384" s="11"/>
      <c r="D384" s="69"/>
      <c r="E384" s="12"/>
      <c r="F384" s="13"/>
      <c r="G384" s="70">
        <f>IF(B384&lt;&gt;"計",ROUNDDOWN(D384*F384,0),SUM(G$1:G383))</f>
        <v>0</v>
      </c>
      <c r="H384" s="11"/>
      <c r="I384" s="14"/>
      <c r="J384" s="71"/>
      <c r="K384" s="8">
        <v>11</v>
      </c>
    </row>
    <row r="385" spans="1:11" ht="12.95" customHeight="1">
      <c r="A385" s="79"/>
      <c r="B385" s="3" t="s">
        <v>224</v>
      </c>
      <c r="C385" s="4"/>
      <c r="D385" s="66"/>
      <c r="E385" s="5"/>
      <c r="F385" s="6"/>
      <c r="G385" s="67"/>
      <c r="H385" s="4"/>
      <c r="I385" s="7"/>
      <c r="J385" s="68"/>
    </row>
    <row r="386" spans="1:11" ht="12.95" customHeight="1">
      <c r="A386" s="78"/>
      <c r="B386" s="10" t="s">
        <v>222</v>
      </c>
      <c r="C386" s="11" t="s">
        <v>225</v>
      </c>
      <c r="D386" s="69">
        <v>127</v>
      </c>
      <c r="E386" s="12" t="s">
        <v>109</v>
      </c>
      <c r="F386" s="13"/>
      <c r="G386" s="70">
        <f>IF(B386&lt;&gt;"計",ROUNDDOWN(D386*F386,0),SUM(G$1:G385))</f>
        <v>0</v>
      </c>
      <c r="H386" s="11"/>
      <c r="I386" s="14"/>
      <c r="J386" s="71"/>
      <c r="K386" s="8">
        <v>12</v>
      </c>
    </row>
    <row r="387" spans="1:11" ht="12.95" customHeight="1">
      <c r="A387" s="79"/>
      <c r="B387" s="3"/>
      <c r="C387" s="4" t="s">
        <v>226</v>
      </c>
      <c r="D387" s="66"/>
      <c r="E387" s="5"/>
      <c r="F387" s="6"/>
      <c r="G387" s="67"/>
      <c r="H387" s="4"/>
      <c r="I387" s="7"/>
      <c r="J387" s="68"/>
    </row>
    <row r="388" spans="1:11" ht="12.95" customHeight="1">
      <c r="A388" s="78"/>
      <c r="B388" s="10"/>
      <c r="C388" s="11" t="s">
        <v>112</v>
      </c>
      <c r="D388" s="69"/>
      <c r="E388" s="12"/>
      <c r="F388" s="13"/>
      <c r="G388" s="70">
        <f>IF(B388&lt;&gt;"計",ROUNDDOWN(D388*F388,0),SUM(G$1:G387))</f>
        <v>0</v>
      </c>
      <c r="H388" s="11"/>
      <c r="I388" s="14"/>
      <c r="J388" s="71"/>
      <c r="K388" s="8">
        <v>13</v>
      </c>
    </row>
    <row r="389" spans="1:11" ht="12.95" customHeight="1">
      <c r="A389" s="79"/>
      <c r="B389" s="3" t="s">
        <v>227</v>
      </c>
      <c r="C389" s="4"/>
      <c r="D389" s="66"/>
      <c r="E389" s="5"/>
      <c r="F389" s="6"/>
      <c r="G389" s="67"/>
      <c r="H389" s="4"/>
      <c r="I389" s="7"/>
      <c r="J389" s="68"/>
    </row>
    <row r="390" spans="1:11" ht="12.95" customHeight="1">
      <c r="A390" s="78"/>
      <c r="B390" s="10" t="s">
        <v>222</v>
      </c>
      <c r="C390" s="11" t="s">
        <v>228</v>
      </c>
      <c r="D390" s="69">
        <v>61</v>
      </c>
      <c r="E390" s="12" t="s">
        <v>109</v>
      </c>
      <c r="F390" s="13"/>
      <c r="G390" s="70">
        <f>IF(B390&lt;&gt;"計",ROUNDDOWN(D390*F390,0),SUM(G$1:G389))</f>
        <v>0</v>
      </c>
      <c r="H390" s="11"/>
      <c r="I390" s="14"/>
      <c r="J390" s="71"/>
      <c r="K390" s="8">
        <v>14</v>
      </c>
    </row>
    <row r="391" spans="1:11" ht="12.95" customHeight="1">
      <c r="A391" s="79"/>
      <c r="B391" s="3"/>
      <c r="C391" s="4" t="s">
        <v>111</v>
      </c>
      <c r="D391" s="66"/>
      <c r="E391" s="5"/>
      <c r="F391" s="6"/>
      <c r="G391" s="67"/>
      <c r="H391" s="4"/>
      <c r="I391" s="7"/>
      <c r="J391" s="68"/>
    </row>
    <row r="392" spans="1:11" ht="12.95" customHeight="1">
      <c r="A392" s="78"/>
      <c r="B392" s="10"/>
      <c r="C392" s="11" t="s">
        <v>112</v>
      </c>
      <c r="D392" s="69"/>
      <c r="E392" s="12"/>
      <c r="F392" s="13"/>
      <c r="G392" s="70">
        <f>IF(B392&lt;&gt;"計",ROUNDDOWN(D392*F392,0),SUM(G$1:G391))</f>
        <v>0</v>
      </c>
      <c r="H392" s="11"/>
      <c r="I392" s="14"/>
      <c r="J392" s="71"/>
      <c r="K392" s="8">
        <v>15</v>
      </c>
    </row>
    <row r="393" spans="1:11" ht="12.95" customHeight="1">
      <c r="A393" s="79"/>
      <c r="B393" s="3"/>
      <c r="C393" s="4" t="s">
        <v>190</v>
      </c>
      <c r="D393" s="66"/>
      <c r="E393" s="5"/>
      <c r="F393" s="6"/>
      <c r="G393" s="67"/>
      <c r="H393" s="4"/>
      <c r="I393" s="7"/>
      <c r="J393" s="68"/>
    </row>
    <row r="394" spans="1:11" ht="12.95" customHeight="1">
      <c r="A394" s="78"/>
      <c r="B394" s="10"/>
      <c r="C394" s="11"/>
      <c r="D394" s="69"/>
      <c r="E394" s="12"/>
      <c r="F394" s="13"/>
      <c r="G394" s="70">
        <f>IF(B394&lt;&gt;"計",ROUNDDOWN(D394*F394,0),SUM(G$1:G393))</f>
        <v>0</v>
      </c>
      <c r="H394" s="11"/>
      <c r="I394" s="14"/>
      <c r="J394" s="71"/>
      <c r="K394" s="8">
        <v>16</v>
      </c>
    </row>
    <row r="395" spans="1:11" ht="12.95" customHeight="1">
      <c r="A395" s="79"/>
      <c r="B395" s="3"/>
      <c r="C395" s="4"/>
      <c r="D395" s="66"/>
      <c r="E395" s="5"/>
      <c r="F395" s="6"/>
      <c r="G395" s="67"/>
      <c r="H395" s="4"/>
      <c r="I395" s="7"/>
      <c r="J395" s="68"/>
    </row>
    <row r="396" spans="1:11" ht="12.95" customHeight="1">
      <c r="A396" s="78"/>
      <c r="B396" s="10"/>
      <c r="C396" s="11"/>
      <c r="D396" s="69"/>
      <c r="E396" s="12"/>
      <c r="F396" s="13"/>
      <c r="G396" s="70">
        <f>IF(B396&lt;&gt;"計",ROUNDDOWN(D396*F396,0),SUM(G$1:G395))</f>
        <v>0</v>
      </c>
      <c r="H396" s="11"/>
      <c r="I396" s="14"/>
      <c r="J396" s="71"/>
      <c r="K396" s="8">
        <v>17</v>
      </c>
    </row>
    <row r="397" spans="1:11" ht="12.95" customHeight="1">
      <c r="A397" s="79"/>
      <c r="B397" s="3"/>
      <c r="C397" s="4"/>
      <c r="D397" s="66"/>
      <c r="E397" s="5"/>
      <c r="F397" s="6"/>
      <c r="G397" s="67"/>
      <c r="H397" s="4"/>
      <c r="I397" s="7"/>
      <c r="J397" s="68"/>
    </row>
    <row r="398" spans="1:11" ht="12.95" customHeight="1">
      <c r="A398" s="78"/>
      <c r="B398" s="10"/>
      <c r="C398" s="11"/>
      <c r="D398" s="69"/>
      <c r="E398" s="12"/>
      <c r="F398" s="13"/>
      <c r="G398" s="70">
        <f>IF(B398&lt;&gt;"計",ROUNDDOWN(D398*F398,0),SUM(G$1:G397))</f>
        <v>0</v>
      </c>
      <c r="H398" s="11"/>
      <c r="I398" s="14"/>
      <c r="J398" s="72">
        <f>SUBTOTAL(9,G363:G398)</f>
        <v>0</v>
      </c>
      <c r="K398" s="8">
        <v>18</v>
      </c>
    </row>
    <row r="399" spans="1:11" ht="12.95" customHeight="1">
      <c r="A399" s="79"/>
      <c r="B399" s="15" t="s">
        <v>229</v>
      </c>
      <c r="C399" s="4"/>
      <c r="D399" s="66"/>
      <c r="E399" s="5"/>
      <c r="F399" s="6"/>
      <c r="G399" s="67"/>
      <c r="H399" s="4"/>
      <c r="I399" s="7"/>
      <c r="J399" s="68"/>
    </row>
    <row r="400" spans="1:11" ht="12.95" customHeight="1">
      <c r="A400" s="78"/>
      <c r="B400" s="10" t="s">
        <v>230</v>
      </c>
      <c r="C400" s="11" t="s">
        <v>231</v>
      </c>
      <c r="D400" s="69">
        <v>86.7</v>
      </c>
      <c r="E400" s="12" t="s">
        <v>109</v>
      </c>
      <c r="F400" s="13"/>
      <c r="G400" s="70">
        <f>IF(B400&lt;&gt;"計",ROUNDDOWN(D400*F400,0),SUM(G$1:G399))</f>
        <v>0</v>
      </c>
      <c r="H400" s="11"/>
      <c r="I400" s="14"/>
      <c r="J400" s="71"/>
      <c r="K400" s="8">
        <v>1</v>
      </c>
    </row>
    <row r="401" spans="1:11" ht="12.95" customHeight="1">
      <c r="A401" s="79"/>
      <c r="B401" s="3"/>
      <c r="C401" s="4" t="s">
        <v>226</v>
      </c>
      <c r="D401" s="66"/>
      <c r="E401" s="5"/>
      <c r="F401" s="6"/>
      <c r="G401" s="67"/>
      <c r="H401" s="4"/>
      <c r="I401" s="7"/>
      <c r="J401" s="68"/>
    </row>
    <row r="402" spans="1:11" ht="12.95" customHeight="1">
      <c r="A402" s="78"/>
      <c r="B402" s="10"/>
      <c r="C402" s="11" t="s">
        <v>232</v>
      </c>
      <c r="D402" s="69"/>
      <c r="E402" s="12"/>
      <c r="F402" s="13"/>
      <c r="G402" s="70">
        <f>IF(B402&lt;&gt;"計",ROUNDDOWN(D402*F402,0),SUM(G$1:G401))</f>
        <v>0</v>
      </c>
      <c r="H402" s="11"/>
      <c r="I402" s="14"/>
      <c r="J402" s="71"/>
      <c r="K402" s="8">
        <v>2</v>
      </c>
    </row>
    <row r="403" spans="1:11" ht="12.95" customHeight="1">
      <c r="A403" s="79"/>
      <c r="B403" s="3"/>
      <c r="C403" s="4" t="s">
        <v>190</v>
      </c>
      <c r="D403" s="66"/>
      <c r="E403" s="5"/>
      <c r="F403" s="6"/>
      <c r="G403" s="67"/>
      <c r="H403" s="4"/>
      <c r="I403" s="7"/>
      <c r="J403" s="68"/>
    </row>
    <row r="404" spans="1:11" ht="12.95" customHeight="1">
      <c r="A404" s="78"/>
      <c r="B404" s="10"/>
      <c r="C404" s="11"/>
      <c r="D404" s="69"/>
      <c r="E404" s="12"/>
      <c r="F404" s="13"/>
      <c r="G404" s="70">
        <f>IF(B404&lt;&gt;"計",ROUNDDOWN(D404*F404,0),SUM(G$1:G403))</f>
        <v>0</v>
      </c>
      <c r="H404" s="11"/>
      <c r="I404" s="14"/>
      <c r="J404" s="71"/>
      <c r="K404" s="8">
        <v>3</v>
      </c>
    </row>
    <row r="405" spans="1:11" ht="12.95" customHeight="1">
      <c r="A405" s="79"/>
      <c r="B405" s="3"/>
      <c r="C405" s="4"/>
      <c r="D405" s="66"/>
      <c r="E405" s="5"/>
      <c r="F405" s="6"/>
      <c r="G405" s="67"/>
      <c r="H405" s="4"/>
      <c r="I405" s="7"/>
      <c r="J405" s="68"/>
    </row>
    <row r="406" spans="1:11" ht="12.95" customHeight="1">
      <c r="A406" s="78"/>
      <c r="B406" s="10" t="s">
        <v>206</v>
      </c>
      <c r="C406" s="11" t="s">
        <v>233</v>
      </c>
      <c r="D406" s="69">
        <v>31.8</v>
      </c>
      <c r="E406" s="12" t="s">
        <v>109</v>
      </c>
      <c r="F406" s="13"/>
      <c r="G406" s="70">
        <f>IF(B406&lt;&gt;"計",ROUNDDOWN(D406*F406,0),SUM(G$1:G405))</f>
        <v>0</v>
      </c>
      <c r="H406" s="11"/>
      <c r="I406" s="14"/>
      <c r="J406" s="71"/>
      <c r="K406" s="8">
        <v>4</v>
      </c>
    </row>
    <row r="407" spans="1:11" ht="12.95" customHeight="1">
      <c r="A407" s="79"/>
      <c r="B407" s="3"/>
      <c r="C407" s="4" t="s">
        <v>234</v>
      </c>
      <c r="D407" s="66"/>
      <c r="E407" s="5"/>
      <c r="F407" s="6"/>
      <c r="G407" s="67"/>
      <c r="H407" s="4"/>
      <c r="I407" s="7"/>
      <c r="J407" s="68"/>
    </row>
    <row r="408" spans="1:11" ht="12.95" customHeight="1">
      <c r="A408" s="78"/>
      <c r="B408" s="10"/>
      <c r="C408" s="11" t="s">
        <v>189</v>
      </c>
      <c r="D408" s="69"/>
      <c r="E408" s="12"/>
      <c r="F408" s="13"/>
      <c r="G408" s="70">
        <f>IF(B408&lt;&gt;"計",ROUNDDOWN(D408*F408,0),SUM(G$1:G407))</f>
        <v>0</v>
      </c>
      <c r="H408" s="11"/>
      <c r="I408" s="14"/>
      <c r="J408" s="71"/>
      <c r="K408" s="8">
        <v>5</v>
      </c>
    </row>
    <row r="409" spans="1:11" ht="12.95" customHeight="1">
      <c r="A409" s="79"/>
      <c r="B409" s="3"/>
      <c r="C409" s="4" t="s">
        <v>235</v>
      </c>
      <c r="D409" s="66"/>
      <c r="E409" s="5"/>
      <c r="F409" s="6"/>
      <c r="G409" s="67"/>
      <c r="H409" s="4"/>
      <c r="I409" s="7"/>
      <c r="J409" s="68"/>
    </row>
    <row r="410" spans="1:11" ht="12.95" customHeight="1">
      <c r="A410" s="78"/>
      <c r="B410" s="10"/>
      <c r="C410" s="11" t="s">
        <v>236</v>
      </c>
      <c r="D410" s="69"/>
      <c r="E410" s="12"/>
      <c r="F410" s="13"/>
      <c r="G410" s="70">
        <f>IF(B410&lt;&gt;"計",ROUNDDOWN(D410*F410,0),SUM(G$1:G409))</f>
        <v>0</v>
      </c>
      <c r="H410" s="11"/>
      <c r="I410" s="14"/>
      <c r="J410" s="71"/>
      <c r="K410" s="8">
        <v>6</v>
      </c>
    </row>
    <row r="411" spans="1:11" ht="12.95" customHeight="1">
      <c r="A411" s="79"/>
      <c r="B411" s="3"/>
      <c r="C411" s="4" t="s">
        <v>237</v>
      </c>
      <c r="D411" s="66"/>
      <c r="E411" s="5"/>
      <c r="F411" s="6"/>
      <c r="G411" s="67"/>
      <c r="H411" s="4"/>
      <c r="I411" s="7"/>
      <c r="J411" s="68"/>
    </row>
    <row r="412" spans="1:11" ht="12.95" customHeight="1">
      <c r="A412" s="78"/>
      <c r="B412" s="10"/>
      <c r="C412" s="11"/>
      <c r="D412" s="69"/>
      <c r="E412" s="12"/>
      <c r="F412" s="13"/>
      <c r="G412" s="70">
        <f>IF(B412&lt;&gt;"計",ROUNDDOWN(D412*F412,0),SUM(G$1:G411))</f>
        <v>0</v>
      </c>
      <c r="H412" s="11"/>
      <c r="I412" s="14"/>
      <c r="J412" s="71"/>
      <c r="K412" s="8">
        <v>7</v>
      </c>
    </row>
    <row r="413" spans="1:11" ht="12.95" customHeight="1">
      <c r="A413" s="79"/>
      <c r="B413" s="3" t="s">
        <v>238</v>
      </c>
      <c r="C413" s="4"/>
      <c r="D413" s="66"/>
      <c r="E413" s="5"/>
      <c r="F413" s="6"/>
      <c r="G413" s="67"/>
      <c r="H413" s="4"/>
      <c r="I413" s="7"/>
      <c r="J413" s="68"/>
    </row>
    <row r="414" spans="1:11" ht="12.95" customHeight="1">
      <c r="A414" s="78"/>
      <c r="B414" s="10" t="s">
        <v>239</v>
      </c>
      <c r="C414" s="11" t="s">
        <v>240</v>
      </c>
      <c r="D414" s="69">
        <v>4.2</v>
      </c>
      <c r="E414" s="12" t="s">
        <v>109</v>
      </c>
      <c r="F414" s="13"/>
      <c r="G414" s="70">
        <f>IF(B414&lt;&gt;"計",ROUNDDOWN(D414*F414,0),SUM(G$1:G413))</f>
        <v>0</v>
      </c>
      <c r="H414" s="11"/>
      <c r="I414" s="14"/>
      <c r="J414" s="71"/>
      <c r="K414" s="8">
        <v>8</v>
      </c>
    </row>
    <row r="415" spans="1:11" ht="12.95" customHeight="1">
      <c r="A415" s="79"/>
      <c r="B415" s="3"/>
      <c r="C415" s="4" t="s">
        <v>190</v>
      </c>
      <c r="D415" s="66"/>
      <c r="E415" s="5"/>
      <c r="F415" s="6"/>
      <c r="G415" s="67"/>
      <c r="H415" s="4"/>
      <c r="I415" s="7"/>
      <c r="J415" s="68"/>
    </row>
    <row r="416" spans="1:11" ht="12.95" customHeight="1">
      <c r="A416" s="78"/>
      <c r="B416" s="10"/>
      <c r="C416" s="11"/>
      <c r="D416" s="69"/>
      <c r="E416" s="12"/>
      <c r="F416" s="13"/>
      <c r="G416" s="70">
        <f>IF(B416&lt;&gt;"計",ROUNDDOWN(D416*F416,0),SUM(G$1:G415))</f>
        <v>0</v>
      </c>
      <c r="H416" s="11"/>
      <c r="I416" s="14"/>
      <c r="J416" s="71"/>
      <c r="K416" s="8">
        <v>9</v>
      </c>
    </row>
    <row r="417" spans="1:11" ht="12.95" customHeight="1">
      <c r="A417" s="79"/>
      <c r="B417" s="3" t="s">
        <v>241</v>
      </c>
      <c r="C417" s="4"/>
      <c r="D417" s="66"/>
      <c r="E417" s="5"/>
      <c r="F417" s="6"/>
      <c r="G417" s="67"/>
      <c r="H417" s="4"/>
      <c r="I417" s="7"/>
      <c r="J417" s="68"/>
    </row>
    <row r="418" spans="1:11" ht="12.95" customHeight="1">
      <c r="A418" s="78"/>
      <c r="B418" s="10" t="s">
        <v>242</v>
      </c>
      <c r="C418" s="11" t="s">
        <v>243</v>
      </c>
      <c r="D418" s="69">
        <v>1.7</v>
      </c>
      <c r="E418" s="12" t="s">
        <v>109</v>
      </c>
      <c r="F418" s="13"/>
      <c r="G418" s="70">
        <f>IF(B418&lt;&gt;"計",ROUNDDOWN(D418*F418,0),SUM(G$1:G417))</f>
        <v>0</v>
      </c>
      <c r="H418" s="11"/>
      <c r="I418" s="14"/>
      <c r="J418" s="71"/>
      <c r="K418" s="8">
        <v>10</v>
      </c>
    </row>
    <row r="419" spans="1:11" ht="12.95" customHeight="1">
      <c r="A419" s="79"/>
      <c r="B419" s="3"/>
      <c r="C419" s="4" t="s">
        <v>190</v>
      </c>
      <c r="D419" s="66"/>
      <c r="E419" s="5"/>
      <c r="F419" s="6"/>
      <c r="G419" s="67"/>
      <c r="H419" s="4"/>
      <c r="I419" s="7"/>
      <c r="J419" s="68"/>
    </row>
    <row r="420" spans="1:11" ht="12.95" customHeight="1">
      <c r="A420" s="78"/>
      <c r="B420" s="10"/>
      <c r="C420" s="11"/>
      <c r="D420" s="69"/>
      <c r="E420" s="12"/>
      <c r="F420" s="13"/>
      <c r="G420" s="70">
        <f>IF(B420&lt;&gt;"計",ROUNDDOWN(D420*F420,0),SUM(G$1:G419))</f>
        <v>0</v>
      </c>
      <c r="H420" s="11"/>
      <c r="I420" s="14"/>
      <c r="J420" s="71"/>
      <c r="K420" s="8">
        <v>11</v>
      </c>
    </row>
    <row r="421" spans="1:11" ht="12.95" customHeight="1">
      <c r="A421" s="79"/>
      <c r="B421" s="3"/>
      <c r="C421" s="4"/>
      <c r="D421" s="66"/>
      <c r="E421" s="5"/>
      <c r="F421" s="6"/>
      <c r="G421" s="67"/>
      <c r="H421" s="4"/>
      <c r="I421" s="7"/>
      <c r="J421" s="68"/>
    </row>
    <row r="422" spans="1:11" ht="12.95" customHeight="1">
      <c r="A422" s="78"/>
      <c r="B422" s="10" t="s">
        <v>244</v>
      </c>
      <c r="C422" s="11" t="s">
        <v>245</v>
      </c>
      <c r="D422" s="69">
        <v>2</v>
      </c>
      <c r="E422" s="12" t="s">
        <v>148</v>
      </c>
      <c r="F422" s="13"/>
      <c r="G422" s="70">
        <f>IF(B422&lt;&gt;"計",ROUNDDOWN(D422*F422,0),SUM(G$1:G421))</f>
        <v>0</v>
      </c>
      <c r="H422" s="11"/>
      <c r="I422" s="14"/>
      <c r="J422" s="71"/>
      <c r="K422" s="8">
        <v>12</v>
      </c>
    </row>
    <row r="423" spans="1:11" ht="12.95" customHeight="1">
      <c r="A423" s="79"/>
      <c r="B423" s="3"/>
      <c r="C423" s="4"/>
      <c r="D423" s="66"/>
      <c r="E423" s="5"/>
      <c r="F423" s="6"/>
      <c r="G423" s="67"/>
      <c r="H423" s="4"/>
      <c r="I423" s="7"/>
      <c r="J423" s="68"/>
    </row>
    <row r="424" spans="1:11" ht="12.95" customHeight="1">
      <c r="A424" s="78"/>
      <c r="B424" s="10" t="s">
        <v>244</v>
      </c>
      <c r="C424" s="11" t="s">
        <v>246</v>
      </c>
      <c r="D424" s="69">
        <v>5</v>
      </c>
      <c r="E424" s="12" t="s">
        <v>148</v>
      </c>
      <c r="F424" s="13"/>
      <c r="G424" s="70">
        <f>IF(B424&lt;&gt;"計",ROUNDDOWN(D424*F424,0),SUM(G$1:G423))</f>
        <v>0</v>
      </c>
      <c r="H424" s="11"/>
      <c r="I424" s="14"/>
      <c r="J424" s="71"/>
      <c r="K424" s="8">
        <v>13</v>
      </c>
    </row>
    <row r="425" spans="1:11" ht="12.95" customHeight="1">
      <c r="A425" s="79"/>
      <c r="B425" s="3"/>
      <c r="C425" s="4"/>
      <c r="D425" s="66"/>
      <c r="E425" s="5"/>
      <c r="F425" s="6"/>
      <c r="G425" s="67"/>
      <c r="H425" s="4"/>
      <c r="I425" s="7"/>
      <c r="J425" s="68"/>
    </row>
    <row r="426" spans="1:11" ht="12.95" customHeight="1">
      <c r="A426" s="78"/>
      <c r="B426" s="10" t="s">
        <v>244</v>
      </c>
      <c r="C426" s="11" t="s">
        <v>247</v>
      </c>
      <c r="D426" s="69">
        <v>1</v>
      </c>
      <c r="E426" s="12" t="s">
        <v>148</v>
      </c>
      <c r="F426" s="13"/>
      <c r="G426" s="70">
        <f>IF(B426&lt;&gt;"計",ROUNDDOWN(D426*F426,0),SUM(G$1:G425))</f>
        <v>0</v>
      </c>
      <c r="H426" s="11"/>
      <c r="I426" s="14"/>
      <c r="J426" s="71"/>
      <c r="K426" s="8">
        <v>14</v>
      </c>
    </row>
    <row r="427" spans="1:11" ht="12.95" customHeight="1">
      <c r="A427" s="79"/>
      <c r="B427" s="3"/>
      <c r="C427" s="4" t="s">
        <v>248</v>
      </c>
      <c r="D427" s="66"/>
      <c r="E427" s="5"/>
      <c r="F427" s="6"/>
      <c r="G427" s="67"/>
      <c r="H427" s="4"/>
      <c r="I427" s="7"/>
      <c r="J427" s="68"/>
    </row>
    <row r="428" spans="1:11" ht="12.95" customHeight="1">
      <c r="A428" s="78"/>
      <c r="B428" s="10"/>
      <c r="C428" s="11"/>
      <c r="D428" s="69"/>
      <c r="E428" s="12"/>
      <c r="F428" s="13"/>
      <c r="G428" s="70">
        <f>IF(B428&lt;&gt;"計",ROUNDDOWN(D428*F428,0),SUM(G$1:G427))</f>
        <v>0</v>
      </c>
      <c r="H428" s="11"/>
      <c r="I428" s="14"/>
      <c r="J428" s="71"/>
      <c r="K428" s="8">
        <v>15</v>
      </c>
    </row>
    <row r="429" spans="1:11" ht="12.95" customHeight="1">
      <c r="A429" s="79"/>
      <c r="B429" s="3"/>
      <c r="C429" s="4"/>
      <c r="D429" s="66"/>
      <c r="E429" s="5"/>
      <c r="F429" s="6"/>
      <c r="G429" s="67"/>
      <c r="H429" s="4"/>
      <c r="I429" s="7"/>
      <c r="J429" s="68"/>
    </row>
    <row r="430" spans="1:11" ht="12.95" customHeight="1">
      <c r="A430" s="78"/>
      <c r="B430" s="10" t="s">
        <v>244</v>
      </c>
      <c r="C430" s="11" t="s">
        <v>249</v>
      </c>
      <c r="D430" s="69">
        <v>2</v>
      </c>
      <c r="E430" s="12" t="s">
        <v>148</v>
      </c>
      <c r="F430" s="13"/>
      <c r="G430" s="70">
        <f>IF(B430&lt;&gt;"計",ROUNDDOWN(D430*F430,0),SUM(G$1:G429))</f>
        <v>0</v>
      </c>
      <c r="H430" s="11"/>
      <c r="I430" s="14"/>
      <c r="J430" s="71"/>
      <c r="K430" s="8">
        <v>16</v>
      </c>
    </row>
    <row r="431" spans="1:11" ht="12.95" customHeight="1">
      <c r="A431" s="79"/>
      <c r="B431" s="3"/>
      <c r="C431" s="4" t="s">
        <v>250</v>
      </c>
      <c r="D431" s="66"/>
      <c r="E431" s="5"/>
      <c r="F431" s="6"/>
      <c r="G431" s="67"/>
      <c r="H431" s="4"/>
      <c r="I431" s="7"/>
      <c r="J431" s="68"/>
    </row>
    <row r="432" spans="1:11" ht="12.95" customHeight="1">
      <c r="A432" s="78"/>
      <c r="B432" s="10"/>
      <c r="C432" s="11"/>
      <c r="D432" s="69"/>
      <c r="E432" s="12"/>
      <c r="F432" s="13"/>
      <c r="G432" s="70">
        <f>IF(B432&lt;&gt;"計",ROUNDDOWN(D432*F432,0),SUM(G$1:G431))</f>
        <v>0</v>
      </c>
      <c r="H432" s="11"/>
      <c r="I432" s="14"/>
      <c r="J432" s="71"/>
      <c r="K432" s="8">
        <v>17</v>
      </c>
    </row>
    <row r="433" spans="1:11" ht="12.95" customHeight="1">
      <c r="A433" s="79"/>
      <c r="B433" s="3"/>
      <c r="C433" s="4"/>
      <c r="D433" s="66"/>
      <c r="E433" s="5"/>
      <c r="F433" s="6"/>
      <c r="G433" s="67"/>
      <c r="H433" s="4"/>
      <c r="I433" s="7"/>
      <c r="J433" s="68"/>
    </row>
    <row r="434" spans="1:11" ht="12.95" customHeight="1">
      <c r="A434" s="78"/>
      <c r="B434" s="10"/>
      <c r="C434" s="11"/>
      <c r="D434" s="69"/>
      <c r="E434" s="12"/>
      <c r="F434" s="13"/>
      <c r="G434" s="70">
        <f>IF(B434&lt;&gt;"計",ROUNDDOWN(D434*F434,0),SUM(G$1:G433))</f>
        <v>0</v>
      </c>
      <c r="H434" s="11"/>
      <c r="I434" s="14"/>
      <c r="J434" s="72">
        <f>SUBTOTAL(9,G399:G434)</f>
        <v>0</v>
      </c>
      <c r="K434" s="8">
        <v>18</v>
      </c>
    </row>
    <row r="435" spans="1:11" ht="12.95" customHeight="1">
      <c r="A435" s="79"/>
      <c r="B435" s="15"/>
      <c r="C435" s="4"/>
      <c r="D435" s="66"/>
      <c r="E435" s="5"/>
      <c r="F435" s="6"/>
      <c r="G435" s="67"/>
      <c r="H435" s="4"/>
      <c r="I435" s="7"/>
      <c r="J435" s="68"/>
    </row>
    <row r="436" spans="1:11" ht="12.95" customHeight="1">
      <c r="A436" s="78"/>
      <c r="B436" s="10" t="s">
        <v>244</v>
      </c>
      <c r="C436" s="11" t="s">
        <v>251</v>
      </c>
      <c r="D436" s="69">
        <v>1</v>
      </c>
      <c r="E436" s="12" t="s">
        <v>148</v>
      </c>
      <c r="F436" s="13"/>
      <c r="G436" s="70">
        <f>IF(B436&lt;&gt;"計",ROUNDDOWN(D436*F436,0),SUM(G$1:G435))</f>
        <v>0</v>
      </c>
      <c r="H436" s="11"/>
      <c r="I436" s="14"/>
      <c r="J436" s="71"/>
      <c r="K436" s="8">
        <v>1</v>
      </c>
    </row>
    <row r="437" spans="1:11" ht="12.95" customHeight="1">
      <c r="A437" s="79"/>
      <c r="B437" s="3"/>
      <c r="C437" s="4" t="s">
        <v>250</v>
      </c>
      <c r="D437" s="66"/>
      <c r="E437" s="5"/>
      <c r="F437" s="6"/>
      <c r="G437" s="67"/>
      <c r="H437" s="4"/>
      <c r="I437" s="7"/>
      <c r="J437" s="68"/>
    </row>
    <row r="438" spans="1:11" ht="12.95" customHeight="1">
      <c r="A438" s="78"/>
      <c r="B438" s="10"/>
      <c r="C438" s="11"/>
      <c r="D438" s="69"/>
      <c r="E438" s="12"/>
      <c r="F438" s="13"/>
      <c r="G438" s="70">
        <f>IF(B438&lt;&gt;"計",ROUNDDOWN(D438*F438,0),SUM(G$1:G437))</f>
        <v>0</v>
      </c>
      <c r="H438" s="11"/>
      <c r="I438" s="14"/>
      <c r="J438" s="71"/>
      <c r="K438" s="8">
        <v>2</v>
      </c>
    </row>
    <row r="439" spans="1:11" ht="12.95" customHeight="1">
      <c r="A439" s="79"/>
      <c r="B439" s="3"/>
      <c r="C439" s="4"/>
      <c r="D439" s="66"/>
      <c r="E439" s="5"/>
      <c r="F439" s="6"/>
      <c r="G439" s="67"/>
      <c r="H439" s="4"/>
      <c r="I439" s="7"/>
      <c r="J439" s="68"/>
    </row>
    <row r="440" spans="1:11" ht="12.95" customHeight="1">
      <c r="A440" s="78"/>
      <c r="B440" s="10" t="s">
        <v>244</v>
      </c>
      <c r="C440" s="11" t="s">
        <v>252</v>
      </c>
      <c r="D440" s="69">
        <v>4</v>
      </c>
      <c r="E440" s="12" t="s">
        <v>148</v>
      </c>
      <c r="F440" s="13"/>
      <c r="G440" s="70">
        <f>IF(B440&lt;&gt;"計",ROUNDDOWN(D440*F440,0),SUM(G$1:G439))</f>
        <v>0</v>
      </c>
      <c r="H440" s="11"/>
      <c r="I440" s="14"/>
      <c r="J440" s="71"/>
      <c r="K440" s="8">
        <v>3</v>
      </c>
    </row>
    <row r="441" spans="1:11" ht="12.95" customHeight="1">
      <c r="A441" s="79"/>
      <c r="B441" s="3"/>
      <c r="C441" s="4" t="s">
        <v>253</v>
      </c>
      <c r="D441" s="66"/>
      <c r="E441" s="5"/>
      <c r="F441" s="6"/>
      <c r="G441" s="67"/>
      <c r="H441" s="4"/>
      <c r="I441" s="7"/>
      <c r="J441" s="68"/>
    </row>
    <row r="442" spans="1:11" ht="12.95" customHeight="1">
      <c r="A442" s="78"/>
      <c r="B442" s="10"/>
      <c r="C442" s="11"/>
      <c r="D442" s="69"/>
      <c r="E442" s="12"/>
      <c r="F442" s="13"/>
      <c r="G442" s="70">
        <f>IF(B442&lt;&gt;"計",ROUNDDOWN(D442*F442,0),SUM(G$1:G441))</f>
        <v>0</v>
      </c>
      <c r="H442" s="11"/>
      <c r="I442" s="14"/>
      <c r="J442" s="71"/>
      <c r="K442" s="8">
        <v>4</v>
      </c>
    </row>
    <row r="443" spans="1:11" ht="12.95" customHeight="1">
      <c r="A443" s="79"/>
      <c r="B443" s="3"/>
      <c r="C443" s="4"/>
      <c r="D443" s="66"/>
      <c r="E443" s="5"/>
      <c r="F443" s="6"/>
      <c r="G443" s="67"/>
      <c r="H443" s="4"/>
      <c r="I443" s="7"/>
      <c r="J443" s="68"/>
    </row>
    <row r="444" spans="1:11" ht="12.95" customHeight="1">
      <c r="A444" s="78"/>
      <c r="B444" s="10" t="s">
        <v>244</v>
      </c>
      <c r="C444" s="11" t="s">
        <v>254</v>
      </c>
      <c r="D444" s="69">
        <v>8</v>
      </c>
      <c r="E444" s="12" t="s">
        <v>148</v>
      </c>
      <c r="F444" s="13"/>
      <c r="G444" s="70">
        <f>IF(B444&lt;&gt;"計",ROUNDDOWN(D444*F444,0),SUM(G$1:G443))</f>
        <v>0</v>
      </c>
      <c r="H444" s="11"/>
      <c r="I444" s="14"/>
      <c r="J444" s="71"/>
      <c r="K444" s="8">
        <v>5</v>
      </c>
    </row>
    <row r="445" spans="1:11" ht="12.95" customHeight="1">
      <c r="A445" s="79"/>
      <c r="B445" s="3"/>
      <c r="C445" s="4" t="s">
        <v>253</v>
      </c>
      <c r="D445" s="66"/>
      <c r="E445" s="5"/>
      <c r="F445" s="6"/>
      <c r="G445" s="67"/>
      <c r="H445" s="4"/>
      <c r="I445" s="7"/>
      <c r="J445" s="68"/>
    </row>
    <row r="446" spans="1:11" ht="12.95" customHeight="1">
      <c r="A446" s="78"/>
      <c r="B446" s="10"/>
      <c r="C446" s="11"/>
      <c r="D446" s="69"/>
      <c r="E446" s="12"/>
      <c r="F446" s="13"/>
      <c r="G446" s="70">
        <f>IF(B446&lt;&gt;"計",ROUNDDOWN(D446*F446,0),SUM(G$1:G445))</f>
        <v>0</v>
      </c>
      <c r="H446" s="11"/>
      <c r="I446" s="14"/>
      <c r="J446" s="71"/>
      <c r="K446" s="8">
        <v>6</v>
      </c>
    </row>
    <row r="447" spans="1:11" ht="12.95" customHeight="1">
      <c r="A447" s="79"/>
      <c r="B447" s="3"/>
      <c r="C447" s="4"/>
      <c r="D447" s="66"/>
      <c r="E447" s="5"/>
      <c r="F447" s="6"/>
      <c r="G447" s="67"/>
      <c r="H447" s="4"/>
      <c r="I447" s="7"/>
      <c r="J447" s="68"/>
    </row>
    <row r="448" spans="1:11" ht="12.95" customHeight="1">
      <c r="A448" s="78"/>
      <c r="B448" s="10" t="s">
        <v>244</v>
      </c>
      <c r="C448" s="11" t="s">
        <v>255</v>
      </c>
      <c r="D448" s="69">
        <v>8</v>
      </c>
      <c r="E448" s="12" t="s">
        <v>148</v>
      </c>
      <c r="F448" s="13"/>
      <c r="G448" s="70">
        <f>IF(B448&lt;&gt;"計",ROUNDDOWN(D448*F448,0),SUM(G$1:G447))</f>
        <v>0</v>
      </c>
      <c r="H448" s="11"/>
      <c r="I448" s="14"/>
      <c r="J448" s="71"/>
      <c r="K448" s="8">
        <v>7</v>
      </c>
    </row>
    <row r="449" spans="1:11" ht="12.95" customHeight="1">
      <c r="A449" s="79"/>
      <c r="B449" s="3"/>
      <c r="C449" s="4"/>
      <c r="D449" s="66"/>
      <c r="E449" s="5"/>
      <c r="F449" s="6"/>
      <c r="G449" s="67"/>
      <c r="H449" s="4"/>
      <c r="I449" s="7"/>
      <c r="J449" s="68"/>
    </row>
    <row r="450" spans="1:11" ht="12.95" customHeight="1">
      <c r="A450" s="78"/>
      <c r="B450" s="10" t="s">
        <v>244</v>
      </c>
      <c r="C450" s="11" t="s">
        <v>256</v>
      </c>
      <c r="D450" s="69">
        <v>1</v>
      </c>
      <c r="E450" s="12" t="s">
        <v>148</v>
      </c>
      <c r="F450" s="13"/>
      <c r="G450" s="70">
        <f>IF(B450&lt;&gt;"計",ROUNDDOWN(D450*F450,0),SUM(G$1:G449))</f>
        <v>0</v>
      </c>
      <c r="H450" s="11"/>
      <c r="I450" s="14"/>
      <c r="J450" s="71"/>
      <c r="K450" s="8">
        <v>8</v>
      </c>
    </row>
    <row r="451" spans="1:11" ht="12.95" customHeight="1">
      <c r="A451" s="79"/>
      <c r="B451" s="3"/>
      <c r="C451" s="4" t="s">
        <v>253</v>
      </c>
      <c r="D451" s="66"/>
      <c r="E451" s="5"/>
      <c r="F451" s="6"/>
      <c r="G451" s="67"/>
      <c r="H451" s="4"/>
      <c r="I451" s="7"/>
      <c r="J451" s="68"/>
    </row>
    <row r="452" spans="1:11" ht="12.95" customHeight="1">
      <c r="A452" s="78"/>
      <c r="B452" s="10"/>
      <c r="C452" s="11"/>
      <c r="D452" s="69"/>
      <c r="E452" s="12"/>
      <c r="F452" s="13"/>
      <c r="G452" s="70">
        <f>IF(B452&lt;&gt;"計",ROUNDDOWN(D452*F452,0),SUM(G$1:G451))</f>
        <v>0</v>
      </c>
      <c r="H452" s="11"/>
      <c r="I452" s="14"/>
      <c r="J452" s="71"/>
      <c r="K452" s="8">
        <v>9</v>
      </c>
    </row>
    <row r="453" spans="1:11" ht="12.95" customHeight="1">
      <c r="A453" s="79"/>
      <c r="B453" s="3"/>
      <c r="C453" s="4"/>
      <c r="D453" s="66"/>
      <c r="E453" s="5"/>
      <c r="F453" s="6"/>
      <c r="G453" s="67"/>
      <c r="H453" s="4"/>
      <c r="I453" s="7"/>
      <c r="J453" s="68"/>
    </row>
    <row r="454" spans="1:11" ht="12.95" customHeight="1">
      <c r="A454" s="78"/>
      <c r="B454" s="10" t="s">
        <v>257</v>
      </c>
      <c r="C454" s="11" t="s">
        <v>258</v>
      </c>
      <c r="D454" s="69">
        <v>4</v>
      </c>
      <c r="E454" s="12" t="s">
        <v>148</v>
      </c>
      <c r="F454" s="13"/>
      <c r="G454" s="70">
        <f>IF(B454&lt;&gt;"計",ROUNDDOWN(D454*F454,0),SUM(G$1:G453))</f>
        <v>0</v>
      </c>
      <c r="H454" s="11"/>
      <c r="I454" s="14"/>
      <c r="J454" s="71"/>
      <c r="K454" s="8">
        <v>10</v>
      </c>
    </row>
    <row r="455" spans="1:11" ht="12.95" customHeight="1">
      <c r="A455" s="79"/>
      <c r="B455" s="3"/>
      <c r="C455" s="4" t="s">
        <v>259</v>
      </c>
      <c r="D455" s="66"/>
      <c r="E455" s="5"/>
      <c r="F455" s="6"/>
      <c r="G455" s="67"/>
      <c r="H455" s="4"/>
      <c r="I455" s="7"/>
      <c r="J455" s="68"/>
    </row>
    <row r="456" spans="1:11" ht="12.95" customHeight="1">
      <c r="A456" s="78"/>
      <c r="B456" s="10"/>
      <c r="C456" s="11"/>
      <c r="D456" s="69"/>
      <c r="E456" s="12"/>
      <c r="F456" s="13"/>
      <c r="G456" s="70">
        <f>IF(B456&lt;&gt;"計",ROUNDDOWN(D456*F456,0),SUM(G$1:G455))</f>
        <v>0</v>
      </c>
      <c r="H456" s="11"/>
      <c r="I456" s="14"/>
      <c r="J456" s="71"/>
      <c r="K456" s="8">
        <v>11</v>
      </c>
    </row>
    <row r="457" spans="1:11" ht="12.95" customHeight="1">
      <c r="A457" s="79"/>
      <c r="B457" s="3"/>
      <c r="C457" s="4"/>
      <c r="D457" s="66"/>
      <c r="E457" s="5"/>
      <c r="F457" s="6"/>
      <c r="G457" s="67"/>
      <c r="H457" s="4"/>
      <c r="I457" s="7"/>
      <c r="J457" s="68"/>
    </row>
    <row r="458" spans="1:11" ht="12.95" customHeight="1">
      <c r="A458" s="78"/>
      <c r="B458" s="10" t="s">
        <v>257</v>
      </c>
      <c r="C458" s="11" t="s">
        <v>260</v>
      </c>
      <c r="D458" s="69">
        <v>1</v>
      </c>
      <c r="E458" s="12" t="s">
        <v>148</v>
      </c>
      <c r="F458" s="13"/>
      <c r="G458" s="70">
        <f>IF(B458&lt;&gt;"計",ROUNDDOWN(D458*F458,0),SUM(G$1:G457))</f>
        <v>0</v>
      </c>
      <c r="H458" s="11"/>
      <c r="I458" s="14"/>
      <c r="J458" s="71"/>
      <c r="K458" s="8">
        <v>12</v>
      </c>
    </row>
    <row r="459" spans="1:11" ht="12.95" customHeight="1">
      <c r="A459" s="79"/>
      <c r="B459" s="3"/>
      <c r="C459" s="4" t="s">
        <v>261</v>
      </c>
      <c r="D459" s="66"/>
      <c r="E459" s="5"/>
      <c r="F459" s="6"/>
      <c r="G459" s="67"/>
      <c r="H459" s="4"/>
      <c r="I459" s="7"/>
      <c r="J459" s="68"/>
    </row>
    <row r="460" spans="1:11" ht="12.95" customHeight="1">
      <c r="A460" s="78"/>
      <c r="B460" s="10"/>
      <c r="C460" s="11"/>
      <c r="D460" s="69"/>
      <c r="E460" s="12"/>
      <c r="F460" s="13"/>
      <c r="G460" s="70">
        <f>IF(B460&lt;&gt;"計",ROUNDDOWN(D460*F460,0),SUM(G$1:G459))</f>
        <v>0</v>
      </c>
      <c r="H460" s="11"/>
      <c r="I460" s="14"/>
      <c r="J460" s="71"/>
      <c r="K460" s="8">
        <v>13</v>
      </c>
    </row>
    <row r="461" spans="1:11" ht="12.95" customHeight="1">
      <c r="A461" s="79"/>
      <c r="B461" s="3"/>
      <c r="C461" s="4"/>
      <c r="D461" s="66"/>
      <c r="E461" s="5"/>
      <c r="F461" s="6"/>
      <c r="G461" s="67"/>
      <c r="H461" s="4"/>
      <c r="I461" s="7"/>
      <c r="J461" s="68"/>
    </row>
    <row r="462" spans="1:11" ht="12.95" customHeight="1">
      <c r="A462" s="78"/>
      <c r="B462" s="10" t="s">
        <v>262</v>
      </c>
      <c r="C462" s="11" t="s">
        <v>263</v>
      </c>
      <c r="D462" s="69">
        <v>8</v>
      </c>
      <c r="E462" s="12" t="s">
        <v>148</v>
      </c>
      <c r="F462" s="13"/>
      <c r="G462" s="70">
        <f>IF(B462&lt;&gt;"計",ROUNDDOWN(D462*F462,0),SUM(G$1:G461))</f>
        <v>0</v>
      </c>
      <c r="H462" s="11"/>
      <c r="I462" s="14"/>
      <c r="J462" s="71"/>
      <c r="K462" s="8">
        <v>14</v>
      </c>
    </row>
    <row r="463" spans="1:11" ht="12.95" customHeight="1">
      <c r="A463" s="79"/>
      <c r="B463" s="3"/>
      <c r="C463" s="4" t="s">
        <v>264</v>
      </c>
      <c r="D463" s="66"/>
      <c r="E463" s="5"/>
      <c r="F463" s="6"/>
      <c r="G463" s="67"/>
      <c r="H463" s="4"/>
      <c r="I463" s="7"/>
      <c r="J463" s="68"/>
    </row>
    <row r="464" spans="1:11" ht="12.95" customHeight="1">
      <c r="A464" s="78"/>
      <c r="B464" s="10"/>
      <c r="C464" s="11"/>
      <c r="D464" s="69"/>
      <c r="E464" s="12"/>
      <c r="F464" s="13"/>
      <c r="G464" s="70">
        <f>IF(B464&lt;&gt;"計",ROUNDDOWN(D464*F464,0),SUM(G$1:G463))</f>
        <v>0</v>
      </c>
      <c r="H464" s="11"/>
      <c r="I464" s="14"/>
      <c r="J464" s="71"/>
      <c r="K464" s="8">
        <v>15</v>
      </c>
    </row>
    <row r="465" spans="1:11" ht="12.95" customHeight="1">
      <c r="A465" s="79"/>
      <c r="B465" s="3"/>
      <c r="C465" s="4"/>
      <c r="D465" s="66"/>
      <c r="E465" s="5"/>
      <c r="F465" s="6"/>
      <c r="G465" s="67"/>
      <c r="H465" s="4"/>
      <c r="I465" s="7"/>
      <c r="J465" s="68"/>
    </row>
    <row r="466" spans="1:11" ht="12.95" customHeight="1">
      <c r="A466" s="78"/>
      <c r="B466" s="10" t="s">
        <v>262</v>
      </c>
      <c r="C466" s="11" t="s">
        <v>265</v>
      </c>
      <c r="D466" s="69">
        <v>6</v>
      </c>
      <c r="E466" s="12" t="s">
        <v>148</v>
      </c>
      <c r="F466" s="13"/>
      <c r="G466" s="70">
        <f>IF(B466&lt;&gt;"計",ROUNDDOWN(D466*F466,0),SUM(G$1:G465))</f>
        <v>0</v>
      </c>
      <c r="H466" s="11"/>
      <c r="I466" s="14"/>
      <c r="J466" s="71"/>
      <c r="K466" s="8">
        <v>16</v>
      </c>
    </row>
    <row r="467" spans="1:11" ht="12.95" customHeight="1">
      <c r="A467" s="79"/>
      <c r="B467" s="3"/>
      <c r="C467" s="4" t="s">
        <v>266</v>
      </c>
      <c r="D467" s="66"/>
      <c r="E467" s="5"/>
      <c r="F467" s="6"/>
      <c r="G467" s="67"/>
      <c r="H467" s="4"/>
      <c r="I467" s="7"/>
      <c r="J467" s="68"/>
    </row>
    <row r="468" spans="1:11" ht="12.95" customHeight="1">
      <c r="A468" s="78"/>
      <c r="B468" s="10"/>
      <c r="C468" s="11"/>
      <c r="D468" s="69"/>
      <c r="E468" s="12"/>
      <c r="F468" s="13"/>
      <c r="G468" s="70">
        <f>IF(B468&lt;&gt;"計",ROUNDDOWN(D468*F468,0),SUM(G$1:G467))</f>
        <v>0</v>
      </c>
      <c r="H468" s="11"/>
      <c r="I468" s="14"/>
      <c r="J468" s="71"/>
      <c r="K468" s="8">
        <v>17</v>
      </c>
    </row>
    <row r="469" spans="1:11" ht="12.95" customHeight="1">
      <c r="A469" s="79"/>
      <c r="B469" s="3"/>
      <c r="C469" s="4"/>
      <c r="D469" s="66"/>
      <c r="E469" s="5"/>
      <c r="F469" s="6"/>
      <c r="G469" s="67"/>
      <c r="H469" s="4"/>
      <c r="I469" s="7"/>
      <c r="J469" s="68"/>
    </row>
    <row r="470" spans="1:11" ht="12.95" customHeight="1">
      <c r="A470" s="78"/>
      <c r="B470" s="10"/>
      <c r="C470" s="11"/>
      <c r="D470" s="69"/>
      <c r="E470" s="12"/>
      <c r="F470" s="13"/>
      <c r="G470" s="70">
        <f>IF(B470&lt;&gt;"計",ROUNDDOWN(D470*F470,0),SUM(G$1:G469))</f>
        <v>0</v>
      </c>
      <c r="H470" s="11"/>
      <c r="I470" s="14"/>
      <c r="J470" s="72">
        <f>SUBTOTAL(9,G435:G470)</f>
        <v>0</v>
      </c>
      <c r="K470" s="8">
        <v>18</v>
      </c>
    </row>
    <row r="471" spans="1:11" ht="12.95" customHeight="1">
      <c r="A471" s="79"/>
      <c r="B471" s="3"/>
      <c r="C471" s="4"/>
      <c r="D471" s="66"/>
      <c r="E471" s="5"/>
      <c r="F471" s="6"/>
      <c r="G471" s="67"/>
      <c r="H471" s="4"/>
      <c r="I471" s="7"/>
      <c r="J471" s="68"/>
    </row>
    <row r="472" spans="1:11" ht="12.95" customHeight="1">
      <c r="A472" s="78"/>
      <c r="B472" s="10" t="s">
        <v>267</v>
      </c>
      <c r="C472" s="11" t="s">
        <v>268</v>
      </c>
      <c r="D472" s="69">
        <v>51.4</v>
      </c>
      <c r="E472" s="12" t="s">
        <v>109</v>
      </c>
      <c r="F472" s="13"/>
      <c r="G472" s="70">
        <f>IF(B472&lt;&gt;"計",ROUNDDOWN(D472*F472,0),SUM(G$1:G471))</f>
        <v>0</v>
      </c>
      <c r="H472" s="11"/>
      <c r="I472" s="14"/>
      <c r="J472" s="71"/>
      <c r="K472" s="8">
        <v>1</v>
      </c>
    </row>
    <row r="473" spans="1:11" ht="12.95" customHeight="1">
      <c r="A473" s="79"/>
      <c r="B473" s="15"/>
      <c r="C473" s="4"/>
      <c r="D473" s="66"/>
      <c r="E473" s="5"/>
      <c r="F473" s="6"/>
      <c r="G473" s="67"/>
      <c r="H473" s="4"/>
      <c r="I473" s="7"/>
      <c r="J473" s="68"/>
    </row>
    <row r="474" spans="1:11" ht="12.95" customHeight="1">
      <c r="A474" s="78"/>
      <c r="B474" s="10" t="s">
        <v>267</v>
      </c>
      <c r="C474" s="11" t="s">
        <v>269</v>
      </c>
      <c r="D474" s="69">
        <v>35.299999999999997</v>
      </c>
      <c r="E474" s="12" t="s">
        <v>109</v>
      </c>
      <c r="F474" s="13"/>
      <c r="G474" s="70">
        <f>IF(B474&lt;&gt;"計",ROUNDDOWN(D474*F474,0),SUM(G$1:G473))</f>
        <v>0</v>
      </c>
      <c r="H474" s="11"/>
      <c r="I474" s="14"/>
      <c r="J474" s="71"/>
      <c r="K474" s="8">
        <v>2</v>
      </c>
    </row>
    <row r="475" spans="1:11" ht="12.95" customHeight="1">
      <c r="A475" s="79"/>
      <c r="B475" s="3"/>
      <c r="C475" s="4" t="s">
        <v>270</v>
      </c>
      <c r="D475" s="66"/>
      <c r="E475" s="5"/>
      <c r="F475" s="6"/>
      <c r="G475" s="67"/>
      <c r="H475" s="4"/>
      <c r="I475" s="7"/>
      <c r="J475" s="68"/>
    </row>
    <row r="476" spans="1:11" ht="12.95" customHeight="1">
      <c r="A476" s="78"/>
      <c r="B476" s="10"/>
      <c r="C476" s="11"/>
      <c r="D476" s="69"/>
      <c r="E476" s="12"/>
      <c r="F476" s="13"/>
      <c r="G476" s="70">
        <f>IF(B476&lt;&gt;"計",ROUNDDOWN(D476*F476,0),SUM(G$1:G475))</f>
        <v>0</v>
      </c>
      <c r="H476" s="11"/>
      <c r="I476" s="14"/>
      <c r="J476" s="71"/>
      <c r="K476" s="8">
        <v>3</v>
      </c>
    </row>
    <row r="477" spans="1:11" ht="12.95" customHeight="1">
      <c r="A477" s="79"/>
      <c r="B477" s="3"/>
      <c r="C477" s="4"/>
      <c r="D477" s="66"/>
      <c r="E477" s="5"/>
      <c r="F477" s="6"/>
      <c r="G477" s="67"/>
      <c r="H477" s="4"/>
      <c r="I477" s="7"/>
      <c r="J477" s="68"/>
    </row>
    <row r="478" spans="1:11" ht="12.95" customHeight="1">
      <c r="A478" s="78"/>
      <c r="B478" s="10" t="s">
        <v>267</v>
      </c>
      <c r="C478" s="11" t="s">
        <v>271</v>
      </c>
      <c r="D478" s="69">
        <v>6</v>
      </c>
      <c r="E478" s="12" t="s">
        <v>109</v>
      </c>
      <c r="F478" s="13"/>
      <c r="G478" s="70">
        <f>IF(B478&lt;&gt;"計",ROUNDDOWN(D478*F478,0),SUM(G$1:G477))</f>
        <v>0</v>
      </c>
      <c r="H478" s="11"/>
      <c r="I478" s="14"/>
      <c r="J478" s="71"/>
      <c r="K478" s="8">
        <v>4</v>
      </c>
    </row>
    <row r="479" spans="1:11" ht="12.95" customHeight="1">
      <c r="A479" s="79"/>
      <c r="B479" s="3"/>
      <c r="C479" s="4" t="s">
        <v>272</v>
      </c>
      <c r="D479" s="66"/>
      <c r="E479" s="5"/>
      <c r="F479" s="6"/>
      <c r="G479" s="67"/>
      <c r="H479" s="4"/>
      <c r="I479" s="7"/>
      <c r="J479" s="68"/>
    </row>
    <row r="480" spans="1:11" ht="12.95" customHeight="1">
      <c r="A480" s="78"/>
      <c r="B480" s="10"/>
      <c r="C480" s="11" t="s">
        <v>273</v>
      </c>
      <c r="D480" s="69"/>
      <c r="E480" s="12"/>
      <c r="F480" s="13"/>
      <c r="G480" s="70">
        <f>IF(B480&lt;&gt;"計",ROUNDDOWN(D480*F480,0),SUM(G$1:G479))</f>
        <v>0</v>
      </c>
      <c r="H480" s="11"/>
      <c r="I480" s="14"/>
      <c r="J480" s="71"/>
      <c r="K480" s="8">
        <v>5</v>
      </c>
    </row>
    <row r="481" spans="1:11" ht="12.95" customHeight="1">
      <c r="A481" s="79"/>
      <c r="B481" s="3"/>
      <c r="C481" s="4"/>
      <c r="D481" s="66"/>
      <c r="E481" s="5"/>
      <c r="F481" s="6"/>
      <c r="G481" s="67"/>
      <c r="H481" s="4"/>
      <c r="I481" s="7"/>
      <c r="J481" s="68"/>
    </row>
    <row r="482" spans="1:11" ht="12.95" customHeight="1">
      <c r="A482" s="78"/>
      <c r="B482" s="10" t="s">
        <v>267</v>
      </c>
      <c r="C482" s="11" t="s">
        <v>274</v>
      </c>
      <c r="D482" s="69">
        <v>2</v>
      </c>
      <c r="E482" s="12" t="s">
        <v>109</v>
      </c>
      <c r="F482" s="13"/>
      <c r="G482" s="70">
        <f>IF(B482&lt;&gt;"計",ROUNDDOWN(D482*F482,0),SUM(G$1:G481))</f>
        <v>0</v>
      </c>
      <c r="H482" s="11"/>
      <c r="I482" s="14"/>
      <c r="J482" s="71"/>
      <c r="K482" s="8">
        <v>6</v>
      </c>
    </row>
    <row r="483" spans="1:11" ht="12.95" customHeight="1">
      <c r="A483" s="79"/>
      <c r="B483" s="3"/>
      <c r="C483" s="4" t="s">
        <v>275</v>
      </c>
      <c r="D483" s="66"/>
      <c r="E483" s="5"/>
      <c r="F483" s="6"/>
      <c r="G483" s="67"/>
      <c r="H483" s="4"/>
      <c r="I483" s="7"/>
      <c r="J483" s="68"/>
    </row>
    <row r="484" spans="1:11" ht="12.95" customHeight="1">
      <c r="A484" s="78"/>
      <c r="B484" s="10"/>
      <c r="C484" s="11"/>
      <c r="D484" s="69"/>
      <c r="E484" s="12"/>
      <c r="F484" s="13"/>
      <c r="G484" s="70">
        <f>IF(B484&lt;&gt;"計",ROUNDDOWN(D484*F484,0),SUM(G$1:G483))</f>
        <v>0</v>
      </c>
      <c r="H484" s="11"/>
      <c r="I484" s="14"/>
      <c r="J484" s="71"/>
      <c r="K484" s="8">
        <v>7</v>
      </c>
    </row>
    <row r="485" spans="1:11" ht="12.95" customHeight="1">
      <c r="A485" s="79"/>
      <c r="B485" s="3"/>
      <c r="C485" s="4"/>
      <c r="D485" s="66"/>
      <c r="E485" s="5"/>
      <c r="F485" s="6"/>
      <c r="G485" s="67"/>
      <c r="H485" s="4"/>
      <c r="I485" s="7"/>
      <c r="J485" s="68"/>
    </row>
    <row r="486" spans="1:11" ht="12.95" customHeight="1">
      <c r="A486" s="78"/>
      <c r="B486" s="10" t="s">
        <v>267</v>
      </c>
      <c r="C486" s="11" t="s">
        <v>276</v>
      </c>
      <c r="D486" s="69">
        <v>4.2</v>
      </c>
      <c r="E486" s="12" t="s">
        <v>109</v>
      </c>
      <c r="F486" s="13"/>
      <c r="G486" s="70">
        <f>IF(B486&lt;&gt;"計",ROUNDDOWN(D486*F486,0),SUM(G$1:G485))</f>
        <v>0</v>
      </c>
      <c r="H486" s="11"/>
      <c r="I486" s="14"/>
      <c r="J486" s="71"/>
      <c r="K486" s="8">
        <v>8</v>
      </c>
    </row>
    <row r="487" spans="1:11" ht="12.95" customHeight="1">
      <c r="A487" s="79"/>
      <c r="B487" s="3"/>
      <c r="C487" s="4" t="s">
        <v>277</v>
      </c>
      <c r="D487" s="66"/>
      <c r="E487" s="5"/>
      <c r="F487" s="6"/>
      <c r="G487" s="67"/>
      <c r="H487" s="4"/>
      <c r="I487" s="7"/>
      <c r="J487" s="68"/>
    </row>
    <row r="488" spans="1:11" ht="12.95" customHeight="1">
      <c r="A488" s="78"/>
      <c r="B488" s="10"/>
      <c r="C488" s="11"/>
      <c r="D488" s="69"/>
      <c r="E488" s="12"/>
      <c r="F488" s="13"/>
      <c r="G488" s="70">
        <f>IF(B488&lt;&gt;"計",ROUNDDOWN(D488*F488,0),SUM(G$1:G487))</f>
        <v>0</v>
      </c>
      <c r="H488" s="11"/>
      <c r="I488" s="14"/>
      <c r="J488" s="71"/>
      <c r="K488" s="8">
        <v>9</v>
      </c>
    </row>
    <row r="489" spans="1:11" ht="12.95" customHeight="1">
      <c r="A489" s="79"/>
      <c r="B489" s="3"/>
      <c r="C489" s="4"/>
      <c r="D489" s="66"/>
      <c r="E489" s="5"/>
      <c r="F489" s="6"/>
      <c r="G489" s="67"/>
      <c r="H489" s="4"/>
      <c r="I489" s="7"/>
      <c r="J489" s="68"/>
    </row>
    <row r="490" spans="1:11" ht="12.95" customHeight="1">
      <c r="A490" s="78"/>
      <c r="B490" s="10" t="s">
        <v>267</v>
      </c>
      <c r="C490" s="11" t="s">
        <v>278</v>
      </c>
      <c r="D490" s="69">
        <v>1.7</v>
      </c>
      <c r="E490" s="12" t="s">
        <v>109</v>
      </c>
      <c r="F490" s="13"/>
      <c r="G490" s="70">
        <f>IF(B490&lt;&gt;"計",ROUNDDOWN(D490*F490,0),SUM(G$1:G489))</f>
        <v>0</v>
      </c>
      <c r="H490" s="11"/>
      <c r="I490" s="14"/>
      <c r="J490" s="71"/>
      <c r="K490" s="8">
        <v>10</v>
      </c>
    </row>
    <row r="491" spans="1:11" ht="12.95" customHeight="1">
      <c r="A491" s="79"/>
      <c r="B491" s="3"/>
      <c r="C491" s="4" t="s">
        <v>279</v>
      </c>
      <c r="D491" s="66"/>
      <c r="E491" s="5"/>
      <c r="F491" s="6"/>
      <c r="G491" s="67"/>
      <c r="H491" s="4"/>
      <c r="I491" s="7"/>
      <c r="J491" s="68"/>
    </row>
    <row r="492" spans="1:11" ht="12.95" customHeight="1">
      <c r="A492" s="78"/>
      <c r="B492" s="10"/>
      <c r="C492" s="11"/>
      <c r="D492" s="69"/>
      <c r="E492" s="12"/>
      <c r="F492" s="13"/>
      <c r="G492" s="70">
        <f>IF(B492&lt;&gt;"計",ROUNDDOWN(D492*F492,0),SUM(G$1:G491))</f>
        <v>0</v>
      </c>
      <c r="H492" s="11"/>
      <c r="I492" s="14"/>
      <c r="J492" s="71"/>
      <c r="K492" s="8">
        <v>11</v>
      </c>
    </row>
    <row r="493" spans="1:11" ht="12.95" customHeight="1">
      <c r="A493" s="79"/>
      <c r="B493" s="3"/>
      <c r="C493" s="4"/>
      <c r="D493" s="66"/>
      <c r="E493" s="5"/>
      <c r="F493" s="6"/>
      <c r="G493" s="67"/>
      <c r="H493" s="4"/>
      <c r="I493" s="7"/>
      <c r="J493" s="68"/>
    </row>
    <row r="494" spans="1:11" ht="12.95" customHeight="1">
      <c r="A494" s="78"/>
      <c r="B494" s="10" t="s">
        <v>280</v>
      </c>
      <c r="C494" s="11" t="s">
        <v>281</v>
      </c>
      <c r="D494" s="69">
        <v>27.7</v>
      </c>
      <c r="E494" s="12" t="s">
        <v>109</v>
      </c>
      <c r="F494" s="13"/>
      <c r="G494" s="70">
        <f>IF(B494&lt;&gt;"計",ROUNDDOWN(D494*F494,0),SUM(G$1:G493))</f>
        <v>0</v>
      </c>
      <c r="H494" s="11"/>
      <c r="I494" s="14"/>
      <c r="J494" s="71"/>
      <c r="K494" s="8">
        <v>12</v>
      </c>
    </row>
    <row r="495" spans="1:11" ht="12.95" customHeight="1">
      <c r="A495" s="79"/>
      <c r="B495" s="3"/>
      <c r="C495" s="4" t="s">
        <v>282</v>
      </c>
      <c r="D495" s="66"/>
      <c r="E495" s="5"/>
      <c r="F495" s="6"/>
      <c r="G495" s="67"/>
      <c r="H495" s="4"/>
      <c r="I495" s="7"/>
      <c r="J495" s="68"/>
    </row>
    <row r="496" spans="1:11" ht="12.95" customHeight="1">
      <c r="A496" s="78"/>
      <c r="B496" s="10"/>
      <c r="C496" s="11" t="s">
        <v>283</v>
      </c>
      <c r="D496" s="69"/>
      <c r="E496" s="12"/>
      <c r="F496" s="13"/>
      <c r="G496" s="70">
        <f>IF(B496&lt;&gt;"計",ROUNDDOWN(D496*F496,0),SUM(G$1:G495))</f>
        <v>0</v>
      </c>
      <c r="H496" s="11"/>
      <c r="I496" s="14"/>
      <c r="J496" s="71"/>
      <c r="K496" s="8">
        <v>13</v>
      </c>
    </row>
    <row r="497" spans="1:11" ht="12.95" customHeight="1">
      <c r="A497" s="79"/>
      <c r="B497" s="3"/>
      <c r="C497" s="4"/>
      <c r="D497" s="66"/>
      <c r="E497" s="5"/>
      <c r="F497" s="6"/>
      <c r="G497" s="67"/>
      <c r="H497" s="4"/>
      <c r="I497" s="7"/>
      <c r="J497" s="68"/>
    </row>
    <row r="498" spans="1:11" ht="12.95" customHeight="1">
      <c r="A498" s="78"/>
      <c r="B498" s="10" t="s">
        <v>284</v>
      </c>
      <c r="C498" s="11" t="s">
        <v>285</v>
      </c>
      <c r="D498" s="69">
        <v>53</v>
      </c>
      <c r="E498" s="12" t="s">
        <v>109</v>
      </c>
      <c r="F498" s="13"/>
      <c r="G498" s="70">
        <f>IF(B498&lt;&gt;"計",ROUNDDOWN(D498*F498,0),SUM(G$1:G497))</f>
        <v>0</v>
      </c>
      <c r="H498" s="11"/>
      <c r="I498" s="14"/>
      <c r="J498" s="71"/>
      <c r="K498" s="8">
        <v>14</v>
      </c>
    </row>
    <row r="499" spans="1:11" ht="12.95" customHeight="1">
      <c r="A499" s="79"/>
      <c r="B499" s="3"/>
      <c r="C499" s="4"/>
      <c r="D499" s="66"/>
      <c r="E499" s="5"/>
      <c r="F499" s="6"/>
      <c r="G499" s="67"/>
      <c r="H499" s="4"/>
      <c r="I499" s="7"/>
      <c r="J499" s="68"/>
    </row>
    <row r="500" spans="1:11" ht="12.95" customHeight="1">
      <c r="A500" s="78"/>
      <c r="B500" s="10"/>
      <c r="C500" s="11"/>
      <c r="D500" s="69"/>
      <c r="E500" s="12"/>
      <c r="F500" s="13"/>
      <c r="G500" s="70">
        <f>IF(B500&lt;&gt;"計",ROUNDDOWN(D500*F500,0),SUM(G$1:G499))</f>
        <v>0</v>
      </c>
      <c r="H500" s="11"/>
      <c r="I500" s="14"/>
      <c r="J500" s="71"/>
      <c r="K500" s="8">
        <v>15</v>
      </c>
    </row>
    <row r="501" spans="1:11" ht="12.95" customHeight="1">
      <c r="A501" s="79"/>
      <c r="B501" s="3"/>
      <c r="C501" s="4"/>
      <c r="D501" s="66"/>
      <c r="E501" s="5"/>
      <c r="F501" s="6"/>
      <c r="G501" s="67"/>
      <c r="H501" s="4"/>
      <c r="I501" s="7"/>
      <c r="J501" s="68"/>
    </row>
    <row r="502" spans="1:11" ht="12.95" customHeight="1">
      <c r="A502" s="78"/>
      <c r="B502" s="10"/>
      <c r="C502" s="11"/>
      <c r="D502" s="69"/>
      <c r="E502" s="12"/>
      <c r="F502" s="13"/>
      <c r="G502" s="70">
        <f>IF(B502&lt;&gt;"計",ROUNDDOWN(D502*F502,0),SUM(G$1:G501))</f>
        <v>0</v>
      </c>
      <c r="H502" s="11"/>
      <c r="I502" s="14"/>
      <c r="J502" s="71"/>
      <c r="K502" s="8">
        <v>16</v>
      </c>
    </row>
    <row r="503" spans="1:11" ht="12.95" customHeight="1">
      <c r="A503" s="79"/>
      <c r="B503" s="3"/>
      <c r="C503" s="4"/>
      <c r="D503" s="66"/>
      <c r="E503" s="5"/>
      <c r="F503" s="6"/>
      <c r="G503" s="67"/>
      <c r="H503" s="4"/>
      <c r="I503" s="7"/>
      <c r="J503" s="68"/>
    </row>
    <row r="504" spans="1:11" ht="12.95" customHeight="1">
      <c r="A504" s="78"/>
      <c r="B504" s="10" t="s">
        <v>2871</v>
      </c>
      <c r="C504" s="11"/>
      <c r="D504" s="69"/>
      <c r="E504" s="12"/>
      <c r="F504" s="13"/>
      <c r="G504" s="70">
        <f>SUBTOTAL(9,G327:G502)</f>
        <v>0</v>
      </c>
      <c r="H504" s="77"/>
      <c r="I504" s="14"/>
      <c r="J504" s="71"/>
      <c r="K504" s="8">
        <v>17</v>
      </c>
    </row>
    <row r="505" spans="1:11" ht="12.95" customHeight="1">
      <c r="A505" s="79"/>
      <c r="B505" s="3"/>
      <c r="C505" s="4"/>
      <c r="D505" s="66"/>
      <c r="E505" s="5"/>
      <c r="F505" s="6"/>
      <c r="G505" s="67"/>
      <c r="H505" s="4"/>
      <c r="I505" s="7"/>
      <c r="J505" s="68"/>
    </row>
    <row r="506" spans="1:11" ht="12.95" customHeight="1">
      <c r="A506" s="78"/>
      <c r="B506" s="10"/>
      <c r="C506" s="11"/>
      <c r="D506" s="69"/>
      <c r="E506" s="12"/>
      <c r="F506" s="13"/>
      <c r="G506" s="70">
        <f>IF(B506&lt;&gt;"計",ROUNDDOWN(D506*F506,0),SUM(G$1:G505))</f>
        <v>0</v>
      </c>
      <c r="H506" s="11"/>
      <c r="I506" s="14"/>
      <c r="J506" s="72">
        <f>SUBTOTAL(9,G471:G506)</f>
        <v>0</v>
      </c>
      <c r="K506" s="8">
        <v>18</v>
      </c>
    </row>
    <row r="507" spans="1:11" ht="12.95" customHeight="1">
      <c r="A507" s="79"/>
      <c r="B507" s="15"/>
      <c r="C507" s="4"/>
      <c r="D507" s="66"/>
      <c r="E507" s="5"/>
      <c r="F507" s="6"/>
      <c r="G507" s="67"/>
      <c r="H507" s="4"/>
      <c r="I507" s="7"/>
      <c r="J507" s="68"/>
    </row>
    <row r="508" spans="1:11" ht="12.95" customHeight="1">
      <c r="A508" s="78"/>
      <c r="B508" s="10" t="s">
        <v>286</v>
      </c>
      <c r="C508" s="11"/>
      <c r="D508" s="69"/>
      <c r="E508" s="12"/>
      <c r="F508" s="13"/>
      <c r="G508" s="70">
        <f>IF(B508&lt;&gt;"計",ROUNDDOWN(D508*F508,0),SUM(G$1:G507))</f>
        <v>0</v>
      </c>
      <c r="H508" s="11"/>
      <c r="I508" s="14"/>
      <c r="J508" s="71"/>
      <c r="K508" s="8">
        <v>1</v>
      </c>
    </row>
    <row r="509" spans="1:11" ht="12.95" customHeight="1">
      <c r="A509" s="79"/>
      <c r="B509" s="3"/>
      <c r="C509" s="4"/>
      <c r="D509" s="66"/>
      <c r="E509" s="5"/>
      <c r="F509" s="6"/>
      <c r="G509" s="67"/>
      <c r="H509" s="4"/>
      <c r="I509" s="7"/>
      <c r="J509" s="68"/>
    </row>
    <row r="510" spans="1:11" ht="12.95" customHeight="1">
      <c r="A510" s="78"/>
      <c r="B510" s="10" t="s">
        <v>287</v>
      </c>
      <c r="C510" s="11" t="s">
        <v>288</v>
      </c>
      <c r="D510" s="69">
        <v>1</v>
      </c>
      <c r="E510" s="12" t="s">
        <v>148</v>
      </c>
      <c r="F510" s="13"/>
      <c r="G510" s="70">
        <f>IF(B510&lt;&gt;"計",ROUNDDOWN(D510*F510,0),SUM(G$1:G509))</f>
        <v>0</v>
      </c>
      <c r="H510" s="11"/>
      <c r="I510" s="14"/>
      <c r="J510" s="71"/>
      <c r="K510" s="8">
        <v>2</v>
      </c>
    </row>
    <row r="511" spans="1:11" ht="12.95" customHeight="1">
      <c r="A511" s="79"/>
      <c r="B511" s="3"/>
      <c r="C511" s="4" t="s">
        <v>289</v>
      </c>
      <c r="D511" s="66"/>
      <c r="E511" s="5"/>
      <c r="F511" s="6"/>
      <c r="G511" s="67"/>
      <c r="H511" s="4"/>
      <c r="I511" s="7"/>
      <c r="J511" s="68"/>
    </row>
    <row r="512" spans="1:11" ht="12.95" customHeight="1">
      <c r="A512" s="78"/>
      <c r="B512" s="10"/>
      <c r="C512" s="11"/>
      <c r="D512" s="69"/>
      <c r="E512" s="12"/>
      <c r="F512" s="13"/>
      <c r="G512" s="70">
        <f>IF(B512&lt;&gt;"計",ROUNDDOWN(D512*F512,0),SUM(G$1:G511))</f>
        <v>0</v>
      </c>
      <c r="H512" s="11"/>
      <c r="I512" s="14"/>
      <c r="J512" s="71"/>
      <c r="K512" s="8">
        <v>3</v>
      </c>
    </row>
    <row r="513" spans="1:11" ht="12.95" customHeight="1">
      <c r="A513" s="79"/>
      <c r="B513" s="3"/>
      <c r="C513" s="4"/>
      <c r="D513" s="66"/>
      <c r="E513" s="5"/>
      <c r="F513" s="6"/>
      <c r="G513" s="67"/>
      <c r="H513" s="4"/>
      <c r="I513" s="7"/>
      <c r="J513" s="68"/>
    </row>
    <row r="514" spans="1:11" ht="12.95" customHeight="1">
      <c r="A514" s="78"/>
      <c r="B514" s="10" t="s">
        <v>290</v>
      </c>
      <c r="C514" s="11" t="s">
        <v>291</v>
      </c>
      <c r="D514" s="69">
        <v>47.1</v>
      </c>
      <c r="E514" s="12" t="s">
        <v>109</v>
      </c>
      <c r="F514" s="13"/>
      <c r="G514" s="70">
        <f>IF(B514&lt;&gt;"計",ROUNDDOWN(D514*F514,0),SUM(G$1:G513))</f>
        <v>0</v>
      </c>
      <c r="H514" s="11"/>
      <c r="I514" s="14"/>
      <c r="J514" s="71"/>
      <c r="K514" s="8">
        <v>4</v>
      </c>
    </row>
    <row r="515" spans="1:11" ht="12.95" customHeight="1">
      <c r="A515" s="79"/>
      <c r="B515" s="3"/>
      <c r="C515" s="4" t="s">
        <v>140</v>
      </c>
      <c r="D515" s="66"/>
      <c r="E515" s="5"/>
      <c r="F515" s="6"/>
      <c r="G515" s="67"/>
      <c r="H515" s="4"/>
      <c r="I515" s="7"/>
      <c r="J515" s="68"/>
    </row>
    <row r="516" spans="1:11" ht="12.95" customHeight="1">
      <c r="A516" s="78"/>
      <c r="B516" s="10"/>
      <c r="C516" s="11" t="s">
        <v>292</v>
      </c>
      <c r="D516" s="69"/>
      <c r="E516" s="12"/>
      <c r="F516" s="13"/>
      <c r="G516" s="70">
        <f>IF(B516&lt;&gt;"計",ROUNDDOWN(D516*F516,0),SUM(G$1:G515))</f>
        <v>0</v>
      </c>
      <c r="H516" s="11"/>
      <c r="I516" s="14"/>
      <c r="J516" s="71"/>
      <c r="K516" s="8">
        <v>5</v>
      </c>
    </row>
    <row r="517" spans="1:11" ht="12.95" customHeight="1">
      <c r="A517" s="79"/>
      <c r="B517" s="3"/>
      <c r="C517" s="4" t="s">
        <v>112</v>
      </c>
      <c r="D517" s="66"/>
      <c r="E517" s="5"/>
      <c r="F517" s="6"/>
      <c r="G517" s="67"/>
      <c r="H517" s="4"/>
      <c r="I517" s="7"/>
      <c r="J517" s="68"/>
    </row>
    <row r="518" spans="1:11" ht="12.95" customHeight="1">
      <c r="A518" s="78"/>
      <c r="B518" s="10"/>
      <c r="C518" s="11" t="s">
        <v>293</v>
      </c>
      <c r="D518" s="69"/>
      <c r="E518" s="12"/>
      <c r="F518" s="13"/>
      <c r="G518" s="70">
        <f>IF(B518&lt;&gt;"計",ROUNDDOWN(D518*F518,0),SUM(G$1:G517))</f>
        <v>0</v>
      </c>
      <c r="H518" s="11"/>
      <c r="I518" s="14"/>
      <c r="J518" s="71"/>
      <c r="K518" s="8">
        <v>6</v>
      </c>
    </row>
    <row r="519" spans="1:11" ht="12.95" customHeight="1">
      <c r="A519" s="79"/>
      <c r="B519" s="3"/>
      <c r="C519" s="4" t="s">
        <v>294</v>
      </c>
      <c r="D519" s="66"/>
      <c r="E519" s="5"/>
      <c r="F519" s="6"/>
      <c r="G519" s="67"/>
      <c r="H519" s="4"/>
      <c r="I519" s="7"/>
      <c r="J519" s="68"/>
    </row>
    <row r="520" spans="1:11" ht="12.95" customHeight="1">
      <c r="A520" s="78"/>
      <c r="B520" s="10"/>
      <c r="C520" s="11" t="s">
        <v>295</v>
      </c>
      <c r="D520" s="69"/>
      <c r="E520" s="12"/>
      <c r="F520" s="13"/>
      <c r="G520" s="70">
        <f>IF(B520&lt;&gt;"計",ROUNDDOWN(D520*F520,0),SUM(G$1:G519))</f>
        <v>0</v>
      </c>
      <c r="H520" s="11"/>
      <c r="I520" s="14"/>
      <c r="J520" s="71"/>
      <c r="K520" s="8">
        <v>7</v>
      </c>
    </row>
    <row r="521" spans="1:11" ht="12.95" customHeight="1">
      <c r="A521" s="79"/>
      <c r="B521" s="3"/>
      <c r="C521" s="4" t="s">
        <v>296</v>
      </c>
      <c r="D521" s="66"/>
      <c r="E521" s="5"/>
      <c r="F521" s="6"/>
      <c r="G521" s="67"/>
      <c r="H521" s="4"/>
      <c r="I521" s="7"/>
      <c r="J521" s="68"/>
    </row>
    <row r="522" spans="1:11" ht="12.95" customHeight="1">
      <c r="A522" s="78"/>
      <c r="B522" s="10"/>
      <c r="C522" s="11" t="s">
        <v>297</v>
      </c>
      <c r="D522" s="69"/>
      <c r="E522" s="12"/>
      <c r="F522" s="13"/>
      <c r="G522" s="70">
        <f>IF(B522&lt;&gt;"計",ROUNDDOWN(D522*F522,0),SUM(G$1:G521))</f>
        <v>0</v>
      </c>
      <c r="H522" s="11"/>
      <c r="I522" s="14"/>
      <c r="J522" s="71"/>
      <c r="K522" s="8">
        <v>8</v>
      </c>
    </row>
    <row r="523" spans="1:11" ht="12.95" customHeight="1">
      <c r="A523" s="79"/>
      <c r="B523" s="3"/>
      <c r="C523" s="4"/>
      <c r="D523" s="66"/>
      <c r="E523" s="5"/>
      <c r="F523" s="6"/>
      <c r="G523" s="67"/>
      <c r="H523" s="4"/>
      <c r="I523" s="7"/>
      <c r="J523" s="68"/>
    </row>
    <row r="524" spans="1:11" ht="12.95" customHeight="1">
      <c r="A524" s="78"/>
      <c r="B524" s="10" t="s">
        <v>298</v>
      </c>
      <c r="C524" s="11" t="s">
        <v>299</v>
      </c>
      <c r="D524" s="69">
        <v>21.7</v>
      </c>
      <c r="E524" s="12" t="s">
        <v>109</v>
      </c>
      <c r="F524" s="13"/>
      <c r="G524" s="70">
        <f>IF(B524&lt;&gt;"計",ROUNDDOWN(D524*F524,0),SUM(G$1:G523))</f>
        <v>0</v>
      </c>
      <c r="H524" s="11"/>
      <c r="I524" s="14"/>
      <c r="J524" s="71"/>
      <c r="K524" s="8">
        <v>9</v>
      </c>
    </row>
    <row r="525" spans="1:11" ht="12.95" customHeight="1">
      <c r="A525" s="79"/>
      <c r="B525" s="3"/>
      <c r="C525" s="4" t="s">
        <v>140</v>
      </c>
      <c r="D525" s="66"/>
      <c r="E525" s="5"/>
      <c r="F525" s="6"/>
      <c r="G525" s="67"/>
      <c r="H525" s="4"/>
      <c r="I525" s="7"/>
      <c r="J525" s="68"/>
    </row>
    <row r="526" spans="1:11" ht="12.95" customHeight="1">
      <c r="A526" s="78"/>
      <c r="B526" s="10"/>
      <c r="C526" s="11" t="s">
        <v>292</v>
      </c>
      <c r="D526" s="69"/>
      <c r="E526" s="12"/>
      <c r="F526" s="13"/>
      <c r="G526" s="70">
        <f>IF(B526&lt;&gt;"計",ROUNDDOWN(D526*F526,0),SUM(G$1:G525))</f>
        <v>0</v>
      </c>
      <c r="H526" s="11"/>
      <c r="I526" s="14"/>
      <c r="J526" s="71"/>
      <c r="K526" s="8">
        <v>10</v>
      </c>
    </row>
    <row r="527" spans="1:11" ht="12.95" customHeight="1">
      <c r="A527" s="79"/>
      <c r="B527" s="3"/>
      <c r="C527" s="4" t="s">
        <v>112</v>
      </c>
      <c r="D527" s="66"/>
      <c r="E527" s="5"/>
      <c r="F527" s="6"/>
      <c r="G527" s="67"/>
      <c r="H527" s="4"/>
      <c r="I527" s="7"/>
      <c r="J527" s="68"/>
    </row>
    <row r="528" spans="1:11" ht="12.95" customHeight="1">
      <c r="A528" s="78"/>
      <c r="B528" s="10"/>
      <c r="C528" s="11" t="s">
        <v>293</v>
      </c>
      <c r="D528" s="69"/>
      <c r="E528" s="12"/>
      <c r="F528" s="13"/>
      <c r="G528" s="70">
        <f>IF(B528&lt;&gt;"計",ROUNDDOWN(D528*F528,0),SUM(G$1:G527))</f>
        <v>0</v>
      </c>
      <c r="H528" s="11"/>
      <c r="I528" s="14"/>
      <c r="J528" s="71"/>
      <c r="K528" s="8">
        <v>11</v>
      </c>
    </row>
    <row r="529" spans="1:11" ht="12.95" customHeight="1">
      <c r="A529" s="79"/>
      <c r="B529" s="3"/>
      <c r="C529" s="4" t="s">
        <v>294</v>
      </c>
      <c r="D529" s="66"/>
      <c r="E529" s="5"/>
      <c r="F529" s="6"/>
      <c r="G529" s="67"/>
      <c r="H529" s="4"/>
      <c r="I529" s="7"/>
      <c r="J529" s="68"/>
    </row>
    <row r="530" spans="1:11" ht="12.95" customHeight="1">
      <c r="A530" s="78"/>
      <c r="B530" s="10"/>
      <c r="C530" s="11" t="s">
        <v>295</v>
      </c>
      <c r="D530" s="69"/>
      <c r="E530" s="12"/>
      <c r="F530" s="13"/>
      <c r="G530" s="70">
        <f>IF(B530&lt;&gt;"計",ROUNDDOWN(D530*F530,0),SUM(G$1:G529))</f>
        <v>0</v>
      </c>
      <c r="H530" s="11"/>
      <c r="I530" s="14"/>
      <c r="J530" s="71"/>
      <c r="K530" s="8">
        <v>12</v>
      </c>
    </row>
    <row r="531" spans="1:11" ht="12.95" customHeight="1">
      <c r="A531" s="79"/>
      <c r="B531" s="3"/>
      <c r="C531" s="4" t="s">
        <v>296</v>
      </c>
      <c r="D531" s="66"/>
      <c r="E531" s="5"/>
      <c r="F531" s="6"/>
      <c r="G531" s="67"/>
      <c r="H531" s="4"/>
      <c r="I531" s="7"/>
      <c r="J531" s="68"/>
    </row>
    <row r="532" spans="1:11" ht="12.95" customHeight="1">
      <c r="A532" s="78"/>
      <c r="B532" s="10"/>
      <c r="C532" s="11" t="s">
        <v>297</v>
      </c>
      <c r="D532" s="69"/>
      <c r="E532" s="12"/>
      <c r="F532" s="13"/>
      <c r="G532" s="70">
        <f>IF(B532&lt;&gt;"計",ROUNDDOWN(D532*F532,0),SUM(G$1:G531))</f>
        <v>0</v>
      </c>
      <c r="H532" s="11"/>
      <c r="I532" s="14"/>
      <c r="J532" s="71"/>
      <c r="K532" s="8">
        <v>13</v>
      </c>
    </row>
    <row r="533" spans="1:11" ht="12.95" customHeight="1">
      <c r="A533" s="79"/>
      <c r="B533" s="3"/>
      <c r="C533" s="4"/>
      <c r="D533" s="66"/>
      <c r="E533" s="5"/>
      <c r="F533" s="6"/>
      <c r="G533" s="67"/>
      <c r="H533" s="4"/>
      <c r="I533" s="7"/>
      <c r="J533" s="68"/>
    </row>
    <row r="534" spans="1:11" ht="12.95" customHeight="1">
      <c r="A534" s="78"/>
      <c r="B534" s="10" t="s">
        <v>300</v>
      </c>
      <c r="C534" s="11" t="s">
        <v>301</v>
      </c>
      <c r="D534" s="69">
        <v>36.200000000000003</v>
      </c>
      <c r="E534" s="12" t="s">
        <v>109</v>
      </c>
      <c r="F534" s="13"/>
      <c r="G534" s="70">
        <f>IF(B534&lt;&gt;"計",ROUNDDOWN(D534*F534,0),SUM(G$1:G533))</f>
        <v>0</v>
      </c>
      <c r="H534" s="11"/>
      <c r="I534" s="14"/>
      <c r="J534" s="71"/>
      <c r="K534" s="8">
        <v>14</v>
      </c>
    </row>
    <row r="535" spans="1:11" ht="12.95" customHeight="1">
      <c r="A535" s="79"/>
      <c r="B535" s="3"/>
      <c r="C535" s="4" t="s">
        <v>140</v>
      </c>
      <c r="D535" s="66"/>
      <c r="E535" s="5"/>
      <c r="F535" s="6"/>
      <c r="G535" s="67"/>
      <c r="H535" s="4"/>
      <c r="I535" s="7"/>
      <c r="J535" s="68"/>
    </row>
    <row r="536" spans="1:11" ht="12.95" customHeight="1">
      <c r="A536" s="78"/>
      <c r="B536" s="10"/>
      <c r="C536" s="11" t="s">
        <v>292</v>
      </c>
      <c r="D536" s="69"/>
      <c r="E536" s="12"/>
      <c r="F536" s="13"/>
      <c r="G536" s="70">
        <f>IF(B536&lt;&gt;"計",ROUNDDOWN(D536*F536,0),SUM(G$1:G535))</f>
        <v>0</v>
      </c>
      <c r="H536" s="11"/>
      <c r="I536" s="14"/>
      <c r="J536" s="71"/>
      <c r="K536" s="8">
        <v>15</v>
      </c>
    </row>
    <row r="537" spans="1:11" ht="12.95" customHeight="1">
      <c r="A537" s="79"/>
      <c r="B537" s="3"/>
      <c r="C537" s="4" t="s">
        <v>112</v>
      </c>
      <c r="D537" s="66"/>
      <c r="E537" s="5"/>
      <c r="F537" s="6"/>
      <c r="G537" s="67"/>
      <c r="H537" s="4"/>
      <c r="I537" s="7"/>
      <c r="J537" s="68"/>
    </row>
    <row r="538" spans="1:11" ht="12.95" customHeight="1">
      <c r="A538" s="78"/>
      <c r="B538" s="10"/>
      <c r="C538" s="11" t="s">
        <v>293</v>
      </c>
      <c r="D538" s="69"/>
      <c r="E538" s="12"/>
      <c r="F538" s="13"/>
      <c r="G538" s="70">
        <f>IF(B538&lt;&gt;"計",ROUNDDOWN(D538*F538,0),SUM(G$1:G537))</f>
        <v>0</v>
      </c>
      <c r="H538" s="11"/>
      <c r="I538" s="14"/>
      <c r="J538" s="71"/>
      <c r="K538" s="8">
        <v>16</v>
      </c>
    </row>
    <row r="539" spans="1:11" ht="12.95" customHeight="1">
      <c r="A539" s="79"/>
      <c r="B539" s="3"/>
      <c r="C539" s="4" t="s">
        <v>294</v>
      </c>
      <c r="D539" s="66"/>
      <c r="E539" s="5"/>
      <c r="F539" s="6"/>
      <c r="G539" s="67"/>
      <c r="H539" s="4"/>
      <c r="I539" s="7"/>
      <c r="J539" s="68"/>
    </row>
    <row r="540" spans="1:11" ht="12.95" customHeight="1">
      <c r="A540" s="78"/>
      <c r="B540" s="10"/>
      <c r="C540" s="11" t="s">
        <v>295</v>
      </c>
      <c r="D540" s="69"/>
      <c r="E540" s="12"/>
      <c r="F540" s="13"/>
      <c r="G540" s="70">
        <f>IF(B540&lt;&gt;"計",ROUNDDOWN(D540*F540,0),SUM(G$1:G539))</f>
        <v>0</v>
      </c>
      <c r="H540" s="11"/>
      <c r="I540" s="14"/>
      <c r="J540" s="71"/>
      <c r="K540" s="8">
        <v>17</v>
      </c>
    </row>
    <row r="541" spans="1:11" ht="12.95" customHeight="1">
      <c r="A541" s="79"/>
      <c r="B541" s="3"/>
      <c r="C541" s="4" t="s">
        <v>296</v>
      </c>
      <c r="D541" s="66"/>
      <c r="E541" s="5"/>
      <c r="F541" s="6"/>
      <c r="G541" s="67"/>
      <c r="H541" s="4"/>
      <c r="I541" s="7"/>
      <c r="J541" s="68"/>
    </row>
    <row r="542" spans="1:11" ht="12.95" customHeight="1">
      <c r="A542" s="78"/>
      <c r="B542" s="10"/>
      <c r="C542" s="11" t="s">
        <v>297</v>
      </c>
      <c r="D542" s="69"/>
      <c r="E542" s="12"/>
      <c r="F542" s="13"/>
      <c r="G542" s="70">
        <f>IF(B542&lt;&gt;"計",ROUNDDOWN(D542*F542,0),SUM(G$1:G541))</f>
        <v>0</v>
      </c>
      <c r="H542" s="11"/>
      <c r="I542" s="14"/>
      <c r="J542" s="72">
        <f>SUBTOTAL(9,G507:G542)</f>
        <v>0</v>
      </c>
      <c r="K542" s="8">
        <v>18</v>
      </c>
    </row>
    <row r="543" spans="1:11" ht="12.95" customHeight="1">
      <c r="A543" s="79"/>
      <c r="B543" s="15"/>
      <c r="C543" s="4"/>
      <c r="D543" s="66"/>
      <c r="E543" s="5"/>
      <c r="F543" s="6"/>
      <c r="G543" s="67"/>
      <c r="H543" s="4"/>
      <c r="I543" s="7"/>
      <c r="J543" s="68"/>
    </row>
    <row r="544" spans="1:11" ht="12.95" customHeight="1">
      <c r="A544" s="78"/>
      <c r="B544" s="10" t="s">
        <v>302</v>
      </c>
      <c r="C544" s="11" t="s">
        <v>303</v>
      </c>
      <c r="D544" s="69">
        <v>22.4</v>
      </c>
      <c r="E544" s="12" t="s">
        <v>109</v>
      </c>
      <c r="F544" s="13"/>
      <c r="G544" s="70">
        <f>IF(B544&lt;&gt;"計",ROUNDDOWN(D544*F544,0),SUM(G$1:G543))</f>
        <v>0</v>
      </c>
      <c r="H544" s="11"/>
      <c r="I544" s="14"/>
      <c r="J544" s="71"/>
      <c r="K544" s="8">
        <v>1</v>
      </c>
    </row>
    <row r="545" spans="1:11" ht="12.95" customHeight="1">
      <c r="A545" s="79"/>
      <c r="B545" s="3"/>
      <c r="C545" s="4" t="s">
        <v>140</v>
      </c>
      <c r="D545" s="66"/>
      <c r="E545" s="5"/>
      <c r="F545" s="6"/>
      <c r="G545" s="67"/>
      <c r="H545" s="4"/>
      <c r="I545" s="7"/>
      <c r="J545" s="68"/>
    </row>
    <row r="546" spans="1:11" ht="12.95" customHeight="1">
      <c r="A546" s="78"/>
      <c r="B546" s="10"/>
      <c r="C546" s="11" t="s">
        <v>292</v>
      </c>
      <c r="D546" s="69"/>
      <c r="E546" s="12"/>
      <c r="F546" s="13"/>
      <c r="G546" s="70">
        <f>IF(B546&lt;&gt;"計",ROUNDDOWN(D546*F546,0),SUM(G$1:G545))</f>
        <v>0</v>
      </c>
      <c r="H546" s="11"/>
      <c r="I546" s="14"/>
      <c r="J546" s="71"/>
      <c r="K546" s="8">
        <v>2</v>
      </c>
    </row>
    <row r="547" spans="1:11" ht="12.95" customHeight="1">
      <c r="A547" s="79"/>
      <c r="B547" s="3"/>
      <c r="C547" s="4" t="s">
        <v>112</v>
      </c>
      <c r="D547" s="66"/>
      <c r="E547" s="5"/>
      <c r="F547" s="6"/>
      <c r="G547" s="67"/>
      <c r="H547" s="4"/>
      <c r="I547" s="7"/>
      <c r="J547" s="68"/>
    </row>
    <row r="548" spans="1:11" ht="12.95" customHeight="1">
      <c r="A548" s="78"/>
      <c r="B548" s="10"/>
      <c r="C548" s="11" t="s">
        <v>293</v>
      </c>
      <c r="D548" s="69"/>
      <c r="E548" s="12"/>
      <c r="F548" s="13"/>
      <c r="G548" s="70">
        <f>IF(B548&lt;&gt;"計",ROUNDDOWN(D548*F548,0),SUM(G$1:G547))</f>
        <v>0</v>
      </c>
      <c r="H548" s="11"/>
      <c r="I548" s="14"/>
      <c r="J548" s="71"/>
      <c r="K548" s="8">
        <v>3</v>
      </c>
    </row>
    <row r="549" spans="1:11" ht="12.95" customHeight="1">
      <c r="A549" s="79"/>
      <c r="B549" s="3"/>
      <c r="C549" s="4" t="s">
        <v>294</v>
      </c>
      <c r="D549" s="66"/>
      <c r="E549" s="5"/>
      <c r="F549" s="6"/>
      <c r="G549" s="67"/>
      <c r="H549" s="4"/>
      <c r="I549" s="7"/>
      <c r="J549" s="68"/>
    </row>
    <row r="550" spans="1:11" ht="12.95" customHeight="1">
      <c r="A550" s="78"/>
      <c r="B550" s="10"/>
      <c r="C550" s="11" t="s">
        <v>295</v>
      </c>
      <c r="D550" s="69"/>
      <c r="E550" s="12"/>
      <c r="F550" s="13"/>
      <c r="G550" s="70">
        <f>IF(B550&lt;&gt;"計",ROUNDDOWN(D550*F550,0),SUM(G$1:G549))</f>
        <v>0</v>
      </c>
      <c r="H550" s="11"/>
      <c r="I550" s="14"/>
      <c r="J550" s="71"/>
      <c r="K550" s="8">
        <v>4</v>
      </c>
    </row>
    <row r="551" spans="1:11" ht="12.95" customHeight="1">
      <c r="A551" s="79"/>
      <c r="B551" s="3"/>
      <c r="C551" s="4" t="s">
        <v>296</v>
      </c>
      <c r="D551" s="66"/>
      <c r="E551" s="5"/>
      <c r="F551" s="6"/>
      <c r="G551" s="67"/>
      <c r="H551" s="4"/>
      <c r="I551" s="7"/>
      <c r="J551" s="68"/>
    </row>
    <row r="552" spans="1:11" ht="12.95" customHeight="1">
      <c r="A552" s="78"/>
      <c r="B552" s="10"/>
      <c r="C552" s="11" t="s">
        <v>297</v>
      </c>
      <c r="D552" s="69"/>
      <c r="E552" s="12"/>
      <c r="F552" s="13"/>
      <c r="G552" s="70">
        <f>IF(B552&lt;&gt;"計",ROUNDDOWN(D552*F552,0),SUM(G$1:G551))</f>
        <v>0</v>
      </c>
      <c r="H552" s="11"/>
      <c r="I552" s="14"/>
      <c r="J552" s="71"/>
      <c r="K552" s="8">
        <v>5</v>
      </c>
    </row>
    <row r="553" spans="1:11" ht="12.95" customHeight="1">
      <c r="A553" s="79"/>
      <c r="B553" s="3"/>
      <c r="C553" s="4"/>
      <c r="D553" s="66"/>
      <c r="E553" s="5"/>
      <c r="F553" s="6"/>
      <c r="G553" s="67"/>
      <c r="H553" s="4"/>
      <c r="I553" s="7"/>
      <c r="J553" s="68"/>
    </row>
    <row r="554" spans="1:11" ht="12.95" customHeight="1">
      <c r="A554" s="78"/>
      <c r="B554" s="10" t="s">
        <v>304</v>
      </c>
      <c r="C554" s="11" t="s">
        <v>305</v>
      </c>
      <c r="D554" s="69">
        <v>32.5</v>
      </c>
      <c r="E554" s="12" t="s">
        <v>109</v>
      </c>
      <c r="F554" s="13"/>
      <c r="G554" s="70">
        <f>IF(B554&lt;&gt;"計",ROUNDDOWN(D554*F554,0),SUM(G$1:G553))</f>
        <v>0</v>
      </c>
      <c r="H554" s="11"/>
      <c r="I554" s="14"/>
      <c r="J554" s="71"/>
      <c r="K554" s="8">
        <v>6</v>
      </c>
    </row>
    <row r="555" spans="1:11" ht="12.95" customHeight="1">
      <c r="A555" s="79"/>
      <c r="B555" s="3"/>
      <c r="C555" s="4" t="s">
        <v>189</v>
      </c>
      <c r="D555" s="66"/>
      <c r="E555" s="5"/>
      <c r="F555" s="6"/>
      <c r="G555" s="67"/>
      <c r="H555" s="4"/>
      <c r="I555" s="7"/>
      <c r="J555" s="68"/>
    </row>
    <row r="556" spans="1:11" ht="12.95" customHeight="1">
      <c r="A556" s="78"/>
      <c r="B556" s="10"/>
      <c r="C556" s="11"/>
      <c r="D556" s="69"/>
      <c r="E556" s="12"/>
      <c r="F556" s="13"/>
      <c r="G556" s="70">
        <f>IF(B556&lt;&gt;"計",ROUNDDOWN(D556*F556,0),SUM(G$1:G555))</f>
        <v>0</v>
      </c>
      <c r="H556" s="11"/>
      <c r="I556" s="14"/>
      <c r="J556" s="71"/>
      <c r="K556" s="8">
        <v>7</v>
      </c>
    </row>
    <row r="557" spans="1:11" ht="12.95" customHeight="1">
      <c r="A557" s="79"/>
      <c r="B557" s="3"/>
      <c r="C557" s="4"/>
      <c r="D557" s="66"/>
      <c r="E557" s="5"/>
      <c r="F557" s="6"/>
      <c r="G557" s="67"/>
      <c r="H557" s="4"/>
      <c r="I557" s="7"/>
      <c r="J557" s="68"/>
    </row>
    <row r="558" spans="1:11" ht="12.95" customHeight="1">
      <c r="A558" s="78"/>
      <c r="B558" s="10" t="s">
        <v>306</v>
      </c>
      <c r="C558" s="11" t="s">
        <v>307</v>
      </c>
      <c r="D558" s="69">
        <v>8.9</v>
      </c>
      <c r="E558" s="12" t="s">
        <v>109</v>
      </c>
      <c r="F558" s="13"/>
      <c r="G558" s="70">
        <f>IF(B558&lt;&gt;"計",ROUNDDOWN(D558*F558,0),SUM(G$1:G557))</f>
        <v>0</v>
      </c>
      <c r="H558" s="11"/>
      <c r="I558" s="14"/>
      <c r="J558" s="71"/>
      <c r="K558" s="8">
        <v>8</v>
      </c>
    </row>
    <row r="559" spans="1:11" ht="12.95" customHeight="1">
      <c r="A559" s="79"/>
      <c r="B559" s="3"/>
      <c r="C559" s="4" t="s">
        <v>189</v>
      </c>
      <c r="D559" s="66"/>
      <c r="E559" s="5"/>
      <c r="F559" s="6"/>
      <c r="G559" s="67"/>
      <c r="H559" s="4"/>
      <c r="I559" s="7"/>
      <c r="J559" s="68"/>
    </row>
    <row r="560" spans="1:11" ht="12.95" customHeight="1">
      <c r="A560" s="78"/>
      <c r="B560" s="10"/>
      <c r="C560" s="11"/>
      <c r="D560" s="69"/>
      <c r="E560" s="12"/>
      <c r="F560" s="13"/>
      <c r="G560" s="70">
        <f>IF(B560&lt;&gt;"計",ROUNDDOWN(D560*F560,0),SUM(G$1:G559))</f>
        <v>0</v>
      </c>
      <c r="H560" s="11"/>
      <c r="I560" s="14"/>
      <c r="J560" s="71"/>
      <c r="K560" s="8">
        <v>9</v>
      </c>
    </row>
    <row r="561" spans="1:11" ht="12.95" customHeight="1">
      <c r="A561" s="79"/>
      <c r="B561" s="3"/>
      <c r="C561" s="4"/>
      <c r="D561" s="66"/>
      <c r="E561" s="5"/>
      <c r="F561" s="6"/>
      <c r="G561" s="67"/>
      <c r="H561" s="4"/>
      <c r="I561" s="7"/>
      <c r="J561" s="68"/>
    </row>
    <row r="562" spans="1:11" ht="12.95" customHeight="1">
      <c r="A562" s="78"/>
      <c r="B562" s="10" t="s">
        <v>308</v>
      </c>
      <c r="C562" s="11" t="s">
        <v>309</v>
      </c>
      <c r="D562" s="69">
        <v>8.9</v>
      </c>
      <c r="E562" s="12" t="s">
        <v>109</v>
      </c>
      <c r="F562" s="13"/>
      <c r="G562" s="70">
        <f>IF(B562&lt;&gt;"計",ROUNDDOWN(D562*F562,0),SUM(G$1:G561))</f>
        <v>0</v>
      </c>
      <c r="H562" s="11"/>
      <c r="I562" s="14"/>
      <c r="J562" s="71"/>
      <c r="K562" s="8">
        <v>10</v>
      </c>
    </row>
    <row r="563" spans="1:11" ht="12.95" customHeight="1">
      <c r="A563" s="79"/>
      <c r="B563" s="3"/>
      <c r="C563" s="4" t="s">
        <v>310</v>
      </c>
      <c r="D563" s="66"/>
      <c r="E563" s="5"/>
      <c r="F563" s="6"/>
      <c r="G563" s="67"/>
      <c r="H563" s="4"/>
      <c r="I563" s="7"/>
      <c r="J563" s="68"/>
    </row>
    <row r="564" spans="1:11" ht="12.95" customHeight="1">
      <c r="A564" s="78"/>
      <c r="B564" s="10"/>
      <c r="C564" s="11"/>
      <c r="D564" s="69"/>
      <c r="E564" s="12"/>
      <c r="F564" s="13"/>
      <c r="G564" s="70">
        <f>IF(B564&lt;&gt;"計",ROUNDDOWN(D564*F564,0),SUM(G$1:G563))</f>
        <v>0</v>
      </c>
      <c r="H564" s="11"/>
      <c r="I564" s="14"/>
      <c r="J564" s="71"/>
      <c r="K564" s="8">
        <v>11</v>
      </c>
    </row>
    <row r="565" spans="1:11" ht="12.95" customHeight="1">
      <c r="A565" s="79"/>
      <c r="B565" s="3"/>
      <c r="C565" s="4"/>
      <c r="D565" s="66"/>
      <c r="E565" s="5"/>
      <c r="F565" s="6"/>
      <c r="G565" s="67"/>
      <c r="H565" s="4"/>
      <c r="I565" s="7"/>
      <c r="J565" s="68"/>
    </row>
    <row r="566" spans="1:11" ht="12.95" customHeight="1">
      <c r="A566" s="78"/>
      <c r="B566" s="23" t="s">
        <v>2897</v>
      </c>
      <c r="C566" s="11" t="s">
        <v>311</v>
      </c>
      <c r="D566" s="69">
        <v>85.2</v>
      </c>
      <c r="E566" s="12" t="s">
        <v>109</v>
      </c>
      <c r="F566" s="13"/>
      <c r="G566" s="70">
        <f>IF(B566&lt;&gt;"計",ROUNDDOWN(D566*F566,0),SUM(G$1:G565))</f>
        <v>0</v>
      </c>
      <c r="H566" s="11"/>
      <c r="I566" s="14"/>
      <c r="J566" s="71"/>
      <c r="K566" s="8">
        <v>12</v>
      </c>
    </row>
    <row r="567" spans="1:11" ht="12.95" customHeight="1">
      <c r="A567" s="79"/>
      <c r="B567" s="3"/>
      <c r="C567" s="4" t="s">
        <v>312</v>
      </c>
      <c r="D567" s="66"/>
      <c r="E567" s="5"/>
      <c r="F567" s="6"/>
      <c r="G567" s="67"/>
      <c r="H567" s="4"/>
      <c r="I567" s="7"/>
      <c r="J567" s="68"/>
    </row>
    <row r="568" spans="1:11" ht="12.95" customHeight="1">
      <c r="A568" s="78"/>
      <c r="B568" s="10"/>
      <c r="C568" s="11" t="s">
        <v>313</v>
      </c>
      <c r="D568" s="69"/>
      <c r="E568" s="12"/>
      <c r="F568" s="13"/>
      <c r="G568" s="70">
        <f>IF(B568&lt;&gt;"計",ROUNDDOWN(D568*F568,0),SUM(G$1:G567))</f>
        <v>0</v>
      </c>
      <c r="H568" s="11"/>
      <c r="I568" s="14"/>
      <c r="J568" s="71"/>
      <c r="K568" s="8">
        <v>13</v>
      </c>
    </row>
    <row r="569" spans="1:11" ht="12.95" customHeight="1">
      <c r="A569" s="79"/>
      <c r="B569" s="3"/>
      <c r="C569" s="4" t="s">
        <v>314</v>
      </c>
      <c r="D569" s="66"/>
      <c r="E569" s="5"/>
      <c r="F569" s="6"/>
      <c r="G569" s="67"/>
      <c r="H569" s="4"/>
      <c r="I569" s="7"/>
      <c r="J569" s="68"/>
    </row>
    <row r="570" spans="1:11" ht="12.95" customHeight="1">
      <c r="A570" s="78"/>
      <c r="B570" s="10"/>
      <c r="C570" s="11"/>
      <c r="D570" s="69"/>
      <c r="E570" s="12"/>
      <c r="F570" s="13"/>
      <c r="G570" s="70">
        <f>IF(B570&lt;&gt;"計",ROUNDDOWN(D570*F570,0),SUM(G$1:G569))</f>
        <v>0</v>
      </c>
      <c r="H570" s="11"/>
      <c r="I570" s="14"/>
      <c r="J570" s="71"/>
      <c r="K570" s="8">
        <v>14</v>
      </c>
    </row>
    <row r="571" spans="1:11" ht="12.95" customHeight="1">
      <c r="A571" s="79"/>
      <c r="B571" s="3"/>
      <c r="C571" s="4"/>
      <c r="D571" s="66"/>
      <c r="E571" s="5"/>
      <c r="F571" s="6"/>
      <c r="G571" s="67"/>
      <c r="H571" s="4"/>
      <c r="I571" s="7"/>
      <c r="J571" s="68"/>
    </row>
    <row r="572" spans="1:11" ht="12.95" customHeight="1">
      <c r="A572" s="78"/>
      <c r="B572" s="23" t="s">
        <v>2899</v>
      </c>
      <c r="C572" s="11" t="s">
        <v>311</v>
      </c>
      <c r="D572" s="69">
        <v>21.3</v>
      </c>
      <c r="E572" s="12" t="s">
        <v>109</v>
      </c>
      <c r="F572" s="13"/>
      <c r="G572" s="70">
        <f>IF(B572&lt;&gt;"計",ROUNDDOWN(D572*F572,0),SUM(G$1:G571))</f>
        <v>0</v>
      </c>
      <c r="H572" s="11"/>
      <c r="I572" s="14"/>
      <c r="J572" s="71"/>
      <c r="K572" s="8">
        <v>15</v>
      </c>
    </row>
    <row r="573" spans="1:11" ht="12.95" customHeight="1">
      <c r="A573" s="79"/>
      <c r="B573" s="3"/>
      <c r="C573" s="4" t="s">
        <v>312</v>
      </c>
      <c r="D573" s="66"/>
      <c r="E573" s="5"/>
      <c r="F573" s="6"/>
      <c r="G573" s="67"/>
      <c r="H573" s="4"/>
      <c r="I573" s="7"/>
      <c r="J573" s="68"/>
    </row>
    <row r="574" spans="1:11" ht="12.95" customHeight="1">
      <c r="A574" s="78"/>
      <c r="B574" s="10"/>
      <c r="C574" s="11" t="s">
        <v>313</v>
      </c>
      <c r="D574" s="69"/>
      <c r="E574" s="12"/>
      <c r="F574" s="13"/>
      <c r="G574" s="70">
        <f>IF(B574&lt;&gt;"計",ROUNDDOWN(D574*F574,0),SUM(G$1:G573))</f>
        <v>0</v>
      </c>
      <c r="H574" s="11"/>
      <c r="I574" s="14"/>
      <c r="J574" s="71"/>
      <c r="K574" s="8">
        <v>16</v>
      </c>
    </row>
    <row r="575" spans="1:11" ht="12.95" customHeight="1">
      <c r="A575" s="79"/>
      <c r="B575" s="3"/>
      <c r="C575" s="4" t="s">
        <v>314</v>
      </c>
      <c r="D575" s="66"/>
      <c r="E575" s="5"/>
      <c r="F575" s="6"/>
      <c r="G575" s="67"/>
      <c r="H575" s="4"/>
      <c r="I575" s="7"/>
      <c r="J575" s="68"/>
    </row>
    <row r="576" spans="1:11" ht="12.95" customHeight="1">
      <c r="A576" s="78"/>
      <c r="B576" s="10"/>
      <c r="C576" s="11"/>
      <c r="D576" s="69"/>
      <c r="E576" s="12"/>
      <c r="F576" s="13"/>
      <c r="G576" s="70">
        <f>IF(B576&lt;&gt;"計",ROUNDDOWN(D576*F576,0),SUM(G$1:G575))</f>
        <v>0</v>
      </c>
      <c r="H576" s="11"/>
      <c r="I576" s="14"/>
      <c r="J576" s="71"/>
      <c r="K576" s="8">
        <v>17</v>
      </c>
    </row>
    <row r="577" spans="1:11" ht="12.95" customHeight="1">
      <c r="A577" s="79"/>
      <c r="B577" s="3"/>
      <c r="C577" s="4"/>
      <c r="D577" s="66"/>
      <c r="E577" s="5"/>
      <c r="F577" s="6"/>
      <c r="G577" s="67"/>
      <c r="H577" s="4"/>
      <c r="I577" s="7"/>
      <c r="J577" s="68"/>
    </row>
    <row r="578" spans="1:11" ht="12.95" customHeight="1">
      <c r="A578" s="78"/>
      <c r="B578" s="10"/>
      <c r="C578" s="11"/>
      <c r="D578" s="69"/>
      <c r="E578" s="12"/>
      <c r="F578" s="13"/>
      <c r="G578" s="70">
        <f>IF(B578&lt;&gt;"計",ROUNDDOWN(D578*F578,0),SUM(G$1:G577))</f>
        <v>0</v>
      </c>
      <c r="H578" s="11"/>
      <c r="I578" s="14"/>
      <c r="J578" s="72">
        <f>SUBTOTAL(9,G543:G578)</f>
        <v>0</v>
      </c>
      <c r="K578" s="8">
        <v>18</v>
      </c>
    </row>
    <row r="579" spans="1:11" ht="12.95" customHeight="1">
      <c r="A579" s="79"/>
      <c r="B579" s="15" t="s">
        <v>315</v>
      </c>
      <c r="C579" s="4"/>
      <c r="D579" s="66"/>
      <c r="E579" s="5"/>
      <c r="F579" s="6"/>
      <c r="G579" s="67"/>
      <c r="H579" s="4"/>
      <c r="I579" s="7"/>
      <c r="J579" s="68"/>
    </row>
    <row r="580" spans="1:11" ht="12.95" customHeight="1">
      <c r="A580" s="78"/>
      <c r="B580" s="10" t="s">
        <v>316</v>
      </c>
      <c r="C580" s="11" t="s">
        <v>317</v>
      </c>
      <c r="D580" s="69">
        <v>1</v>
      </c>
      <c r="E580" s="12" t="s">
        <v>148</v>
      </c>
      <c r="F580" s="13"/>
      <c r="G580" s="70">
        <f>IF(B580&lt;&gt;"計",ROUNDDOWN(D580*F580,0),SUM(G$1:G579))</f>
        <v>0</v>
      </c>
      <c r="H580" s="11"/>
      <c r="I580" s="14"/>
      <c r="J580" s="71"/>
      <c r="K580" s="8">
        <v>1</v>
      </c>
    </row>
    <row r="581" spans="1:11" ht="12.95" customHeight="1">
      <c r="A581" s="79"/>
      <c r="B581" s="3"/>
      <c r="C581" s="4" t="s">
        <v>318</v>
      </c>
      <c r="D581" s="66"/>
      <c r="E581" s="5"/>
      <c r="F581" s="6"/>
      <c r="G581" s="67"/>
      <c r="H581" s="4"/>
      <c r="I581" s="7"/>
      <c r="J581" s="68"/>
    </row>
    <row r="582" spans="1:11" ht="12.95" customHeight="1">
      <c r="A582" s="78"/>
      <c r="B582" s="10"/>
      <c r="C582" s="11" t="s">
        <v>319</v>
      </c>
      <c r="D582" s="69"/>
      <c r="E582" s="12"/>
      <c r="F582" s="13"/>
      <c r="G582" s="70">
        <f>IF(B582&lt;&gt;"計",ROUNDDOWN(D582*F582,0),SUM(G$1:G581))</f>
        <v>0</v>
      </c>
      <c r="H582" s="11"/>
      <c r="I582" s="14"/>
      <c r="J582" s="71"/>
      <c r="K582" s="8">
        <v>2</v>
      </c>
    </row>
    <row r="583" spans="1:11" ht="12.95" customHeight="1">
      <c r="A583" s="79"/>
      <c r="B583" s="3"/>
      <c r="C583" s="4" t="s">
        <v>320</v>
      </c>
      <c r="D583" s="66"/>
      <c r="E583" s="5"/>
      <c r="F583" s="6"/>
      <c r="G583" s="67"/>
      <c r="H583" s="4"/>
      <c r="I583" s="7"/>
      <c r="J583" s="68"/>
    </row>
    <row r="584" spans="1:11" ht="12.95" customHeight="1">
      <c r="A584" s="78"/>
      <c r="B584" s="10"/>
      <c r="C584" s="11" t="s">
        <v>321</v>
      </c>
      <c r="D584" s="69"/>
      <c r="E584" s="12"/>
      <c r="F584" s="13"/>
      <c r="G584" s="70">
        <f>IF(B584&lt;&gt;"計",ROUNDDOWN(D584*F584,0),SUM(G$1:G583))</f>
        <v>0</v>
      </c>
      <c r="H584" s="11"/>
      <c r="I584" s="14"/>
      <c r="J584" s="71"/>
      <c r="K584" s="8">
        <v>3</v>
      </c>
    </row>
    <row r="585" spans="1:11" ht="12.95" customHeight="1">
      <c r="A585" s="79"/>
      <c r="B585" s="3" t="s">
        <v>322</v>
      </c>
      <c r="C585" s="4"/>
      <c r="D585" s="66"/>
      <c r="E585" s="5"/>
      <c r="F585" s="6"/>
      <c r="G585" s="67"/>
      <c r="H585" s="4"/>
      <c r="I585" s="7"/>
      <c r="J585" s="68"/>
    </row>
    <row r="586" spans="1:11" ht="12.95" customHeight="1">
      <c r="A586" s="78"/>
      <c r="B586" s="10" t="s">
        <v>323</v>
      </c>
      <c r="C586" s="11" t="s">
        <v>324</v>
      </c>
      <c r="D586" s="69">
        <v>1</v>
      </c>
      <c r="E586" s="12" t="s">
        <v>148</v>
      </c>
      <c r="F586" s="13"/>
      <c r="G586" s="70">
        <f>IF(B586&lt;&gt;"計",ROUNDDOWN(D586*F586,0),SUM(G$1:G585))</f>
        <v>0</v>
      </c>
      <c r="H586" s="11"/>
      <c r="I586" s="14"/>
      <c r="J586" s="71"/>
      <c r="K586" s="8">
        <v>4</v>
      </c>
    </row>
    <row r="587" spans="1:11" ht="12.95" customHeight="1">
      <c r="A587" s="79"/>
      <c r="B587" s="3"/>
      <c r="C587" s="4" t="s">
        <v>325</v>
      </c>
      <c r="D587" s="66"/>
      <c r="E587" s="5"/>
      <c r="F587" s="6"/>
      <c r="G587" s="67"/>
      <c r="H587" s="4"/>
      <c r="I587" s="7"/>
      <c r="J587" s="68"/>
    </row>
    <row r="588" spans="1:11" ht="12.95" customHeight="1">
      <c r="A588" s="78"/>
      <c r="B588" s="10"/>
      <c r="C588" s="11" t="s">
        <v>319</v>
      </c>
      <c r="D588" s="69"/>
      <c r="E588" s="12"/>
      <c r="F588" s="13"/>
      <c r="G588" s="70">
        <f>IF(B588&lt;&gt;"計",ROUNDDOWN(D588*F588,0),SUM(G$1:G587))</f>
        <v>0</v>
      </c>
      <c r="H588" s="11"/>
      <c r="I588" s="14"/>
      <c r="J588" s="71"/>
      <c r="K588" s="8">
        <v>5</v>
      </c>
    </row>
    <row r="589" spans="1:11" ht="12.95" customHeight="1">
      <c r="A589" s="79"/>
      <c r="B589" s="3"/>
      <c r="C589" s="4" t="s">
        <v>326</v>
      </c>
      <c r="D589" s="66"/>
      <c r="E589" s="5"/>
      <c r="F589" s="6"/>
      <c r="G589" s="67"/>
      <c r="H589" s="4"/>
      <c r="I589" s="7"/>
      <c r="J589" s="68"/>
    </row>
    <row r="590" spans="1:11" ht="12.95" customHeight="1">
      <c r="A590" s="78"/>
      <c r="B590" s="10"/>
      <c r="C590" s="11" t="s">
        <v>321</v>
      </c>
      <c r="D590" s="69"/>
      <c r="E590" s="12"/>
      <c r="F590" s="13"/>
      <c r="G590" s="70">
        <f>IF(B590&lt;&gt;"計",ROUNDDOWN(D590*F590,0),SUM(G$1:G589))</f>
        <v>0</v>
      </c>
      <c r="H590" s="77"/>
      <c r="I590" s="14"/>
      <c r="J590" s="71"/>
      <c r="K590" s="8">
        <v>6</v>
      </c>
    </row>
    <row r="591" spans="1:11" ht="12.95" customHeight="1">
      <c r="A591" s="79"/>
      <c r="B591" s="3"/>
      <c r="C591" s="4"/>
      <c r="D591" s="66"/>
      <c r="E591" s="5"/>
      <c r="F591" s="6"/>
      <c r="G591" s="67"/>
      <c r="H591" s="4"/>
      <c r="I591" s="7"/>
      <c r="J591" s="68"/>
    </row>
    <row r="592" spans="1:11" ht="12.95" customHeight="1">
      <c r="A592" s="78"/>
      <c r="B592" s="10" t="s">
        <v>327</v>
      </c>
      <c r="C592" s="11" t="s">
        <v>328</v>
      </c>
      <c r="D592" s="69">
        <v>58</v>
      </c>
      <c r="E592" s="12" t="s">
        <v>109</v>
      </c>
      <c r="F592" s="13"/>
      <c r="G592" s="70">
        <f>IF(B592&lt;&gt;"計",ROUNDDOWN(D592*F592,0),SUM(G$1:G591))</f>
        <v>0</v>
      </c>
      <c r="H592" s="11"/>
      <c r="I592" s="14"/>
      <c r="J592" s="71"/>
      <c r="K592" s="8">
        <v>7</v>
      </c>
    </row>
    <row r="593" spans="1:11" ht="12.95" customHeight="1">
      <c r="A593" s="79"/>
      <c r="B593" s="3"/>
      <c r="C593" s="4" t="s">
        <v>329</v>
      </c>
      <c r="D593" s="66"/>
      <c r="E593" s="5"/>
      <c r="F593" s="6"/>
      <c r="G593" s="67"/>
      <c r="H593" s="4"/>
      <c r="I593" s="7"/>
      <c r="J593" s="68"/>
    </row>
    <row r="594" spans="1:11" ht="12.95" customHeight="1">
      <c r="A594" s="78"/>
      <c r="B594" s="10"/>
      <c r="C594" s="11"/>
      <c r="D594" s="69"/>
      <c r="E594" s="12"/>
      <c r="F594" s="13"/>
      <c r="G594" s="70">
        <f>IF(B594&lt;&gt;"計",ROUNDDOWN(D594*F594,0),SUM(G$1:G593))</f>
        <v>0</v>
      </c>
      <c r="H594" s="11"/>
      <c r="I594" s="14"/>
      <c r="J594" s="71"/>
      <c r="K594" s="8">
        <v>8</v>
      </c>
    </row>
    <row r="595" spans="1:11" ht="12.95" customHeight="1">
      <c r="A595" s="79"/>
      <c r="B595" s="3"/>
      <c r="C595" s="4"/>
      <c r="D595" s="66"/>
      <c r="E595" s="5"/>
      <c r="F595" s="6"/>
      <c r="G595" s="67"/>
      <c r="H595" s="4"/>
      <c r="I595" s="7"/>
      <c r="J595" s="68"/>
    </row>
    <row r="596" spans="1:11" ht="12.95" customHeight="1">
      <c r="A596" s="78"/>
      <c r="B596" s="10" t="s">
        <v>2898</v>
      </c>
      <c r="C596" s="11"/>
      <c r="D596" s="69"/>
      <c r="E596" s="12"/>
      <c r="F596" s="13"/>
      <c r="G596" s="70">
        <f>SUBTOTAL(9,G507:G594)</f>
        <v>0</v>
      </c>
      <c r="H596" s="11"/>
      <c r="I596" s="14"/>
      <c r="J596" s="71"/>
      <c r="K596" s="8">
        <v>9</v>
      </c>
    </row>
    <row r="597" spans="1:11" ht="12.95" customHeight="1">
      <c r="A597" s="79"/>
      <c r="B597" s="3"/>
      <c r="C597" s="4"/>
      <c r="D597" s="66"/>
      <c r="E597" s="5"/>
      <c r="F597" s="6"/>
      <c r="G597" s="67"/>
      <c r="H597" s="4"/>
      <c r="I597" s="7"/>
      <c r="J597" s="68"/>
    </row>
    <row r="598" spans="1:11" ht="12.95" customHeight="1">
      <c r="A598" s="78"/>
      <c r="B598" s="10" t="s">
        <v>330</v>
      </c>
      <c r="C598" s="11"/>
      <c r="D598" s="69"/>
      <c r="E598" s="12"/>
      <c r="F598" s="13"/>
      <c r="G598" s="70">
        <f>IF(B598&lt;&gt;"計",ROUNDDOWN(D598*F598,0),SUM(G$1:G597))</f>
        <v>0</v>
      </c>
      <c r="H598" s="11"/>
      <c r="I598" s="14"/>
      <c r="J598" s="71"/>
      <c r="K598" s="8">
        <v>10</v>
      </c>
    </row>
    <row r="599" spans="1:11" ht="12.95" customHeight="1">
      <c r="A599" s="79"/>
      <c r="B599" s="3"/>
      <c r="C599" s="4"/>
      <c r="D599" s="66"/>
      <c r="E599" s="5"/>
      <c r="F599" s="6"/>
      <c r="G599" s="67"/>
      <c r="H599" s="4"/>
      <c r="I599" s="7"/>
      <c r="J599" s="68"/>
    </row>
    <row r="600" spans="1:11" ht="12.95" customHeight="1">
      <c r="A600" s="78"/>
      <c r="B600" s="10" t="s">
        <v>331</v>
      </c>
      <c r="C600" s="11" t="s">
        <v>332</v>
      </c>
      <c r="D600" s="69">
        <v>1</v>
      </c>
      <c r="E600" s="12" t="s">
        <v>333</v>
      </c>
      <c r="F600" s="13"/>
      <c r="G600" s="70">
        <f>IF(B600&lt;&gt;"計",ROUNDDOWN(D600*F600,0),SUM(G$1:G599))</f>
        <v>0</v>
      </c>
      <c r="H600" s="11"/>
      <c r="I600" s="14"/>
      <c r="J600" s="71"/>
      <c r="K600" s="8">
        <v>11</v>
      </c>
    </row>
    <row r="601" spans="1:11" ht="12.95" customHeight="1">
      <c r="A601" s="79"/>
      <c r="B601" s="3"/>
      <c r="C601" s="4" t="s">
        <v>334</v>
      </c>
      <c r="D601" s="66"/>
      <c r="E601" s="5"/>
      <c r="F601" s="6"/>
      <c r="G601" s="67"/>
      <c r="H601" s="4"/>
      <c r="I601" s="7"/>
      <c r="J601" s="68"/>
    </row>
    <row r="602" spans="1:11" ht="12.95" customHeight="1">
      <c r="A602" s="78"/>
      <c r="B602" s="10"/>
      <c r="C602" s="11"/>
      <c r="D602" s="69"/>
      <c r="E602" s="12"/>
      <c r="F602" s="13"/>
      <c r="G602" s="70">
        <f>IF(B602&lt;&gt;"計",ROUNDDOWN(D602*F602,0),SUM(G$1:G601))</f>
        <v>0</v>
      </c>
      <c r="H602" s="11"/>
      <c r="I602" s="14"/>
      <c r="J602" s="71"/>
      <c r="K602" s="8">
        <v>12</v>
      </c>
    </row>
    <row r="603" spans="1:11" ht="12.95" customHeight="1">
      <c r="A603" s="79"/>
      <c r="B603" s="3"/>
      <c r="C603" s="4"/>
      <c r="D603" s="66"/>
      <c r="E603" s="5"/>
      <c r="F603" s="6"/>
      <c r="G603" s="67"/>
      <c r="H603" s="4"/>
      <c r="I603" s="7"/>
      <c r="J603" s="68"/>
    </row>
    <row r="604" spans="1:11" ht="12.95" customHeight="1">
      <c r="A604" s="78"/>
      <c r="B604" s="10" t="s">
        <v>335</v>
      </c>
      <c r="C604" s="11" t="s">
        <v>336</v>
      </c>
      <c r="D604" s="69">
        <v>1</v>
      </c>
      <c r="E604" s="12" t="s">
        <v>333</v>
      </c>
      <c r="F604" s="13"/>
      <c r="G604" s="70">
        <f>IF(B604&lt;&gt;"計",ROUNDDOWN(D604*F604,0),SUM(G$1:G603))</f>
        <v>0</v>
      </c>
      <c r="H604" s="11"/>
      <c r="I604" s="14"/>
      <c r="J604" s="71"/>
      <c r="K604" s="8">
        <v>13</v>
      </c>
    </row>
    <row r="605" spans="1:11" ht="12.95" customHeight="1">
      <c r="A605" s="79"/>
      <c r="B605" s="3"/>
      <c r="C605" s="4" t="s">
        <v>334</v>
      </c>
      <c r="D605" s="66"/>
      <c r="E605" s="5"/>
      <c r="F605" s="6"/>
      <c r="G605" s="67"/>
      <c r="H605" s="4"/>
      <c r="I605" s="7"/>
      <c r="J605" s="68"/>
    </row>
    <row r="606" spans="1:11" ht="12.95" customHeight="1">
      <c r="A606" s="78"/>
      <c r="B606" s="10"/>
      <c r="C606" s="11"/>
      <c r="D606" s="69"/>
      <c r="E606" s="12"/>
      <c r="F606" s="13"/>
      <c r="G606" s="70">
        <f>IF(B606&lt;&gt;"計",ROUNDDOWN(D606*F606,0),SUM(G$1:G605))</f>
        <v>0</v>
      </c>
      <c r="H606" s="11"/>
      <c r="I606" s="14"/>
      <c r="J606" s="71"/>
      <c r="K606" s="8">
        <v>14</v>
      </c>
    </row>
    <row r="607" spans="1:11" ht="12.95" customHeight="1">
      <c r="A607" s="79"/>
      <c r="B607" s="3"/>
      <c r="C607" s="4"/>
      <c r="D607" s="66"/>
      <c r="E607" s="5"/>
      <c r="F607" s="6"/>
      <c r="G607" s="67"/>
      <c r="H607" s="4"/>
      <c r="I607" s="7"/>
      <c r="J607" s="68"/>
    </row>
    <row r="608" spans="1:11" ht="12.95" customHeight="1">
      <c r="A608" s="78"/>
      <c r="B608" s="10" t="s">
        <v>337</v>
      </c>
      <c r="C608" s="11" t="s">
        <v>338</v>
      </c>
      <c r="D608" s="69">
        <v>1</v>
      </c>
      <c r="E608" s="12" t="s">
        <v>333</v>
      </c>
      <c r="F608" s="13"/>
      <c r="G608" s="70">
        <f>IF(B608&lt;&gt;"計",ROUNDDOWN(D608*F608,0),SUM(G$1:G607))</f>
        <v>0</v>
      </c>
      <c r="H608" s="11"/>
      <c r="I608" s="14"/>
      <c r="J608" s="71"/>
      <c r="K608" s="8">
        <v>15</v>
      </c>
    </row>
    <row r="609" spans="1:11" ht="12.95" customHeight="1">
      <c r="A609" s="79"/>
      <c r="B609" s="3"/>
      <c r="C609" s="4" t="s">
        <v>334</v>
      </c>
      <c r="D609" s="66"/>
      <c r="E609" s="5"/>
      <c r="F609" s="6"/>
      <c r="G609" s="67"/>
      <c r="H609" s="4"/>
      <c r="I609" s="7"/>
      <c r="J609" s="68"/>
    </row>
    <row r="610" spans="1:11" ht="12.95" customHeight="1">
      <c r="A610" s="78"/>
      <c r="B610" s="10"/>
      <c r="C610" s="11"/>
      <c r="D610" s="69"/>
      <c r="E610" s="12"/>
      <c r="F610" s="13"/>
      <c r="G610" s="70">
        <f>IF(B610&lt;&gt;"計",ROUNDDOWN(D610*F610,0),SUM(G$1:G609))</f>
        <v>0</v>
      </c>
      <c r="H610" s="11"/>
      <c r="I610" s="14"/>
      <c r="J610" s="71"/>
      <c r="K610" s="8">
        <v>16</v>
      </c>
    </row>
    <row r="611" spans="1:11" ht="12.95" customHeight="1">
      <c r="A611" s="79"/>
      <c r="B611" s="3"/>
      <c r="C611" s="4"/>
      <c r="D611" s="66"/>
      <c r="E611" s="5"/>
      <c r="F611" s="6"/>
      <c r="G611" s="67"/>
      <c r="H611" s="4"/>
      <c r="I611" s="7"/>
      <c r="J611" s="68"/>
    </row>
    <row r="612" spans="1:11" ht="12.95" customHeight="1">
      <c r="A612" s="78"/>
      <c r="B612" s="10" t="s">
        <v>339</v>
      </c>
      <c r="C612" s="11" t="s">
        <v>340</v>
      </c>
      <c r="D612" s="69">
        <v>1</v>
      </c>
      <c r="E612" s="12" t="s">
        <v>333</v>
      </c>
      <c r="F612" s="13"/>
      <c r="G612" s="70">
        <f>IF(B612&lt;&gt;"計",ROUNDDOWN(D612*F612,0),SUM(G$1:G611))</f>
        <v>0</v>
      </c>
      <c r="H612" s="11"/>
      <c r="I612" s="14"/>
      <c r="J612" s="71"/>
      <c r="K612" s="8">
        <v>17</v>
      </c>
    </row>
    <row r="613" spans="1:11" ht="12.95" customHeight="1">
      <c r="A613" s="79"/>
      <c r="B613" s="3"/>
      <c r="C613" s="4" t="s">
        <v>334</v>
      </c>
      <c r="D613" s="66"/>
      <c r="E613" s="5"/>
      <c r="F613" s="6"/>
      <c r="G613" s="67"/>
      <c r="H613" s="4"/>
      <c r="I613" s="7"/>
      <c r="J613" s="68"/>
    </row>
    <row r="614" spans="1:11" ht="12.95" customHeight="1">
      <c r="A614" s="78"/>
      <c r="B614" s="10"/>
      <c r="C614" s="11"/>
      <c r="D614" s="69"/>
      <c r="E614" s="12"/>
      <c r="F614" s="13"/>
      <c r="G614" s="70">
        <f>IF(B614&lt;&gt;"計",ROUNDDOWN(D614*F614,0),SUM(G$1:G613))</f>
        <v>0</v>
      </c>
      <c r="H614" s="11"/>
      <c r="I614" s="14"/>
      <c r="J614" s="72">
        <f>SUBTOTAL(9,G579:G614)</f>
        <v>0</v>
      </c>
      <c r="K614" s="8">
        <v>18</v>
      </c>
    </row>
    <row r="615" spans="1:11" ht="12.95" customHeight="1">
      <c r="A615" s="79"/>
      <c r="B615" s="15"/>
      <c r="C615" s="4"/>
      <c r="D615" s="66"/>
      <c r="E615" s="5"/>
      <c r="F615" s="6"/>
      <c r="G615" s="67"/>
      <c r="H615" s="4"/>
      <c r="I615" s="7"/>
      <c r="J615" s="68"/>
    </row>
    <row r="616" spans="1:11" ht="12.95" customHeight="1">
      <c r="A616" s="78"/>
      <c r="B616" s="10" t="s">
        <v>341</v>
      </c>
      <c r="C616" s="11" t="s">
        <v>342</v>
      </c>
      <c r="D616" s="69">
        <v>1</v>
      </c>
      <c r="E616" s="12" t="s">
        <v>333</v>
      </c>
      <c r="F616" s="13"/>
      <c r="G616" s="70">
        <f>IF(B616&lt;&gt;"計",ROUNDDOWN(D616*F616,0),SUM(G$1:G615))</f>
        <v>0</v>
      </c>
      <c r="H616" s="11"/>
      <c r="I616" s="14"/>
      <c r="J616" s="71"/>
      <c r="K616" s="8">
        <v>1</v>
      </c>
    </row>
    <row r="617" spans="1:11" ht="12.95" customHeight="1">
      <c r="A617" s="79"/>
      <c r="B617" s="3"/>
      <c r="C617" s="4" t="s">
        <v>334</v>
      </c>
      <c r="D617" s="66"/>
      <c r="E617" s="5"/>
      <c r="F617" s="6"/>
      <c r="G617" s="67"/>
      <c r="H617" s="4"/>
      <c r="I617" s="7"/>
      <c r="J617" s="68"/>
    </row>
    <row r="618" spans="1:11" ht="12.95" customHeight="1">
      <c r="A618" s="78"/>
      <c r="B618" s="10"/>
      <c r="C618" s="11"/>
      <c r="D618" s="69"/>
      <c r="E618" s="12"/>
      <c r="F618" s="13"/>
      <c r="G618" s="70">
        <f>IF(B618&lt;&gt;"計",ROUNDDOWN(D618*F618,0),SUM(G$1:G617))</f>
        <v>0</v>
      </c>
      <c r="H618" s="11"/>
      <c r="I618" s="14"/>
      <c r="J618" s="71"/>
      <c r="K618" s="8">
        <v>2</v>
      </c>
    </row>
    <row r="619" spans="1:11" ht="12.95" customHeight="1">
      <c r="A619" s="79"/>
      <c r="B619" s="3"/>
      <c r="C619" s="4"/>
      <c r="D619" s="66"/>
      <c r="E619" s="5"/>
      <c r="F619" s="6"/>
      <c r="G619" s="67"/>
      <c r="H619" s="4"/>
      <c r="I619" s="7"/>
      <c r="J619" s="68"/>
    </row>
    <row r="620" spans="1:11" ht="12.95" customHeight="1">
      <c r="A620" s="78"/>
      <c r="B620" s="10" t="s">
        <v>343</v>
      </c>
      <c r="C620" s="11" t="s">
        <v>344</v>
      </c>
      <c r="D620" s="69">
        <v>1</v>
      </c>
      <c r="E620" s="12" t="s">
        <v>333</v>
      </c>
      <c r="F620" s="13"/>
      <c r="G620" s="70">
        <f>IF(B620&lt;&gt;"計",ROUNDDOWN(D620*F620,0),SUM(G$1:G619))</f>
        <v>0</v>
      </c>
      <c r="H620" s="11"/>
      <c r="I620" s="14"/>
      <c r="J620" s="71"/>
      <c r="K620" s="8">
        <v>3</v>
      </c>
    </row>
    <row r="621" spans="1:11" ht="12.95" customHeight="1">
      <c r="A621" s="79"/>
      <c r="B621" s="3"/>
      <c r="C621" s="4" t="s">
        <v>334</v>
      </c>
      <c r="D621" s="66"/>
      <c r="E621" s="5"/>
      <c r="F621" s="6"/>
      <c r="G621" s="67"/>
      <c r="H621" s="4"/>
      <c r="I621" s="7"/>
      <c r="J621" s="68"/>
    </row>
    <row r="622" spans="1:11" ht="12.95" customHeight="1">
      <c r="A622" s="78"/>
      <c r="B622" s="10"/>
      <c r="C622" s="11"/>
      <c r="D622" s="69"/>
      <c r="E622" s="12"/>
      <c r="F622" s="13"/>
      <c r="G622" s="70">
        <f>IF(B622&lt;&gt;"計",ROUNDDOWN(D622*F622,0),SUM(G$1:G621))</f>
        <v>0</v>
      </c>
      <c r="H622" s="11"/>
      <c r="I622" s="14"/>
      <c r="J622" s="71"/>
      <c r="K622" s="8">
        <v>4</v>
      </c>
    </row>
    <row r="623" spans="1:11" ht="12.95" customHeight="1">
      <c r="A623" s="79"/>
      <c r="B623" s="3"/>
      <c r="C623" s="4"/>
      <c r="D623" s="66"/>
      <c r="E623" s="5"/>
      <c r="F623" s="6"/>
      <c r="G623" s="67"/>
      <c r="H623" s="4"/>
      <c r="I623" s="7"/>
      <c r="J623" s="68"/>
    </row>
    <row r="624" spans="1:11" ht="12.95" customHeight="1">
      <c r="A624" s="78"/>
      <c r="B624" s="10" t="s">
        <v>345</v>
      </c>
      <c r="C624" s="11" t="s">
        <v>346</v>
      </c>
      <c r="D624" s="69">
        <v>1</v>
      </c>
      <c r="E624" s="12" t="s">
        <v>333</v>
      </c>
      <c r="F624" s="13"/>
      <c r="G624" s="70">
        <f>IF(B624&lt;&gt;"計",ROUNDDOWN(D624*F624,0),SUM(G$1:G623))</f>
        <v>0</v>
      </c>
      <c r="H624" s="11"/>
      <c r="I624" s="14"/>
      <c r="J624" s="71"/>
      <c r="K624" s="8">
        <v>5</v>
      </c>
    </row>
    <row r="625" spans="1:11" ht="12.95" customHeight="1">
      <c r="A625" s="79"/>
      <c r="B625" s="3"/>
      <c r="C625" s="4" t="s">
        <v>334</v>
      </c>
      <c r="D625" s="66"/>
      <c r="E625" s="5"/>
      <c r="F625" s="6"/>
      <c r="G625" s="67"/>
      <c r="H625" s="4"/>
      <c r="I625" s="7"/>
      <c r="J625" s="68"/>
    </row>
    <row r="626" spans="1:11" ht="12.95" customHeight="1">
      <c r="A626" s="78"/>
      <c r="B626" s="10"/>
      <c r="C626" s="11"/>
      <c r="D626" s="69"/>
      <c r="E626" s="12"/>
      <c r="F626" s="13"/>
      <c r="G626" s="70">
        <f>IF(B626&lt;&gt;"計",ROUNDDOWN(D626*F626,0),SUM(G$1:G625))</f>
        <v>0</v>
      </c>
      <c r="H626" s="11"/>
      <c r="I626" s="14"/>
      <c r="J626" s="71"/>
      <c r="K626" s="8">
        <v>6</v>
      </c>
    </row>
    <row r="627" spans="1:11" ht="12.95" customHeight="1">
      <c r="A627" s="79"/>
      <c r="B627" s="3"/>
      <c r="C627" s="4"/>
      <c r="D627" s="66"/>
      <c r="E627" s="5"/>
      <c r="F627" s="6"/>
      <c r="G627" s="67"/>
      <c r="H627" s="4"/>
      <c r="I627" s="7"/>
      <c r="J627" s="68"/>
    </row>
    <row r="628" spans="1:11" ht="12.95" customHeight="1">
      <c r="A628" s="78"/>
      <c r="B628" s="10" t="s">
        <v>347</v>
      </c>
      <c r="C628" s="11" t="s">
        <v>346</v>
      </c>
      <c r="D628" s="69">
        <v>2</v>
      </c>
      <c r="E628" s="12" t="s">
        <v>333</v>
      </c>
      <c r="F628" s="13"/>
      <c r="G628" s="70">
        <f>IF(B628&lt;&gt;"計",ROUNDDOWN(D628*F628,0),SUM(G$1:G627))</f>
        <v>0</v>
      </c>
      <c r="H628" s="11"/>
      <c r="I628" s="14"/>
      <c r="J628" s="71"/>
      <c r="K628" s="8">
        <v>7</v>
      </c>
    </row>
    <row r="629" spans="1:11" ht="12.95" customHeight="1">
      <c r="A629" s="79"/>
      <c r="B629" s="3"/>
      <c r="C629" s="4" t="s">
        <v>334</v>
      </c>
      <c r="D629" s="66"/>
      <c r="E629" s="5"/>
      <c r="F629" s="6"/>
      <c r="G629" s="67"/>
      <c r="H629" s="4"/>
      <c r="I629" s="7"/>
      <c r="J629" s="68"/>
    </row>
    <row r="630" spans="1:11" ht="12.95" customHeight="1">
      <c r="A630" s="78"/>
      <c r="B630" s="10"/>
      <c r="C630" s="11"/>
      <c r="D630" s="69"/>
      <c r="E630" s="12"/>
      <c r="F630" s="13"/>
      <c r="G630" s="70">
        <f>IF(B630&lt;&gt;"計",ROUNDDOWN(D630*F630,0),SUM(G$1:G629))</f>
        <v>0</v>
      </c>
      <c r="H630" s="11"/>
      <c r="I630" s="14"/>
      <c r="J630" s="71"/>
      <c r="K630" s="8">
        <v>8</v>
      </c>
    </row>
    <row r="631" spans="1:11" ht="12.95" customHeight="1">
      <c r="A631" s="79"/>
      <c r="B631" s="3"/>
      <c r="C631" s="4"/>
      <c r="D631" s="66"/>
      <c r="E631" s="5"/>
      <c r="F631" s="6"/>
      <c r="G631" s="67"/>
      <c r="H631" s="4"/>
      <c r="I631" s="7"/>
      <c r="J631" s="68"/>
    </row>
    <row r="632" spans="1:11" ht="12.95" customHeight="1">
      <c r="A632" s="78"/>
      <c r="B632" s="10" t="s">
        <v>348</v>
      </c>
      <c r="C632" s="11" t="s">
        <v>349</v>
      </c>
      <c r="D632" s="69">
        <v>2</v>
      </c>
      <c r="E632" s="12" t="s">
        <v>333</v>
      </c>
      <c r="F632" s="13"/>
      <c r="G632" s="70">
        <f>IF(B632&lt;&gt;"計",ROUNDDOWN(D632*F632,0),SUM(G$1:G631))</f>
        <v>0</v>
      </c>
      <c r="H632" s="11"/>
      <c r="I632" s="14"/>
      <c r="J632" s="71"/>
      <c r="K632" s="8">
        <v>9</v>
      </c>
    </row>
    <row r="633" spans="1:11" ht="12.95" customHeight="1">
      <c r="A633" s="79"/>
      <c r="B633" s="3"/>
      <c r="C633" s="4" t="s">
        <v>334</v>
      </c>
      <c r="D633" s="66"/>
      <c r="E633" s="5"/>
      <c r="F633" s="6"/>
      <c r="G633" s="67"/>
      <c r="H633" s="4"/>
      <c r="I633" s="7"/>
      <c r="J633" s="68"/>
    </row>
    <row r="634" spans="1:11" ht="12.95" customHeight="1">
      <c r="A634" s="78"/>
      <c r="B634" s="10"/>
      <c r="C634" s="11"/>
      <c r="D634" s="69"/>
      <c r="E634" s="12"/>
      <c r="F634" s="13"/>
      <c r="G634" s="70">
        <f>IF(B634&lt;&gt;"計",ROUNDDOWN(D634*F634,0),SUM(G$1:G633))</f>
        <v>0</v>
      </c>
      <c r="H634" s="11"/>
      <c r="I634" s="14"/>
      <c r="J634" s="71"/>
      <c r="K634" s="8">
        <v>10</v>
      </c>
    </row>
    <row r="635" spans="1:11" ht="12.95" customHeight="1">
      <c r="A635" s="79"/>
      <c r="B635" s="3"/>
      <c r="C635" s="4"/>
      <c r="D635" s="66"/>
      <c r="E635" s="5"/>
      <c r="F635" s="6"/>
      <c r="G635" s="67"/>
      <c r="H635" s="4"/>
      <c r="I635" s="7"/>
      <c r="J635" s="68"/>
    </row>
    <row r="636" spans="1:11" ht="12.95" customHeight="1">
      <c r="A636" s="78"/>
      <c r="B636" s="10" t="s">
        <v>350</v>
      </c>
      <c r="C636" s="11" t="s">
        <v>351</v>
      </c>
      <c r="D636" s="69">
        <v>83.2</v>
      </c>
      <c r="E636" s="12" t="s">
        <v>33</v>
      </c>
      <c r="F636" s="13"/>
      <c r="G636" s="70">
        <f>IF(B636&lt;&gt;"計",ROUNDDOWN(D636*F636,0),SUM(G$1:G635))</f>
        <v>0</v>
      </c>
      <c r="H636" s="11"/>
      <c r="I636" s="14"/>
      <c r="J636" s="71"/>
      <c r="K636" s="8">
        <v>11</v>
      </c>
    </row>
    <row r="637" spans="1:11" ht="12.95" customHeight="1">
      <c r="A637" s="79"/>
      <c r="B637" s="3"/>
      <c r="C637" s="4" t="s">
        <v>352</v>
      </c>
      <c r="D637" s="66"/>
      <c r="E637" s="5"/>
      <c r="F637" s="6"/>
      <c r="G637" s="67"/>
      <c r="H637" s="4"/>
      <c r="I637" s="7"/>
      <c r="J637" s="68"/>
    </row>
    <row r="638" spans="1:11" ht="12.95" customHeight="1">
      <c r="A638" s="78"/>
      <c r="B638" s="10"/>
      <c r="C638" s="11"/>
      <c r="D638" s="69"/>
      <c r="E638" s="12"/>
      <c r="F638" s="13"/>
      <c r="G638" s="70">
        <f>IF(B638&lt;&gt;"計",ROUNDDOWN(D638*F638,0),SUM(G$1:G637))</f>
        <v>0</v>
      </c>
      <c r="H638" s="11"/>
      <c r="I638" s="14"/>
      <c r="J638" s="71"/>
      <c r="K638" s="8">
        <v>12</v>
      </c>
    </row>
    <row r="639" spans="1:11" ht="12.95" customHeight="1">
      <c r="A639" s="79"/>
      <c r="B639" s="3"/>
      <c r="C639" s="4"/>
      <c r="D639" s="66"/>
      <c r="E639" s="5"/>
      <c r="F639" s="6"/>
      <c r="G639" s="67"/>
      <c r="H639" s="4"/>
      <c r="I639" s="7"/>
      <c r="J639" s="68"/>
    </row>
    <row r="640" spans="1:11" ht="12.95" customHeight="1">
      <c r="A640" s="78"/>
      <c r="B640" s="10" t="s">
        <v>353</v>
      </c>
      <c r="C640" s="11" t="s">
        <v>354</v>
      </c>
      <c r="D640" s="69">
        <v>63.7</v>
      </c>
      <c r="E640" s="12" t="s">
        <v>33</v>
      </c>
      <c r="F640" s="13"/>
      <c r="G640" s="70">
        <f>IF(B640&lt;&gt;"計",ROUNDDOWN(D640*F640,0),SUM(G$1:G639))</f>
        <v>0</v>
      </c>
      <c r="H640" s="11"/>
      <c r="I640" s="14"/>
      <c r="J640" s="71"/>
      <c r="K640" s="8">
        <v>13</v>
      </c>
    </row>
    <row r="641" spans="1:11" ht="12.95" customHeight="1">
      <c r="A641" s="79"/>
      <c r="B641" s="3"/>
      <c r="C641" s="4" t="s">
        <v>355</v>
      </c>
      <c r="D641" s="66"/>
      <c r="E641" s="5"/>
      <c r="F641" s="6"/>
      <c r="G641" s="67"/>
      <c r="H641" s="4"/>
      <c r="I641" s="7"/>
      <c r="J641" s="68"/>
    </row>
    <row r="642" spans="1:11" ht="12.95" customHeight="1">
      <c r="A642" s="78"/>
      <c r="B642" s="10"/>
      <c r="C642" s="11" t="s">
        <v>356</v>
      </c>
      <c r="D642" s="69"/>
      <c r="E642" s="12"/>
      <c r="F642" s="13"/>
      <c r="G642" s="70">
        <f>IF(B642&lt;&gt;"計",ROUNDDOWN(D642*F642,0),SUM(G$1:G641))</f>
        <v>0</v>
      </c>
      <c r="H642" s="11"/>
      <c r="I642" s="14"/>
      <c r="J642" s="71"/>
      <c r="K642" s="8">
        <v>14</v>
      </c>
    </row>
    <row r="643" spans="1:11" ht="12.95" customHeight="1">
      <c r="A643" s="79"/>
      <c r="B643" s="3"/>
      <c r="C643" s="4" t="s">
        <v>357</v>
      </c>
      <c r="D643" s="66"/>
      <c r="E643" s="5"/>
      <c r="F643" s="6"/>
      <c r="G643" s="67"/>
      <c r="H643" s="4"/>
      <c r="I643" s="7"/>
      <c r="J643" s="68"/>
    </row>
    <row r="644" spans="1:11" ht="12.95" customHeight="1">
      <c r="A644" s="78"/>
      <c r="B644" s="10"/>
      <c r="C644" s="11" t="s">
        <v>358</v>
      </c>
      <c r="D644" s="69"/>
      <c r="E644" s="12"/>
      <c r="F644" s="13"/>
      <c r="G644" s="70">
        <f>IF(B644&lt;&gt;"計",ROUNDDOWN(D644*F644,0),SUM(G$1:G643))</f>
        <v>0</v>
      </c>
      <c r="H644" s="11"/>
      <c r="I644" s="14"/>
      <c r="J644" s="71"/>
      <c r="K644" s="8">
        <v>15</v>
      </c>
    </row>
    <row r="645" spans="1:11" ht="12.95" customHeight="1">
      <c r="A645" s="79"/>
      <c r="B645" s="3"/>
      <c r="C645" s="4" t="s">
        <v>359</v>
      </c>
      <c r="D645" s="66"/>
      <c r="E645" s="5"/>
      <c r="F645" s="6"/>
      <c r="G645" s="67"/>
      <c r="H645" s="4"/>
      <c r="I645" s="7"/>
      <c r="J645" s="68"/>
    </row>
    <row r="646" spans="1:11" ht="12.95" customHeight="1">
      <c r="A646" s="78"/>
      <c r="B646" s="10"/>
      <c r="C646" s="11"/>
      <c r="D646" s="69"/>
      <c r="E646" s="12"/>
      <c r="F646" s="13"/>
      <c r="G646" s="70">
        <f>IF(B646&lt;&gt;"計",ROUNDDOWN(D646*F646,0),SUM(G$1:G645))</f>
        <v>0</v>
      </c>
      <c r="H646" s="11"/>
      <c r="I646" s="14"/>
      <c r="J646" s="71"/>
      <c r="K646" s="8">
        <v>16</v>
      </c>
    </row>
    <row r="647" spans="1:11" ht="12.95" customHeight="1">
      <c r="A647" s="79"/>
      <c r="B647" s="3"/>
      <c r="C647" s="4"/>
      <c r="D647" s="66"/>
      <c r="E647" s="5"/>
      <c r="F647" s="6"/>
      <c r="G647" s="67"/>
      <c r="H647" s="4"/>
      <c r="I647" s="7"/>
      <c r="J647" s="68"/>
    </row>
    <row r="648" spans="1:11" ht="12.95" customHeight="1">
      <c r="A648" s="78"/>
      <c r="B648" s="10"/>
      <c r="C648" s="11"/>
      <c r="D648" s="69"/>
      <c r="E648" s="12"/>
      <c r="F648" s="13"/>
      <c r="G648" s="70">
        <f>IF(B648&lt;&gt;"計",ROUNDDOWN(D648*F648,0),SUM(G$1:G647))</f>
        <v>0</v>
      </c>
      <c r="H648" s="11"/>
      <c r="I648" s="14"/>
      <c r="J648" s="71"/>
      <c r="K648" s="8">
        <v>17</v>
      </c>
    </row>
    <row r="649" spans="1:11" ht="12.95" customHeight="1">
      <c r="A649" s="79"/>
      <c r="B649" s="3"/>
      <c r="C649" s="4"/>
      <c r="D649" s="66"/>
      <c r="E649" s="5"/>
      <c r="F649" s="6"/>
      <c r="G649" s="67"/>
      <c r="H649" s="4"/>
      <c r="I649" s="7"/>
      <c r="J649" s="68"/>
    </row>
    <row r="650" spans="1:11" ht="12.95" customHeight="1">
      <c r="A650" s="78"/>
      <c r="B650" s="10"/>
      <c r="C650" s="11"/>
      <c r="D650" s="69"/>
      <c r="E650" s="12"/>
      <c r="F650" s="13"/>
      <c r="G650" s="70">
        <f>IF(B650&lt;&gt;"計",ROUNDDOWN(D650*F650,0),SUM(G$1:G649))</f>
        <v>0</v>
      </c>
      <c r="H650" s="11"/>
      <c r="I650" s="14"/>
      <c r="J650" s="72">
        <f>SUBTOTAL(9,G615:G650)</f>
        <v>0</v>
      </c>
      <c r="K650" s="8">
        <v>18</v>
      </c>
    </row>
    <row r="651" spans="1:11" ht="12.95" customHeight="1">
      <c r="A651" s="79"/>
      <c r="B651" s="15"/>
      <c r="C651" s="4"/>
      <c r="D651" s="66"/>
      <c r="E651" s="5"/>
      <c r="F651" s="6"/>
      <c r="G651" s="67"/>
      <c r="H651" s="4"/>
      <c r="I651" s="7"/>
      <c r="J651" s="68"/>
    </row>
    <row r="652" spans="1:11" ht="12.95" customHeight="1">
      <c r="A652" s="78"/>
      <c r="B652" s="10" t="s">
        <v>360</v>
      </c>
      <c r="C652" s="11" t="s">
        <v>361</v>
      </c>
      <c r="D652" s="69">
        <v>119</v>
      </c>
      <c r="E652" s="12" t="s">
        <v>33</v>
      </c>
      <c r="F652" s="13"/>
      <c r="G652" s="70">
        <f>IF(B652&lt;&gt;"計",ROUNDDOWN(D652*F652,0),SUM(G$1:G651))</f>
        <v>0</v>
      </c>
      <c r="H652" s="11"/>
      <c r="I652" s="14"/>
      <c r="J652" s="71"/>
      <c r="K652" s="8">
        <v>1</v>
      </c>
    </row>
    <row r="653" spans="1:11" ht="12.95" customHeight="1">
      <c r="A653" s="79"/>
      <c r="B653" s="3"/>
      <c r="C653" s="4" t="s">
        <v>362</v>
      </c>
      <c r="D653" s="66"/>
      <c r="E653" s="5"/>
      <c r="F653" s="6"/>
      <c r="G653" s="67"/>
      <c r="H653" s="4"/>
      <c r="I653" s="7"/>
      <c r="J653" s="68"/>
    </row>
    <row r="654" spans="1:11" ht="12.95" customHeight="1">
      <c r="A654" s="78"/>
      <c r="B654" s="10"/>
      <c r="C654" s="11" t="s">
        <v>363</v>
      </c>
      <c r="D654" s="69"/>
      <c r="E654" s="12"/>
      <c r="F654" s="13"/>
      <c r="G654" s="70">
        <f>IF(B654&lt;&gt;"計",ROUNDDOWN(D654*F654,0),SUM(G$1:G653))</f>
        <v>0</v>
      </c>
      <c r="H654" s="11"/>
      <c r="I654" s="14"/>
      <c r="J654" s="71"/>
      <c r="K654" s="8">
        <v>2</v>
      </c>
    </row>
    <row r="655" spans="1:11" ht="12.95" customHeight="1">
      <c r="A655" s="79"/>
      <c r="B655" s="3"/>
      <c r="C655" s="4" t="s">
        <v>364</v>
      </c>
      <c r="D655" s="66"/>
      <c r="E655" s="5"/>
      <c r="F655" s="6"/>
      <c r="G655" s="67"/>
      <c r="H655" s="4"/>
      <c r="I655" s="7"/>
      <c r="J655" s="68"/>
    </row>
    <row r="656" spans="1:11" ht="12.95" customHeight="1">
      <c r="A656" s="78"/>
      <c r="B656" s="10"/>
      <c r="C656" s="11" t="s">
        <v>365</v>
      </c>
      <c r="D656" s="69"/>
      <c r="E656" s="12"/>
      <c r="F656" s="13"/>
      <c r="G656" s="70">
        <f>IF(B656&lt;&gt;"計",ROUNDDOWN(D656*F656,0),SUM(G$1:G655))</f>
        <v>0</v>
      </c>
      <c r="H656" s="11"/>
      <c r="I656" s="14"/>
      <c r="J656" s="71"/>
      <c r="K656" s="8">
        <v>3</v>
      </c>
    </row>
    <row r="657" spans="1:11" ht="12.95" customHeight="1">
      <c r="A657" s="79"/>
      <c r="B657" s="3"/>
      <c r="C657" s="4" t="s">
        <v>366</v>
      </c>
      <c r="D657" s="66"/>
      <c r="E657" s="5"/>
      <c r="F657" s="6"/>
      <c r="G657" s="67"/>
      <c r="H657" s="4"/>
      <c r="I657" s="7"/>
      <c r="J657" s="68"/>
    </row>
    <row r="658" spans="1:11" ht="12.95" customHeight="1">
      <c r="A658" s="78"/>
      <c r="B658" s="10"/>
      <c r="C658" s="11" t="s">
        <v>367</v>
      </c>
      <c r="D658" s="69"/>
      <c r="E658" s="12"/>
      <c r="F658" s="13"/>
      <c r="G658" s="70">
        <f>IF(B658&lt;&gt;"計",ROUNDDOWN(D658*F658,0),SUM(G$1:G657))</f>
        <v>0</v>
      </c>
      <c r="H658" s="11"/>
      <c r="I658" s="14"/>
      <c r="J658" s="71"/>
      <c r="K658" s="8">
        <v>4</v>
      </c>
    </row>
    <row r="659" spans="1:11" ht="12.95" customHeight="1">
      <c r="A659" s="79"/>
      <c r="B659" s="3"/>
      <c r="C659" s="4" t="s">
        <v>368</v>
      </c>
      <c r="D659" s="66"/>
      <c r="E659" s="5"/>
      <c r="F659" s="6"/>
      <c r="G659" s="67"/>
      <c r="H659" s="4"/>
      <c r="I659" s="7"/>
      <c r="J659" s="68"/>
    </row>
    <row r="660" spans="1:11" ht="12.95" customHeight="1">
      <c r="A660" s="78"/>
      <c r="B660" s="10"/>
      <c r="C660" s="11" t="s">
        <v>369</v>
      </c>
      <c r="D660" s="69"/>
      <c r="E660" s="12"/>
      <c r="F660" s="13"/>
      <c r="G660" s="70">
        <f>IF(B660&lt;&gt;"計",ROUNDDOWN(D660*F660,0),SUM(G$1:G659))</f>
        <v>0</v>
      </c>
      <c r="H660" s="11"/>
      <c r="I660" s="14"/>
      <c r="J660" s="71"/>
      <c r="K660" s="8">
        <v>5</v>
      </c>
    </row>
    <row r="661" spans="1:11" ht="12.95" customHeight="1">
      <c r="A661" s="79"/>
      <c r="B661" s="3"/>
      <c r="C661" s="4" t="s">
        <v>370</v>
      </c>
      <c r="D661" s="66"/>
      <c r="E661" s="5"/>
      <c r="F661" s="6"/>
      <c r="G661" s="67"/>
      <c r="H661" s="4"/>
      <c r="I661" s="7"/>
      <c r="J661" s="68"/>
    </row>
    <row r="662" spans="1:11" ht="12.95" customHeight="1">
      <c r="A662" s="78"/>
      <c r="B662" s="10"/>
      <c r="C662" s="11" t="s">
        <v>371</v>
      </c>
      <c r="D662" s="69"/>
      <c r="E662" s="12"/>
      <c r="F662" s="13"/>
      <c r="G662" s="70">
        <f>IF(B662&lt;&gt;"計",ROUNDDOWN(D662*F662,0),SUM(G$1:G661))</f>
        <v>0</v>
      </c>
      <c r="H662" s="11"/>
      <c r="I662" s="14"/>
      <c r="J662" s="71"/>
      <c r="K662" s="8">
        <v>6</v>
      </c>
    </row>
    <row r="663" spans="1:11" ht="12.95" customHeight="1">
      <c r="A663" s="79"/>
      <c r="B663" s="3"/>
      <c r="C663" s="4" t="s">
        <v>372</v>
      </c>
      <c r="D663" s="66"/>
      <c r="E663" s="5"/>
      <c r="F663" s="6"/>
      <c r="G663" s="67"/>
      <c r="H663" s="4"/>
      <c r="I663" s="7"/>
      <c r="J663" s="68"/>
    </row>
    <row r="664" spans="1:11" ht="12.95" customHeight="1">
      <c r="A664" s="78"/>
      <c r="B664" s="10"/>
      <c r="C664" s="11"/>
      <c r="D664" s="69"/>
      <c r="E664" s="12"/>
      <c r="F664" s="13"/>
      <c r="G664" s="70">
        <f>IF(B664&lt;&gt;"計",ROUNDDOWN(D664*F664,0),SUM(G$1:G663))</f>
        <v>0</v>
      </c>
      <c r="H664" s="11"/>
      <c r="I664" s="14"/>
      <c r="J664" s="71"/>
      <c r="K664" s="8">
        <v>7</v>
      </c>
    </row>
    <row r="665" spans="1:11" ht="12.95" customHeight="1">
      <c r="A665" s="79"/>
      <c r="B665" s="3"/>
      <c r="C665" s="4"/>
      <c r="D665" s="66"/>
      <c r="E665" s="5"/>
      <c r="F665" s="6"/>
      <c r="G665" s="67"/>
      <c r="H665" s="4"/>
      <c r="I665" s="7"/>
      <c r="J665" s="68"/>
    </row>
    <row r="666" spans="1:11" ht="12.95" customHeight="1">
      <c r="A666" s="78"/>
      <c r="B666" s="10" t="s">
        <v>373</v>
      </c>
      <c r="C666" s="11" t="s">
        <v>374</v>
      </c>
      <c r="D666" s="69">
        <v>3</v>
      </c>
      <c r="E666" s="12" t="s">
        <v>148</v>
      </c>
      <c r="F666" s="13"/>
      <c r="G666" s="70">
        <f>IF(B666&lt;&gt;"計",ROUNDDOWN(D666*F666,0),SUM(G$1:G665))</f>
        <v>0</v>
      </c>
      <c r="H666" s="11"/>
      <c r="I666" s="14"/>
      <c r="J666" s="71"/>
      <c r="K666" s="8">
        <v>8</v>
      </c>
    </row>
    <row r="667" spans="1:11" ht="12.95" customHeight="1">
      <c r="A667" s="79"/>
      <c r="B667" s="3"/>
      <c r="C667" s="4" t="s">
        <v>375</v>
      </c>
      <c r="D667" s="66"/>
      <c r="E667" s="5"/>
      <c r="F667" s="6"/>
      <c r="G667" s="67"/>
      <c r="H667" s="4"/>
      <c r="I667" s="7"/>
      <c r="J667" s="68"/>
    </row>
    <row r="668" spans="1:11" ht="12.95" customHeight="1">
      <c r="A668" s="78"/>
      <c r="B668" s="10"/>
      <c r="C668" s="11" t="s">
        <v>376</v>
      </c>
      <c r="D668" s="69"/>
      <c r="E668" s="12"/>
      <c r="F668" s="13"/>
      <c r="G668" s="70">
        <f>IF(B668&lt;&gt;"計",ROUNDDOWN(D668*F668,0),SUM(G$1:G667))</f>
        <v>0</v>
      </c>
      <c r="H668" s="11"/>
      <c r="I668" s="14"/>
      <c r="J668" s="71"/>
      <c r="K668" s="8">
        <v>9</v>
      </c>
    </row>
    <row r="669" spans="1:11" ht="12.95" customHeight="1">
      <c r="A669" s="79"/>
      <c r="B669" s="3"/>
      <c r="C669" s="4" t="s">
        <v>377</v>
      </c>
      <c r="D669" s="66"/>
      <c r="E669" s="5"/>
      <c r="F669" s="6"/>
      <c r="G669" s="67"/>
      <c r="H669" s="4"/>
      <c r="I669" s="7"/>
      <c r="J669" s="68"/>
    </row>
    <row r="670" spans="1:11" ht="12.95" customHeight="1">
      <c r="A670" s="78"/>
      <c r="B670" s="10"/>
      <c r="C670" s="11" t="s">
        <v>378</v>
      </c>
      <c r="D670" s="69"/>
      <c r="E670" s="12"/>
      <c r="F670" s="13"/>
      <c r="G670" s="70">
        <f>IF(B670&lt;&gt;"計",ROUNDDOWN(D670*F670,0),SUM(G$1:G669))</f>
        <v>0</v>
      </c>
      <c r="H670" s="11"/>
      <c r="I670" s="14"/>
      <c r="J670" s="71"/>
      <c r="K670" s="8">
        <v>10</v>
      </c>
    </row>
    <row r="671" spans="1:11" ht="12.95" customHeight="1">
      <c r="A671" s="79"/>
      <c r="B671" s="3"/>
      <c r="C671" s="4"/>
      <c r="D671" s="66"/>
      <c r="E671" s="5"/>
      <c r="F671" s="6"/>
      <c r="G671" s="67"/>
      <c r="H671" s="4"/>
      <c r="I671" s="7"/>
      <c r="J671" s="68"/>
    </row>
    <row r="672" spans="1:11" ht="12.95" customHeight="1">
      <c r="A672" s="78"/>
      <c r="B672" s="10" t="s">
        <v>379</v>
      </c>
      <c r="C672" s="11" t="s">
        <v>374</v>
      </c>
      <c r="D672" s="69">
        <v>3</v>
      </c>
      <c r="E672" s="12" t="s">
        <v>148</v>
      </c>
      <c r="F672" s="13"/>
      <c r="G672" s="70">
        <f>IF(B672&lt;&gt;"計",ROUNDDOWN(D672*F672,0),SUM(G$1:G671))</f>
        <v>0</v>
      </c>
      <c r="H672" s="11"/>
      <c r="I672" s="14"/>
      <c r="J672" s="71"/>
      <c r="K672" s="8">
        <v>11</v>
      </c>
    </row>
    <row r="673" spans="1:11" ht="12.95" customHeight="1">
      <c r="A673" s="79"/>
      <c r="B673" s="3"/>
      <c r="C673" s="4" t="s">
        <v>380</v>
      </c>
      <c r="D673" s="66"/>
      <c r="E673" s="5"/>
      <c r="F673" s="6"/>
      <c r="G673" s="67"/>
      <c r="H673" s="4"/>
      <c r="I673" s="7"/>
      <c r="J673" s="68"/>
    </row>
    <row r="674" spans="1:11" ht="12.95" customHeight="1">
      <c r="A674" s="78"/>
      <c r="B674" s="10"/>
      <c r="C674" s="11" t="s">
        <v>381</v>
      </c>
      <c r="D674" s="69"/>
      <c r="E674" s="12"/>
      <c r="F674" s="13"/>
      <c r="G674" s="70">
        <f>IF(B674&lt;&gt;"計",ROUNDDOWN(D674*F674,0),SUM(G$1:G673))</f>
        <v>0</v>
      </c>
      <c r="H674" s="11"/>
      <c r="I674" s="14"/>
      <c r="J674" s="71"/>
      <c r="K674" s="8">
        <v>12</v>
      </c>
    </row>
    <row r="675" spans="1:11" ht="12.95" customHeight="1">
      <c r="A675" s="79"/>
      <c r="B675" s="3"/>
      <c r="C675" s="4" t="s">
        <v>382</v>
      </c>
      <c r="D675" s="66"/>
      <c r="E675" s="5"/>
      <c r="F675" s="6"/>
      <c r="G675" s="67"/>
      <c r="H675" s="4"/>
      <c r="I675" s="7"/>
      <c r="J675" s="68"/>
    </row>
    <row r="676" spans="1:11" ht="12.95" customHeight="1">
      <c r="A676" s="78"/>
      <c r="B676" s="10"/>
      <c r="C676" s="11" t="s">
        <v>378</v>
      </c>
      <c r="D676" s="69"/>
      <c r="E676" s="12"/>
      <c r="F676" s="13"/>
      <c r="G676" s="70">
        <f>IF(B676&lt;&gt;"計",ROUNDDOWN(D676*F676,0),SUM(G$1:G675))</f>
        <v>0</v>
      </c>
      <c r="H676" s="11"/>
      <c r="I676" s="14"/>
      <c r="J676" s="71"/>
      <c r="K676" s="8">
        <v>13</v>
      </c>
    </row>
    <row r="677" spans="1:11" ht="12.95" customHeight="1">
      <c r="A677" s="79"/>
      <c r="B677" s="3"/>
      <c r="C677" s="4"/>
      <c r="D677" s="66"/>
      <c r="E677" s="5"/>
      <c r="F677" s="6"/>
      <c r="G677" s="67"/>
      <c r="H677" s="4"/>
      <c r="I677" s="7"/>
      <c r="J677" s="68"/>
    </row>
    <row r="678" spans="1:11" ht="12.95" customHeight="1">
      <c r="A678" s="78"/>
      <c r="B678" s="10" t="s">
        <v>383</v>
      </c>
      <c r="C678" s="11" t="s">
        <v>374</v>
      </c>
      <c r="D678" s="69">
        <v>5</v>
      </c>
      <c r="E678" s="12" t="s">
        <v>148</v>
      </c>
      <c r="F678" s="13"/>
      <c r="G678" s="70">
        <f>IF(B678&lt;&gt;"計",ROUNDDOWN(D678*F678,0),SUM(G$1:G677))</f>
        <v>0</v>
      </c>
      <c r="H678" s="11"/>
      <c r="I678" s="14"/>
      <c r="J678" s="71"/>
      <c r="K678" s="8">
        <v>14</v>
      </c>
    </row>
    <row r="679" spans="1:11" ht="12.95" customHeight="1">
      <c r="A679" s="79"/>
      <c r="B679" s="3"/>
      <c r="C679" s="4" t="s">
        <v>375</v>
      </c>
      <c r="D679" s="66"/>
      <c r="E679" s="5"/>
      <c r="F679" s="6"/>
      <c r="G679" s="67"/>
      <c r="H679" s="4"/>
      <c r="I679" s="7"/>
      <c r="J679" s="68"/>
    </row>
    <row r="680" spans="1:11" ht="12.95" customHeight="1">
      <c r="A680" s="78"/>
      <c r="B680" s="10"/>
      <c r="C680" s="11" t="s">
        <v>384</v>
      </c>
      <c r="D680" s="69"/>
      <c r="E680" s="12"/>
      <c r="F680" s="13"/>
      <c r="G680" s="70">
        <f>IF(B680&lt;&gt;"計",ROUNDDOWN(D680*F680,0),SUM(G$1:G679))</f>
        <v>0</v>
      </c>
      <c r="H680" s="11"/>
      <c r="I680" s="14"/>
      <c r="J680" s="71"/>
      <c r="K680" s="8">
        <v>15</v>
      </c>
    </row>
    <row r="681" spans="1:11" ht="12.95" customHeight="1">
      <c r="A681" s="79"/>
      <c r="B681" s="3"/>
      <c r="C681" s="4" t="s">
        <v>385</v>
      </c>
      <c r="D681" s="66"/>
      <c r="E681" s="5"/>
      <c r="F681" s="6"/>
      <c r="G681" s="67"/>
      <c r="H681" s="4"/>
      <c r="I681" s="7"/>
      <c r="J681" s="68"/>
    </row>
    <row r="682" spans="1:11" ht="12.95" customHeight="1">
      <c r="A682" s="78"/>
      <c r="B682" s="10"/>
      <c r="C682" s="11" t="s">
        <v>386</v>
      </c>
      <c r="D682" s="69"/>
      <c r="E682" s="12"/>
      <c r="F682" s="13"/>
      <c r="G682" s="70">
        <f>IF(B682&lt;&gt;"計",ROUNDDOWN(D682*F682,0),SUM(G$1:G681))</f>
        <v>0</v>
      </c>
      <c r="H682" s="11"/>
      <c r="I682" s="14"/>
      <c r="J682" s="71"/>
      <c r="K682" s="8">
        <v>16</v>
      </c>
    </row>
    <row r="683" spans="1:11" ht="12.95" customHeight="1">
      <c r="A683" s="79"/>
      <c r="B683" s="3"/>
      <c r="C683" s="4" t="s">
        <v>378</v>
      </c>
      <c r="D683" s="66"/>
      <c r="E683" s="5"/>
      <c r="F683" s="6"/>
      <c r="G683" s="67"/>
      <c r="H683" s="4"/>
      <c r="I683" s="7"/>
      <c r="J683" s="68"/>
    </row>
    <row r="684" spans="1:11" ht="12.95" customHeight="1">
      <c r="A684" s="78"/>
      <c r="B684" s="10"/>
      <c r="C684" s="11"/>
      <c r="D684" s="69"/>
      <c r="E684" s="12"/>
      <c r="F684" s="13"/>
      <c r="G684" s="70">
        <f>IF(B684&lt;&gt;"計",ROUNDDOWN(D684*F684,0),SUM(G$1:G683))</f>
        <v>0</v>
      </c>
      <c r="H684" s="11"/>
      <c r="I684" s="14"/>
      <c r="J684" s="71"/>
      <c r="K684" s="8">
        <v>17</v>
      </c>
    </row>
    <row r="685" spans="1:11" ht="12.95" customHeight="1">
      <c r="A685" s="79"/>
      <c r="B685" s="3"/>
      <c r="C685" s="4"/>
      <c r="D685" s="66"/>
      <c r="E685" s="5"/>
      <c r="F685" s="6"/>
      <c r="G685" s="67"/>
      <c r="H685" s="4"/>
      <c r="I685" s="7"/>
      <c r="J685" s="68"/>
    </row>
    <row r="686" spans="1:11" ht="12.95" customHeight="1">
      <c r="A686" s="78"/>
      <c r="B686" s="10"/>
      <c r="C686" s="11"/>
      <c r="D686" s="69"/>
      <c r="E686" s="12"/>
      <c r="F686" s="13"/>
      <c r="G686" s="70">
        <f>IF(B686&lt;&gt;"計",ROUNDDOWN(D686*F686,0),SUM(G$1:G685))</f>
        <v>0</v>
      </c>
      <c r="H686" s="11"/>
      <c r="I686" s="14"/>
      <c r="J686" s="72">
        <f>SUBTOTAL(9,G651:G686)</f>
        <v>0</v>
      </c>
      <c r="K686" s="8">
        <v>18</v>
      </c>
    </row>
    <row r="687" spans="1:11" ht="12.95" customHeight="1">
      <c r="A687" s="79"/>
      <c r="B687" s="15"/>
      <c r="C687" s="4"/>
      <c r="D687" s="66"/>
      <c r="E687" s="5"/>
      <c r="F687" s="6"/>
      <c r="G687" s="67"/>
      <c r="H687" s="4"/>
      <c r="I687" s="7"/>
      <c r="J687" s="68"/>
    </row>
    <row r="688" spans="1:11" ht="12.95" customHeight="1">
      <c r="A688" s="78"/>
      <c r="B688" s="10" t="s">
        <v>387</v>
      </c>
      <c r="C688" s="11" t="s">
        <v>388</v>
      </c>
      <c r="D688" s="69">
        <v>11</v>
      </c>
      <c r="E688" s="12" t="s">
        <v>148</v>
      </c>
      <c r="F688" s="13"/>
      <c r="G688" s="70">
        <f>IF(B688&lt;&gt;"計",ROUNDDOWN(D688*F688,0),SUM(G$1:G687))</f>
        <v>0</v>
      </c>
      <c r="H688" s="11"/>
      <c r="I688" s="14"/>
      <c r="J688" s="71"/>
      <c r="K688" s="8">
        <v>1</v>
      </c>
    </row>
    <row r="689" spans="1:11" ht="12.95" customHeight="1">
      <c r="A689" s="79"/>
      <c r="B689" s="3"/>
      <c r="C689" s="4" t="s">
        <v>389</v>
      </c>
      <c r="D689" s="66"/>
      <c r="E689" s="5"/>
      <c r="F689" s="6"/>
      <c r="G689" s="67"/>
      <c r="H689" s="4"/>
      <c r="I689" s="7"/>
      <c r="J689" s="68"/>
    </row>
    <row r="690" spans="1:11" ht="12.95" customHeight="1">
      <c r="A690" s="78"/>
      <c r="B690" s="10"/>
      <c r="C690" s="11" t="s">
        <v>390</v>
      </c>
      <c r="D690" s="69"/>
      <c r="E690" s="12"/>
      <c r="F690" s="13"/>
      <c r="G690" s="70">
        <f>IF(B690&lt;&gt;"計",ROUNDDOWN(D690*F690,0),SUM(G$1:G689))</f>
        <v>0</v>
      </c>
      <c r="H690" s="11"/>
      <c r="I690" s="14"/>
      <c r="J690" s="71"/>
      <c r="K690" s="8">
        <v>2</v>
      </c>
    </row>
    <row r="691" spans="1:11" ht="12.95" customHeight="1">
      <c r="A691" s="79"/>
      <c r="B691" s="3"/>
      <c r="C691" s="4" t="s">
        <v>391</v>
      </c>
      <c r="D691" s="66"/>
      <c r="E691" s="5"/>
      <c r="F691" s="6"/>
      <c r="G691" s="67"/>
      <c r="H691" s="4"/>
      <c r="I691" s="7"/>
      <c r="J691" s="68"/>
    </row>
    <row r="692" spans="1:11" ht="12.95" customHeight="1">
      <c r="A692" s="78"/>
      <c r="B692" s="10"/>
      <c r="C692" s="11" t="s">
        <v>392</v>
      </c>
      <c r="D692" s="69"/>
      <c r="E692" s="12"/>
      <c r="F692" s="13"/>
      <c r="G692" s="70">
        <f>IF(B692&lt;&gt;"計",ROUNDDOWN(D692*F692,0),SUM(G$1:G691))</f>
        <v>0</v>
      </c>
      <c r="H692" s="11"/>
      <c r="I692" s="14"/>
      <c r="J692" s="71"/>
      <c r="K692" s="8">
        <v>3</v>
      </c>
    </row>
    <row r="693" spans="1:11" ht="12.95" customHeight="1">
      <c r="A693" s="79"/>
      <c r="B693" s="3"/>
      <c r="C693" s="4" t="s">
        <v>393</v>
      </c>
      <c r="D693" s="66"/>
      <c r="E693" s="5"/>
      <c r="F693" s="6"/>
      <c r="G693" s="67"/>
      <c r="H693" s="4"/>
      <c r="I693" s="7"/>
      <c r="J693" s="68"/>
    </row>
    <row r="694" spans="1:11" ht="12.95" customHeight="1">
      <c r="A694" s="78"/>
      <c r="B694" s="10" t="s">
        <v>394</v>
      </c>
      <c r="C694" s="11" t="s">
        <v>395</v>
      </c>
      <c r="D694" s="69">
        <v>969</v>
      </c>
      <c r="E694" s="12" t="s">
        <v>33</v>
      </c>
      <c r="F694" s="13"/>
      <c r="G694" s="70">
        <f>IF(B694&lt;&gt;"計",ROUNDDOWN(D694*F694,0),SUM(G$1:G693))</f>
        <v>0</v>
      </c>
      <c r="H694" s="11"/>
      <c r="I694" s="14"/>
      <c r="J694" s="71"/>
      <c r="K694" s="8">
        <v>4</v>
      </c>
    </row>
    <row r="695" spans="1:11" ht="12.95" customHeight="1">
      <c r="A695" s="79"/>
      <c r="B695" s="3"/>
      <c r="C695" s="4" t="s">
        <v>396</v>
      </c>
      <c r="D695" s="66"/>
      <c r="E695" s="5"/>
      <c r="F695" s="6"/>
      <c r="G695" s="67"/>
      <c r="H695" s="4"/>
      <c r="I695" s="7"/>
      <c r="J695" s="68"/>
    </row>
    <row r="696" spans="1:11" ht="12.95" customHeight="1">
      <c r="A696" s="78"/>
      <c r="B696" s="10"/>
      <c r="C696" s="11" t="s">
        <v>397</v>
      </c>
      <c r="D696" s="69"/>
      <c r="E696" s="12"/>
      <c r="F696" s="13"/>
      <c r="G696" s="70">
        <f>IF(B696&lt;&gt;"計",ROUNDDOWN(D696*F696,0),SUM(G$1:G695))</f>
        <v>0</v>
      </c>
      <c r="H696" s="11"/>
      <c r="I696" s="14"/>
      <c r="J696" s="71"/>
      <c r="K696" s="8">
        <v>5</v>
      </c>
    </row>
    <row r="697" spans="1:11" ht="12.95" customHeight="1">
      <c r="A697" s="79"/>
      <c r="B697" s="3"/>
      <c r="C697" s="4" t="s">
        <v>398</v>
      </c>
      <c r="D697" s="66"/>
      <c r="E697" s="5"/>
      <c r="F697" s="6"/>
      <c r="G697" s="67"/>
      <c r="H697" s="4"/>
      <c r="I697" s="7"/>
      <c r="J697" s="68"/>
    </row>
    <row r="698" spans="1:11" ht="12.95" customHeight="1">
      <c r="A698" s="78"/>
      <c r="B698" s="10"/>
      <c r="C698" s="11" t="s">
        <v>399</v>
      </c>
      <c r="D698" s="69"/>
      <c r="E698" s="12"/>
      <c r="F698" s="13"/>
      <c r="G698" s="70">
        <f>IF(B698&lt;&gt;"計",ROUNDDOWN(D698*F698,0),SUM(G$1:G697))</f>
        <v>0</v>
      </c>
      <c r="H698" s="11"/>
      <c r="I698" s="14"/>
      <c r="J698" s="71"/>
      <c r="K698" s="8">
        <v>6</v>
      </c>
    </row>
    <row r="699" spans="1:11" ht="12.95" customHeight="1">
      <c r="A699" s="79"/>
      <c r="B699" s="3"/>
      <c r="C699" s="4" t="s">
        <v>400</v>
      </c>
      <c r="D699" s="66"/>
      <c r="E699" s="5"/>
      <c r="F699" s="6"/>
      <c r="G699" s="67"/>
      <c r="H699" s="4"/>
      <c r="I699" s="7"/>
      <c r="J699" s="68"/>
    </row>
    <row r="700" spans="1:11" ht="12.95" customHeight="1">
      <c r="A700" s="78"/>
      <c r="B700" s="10"/>
      <c r="C700" s="11" t="s">
        <v>401</v>
      </c>
      <c r="D700" s="69"/>
      <c r="E700" s="12"/>
      <c r="F700" s="13"/>
      <c r="G700" s="70">
        <f>IF(B700&lt;&gt;"計",ROUNDDOWN(D700*F700,0),SUM(G$1:G699))</f>
        <v>0</v>
      </c>
      <c r="H700" s="11"/>
      <c r="I700" s="14"/>
      <c r="J700" s="71"/>
      <c r="K700" s="8">
        <v>7</v>
      </c>
    </row>
    <row r="701" spans="1:11" ht="12.95" customHeight="1">
      <c r="A701" s="79"/>
      <c r="B701" s="3"/>
      <c r="C701" s="4"/>
      <c r="D701" s="66"/>
      <c r="E701" s="5"/>
      <c r="F701" s="6"/>
      <c r="G701" s="67"/>
      <c r="H701" s="4"/>
      <c r="I701" s="7"/>
      <c r="J701" s="68"/>
    </row>
    <row r="702" spans="1:11" ht="12.95" customHeight="1">
      <c r="A702" s="78"/>
      <c r="B702" s="10" t="s">
        <v>402</v>
      </c>
      <c r="C702" s="11" t="s">
        <v>403</v>
      </c>
      <c r="D702" s="69">
        <v>239</v>
      </c>
      <c r="E702" s="12" t="s">
        <v>33</v>
      </c>
      <c r="F702" s="13"/>
      <c r="G702" s="70">
        <f>IF(B702&lt;&gt;"計",ROUNDDOWN(D702*F702,0),SUM(G$1:G701))</f>
        <v>0</v>
      </c>
      <c r="H702" s="11"/>
      <c r="I702" s="14"/>
      <c r="J702" s="71"/>
      <c r="K702" s="8">
        <v>8</v>
      </c>
    </row>
    <row r="703" spans="1:11" ht="12.95" customHeight="1">
      <c r="A703" s="79"/>
      <c r="B703" s="3"/>
      <c r="C703" s="4" t="s">
        <v>404</v>
      </c>
      <c r="D703" s="66"/>
      <c r="E703" s="5"/>
      <c r="F703" s="6"/>
      <c r="G703" s="67"/>
      <c r="H703" s="4"/>
      <c r="I703" s="7"/>
      <c r="J703" s="68"/>
    </row>
    <row r="704" spans="1:11" ht="12.95" customHeight="1">
      <c r="A704" s="78"/>
      <c r="B704" s="10"/>
      <c r="C704" s="11" t="s">
        <v>405</v>
      </c>
      <c r="D704" s="69"/>
      <c r="E704" s="12"/>
      <c r="F704" s="13"/>
      <c r="G704" s="70">
        <f>IF(B704&lt;&gt;"計",ROUNDDOWN(D704*F704,0),SUM(G$1:G703))</f>
        <v>0</v>
      </c>
      <c r="H704" s="11"/>
      <c r="I704" s="14"/>
      <c r="J704" s="71"/>
      <c r="K704" s="8">
        <v>9</v>
      </c>
    </row>
    <row r="705" spans="1:11" ht="12.95" customHeight="1">
      <c r="A705" s="79"/>
      <c r="B705" s="3"/>
      <c r="C705" s="4" t="s">
        <v>406</v>
      </c>
      <c r="D705" s="66"/>
      <c r="E705" s="5"/>
      <c r="F705" s="6"/>
      <c r="G705" s="67"/>
      <c r="H705" s="4"/>
      <c r="I705" s="7"/>
      <c r="J705" s="68"/>
    </row>
    <row r="706" spans="1:11" ht="12.95" customHeight="1">
      <c r="A706" s="78"/>
      <c r="B706" s="10"/>
      <c r="C706" s="11" t="s">
        <v>407</v>
      </c>
      <c r="D706" s="69"/>
      <c r="E706" s="12"/>
      <c r="F706" s="13"/>
      <c r="G706" s="70">
        <f>IF(B706&lt;&gt;"計",ROUNDDOWN(D706*F706,0),SUM(G$1:G705))</f>
        <v>0</v>
      </c>
      <c r="H706" s="11"/>
      <c r="I706" s="14"/>
      <c r="J706" s="71"/>
      <c r="K706" s="8">
        <v>10</v>
      </c>
    </row>
    <row r="707" spans="1:11" ht="12.95" customHeight="1">
      <c r="A707" s="79"/>
      <c r="B707" s="3"/>
      <c r="C707" s="4" t="s">
        <v>408</v>
      </c>
      <c r="D707" s="66"/>
      <c r="E707" s="5"/>
      <c r="F707" s="6"/>
      <c r="G707" s="67"/>
      <c r="H707" s="4"/>
      <c r="I707" s="7"/>
      <c r="J707" s="68"/>
    </row>
    <row r="708" spans="1:11" ht="12.95" customHeight="1">
      <c r="A708" s="78"/>
      <c r="B708" s="10"/>
      <c r="C708" s="11"/>
      <c r="D708" s="69"/>
      <c r="E708" s="12"/>
      <c r="F708" s="13"/>
      <c r="G708" s="70">
        <f>IF(B708&lt;&gt;"計",ROUNDDOWN(D708*F708,0),SUM(G$1:G707))</f>
        <v>0</v>
      </c>
      <c r="H708" s="11"/>
      <c r="I708" s="14"/>
      <c r="J708" s="71"/>
      <c r="K708" s="8">
        <v>11</v>
      </c>
    </row>
    <row r="709" spans="1:11" ht="12.95" customHeight="1">
      <c r="A709" s="79"/>
      <c r="B709" s="3"/>
      <c r="C709" s="4"/>
      <c r="D709" s="66"/>
      <c r="E709" s="5"/>
      <c r="F709" s="6"/>
      <c r="G709" s="67"/>
      <c r="H709" s="4"/>
      <c r="I709" s="7"/>
      <c r="J709" s="68"/>
    </row>
    <row r="710" spans="1:11" ht="12.95" customHeight="1">
      <c r="A710" s="78"/>
      <c r="B710" s="10" t="s">
        <v>409</v>
      </c>
      <c r="C710" s="11" t="s">
        <v>410</v>
      </c>
      <c r="D710" s="69">
        <v>82.1</v>
      </c>
      <c r="E710" s="12" t="s">
        <v>109</v>
      </c>
      <c r="F710" s="13"/>
      <c r="G710" s="70">
        <f>IF(B710&lt;&gt;"計",ROUNDDOWN(D710*F710,0),SUM(G$1:G709))</f>
        <v>0</v>
      </c>
      <c r="H710" s="11"/>
      <c r="I710" s="14"/>
      <c r="J710" s="71"/>
      <c r="K710" s="8">
        <v>12</v>
      </c>
    </row>
    <row r="711" spans="1:11" ht="12.95" customHeight="1">
      <c r="A711" s="79"/>
      <c r="B711" s="3"/>
      <c r="C711" s="4" t="s">
        <v>411</v>
      </c>
      <c r="D711" s="66"/>
      <c r="E711" s="5"/>
      <c r="F711" s="6"/>
      <c r="G711" s="67"/>
      <c r="H711" s="4"/>
      <c r="I711" s="7"/>
      <c r="J711" s="68"/>
    </row>
    <row r="712" spans="1:11" ht="12.95" customHeight="1">
      <c r="A712" s="78"/>
      <c r="B712" s="10"/>
      <c r="C712" s="11" t="s">
        <v>412</v>
      </c>
      <c r="D712" s="69"/>
      <c r="E712" s="12"/>
      <c r="F712" s="13"/>
      <c r="G712" s="70">
        <f>IF(B712&lt;&gt;"計",ROUNDDOWN(D712*F712,0),SUM(G$1:G711))</f>
        <v>0</v>
      </c>
      <c r="H712" s="11"/>
      <c r="I712" s="14"/>
      <c r="J712" s="71"/>
      <c r="K712" s="8">
        <v>13</v>
      </c>
    </row>
    <row r="713" spans="1:11" ht="12.95" customHeight="1">
      <c r="A713" s="79"/>
      <c r="B713" s="3"/>
      <c r="C713" s="4" t="s">
        <v>413</v>
      </c>
      <c r="D713" s="66"/>
      <c r="E713" s="5"/>
      <c r="F713" s="6"/>
      <c r="G713" s="67"/>
      <c r="H713" s="4"/>
      <c r="I713" s="7"/>
      <c r="J713" s="68"/>
    </row>
    <row r="714" spans="1:11" ht="12.95" customHeight="1">
      <c r="A714" s="78"/>
      <c r="B714" s="10"/>
      <c r="C714" s="11"/>
      <c r="D714" s="69"/>
      <c r="E714" s="12"/>
      <c r="F714" s="13"/>
      <c r="G714" s="70">
        <f>IF(B714&lt;&gt;"計",ROUNDDOWN(D714*F714,0),SUM(G$1:G713))</f>
        <v>0</v>
      </c>
      <c r="H714" s="11"/>
      <c r="I714" s="14"/>
      <c r="J714" s="71"/>
      <c r="K714" s="8">
        <v>14</v>
      </c>
    </row>
    <row r="715" spans="1:11" ht="12.95" customHeight="1">
      <c r="A715" s="79"/>
      <c r="B715" s="3" t="s">
        <v>414</v>
      </c>
      <c r="C715" s="4"/>
      <c r="D715" s="66"/>
      <c r="E715" s="5"/>
      <c r="F715" s="6"/>
      <c r="G715" s="67"/>
      <c r="H715" s="4"/>
      <c r="I715" s="7"/>
      <c r="J715" s="68"/>
    </row>
    <row r="716" spans="1:11" ht="12.95" customHeight="1">
      <c r="A716" s="78"/>
      <c r="B716" s="10" t="s">
        <v>415</v>
      </c>
      <c r="C716" s="11" t="s">
        <v>416</v>
      </c>
      <c r="D716" s="69">
        <v>1128</v>
      </c>
      <c r="E716" s="12" t="s">
        <v>33</v>
      </c>
      <c r="F716" s="13"/>
      <c r="G716" s="70">
        <f>IF(B716&lt;&gt;"計",ROUNDDOWN(D716*F716,0),SUM(G$1:G715))</f>
        <v>0</v>
      </c>
      <c r="H716" s="11"/>
      <c r="I716" s="14"/>
      <c r="J716" s="71"/>
      <c r="K716" s="8">
        <v>15</v>
      </c>
    </row>
    <row r="717" spans="1:11" ht="12.95" customHeight="1">
      <c r="A717" s="79"/>
      <c r="B717" s="3"/>
      <c r="C717" s="4" t="s">
        <v>417</v>
      </c>
      <c r="D717" s="66"/>
      <c r="E717" s="5"/>
      <c r="F717" s="6"/>
      <c r="G717" s="67"/>
      <c r="H717" s="4"/>
      <c r="I717" s="7"/>
      <c r="J717" s="68"/>
    </row>
    <row r="718" spans="1:11" ht="12.95" customHeight="1">
      <c r="A718" s="78"/>
      <c r="B718" s="10"/>
      <c r="C718" s="11" t="s">
        <v>418</v>
      </c>
      <c r="D718" s="69"/>
      <c r="E718" s="12"/>
      <c r="F718" s="13"/>
      <c r="G718" s="70">
        <f>IF(B718&lt;&gt;"計",ROUNDDOWN(D718*F718,0),SUM(G$1:G717))</f>
        <v>0</v>
      </c>
      <c r="H718" s="11"/>
      <c r="I718" s="14"/>
      <c r="J718" s="71"/>
      <c r="K718" s="8">
        <v>16</v>
      </c>
    </row>
    <row r="719" spans="1:11" ht="12.95" customHeight="1">
      <c r="A719" s="79"/>
      <c r="B719" s="3"/>
      <c r="C719" s="4" t="s">
        <v>419</v>
      </c>
      <c r="D719" s="66"/>
      <c r="E719" s="5"/>
      <c r="F719" s="6"/>
      <c r="G719" s="67"/>
      <c r="H719" s="4"/>
      <c r="I719" s="7"/>
      <c r="J719" s="68"/>
    </row>
    <row r="720" spans="1:11" ht="12.95" customHeight="1">
      <c r="A720" s="78"/>
      <c r="B720" s="10"/>
      <c r="C720" s="11" t="s">
        <v>420</v>
      </c>
      <c r="D720" s="69"/>
      <c r="E720" s="12"/>
      <c r="F720" s="13"/>
      <c r="G720" s="70">
        <f>IF(B720&lt;&gt;"計",ROUNDDOWN(D720*F720,0),SUM(G$1:G719))</f>
        <v>0</v>
      </c>
      <c r="H720" s="11"/>
      <c r="I720" s="14"/>
      <c r="J720" s="71"/>
      <c r="K720" s="8">
        <v>17</v>
      </c>
    </row>
    <row r="721" spans="1:11" ht="12.95" customHeight="1">
      <c r="A721" s="79"/>
      <c r="B721" s="3"/>
      <c r="C721" s="4"/>
      <c r="D721" s="66"/>
      <c r="E721" s="5"/>
      <c r="F721" s="6"/>
      <c r="G721" s="67"/>
      <c r="H721" s="4"/>
      <c r="I721" s="7"/>
      <c r="J721" s="68"/>
    </row>
    <row r="722" spans="1:11" ht="12.95" customHeight="1">
      <c r="A722" s="78"/>
      <c r="B722" s="10"/>
      <c r="C722" s="11"/>
      <c r="D722" s="69"/>
      <c r="E722" s="12"/>
      <c r="F722" s="13"/>
      <c r="G722" s="70">
        <f>IF(B722&lt;&gt;"計",ROUNDDOWN(D722*F722,0),SUM(G$1:G721))</f>
        <v>0</v>
      </c>
      <c r="H722" s="11"/>
      <c r="I722" s="14"/>
      <c r="J722" s="72">
        <f>SUBTOTAL(9,G687:G722)</f>
        <v>0</v>
      </c>
      <c r="K722" s="8">
        <v>18</v>
      </c>
    </row>
    <row r="723" spans="1:11" ht="12.95" customHeight="1">
      <c r="A723" s="79"/>
      <c r="B723" s="15" t="s">
        <v>421</v>
      </c>
      <c r="C723" s="4"/>
      <c r="D723" s="66"/>
      <c r="E723" s="5"/>
      <c r="F723" s="6"/>
      <c r="G723" s="67"/>
      <c r="H723" s="4"/>
      <c r="I723" s="7"/>
      <c r="J723" s="68"/>
    </row>
    <row r="724" spans="1:11" ht="12.95" customHeight="1">
      <c r="A724" s="78"/>
      <c r="B724" s="10" t="s">
        <v>415</v>
      </c>
      <c r="C724" s="11" t="s">
        <v>422</v>
      </c>
      <c r="D724" s="69">
        <v>107</v>
      </c>
      <c r="E724" s="12" t="s">
        <v>33</v>
      </c>
      <c r="F724" s="13"/>
      <c r="G724" s="70">
        <f>IF(B724&lt;&gt;"計",ROUNDDOWN(D724*F724,0),SUM(G$1:G723))</f>
        <v>0</v>
      </c>
      <c r="H724" s="11"/>
      <c r="I724" s="14"/>
      <c r="J724" s="71"/>
      <c r="K724" s="8">
        <v>1</v>
      </c>
    </row>
    <row r="725" spans="1:11" ht="12.95" customHeight="1">
      <c r="A725" s="79"/>
      <c r="B725" s="3"/>
      <c r="C725" s="4" t="s">
        <v>423</v>
      </c>
      <c r="D725" s="66"/>
      <c r="E725" s="5"/>
      <c r="F725" s="6"/>
      <c r="G725" s="67"/>
      <c r="H725" s="4"/>
      <c r="I725" s="7"/>
      <c r="J725" s="68"/>
    </row>
    <row r="726" spans="1:11" ht="12.95" customHeight="1">
      <c r="A726" s="78"/>
      <c r="B726" s="10"/>
      <c r="C726" s="11" t="s">
        <v>424</v>
      </c>
      <c r="D726" s="69"/>
      <c r="E726" s="12"/>
      <c r="F726" s="13"/>
      <c r="G726" s="70">
        <f>IF(B726&lt;&gt;"計",ROUNDDOWN(D726*F726,0),SUM(G$1:G725))</f>
        <v>0</v>
      </c>
      <c r="H726" s="11"/>
      <c r="I726" s="14"/>
      <c r="J726" s="71"/>
      <c r="K726" s="8">
        <v>2</v>
      </c>
    </row>
    <row r="727" spans="1:11" ht="12.95" customHeight="1">
      <c r="A727" s="79"/>
      <c r="B727" s="3"/>
      <c r="C727" s="4" t="s">
        <v>425</v>
      </c>
      <c r="D727" s="66"/>
      <c r="E727" s="5"/>
      <c r="F727" s="6"/>
      <c r="G727" s="67"/>
      <c r="H727" s="4"/>
      <c r="I727" s="7"/>
      <c r="J727" s="68"/>
    </row>
    <row r="728" spans="1:11" ht="12.95" customHeight="1">
      <c r="A728" s="78"/>
      <c r="B728" s="10"/>
      <c r="C728" s="11" t="s">
        <v>420</v>
      </c>
      <c r="D728" s="69"/>
      <c r="E728" s="12"/>
      <c r="F728" s="13"/>
      <c r="G728" s="70">
        <f>IF(B728&lt;&gt;"計",ROUNDDOWN(D728*F728,0),SUM(G$1:G727))</f>
        <v>0</v>
      </c>
      <c r="H728" s="11"/>
      <c r="I728" s="14"/>
      <c r="J728" s="71"/>
      <c r="K728" s="8">
        <v>3</v>
      </c>
    </row>
    <row r="729" spans="1:11" ht="12.95" customHeight="1">
      <c r="A729" s="79"/>
      <c r="B729" s="3"/>
      <c r="C729" s="4"/>
      <c r="D729" s="66"/>
      <c r="E729" s="5"/>
      <c r="F729" s="6"/>
      <c r="G729" s="67"/>
      <c r="H729" s="4"/>
      <c r="I729" s="7"/>
      <c r="J729" s="68"/>
    </row>
    <row r="730" spans="1:11" ht="12.95" customHeight="1">
      <c r="A730" s="78"/>
      <c r="B730" s="10" t="s">
        <v>426</v>
      </c>
      <c r="C730" s="11" t="s">
        <v>427</v>
      </c>
      <c r="D730" s="69">
        <v>1128</v>
      </c>
      <c r="E730" s="12" t="s">
        <v>33</v>
      </c>
      <c r="F730" s="13"/>
      <c r="G730" s="70">
        <f>IF(B730&lt;&gt;"計",ROUNDDOWN(D730*F730,0),SUM(G$1:G729))</f>
        <v>0</v>
      </c>
      <c r="H730" s="11"/>
      <c r="I730" s="14"/>
      <c r="J730" s="71"/>
      <c r="K730" s="8">
        <v>4</v>
      </c>
    </row>
    <row r="731" spans="1:11" ht="12.95" customHeight="1">
      <c r="A731" s="79"/>
      <c r="B731" s="3"/>
      <c r="C731" s="4"/>
      <c r="D731" s="66"/>
      <c r="E731" s="5"/>
      <c r="F731" s="6"/>
      <c r="G731" s="67"/>
      <c r="H731" s="4"/>
      <c r="I731" s="7"/>
      <c r="J731" s="68"/>
    </row>
    <row r="732" spans="1:11" ht="12.95" customHeight="1">
      <c r="A732" s="78"/>
      <c r="B732" s="10" t="s">
        <v>426</v>
      </c>
      <c r="C732" s="11" t="s">
        <v>428</v>
      </c>
      <c r="D732" s="69">
        <v>107</v>
      </c>
      <c r="E732" s="12" t="s">
        <v>33</v>
      </c>
      <c r="F732" s="13"/>
      <c r="G732" s="70">
        <f>IF(B732&lt;&gt;"計",ROUNDDOWN(D732*F732,0),SUM(G$1:G731))</f>
        <v>0</v>
      </c>
      <c r="H732" s="11"/>
      <c r="I732" s="14"/>
      <c r="J732" s="71"/>
      <c r="K732" s="8">
        <v>5</v>
      </c>
    </row>
    <row r="733" spans="1:11" ht="12.95" customHeight="1">
      <c r="A733" s="79"/>
      <c r="B733" s="3"/>
      <c r="C733" s="4"/>
      <c r="D733" s="66"/>
      <c r="E733" s="5"/>
      <c r="F733" s="6"/>
      <c r="G733" s="67"/>
      <c r="H733" s="4"/>
      <c r="I733" s="7"/>
      <c r="J733" s="68"/>
    </row>
    <row r="734" spans="1:11" ht="12.95" customHeight="1">
      <c r="A734" s="78"/>
      <c r="B734" s="10" t="s">
        <v>426</v>
      </c>
      <c r="C734" s="11" t="s">
        <v>429</v>
      </c>
      <c r="D734" s="69">
        <v>32.1</v>
      </c>
      <c r="E734" s="12" t="s">
        <v>33</v>
      </c>
      <c r="F734" s="13"/>
      <c r="G734" s="70">
        <f>IF(B734&lt;&gt;"計",ROUNDDOWN(D734*F734,0),SUM(G$1:G733))</f>
        <v>0</v>
      </c>
      <c r="H734" s="11"/>
      <c r="I734" s="14"/>
      <c r="J734" s="71"/>
      <c r="K734" s="8">
        <v>6</v>
      </c>
    </row>
    <row r="735" spans="1:11" ht="12.95" customHeight="1">
      <c r="A735" s="79"/>
      <c r="B735" s="3"/>
      <c r="C735" s="4"/>
      <c r="D735" s="66"/>
      <c r="E735" s="5"/>
      <c r="F735" s="6"/>
      <c r="G735" s="67"/>
      <c r="H735" s="4"/>
      <c r="I735" s="7"/>
      <c r="J735" s="68"/>
    </row>
    <row r="736" spans="1:11" ht="12.95" customHeight="1">
      <c r="A736" s="78"/>
      <c r="B736" s="10"/>
      <c r="C736" s="11"/>
      <c r="D736" s="69"/>
      <c r="E736" s="12"/>
      <c r="F736" s="13"/>
      <c r="G736" s="70">
        <f>IF(B736&lt;&gt;"計",ROUNDDOWN(D736*F736,0),SUM(G$1:G735))</f>
        <v>0</v>
      </c>
      <c r="H736" s="11"/>
      <c r="I736" s="14"/>
      <c r="J736" s="71"/>
      <c r="K736" s="8">
        <v>7</v>
      </c>
    </row>
    <row r="737" spans="1:11" ht="12.95" customHeight="1">
      <c r="A737" s="79"/>
      <c r="B737" s="3"/>
      <c r="C737" s="4"/>
      <c r="D737" s="66"/>
      <c r="E737" s="5"/>
      <c r="F737" s="6"/>
      <c r="G737" s="67"/>
      <c r="H737" s="4"/>
      <c r="I737" s="7"/>
      <c r="J737" s="68"/>
    </row>
    <row r="738" spans="1:11" ht="12.95" customHeight="1">
      <c r="A738" s="78"/>
      <c r="B738" s="10" t="s">
        <v>2872</v>
      </c>
      <c r="C738" s="11"/>
      <c r="D738" s="69"/>
      <c r="E738" s="12"/>
      <c r="F738" s="13"/>
      <c r="G738" s="70">
        <f>SUBTOTAL(9,G597:G736)</f>
        <v>0</v>
      </c>
      <c r="H738" s="77"/>
      <c r="I738" s="14"/>
      <c r="J738" s="71"/>
      <c r="K738" s="8">
        <v>8</v>
      </c>
    </row>
    <row r="739" spans="1:11" ht="12.95" customHeight="1">
      <c r="A739" s="79"/>
      <c r="B739" s="3"/>
      <c r="C739" s="4"/>
      <c r="D739" s="66"/>
      <c r="E739" s="5"/>
      <c r="F739" s="6"/>
      <c r="G739" s="67"/>
      <c r="H739" s="4"/>
      <c r="I739" s="7"/>
      <c r="J739" s="68"/>
    </row>
    <row r="740" spans="1:11" ht="12.95" customHeight="1">
      <c r="A740" s="78"/>
      <c r="B740" s="10"/>
      <c r="C740" s="11"/>
      <c r="D740" s="69"/>
      <c r="E740" s="12"/>
      <c r="F740" s="13"/>
      <c r="G740" s="70">
        <f>IF(B740&lt;&gt;"計",ROUNDDOWN(D740*F740,0),SUM(G$1:G739))</f>
        <v>0</v>
      </c>
      <c r="H740" s="11"/>
      <c r="I740" s="14"/>
      <c r="J740" s="71"/>
      <c r="K740" s="8">
        <v>9</v>
      </c>
    </row>
    <row r="741" spans="1:11" ht="12.95" customHeight="1">
      <c r="A741" s="79"/>
      <c r="B741" s="3"/>
      <c r="C741" s="4"/>
      <c r="D741" s="66"/>
      <c r="E741" s="5"/>
      <c r="F741" s="6"/>
      <c r="G741" s="67"/>
      <c r="H741" s="4"/>
      <c r="I741" s="7"/>
      <c r="J741" s="68"/>
    </row>
    <row r="742" spans="1:11" ht="12.95" customHeight="1">
      <c r="A742" s="78"/>
      <c r="B742" s="10" t="s">
        <v>430</v>
      </c>
      <c r="C742" s="11"/>
      <c r="D742" s="69"/>
      <c r="E742" s="12"/>
      <c r="F742" s="13"/>
      <c r="G742" s="70">
        <f>IF(B742&lt;&gt;"計",ROUNDDOWN(D742*F742,0),SUM(G$1:G741))</f>
        <v>0</v>
      </c>
      <c r="H742" s="11"/>
      <c r="I742" s="14"/>
      <c r="J742" s="71"/>
      <c r="K742" s="8">
        <v>10</v>
      </c>
    </row>
    <row r="743" spans="1:11" ht="12.95" customHeight="1">
      <c r="A743" s="79"/>
      <c r="B743" s="3"/>
      <c r="C743" s="4"/>
      <c r="D743" s="66"/>
      <c r="E743" s="5"/>
      <c r="F743" s="6"/>
      <c r="G743" s="67"/>
      <c r="H743" s="4"/>
      <c r="I743" s="7"/>
      <c r="J743" s="68"/>
    </row>
    <row r="744" spans="1:11" ht="12.95" customHeight="1">
      <c r="A744" s="78"/>
      <c r="B744" s="10" t="s">
        <v>431</v>
      </c>
      <c r="C744" s="11"/>
      <c r="D744" s="69"/>
      <c r="E744" s="12"/>
      <c r="F744" s="13"/>
      <c r="G744" s="70">
        <f>IF(B744&lt;&gt;"計",ROUNDDOWN(D744*F744,0),SUM(G$1:G743))</f>
        <v>0</v>
      </c>
      <c r="H744" s="11"/>
      <c r="I744" s="14"/>
      <c r="J744" s="71"/>
      <c r="K744" s="8">
        <v>11</v>
      </c>
    </row>
    <row r="745" spans="1:11" ht="12.95" customHeight="1">
      <c r="A745" s="79"/>
      <c r="B745" s="3"/>
      <c r="C745" s="4"/>
      <c r="D745" s="66"/>
      <c r="E745" s="5"/>
      <c r="F745" s="6"/>
      <c r="G745" s="67"/>
      <c r="H745" s="4"/>
      <c r="I745" s="7"/>
      <c r="J745" s="68"/>
    </row>
    <row r="746" spans="1:11" ht="12.95" customHeight="1">
      <c r="A746" s="78"/>
      <c r="B746" s="10" t="s">
        <v>432</v>
      </c>
      <c r="C746" s="11" t="s">
        <v>433</v>
      </c>
      <c r="D746" s="69">
        <v>1</v>
      </c>
      <c r="E746" s="12" t="s">
        <v>148</v>
      </c>
      <c r="F746" s="13"/>
      <c r="G746" s="70">
        <f>IF(B746&lt;&gt;"計",ROUNDDOWN(D746*F746,0),SUM(G$1:G745))</f>
        <v>0</v>
      </c>
      <c r="H746" s="11"/>
      <c r="I746" s="14"/>
      <c r="J746" s="71"/>
      <c r="K746" s="8">
        <v>12</v>
      </c>
    </row>
    <row r="747" spans="1:11" ht="12.95" customHeight="1">
      <c r="A747" s="79"/>
      <c r="B747" s="3"/>
      <c r="C747" s="4" t="s">
        <v>434</v>
      </c>
      <c r="D747" s="66"/>
      <c r="E747" s="5"/>
      <c r="F747" s="6"/>
      <c r="G747" s="67"/>
      <c r="H747" s="4"/>
      <c r="I747" s="7"/>
      <c r="J747" s="68"/>
    </row>
    <row r="748" spans="1:11" ht="12.95" customHeight="1">
      <c r="A748" s="78"/>
      <c r="B748" s="10"/>
      <c r="C748" s="11" t="s">
        <v>435</v>
      </c>
      <c r="D748" s="69"/>
      <c r="E748" s="12"/>
      <c r="F748" s="13"/>
      <c r="G748" s="70">
        <f>IF(B748&lt;&gt;"計",ROUNDDOWN(D748*F748,0),SUM(G$1:G747))</f>
        <v>0</v>
      </c>
      <c r="H748" s="11"/>
      <c r="I748" s="14"/>
      <c r="J748" s="71"/>
      <c r="K748" s="8">
        <v>13</v>
      </c>
    </row>
    <row r="749" spans="1:11" ht="12.95" customHeight="1">
      <c r="A749" s="79"/>
      <c r="B749" s="3"/>
      <c r="C749" s="4"/>
      <c r="D749" s="66"/>
      <c r="E749" s="5"/>
      <c r="F749" s="6"/>
      <c r="G749" s="67"/>
      <c r="H749" s="4"/>
      <c r="I749" s="7"/>
      <c r="J749" s="68"/>
    </row>
    <row r="750" spans="1:11" ht="12.95" customHeight="1">
      <c r="A750" s="78"/>
      <c r="B750" s="10" t="s">
        <v>436</v>
      </c>
      <c r="C750" s="11" t="s">
        <v>437</v>
      </c>
      <c r="D750" s="69">
        <v>1</v>
      </c>
      <c r="E750" s="12" t="s">
        <v>148</v>
      </c>
      <c r="F750" s="13"/>
      <c r="G750" s="70">
        <f>IF(B750&lt;&gt;"計",ROUNDDOWN(D750*F750,0),SUM(G$1:G749))</f>
        <v>0</v>
      </c>
      <c r="H750" s="11"/>
      <c r="I750" s="14"/>
      <c r="J750" s="71"/>
      <c r="K750" s="8">
        <v>14</v>
      </c>
    </row>
    <row r="751" spans="1:11" ht="12.95" customHeight="1">
      <c r="A751" s="79"/>
      <c r="B751" s="3"/>
      <c r="C751" s="4" t="s">
        <v>438</v>
      </c>
      <c r="D751" s="66"/>
      <c r="E751" s="5"/>
      <c r="F751" s="6"/>
      <c r="G751" s="67"/>
      <c r="H751" s="4"/>
      <c r="I751" s="7"/>
      <c r="J751" s="68"/>
    </row>
    <row r="752" spans="1:11" ht="12.95" customHeight="1">
      <c r="A752" s="78"/>
      <c r="B752" s="10"/>
      <c r="C752" s="11" t="s">
        <v>439</v>
      </c>
      <c r="D752" s="69"/>
      <c r="E752" s="12"/>
      <c r="F752" s="13"/>
      <c r="G752" s="70">
        <f>IF(B752&lt;&gt;"計",ROUNDDOWN(D752*F752,0),SUM(G$1:G751))</f>
        <v>0</v>
      </c>
      <c r="H752" s="11"/>
      <c r="I752" s="14"/>
      <c r="J752" s="71"/>
      <c r="K752" s="8">
        <v>15</v>
      </c>
    </row>
    <row r="753" spans="1:11" ht="12.95" customHeight="1">
      <c r="A753" s="79"/>
      <c r="B753" s="3"/>
      <c r="C753" s="4" t="s">
        <v>440</v>
      </c>
      <c r="D753" s="66"/>
      <c r="E753" s="5"/>
      <c r="F753" s="6"/>
      <c r="G753" s="67"/>
      <c r="H753" s="4"/>
      <c r="I753" s="7"/>
      <c r="J753" s="68"/>
    </row>
    <row r="754" spans="1:11" ht="12.95" customHeight="1">
      <c r="A754" s="78"/>
      <c r="B754" s="10"/>
      <c r="C754" s="11" t="s">
        <v>441</v>
      </c>
      <c r="D754" s="69"/>
      <c r="E754" s="12"/>
      <c r="F754" s="13"/>
      <c r="G754" s="70">
        <f>IF(B754&lt;&gt;"計",ROUNDDOWN(D754*F754,0),SUM(G$1:G753))</f>
        <v>0</v>
      </c>
      <c r="H754" s="11"/>
      <c r="I754" s="14"/>
      <c r="J754" s="71"/>
      <c r="K754" s="8">
        <v>16</v>
      </c>
    </row>
    <row r="755" spans="1:11" ht="12.95" customHeight="1">
      <c r="A755" s="79"/>
      <c r="B755" s="3"/>
      <c r="C755" s="4"/>
      <c r="D755" s="66"/>
      <c r="E755" s="5"/>
      <c r="F755" s="6"/>
      <c r="G755" s="67"/>
      <c r="H755" s="4"/>
      <c r="I755" s="7"/>
      <c r="J755" s="68"/>
    </row>
    <row r="756" spans="1:11" ht="12.95" customHeight="1">
      <c r="A756" s="78"/>
      <c r="B756" s="10"/>
      <c r="C756" s="11"/>
      <c r="D756" s="69"/>
      <c r="E756" s="12"/>
      <c r="F756" s="13"/>
      <c r="G756" s="70">
        <f>IF(B756&lt;&gt;"計",ROUNDDOWN(D756*F756,0),SUM(G$1:G755))</f>
        <v>0</v>
      </c>
      <c r="H756" s="11"/>
      <c r="I756" s="14"/>
      <c r="J756" s="71"/>
      <c r="K756" s="8">
        <v>17</v>
      </c>
    </row>
    <row r="757" spans="1:11" ht="12.95" customHeight="1">
      <c r="A757" s="79"/>
      <c r="B757" s="3"/>
      <c r="C757" s="4"/>
      <c r="D757" s="66"/>
      <c r="E757" s="5"/>
      <c r="F757" s="6"/>
      <c r="G757" s="67"/>
      <c r="H757" s="4"/>
      <c r="I757" s="7"/>
      <c r="J757" s="68"/>
    </row>
    <row r="758" spans="1:11" ht="12.95" customHeight="1">
      <c r="A758" s="78"/>
      <c r="B758" s="10"/>
      <c r="C758" s="11"/>
      <c r="D758" s="69"/>
      <c r="E758" s="12"/>
      <c r="F758" s="13"/>
      <c r="G758" s="70">
        <f>IF(B758&lt;&gt;"計",ROUNDDOWN(D758*F758,0),SUM(G$1:G757))</f>
        <v>0</v>
      </c>
      <c r="H758" s="11"/>
      <c r="I758" s="14"/>
      <c r="J758" s="72">
        <f>SUBTOTAL(9,G723:G758)</f>
        <v>0</v>
      </c>
      <c r="K758" s="8">
        <v>18</v>
      </c>
    </row>
    <row r="759" spans="1:11" ht="12.95" customHeight="1">
      <c r="A759" s="79"/>
      <c r="B759" s="15"/>
      <c r="C759" s="4"/>
      <c r="D759" s="66"/>
      <c r="E759" s="5"/>
      <c r="F759" s="6"/>
      <c r="G759" s="67"/>
      <c r="H759" s="4"/>
      <c r="I759" s="7"/>
      <c r="J759" s="68"/>
    </row>
    <row r="760" spans="1:11" ht="12.95" customHeight="1">
      <c r="A760" s="78"/>
      <c r="B760" s="10" t="s">
        <v>442</v>
      </c>
      <c r="C760" s="11" t="s">
        <v>443</v>
      </c>
      <c r="D760" s="69">
        <v>16.399999999999999</v>
      </c>
      <c r="E760" s="12" t="s">
        <v>109</v>
      </c>
      <c r="F760" s="13"/>
      <c r="G760" s="70">
        <f>IF(B760&lt;&gt;"計",ROUNDDOWN(D760*F760,0),SUM(G$1:G759))</f>
        <v>0</v>
      </c>
      <c r="H760" s="11"/>
      <c r="I760" s="14"/>
      <c r="J760" s="71"/>
      <c r="K760" s="8">
        <v>1</v>
      </c>
    </row>
    <row r="761" spans="1:11" ht="12.95" customHeight="1">
      <c r="A761" s="79"/>
      <c r="B761" s="3"/>
      <c r="C761" s="4" t="s">
        <v>444</v>
      </c>
      <c r="D761" s="66"/>
      <c r="E761" s="5"/>
      <c r="F761" s="6"/>
      <c r="G761" s="67"/>
      <c r="H761" s="4"/>
      <c r="I761" s="7"/>
      <c r="J761" s="68"/>
    </row>
    <row r="762" spans="1:11" ht="12.95" customHeight="1">
      <c r="A762" s="78"/>
      <c r="B762" s="10"/>
      <c r="C762" s="11" t="s">
        <v>439</v>
      </c>
      <c r="D762" s="69"/>
      <c r="E762" s="12"/>
      <c r="F762" s="13"/>
      <c r="G762" s="70">
        <f>IF(B762&lt;&gt;"計",ROUNDDOWN(D762*F762,0),SUM(G$1:G761))</f>
        <v>0</v>
      </c>
      <c r="H762" s="11"/>
      <c r="I762" s="14"/>
      <c r="J762" s="71"/>
      <c r="K762" s="8">
        <v>2</v>
      </c>
    </row>
    <row r="763" spans="1:11" ht="12.95" customHeight="1">
      <c r="A763" s="79"/>
      <c r="B763" s="3"/>
      <c r="C763" s="4" t="s">
        <v>445</v>
      </c>
      <c r="D763" s="66"/>
      <c r="E763" s="5"/>
      <c r="F763" s="6"/>
      <c r="G763" s="67"/>
      <c r="H763" s="4"/>
      <c r="I763" s="7"/>
      <c r="J763" s="68"/>
    </row>
    <row r="764" spans="1:11" ht="12.95" customHeight="1">
      <c r="A764" s="78"/>
      <c r="B764" s="10"/>
      <c r="C764" s="11" t="s">
        <v>446</v>
      </c>
      <c r="D764" s="69"/>
      <c r="E764" s="12"/>
      <c r="F764" s="13"/>
      <c r="G764" s="70">
        <f>IF(B764&lt;&gt;"計",ROUNDDOWN(D764*F764,0),SUM(G$1:G763))</f>
        <v>0</v>
      </c>
      <c r="H764" s="11"/>
      <c r="I764" s="14"/>
      <c r="J764" s="71"/>
      <c r="K764" s="8">
        <v>3</v>
      </c>
    </row>
    <row r="765" spans="1:11" ht="12.95" customHeight="1">
      <c r="A765" s="79"/>
      <c r="B765" s="3"/>
      <c r="C765" s="4"/>
      <c r="D765" s="66"/>
      <c r="E765" s="5"/>
      <c r="F765" s="6"/>
      <c r="G765" s="67"/>
      <c r="H765" s="4"/>
      <c r="I765" s="7"/>
      <c r="J765" s="68"/>
    </row>
    <row r="766" spans="1:11" ht="12.95" customHeight="1">
      <c r="A766" s="78"/>
      <c r="B766" s="10" t="s">
        <v>447</v>
      </c>
      <c r="C766" s="11" t="s">
        <v>448</v>
      </c>
      <c r="D766" s="69">
        <v>1</v>
      </c>
      <c r="E766" s="12" t="s">
        <v>148</v>
      </c>
      <c r="F766" s="13"/>
      <c r="G766" s="70">
        <f>IF(B766&lt;&gt;"計",ROUNDDOWN(D766*F766,0),SUM(G$1:G765))</f>
        <v>0</v>
      </c>
      <c r="H766" s="11"/>
      <c r="I766" s="14"/>
      <c r="J766" s="71"/>
      <c r="K766" s="8">
        <v>4</v>
      </c>
    </row>
    <row r="767" spans="1:11" ht="12.95" customHeight="1">
      <c r="A767" s="79"/>
      <c r="B767" s="3"/>
      <c r="C767" s="4" t="s">
        <v>449</v>
      </c>
      <c r="D767" s="66"/>
      <c r="E767" s="5"/>
      <c r="F767" s="6"/>
      <c r="G767" s="67"/>
      <c r="H767" s="4"/>
      <c r="I767" s="7"/>
      <c r="J767" s="68"/>
    </row>
    <row r="768" spans="1:11" ht="12.95" customHeight="1">
      <c r="A768" s="78"/>
      <c r="B768" s="10"/>
      <c r="C768" s="11" t="s">
        <v>450</v>
      </c>
      <c r="D768" s="69"/>
      <c r="E768" s="12"/>
      <c r="F768" s="13"/>
      <c r="G768" s="70">
        <f>IF(B768&lt;&gt;"計",ROUNDDOWN(D768*F768,0),SUM(G$1:G767))</f>
        <v>0</v>
      </c>
      <c r="H768" s="11"/>
      <c r="I768" s="14"/>
      <c r="J768" s="71"/>
      <c r="K768" s="8">
        <v>5</v>
      </c>
    </row>
    <row r="769" spans="1:11" ht="12.95" customHeight="1">
      <c r="A769" s="79"/>
      <c r="B769" s="3"/>
      <c r="C769" s="4" t="s">
        <v>446</v>
      </c>
      <c r="D769" s="66"/>
      <c r="E769" s="5"/>
      <c r="F769" s="6"/>
      <c r="G769" s="67"/>
      <c r="H769" s="4"/>
      <c r="I769" s="7"/>
      <c r="J769" s="68"/>
    </row>
    <row r="770" spans="1:11" ht="12.95" customHeight="1">
      <c r="A770" s="78"/>
      <c r="B770" s="10"/>
      <c r="C770" s="11"/>
      <c r="D770" s="69"/>
      <c r="E770" s="12"/>
      <c r="F770" s="13"/>
      <c r="G770" s="70">
        <f>IF(B770&lt;&gt;"計",ROUNDDOWN(D770*F770,0),SUM(G$1:G769))</f>
        <v>0</v>
      </c>
      <c r="H770" s="11"/>
      <c r="I770" s="14"/>
      <c r="J770" s="71"/>
      <c r="K770" s="8">
        <v>6</v>
      </c>
    </row>
    <row r="771" spans="1:11" ht="12.95" customHeight="1">
      <c r="A771" s="79"/>
      <c r="B771" s="3"/>
      <c r="C771" s="4"/>
      <c r="D771" s="66"/>
      <c r="E771" s="5"/>
      <c r="F771" s="6"/>
      <c r="G771" s="67"/>
      <c r="H771" s="4"/>
      <c r="I771" s="7"/>
      <c r="J771" s="68"/>
    </row>
    <row r="772" spans="1:11" ht="12.95" customHeight="1">
      <c r="A772" s="78"/>
      <c r="B772" s="10" t="s">
        <v>451</v>
      </c>
      <c r="C772" s="11" t="s">
        <v>452</v>
      </c>
      <c r="D772" s="69">
        <v>1</v>
      </c>
      <c r="E772" s="12" t="s">
        <v>148</v>
      </c>
      <c r="F772" s="13"/>
      <c r="G772" s="70">
        <f>IF(B772&lt;&gt;"計",ROUNDDOWN(D772*F772,0),SUM(G$1:G771))</f>
        <v>0</v>
      </c>
      <c r="H772" s="11"/>
      <c r="I772" s="14"/>
      <c r="J772" s="71"/>
      <c r="K772" s="8">
        <v>7</v>
      </c>
    </row>
    <row r="773" spans="1:11" ht="12.95" customHeight="1">
      <c r="A773" s="79"/>
      <c r="B773" s="3"/>
      <c r="C773" s="4" t="s">
        <v>453</v>
      </c>
      <c r="D773" s="66"/>
      <c r="E773" s="5"/>
      <c r="F773" s="6"/>
      <c r="G773" s="67"/>
      <c r="H773" s="4"/>
      <c r="I773" s="7"/>
      <c r="J773" s="68"/>
    </row>
    <row r="774" spans="1:11" ht="12.95" customHeight="1">
      <c r="A774" s="78"/>
      <c r="B774" s="10"/>
      <c r="C774" s="11" t="s">
        <v>454</v>
      </c>
      <c r="D774" s="69"/>
      <c r="E774" s="12"/>
      <c r="F774" s="13"/>
      <c r="G774" s="70">
        <f>IF(B774&lt;&gt;"計",ROUNDDOWN(D774*F774,0),SUM(G$1:G773))</f>
        <v>0</v>
      </c>
      <c r="H774" s="11"/>
      <c r="I774" s="14"/>
      <c r="J774" s="71"/>
      <c r="K774" s="8">
        <v>8</v>
      </c>
    </row>
    <row r="775" spans="1:11" ht="12.95" customHeight="1">
      <c r="A775" s="79"/>
      <c r="B775" s="3" t="s">
        <v>455</v>
      </c>
      <c r="C775" s="4" t="s">
        <v>456</v>
      </c>
      <c r="D775" s="66"/>
      <c r="E775" s="5"/>
      <c r="F775" s="6"/>
      <c r="G775" s="67"/>
      <c r="H775" s="4"/>
      <c r="I775" s="7"/>
      <c r="J775" s="68"/>
    </row>
    <row r="776" spans="1:11" ht="12.95" customHeight="1">
      <c r="A776" s="78"/>
      <c r="B776" s="10" t="s">
        <v>457</v>
      </c>
      <c r="C776" s="11" t="s">
        <v>458</v>
      </c>
      <c r="D776" s="69">
        <v>1</v>
      </c>
      <c r="E776" s="12" t="s">
        <v>148</v>
      </c>
      <c r="F776" s="13"/>
      <c r="G776" s="70">
        <f>IF(B776&lt;&gt;"計",ROUNDDOWN(D776*F776,0),SUM(G$1:G775))</f>
        <v>0</v>
      </c>
      <c r="H776" s="11"/>
      <c r="I776" s="14"/>
      <c r="J776" s="71"/>
      <c r="K776" s="8">
        <v>9</v>
      </c>
    </row>
    <row r="777" spans="1:11" ht="12.95" customHeight="1">
      <c r="A777" s="79"/>
      <c r="B777" s="3"/>
      <c r="C777" s="4" t="s">
        <v>459</v>
      </c>
      <c r="D777" s="66"/>
      <c r="E777" s="5"/>
      <c r="F777" s="6"/>
      <c r="G777" s="67"/>
      <c r="H777" s="4"/>
      <c r="I777" s="7"/>
      <c r="J777" s="68"/>
    </row>
    <row r="778" spans="1:11" ht="12.95" customHeight="1">
      <c r="A778" s="78"/>
      <c r="B778" s="10"/>
      <c r="C778" s="11" t="s">
        <v>460</v>
      </c>
      <c r="D778" s="69"/>
      <c r="E778" s="12"/>
      <c r="F778" s="13"/>
      <c r="G778" s="70">
        <f>IF(B778&lt;&gt;"計",ROUNDDOWN(D778*F778,0),SUM(G$1:G777))</f>
        <v>0</v>
      </c>
      <c r="H778" s="11"/>
      <c r="I778" s="14"/>
      <c r="J778" s="71"/>
      <c r="K778" s="8">
        <v>10</v>
      </c>
    </row>
    <row r="779" spans="1:11" ht="12.95" customHeight="1">
      <c r="A779" s="79"/>
      <c r="B779" s="3"/>
      <c r="C779" s="4" t="s">
        <v>461</v>
      </c>
      <c r="D779" s="66"/>
      <c r="E779" s="5"/>
      <c r="F779" s="6"/>
      <c r="G779" s="67"/>
      <c r="H779" s="4"/>
      <c r="I779" s="7"/>
      <c r="J779" s="68"/>
    </row>
    <row r="780" spans="1:11" ht="12.95" customHeight="1">
      <c r="A780" s="78"/>
      <c r="B780" s="10"/>
      <c r="C780" s="11" t="s">
        <v>462</v>
      </c>
      <c r="D780" s="69"/>
      <c r="E780" s="12"/>
      <c r="F780" s="13"/>
      <c r="G780" s="70">
        <f>IF(B780&lt;&gt;"計",ROUNDDOWN(D780*F780,0),SUM(G$1:G779))</f>
        <v>0</v>
      </c>
      <c r="H780" s="11"/>
      <c r="I780" s="14"/>
      <c r="J780" s="71"/>
      <c r="K780" s="8">
        <v>11</v>
      </c>
    </row>
    <row r="781" spans="1:11" ht="12.95" customHeight="1">
      <c r="A781" s="79"/>
      <c r="B781" s="3"/>
      <c r="C781" s="4" t="s">
        <v>446</v>
      </c>
      <c r="D781" s="66"/>
      <c r="E781" s="5"/>
      <c r="F781" s="6"/>
      <c r="G781" s="67"/>
      <c r="H781" s="4"/>
      <c r="I781" s="7"/>
      <c r="J781" s="68"/>
    </row>
    <row r="782" spans="1:11" ht="12.95" customHeight="1">
      <c r="A782" s="78"/>
      <c r="B782" s="10"/>
      <c r="C782" s="11"/>
      <c r="D782" s="69"/>
      <c r="E782" s="12"/>
      <c r="F782" s="13"/>
      <c r="G782" s="70">
        <f>IF(B782&lt;&gt;"計",ROUNDDOWN(D782*F782,0),SUM(G$1:G781))</f>
        <v>0</v>
      </c>
      <c r="H782" s="11"/>
      <c r="I782" s="14"/>
      <c r="J782" s="71"/>
      <c r="K782" s="8">
        <v>12</v>
      </c>
    </row>
    <row r="783" spans="1:11" ht="12.95" customHeight="1">
      <c r="A783" s="79"/>
      <c r="B783" s="3" t="s">
        <v>455</v>
      </c>
      <c r="C783" s="4"/>
      <c r="D783" s="66"/>
      <c r="E783" s="5"/>
      <c r="F783" s="6"/>
      <c r="G783" s="67"/>
      <c r="H783" s="4"/>
      <c r="I783" s="7"/>
      <c r="J783" s="68"/>
    </row>
    <row r="784" spans="1:11" ht="12.95" customHeight="1">
      <c r="A784" s="78"/>
      <c r="B784" s="10" t="s">
        <v>463</v>
      </c>
      <c r="C784" s="11" t="s">
        <v>464</v>
      </c>
      <c r="D784" s="69">
        <v>6.9</v>
      </c>
      <c r="E784" s="12" t="s">
        <v>109</v>
      </c>
      <c r="F784" s="13"/>
      <c r="G784" s="70">
        <f>IF(B784&lt;&gt;"計",ROUNDDOWN(D784*F784,0),SUM(G$1:G783))</f>
        <v>0</v>
      </c>
      <c r="H784" s="11"/>
      <c r="I784" s="14"/>
      <c r="J784" s="71"/>
      <c r="K784" s="8">
        <v>13</v>
      </c>
    </row>
    <row r="785" spans="1:11" ht="12.95" customHeight="1">
      <c r="A785" s="79"/>
      <c r="B785" s="3"/>
      <c r="C785" s="4" t="s">
        <v>465</v>
      </c>
      <c r="D785" s="66"/>
      <c r="E785" s="5"/>
      <c r="F785" s="6"/>
      <c r="G785" s="67"/>
      <c r="H785" s="4"/>
      <c r="I785" s="7"/>
      <c r="J785" s="68"/>
    </row>
    <row r="786" spans="1:11" ht="12.95" customHeight="1">
      <c r="A786" s="78"/>
      <c r="B786" s="10"/>
      <c r="C786" s="11" t="s">
        <v>466</v>
      </c>
      <c r="D786" s="69"/>
      <c r="E786" s="12"/>
      <c r="F786" s="13"/>
      <c r="G786" s="70">
        <f>IF(B786&lt;&gt;"計",ROUNDDOWN(D786*F786,0),SUM(G$1:G785))</f>
        <v>0</v>
      </c>
      <c r="H786" s="11"/>
      <c r="I786" s="14"/>
      <c r="J786" s="71"/>
      <c r="K786" s="8">
        <v>14</v>
      </c>
    </row>
    <row r="787" spans="1:11" ht="12.95" customHeight="1">
      <c r="A787" s="79"/>
      <c r="B787" s="3"/>
      <c r="C787" s="4" t="s">
        <v>467</v>
      </c>
      <c r="D787" s="66"/>
      <c r="E787" s="5"/>
      <c r="F787" s="6"/>
      <c r="G787" s="67"/>
      <c r="H787" s="4"/>
      <c r="I787" s="7"/>
      <c r="J787" s="68"/>
    </row>
    <row r="788" spans="1:11" ht="12.95" customHeight="1">
      <c r="A788" s="78"/>
      <c r="B788" s="10"/>
      <c r="C788" s="11" t="s">
        <v>468</v>
      </c>
      <c r="D788" s="69"/>
      <c r="E788" s="12"/>
      <c r="F788" s="13"/>
      <c r="G788" s="70">
        <f>IF(B788&lt;&gt;"計",ROUNDDOWN(D788*F788,0),SUM(G$1:G787))</f>
        <v>0</v>
      </c>
      <c r="H788" s="11"/>
      <c r="I788" s="14"/>
      <c r="J788" s="71"/>
      <c r="K788" s="8">
        <v>15</v>
      </c>
    </row>
    <row r="789" spans="1:11" ht="12.95" customHeight="1">
      <c r="A789" s="79"/>
      <c r="B789" s="3" t="s">
        <v>455</v>
      </c>
      <c r="C789" s="4"/>
      <c r="D789" s="66"/>
      <c r="E789" s="5"/>
      <c r="F789" s="6"/>
      <c r="G789" s="67"/>
      <c r="H789" s="4"/>
      <c r="I789" s="7"/>
      <c r="J789" s="68"/>
    </row>
    <row r="790" spans="1:11" ht="12.95" customHeight="1">
      <c r="A790" s="78"/>
      <c r="B790" s="10" t="s">
        <v>469</v>
      </c>
      <c r="C790" s="11" t="s">
        <v>470</v>
      </c>
      <c r="D790" s="69">
        <v>0.9</v>
      </c>
      <c r="E790" s="12" t="s">
        <v>109</v>
      </c>
      <c r="F790" s="13"/>
      <c r="G790" s="70">
        <f>IF(B790&lt;&gt;"計",ROUNDDOWN(D790*F790,0),SUM(G$1:G789))</f>
        <v>0</v>
      </c>
      <c r="H790" s="11"/>
      <c r="I790" s="14"/>
      <c r="J790" s="71"/>
      <c r="K790" s="8">
        <v>16</v>
      </c>
    </row>
    <row r="791" spans="1:11" ht="12.95" customHeight="1">
      <c r="A791" s="79"/>
      <c r="B791" s="3"/>
      <c r="C791" s="4" t="s">
        <v>471</v>
      </c>
      <c r="D791" s="66"/>
      <c r="E791" s="5"/>
      <c r="F791" s="6"/>
      <c r="G791" s="67"/>
      <c r="H791" s="4"/>
      <c r="I791" s="7"/>
      <c r="J791" s="68"/>
    </row>
    <row r="792" spans="1:11" ht="12.95" customHeight="1">
      <c r="A792" s="78"/>
      <c r="B792" s="10"/>
      <c r="C792" s="11" t="s">
        <v>472</v>
      </c>
      <c r="D792" s="69"/>
      <c r="E792" s="12"/>
      <c r="F792" s="13"/>
      <c r="G792" s="70">
        <f>IF(B792&lt;&gt;"計",ROUNDDOWN(D792*F792,0),SUM(G$1:G791))</f>
        <v>0</v>
      </c>
      <c r="H792" s="11"/>
      <c r="I792" s="14"/>
      <c r="J792" s="71"/>
      <c r="K792" s="8">
        <v>17</v>
      </c>
    </row>
    <row r="793" spans="1:11" ht="12.95" customHeight="1">
      <c r="A793" s="79"/>
      <c r="B793" s="3"/>
      <c r="C793" s="4"/>
      <c r="D793" s="66"/>
      <c r="E793" s="5"/>
      <c r="F793" s="6"/>
      <c r="G793" s="67"/>
      <c r="H793" s="4"/>
      <c r="I793" s="7"/>
      <c r="J793" s="68"/>
    </row>
    <row r="794" spans="1:11" ht="12.95" customHeight="1">
      <c r="A794" s="78"/>
      <c r="B794" s="10"/>
      <c r="C794" s="11"/>
      <c r="D794" s="69"/>
      <c r="E794" s="12"/>
      <c r="F794" s="13"/>
      <c r="G794" s="70">
        <f>IF(B794&lt;&gt;"計",ROUNDDOWN(D794*F794,0),SUM(G$1:G793))</f>
        <v>0</v>
      </c>
      <c r="H794" s="11"/>
      <c r="I794" s="14"/>
      <c r="J794" s="72">
        <f>SUBTOTAL(9,G759:G794)</f>
        <v>0</v>
      </c>
      <c r="K794" s="8">
        <v>18</v>
      </c>
    </row>
    <row r="795" spans="1:11" ht="12.95" customHeight="1">
      <c r="A795" s="79"/>
      <c r="B795" s="15" t="s">
        <v>473</v>
      </c>
      <c r="C795" s="4"/>
      <c r="D795" s="66"/>
      <c r="E795" s="5"/>
      <c r="F795" s="6"/>
      <c r="G795" s="67"/>
      <c r="H795" s="4"/>
      <c r="I795" s="7"/>
      <c r="J795" s="68"/>
    </row>
    <row r="796" spans="1:11" ht="12.95" customHeight="1">
      <c r="A796" s="78"/>
      <c r="B796" s="10" t="s">
        <v>474</v>
      </c>
      <c r="C796" s="11" t="s">
        <v>475</v>
      </c>
      <c r="D796" s="69">
        <v>1</v>
      </c>
      <c r="E796" s="12" t="s">
        <v>148</v>
      </c>
      <c r="F796" s="13"/>
      <c r="G796" s="70">
        <f>IF(B796&lt;&gt;"計",ROUNDDOWN(D796*F796,0),SUM(G$1:G795))</f>
        <v>0</v>
      </c>
      <c r="H796" s="11"/>
      <c r="I796" s="14"/>
      <c r="J796" s="71"/>
      <c r="K796" s="8">
        <v>1</v>
      </c>
    </row>
    <row r="797" spans="1:11" ht="12.95" customHeight="1">
      <c r="A797" s="79"/>
      <c r="B797" s="3"/>
      <c r="C797" s="4" t="s">
        <v>476</v>
      </c>
      <c r="D797" s="66"/>
      <c r="E797" s="5"/>
      <c r="F797" s="6"/>
      <c r="G797" s="67"/>
      <c r="H797" s="4"/>
      <c r="I797" s="7"/>
      <c r="J797" s="68"/>
    </row>
    <row r="798" spans="1:11" ht="12.95" customHeight="1">
      <c r="A798" s="78"/>
      <c r="B798" s="10"/>
      <c r="C798" s="11" t="s">
        <v>477</v>
      </c>
      <c r="D798" s="69"/>
      <c r="E798" s="12"/>
      <c r="F798" s="13"/>
      <c r="G798" s="70">
        <f>IF(B798&lt;&gt;"計",ROUNDDOWN(D798*F798,0),SUM(G$1:G797))</f>
        <v>0</v>
      </c>
      <c r="H798" s="11"/>
      <c r="I798" s="14"/>
      <c r="J798" s="71"/>
      <c r="K798" s="8">
        <v>2</v>
      </c>
    </row>
    <row r="799" spans="1:11" ht="12.95" customHeight="1">
      <c r="A799" s="79"/>
      <c r="B799" s="3"/>
      <c r="C799" s="4" t="s">
        <v>478</v>
      </c>
      <c r="D799" s="66"/>
      <c r="E799" s="5"/>
      <c r="F799" s="6"/>
      <c r="G799" s="67"/>
      <c r="H799" s="4"/>
      <c r="I799" s="7"/>
      <c r="J799" s="68"/>
    </row>
    <row r="800" spans="1:11" ht="12.95" customHeight="1">
      <c r="A800" s="78"/>
      <c r="B800" s="10"/>
      <c r="C800" s="11" t="s">
        <v>479</v>
      </c>
      <c r="D800" s="69"/>
      <c r="E800" s="12"/>
      <c r="F800" s="13"/>
      <c r="G800" s="70">
        <f>IF(B800&lt;&gt;"計",ROUNDDOWN(D800*F800,0),SUM(G$1:G799))</f>
        <v>0</v>
      </c>
      <c r="H800" s="11"/>
      <c r="I800" s="14"/>
      <c r="J800" s="71"/>
      <c r="K800" s="8">
        <v>3</v>
      </c>
    </row>
    <row r="801" spans="1:11" ht="12.95" customHeight="1">
      <c r="A801" s="79"/>
      <c r="B801" s="3"/>
      <c r="C801" s="4" t="s">
        <v>480</v>
      </c>
      <c r="D801" s="66"/>
      <c r="E801" s="5"/>
      <c r="F801" s="6"/>
      <c r="G801" s="67"/>
      <c r="H801" s="4"/>
      <c r="I801" s="7"/>
      <c r="J801" s="68"/>
    </row>
    <row r="802" spans="1:11" ht="12.95" customHeight="1">
      <c r="A802" s="78"/>
      <c r="B802" s="10"/>
      <c r="C802" s="11"/>
      <c r="D802" s="69"/>
      <c r="E802" s="12"/>
      <c r="F802" s="13"/>
      <c r="G802" s="70">
        <f>IF(B802&lt;&gt;"計",ROUNDDOWN(D802*F802,0),SUM(G$1:G801))</f>
        <v>0</v>
      </c>
      <c r="H802" s="11"/>
      <c r="I802" s="14"/>
      <c r="J802" s="71"/>
      <c r="K802" s="8">
        <v>4</v>
      </c>
    </row>
    <row r="803" spans="1:11" ht="12.95" customHeight="1">
      <c r="A803" s="79"/>
      <c r="B803" s="3" t="s">
        <v>825</v>
      </c>
      <c r="C803" s="4"/>
      <c r="D803" s="66"/>
      <c r="E803" s="5"/>
      <c r="F803" s="6"/>
      <c r="G803" s="67"/>
      <c r="H803" s="4"/>
      <c r="I803" s="7"/>
      <c r="J803" s="68"/>
    </row>
    <row r="804" spans="1:11" ht="12.95" customHeight="1">
      <c r="A804" s="78"/>
      <c r="B804" s="10" t="s">
        <v>481</v>
      </c>
      <c r="C804" s="11" t="s">
        <v>482</v>
      </c>
      <c r="D804" s="69">
        <v>1</v>
      </c>
      <c r="E804" s="12" t="s">
        <v>148</v>
      </c>
      <c r="F804" s="13"/>
      <c r="G804" s="70">
        <f>IF(B804&lt;&gt;"計",ROUNDDOWN(D804*F804,0),SUM(G$1:G803))</f>
        <v>0</v>
      </c>
      <c r="H804" s="11"/>
      <c r="I804" s="14"/>
      <c r="J804" s="71"/>
      <c r="K804" s="8">
        <v>5</v>
      </c>
    </row>
    <row r="805" spans="1:11" ht="12.95" customHeight="1">
      <c r="A805" s="79"/>
      <c r="B805" s="3"/>
      <c r="C805" s="4" t="s">
        <v>189</v>
      </c>
      <c r="D805" s="66"/>
      <c r="E805" s="5"/>
      <c r="F805" s="6"/>
      <c r="G805" s="67"/>
      <c r="H805" s="4"/>
      <c r="I805" s="7"/>
      <c r="J805" s="68"/>
    </row>
    <row r="806" spans="1:11" ht="12.95" customHeight="1">
      <c r="A806" s="78"/>
      <c r="B806" s="10"/>
      <c r="C806" s="11"/>
      <c r="D806" s="69"/>
      <c r="E806" s="12"/>
      <c r="F806" s="13"/>
      <c r="G806" s="70">
        <f>IF(B806&lt;&gt;"計",ROUNDDOWN(D806*F806,0),SUM(G$1:G805))</f>
        <v>0</v>
      </c>
      <c r="H806" s="11"/>
      <c r="I806" s="14"/>
      <c r="J806" s="71"/>
      <c r="K806" s="8">
        <v>6</v>
      </c>
    </row>
    <row r="807" spans="1:11" ht="12.95" customHeight="1">
      <c r="A807" s="79"/>
      <c r="B807" s="3" t="s">
        <v>483</v>
      </c>
      <c r="C807" s="4"/>
      <c r="D807" s="66"/>
      <c r="E807" s="5"/>
      <c r="F807" s="6"/>
      <c r="G807" s="67"/>
      <c r="H807" s="4"/>
      <c r="I807" s="7"/>
      <c r="J807" s="68"/>
    </row>
    <row r="808" spans="1:11" ht="12.95" customHeight="1">
      <c r="A808" s="78"/>
      <c r="B808" s="10" t="s">
        <v>484</v>
      </c>
      <c r="C808" s="11" t="s">
        <v>485</v>
      </c>
      <c r="D808" s="69">
        <v>1</v>
      </c>
      <c r="E808" s="12" t="s">
        <v>148</v>
      </c>
      <c r="F808" s="13"/>
      <c r="G808" s="70">
        <f>IF(B808&lt;&gt;"計",ROUNDDOWN(D808*F808,0),SUM(G$1:G807))</f>
        <v>0</v>
      </c>
      <c r="H808" s="11"/>
      <c r="I808" s="14"/>
      <c r="J808" s="71"/>
      <c r="K808" s="8">
        <v>7</v>
      </c>
    </row>
    <row r="809" spans="1:11" ht="12.95" customHeight="1">
      <c r="A809" s="79"/>
      <c r="B809" s="3"/>
      <c r="C809" s="4" t="s">
        <v>486</v>
      </c>
      <c r="D809" s="66"/>
      <c r="E809" s="5"/>
      <c r="F809" s="6"/>
      <c r="G809" s="67"/>
      <c r="H809" s="4"/>
      <c r="I809" s="7"/>
      <c r="J809" s="68"/>
    </row>
    <row r="810" spans="1:11" ht="12.95" customHeight="1">
      <c r="A810" s="78"/>
      <c r="B810" s="10"/>
      <c r="C810" s="11" t="s">
        <v>487</v>
      </c>
      <c r="D810" s="69"/>
      <c r="E810" s="12"/>
      <c r="F810" s="13"/>
      <c r="G810" s="70">
        <f>IF(B810&lt;&gt;"計",ROUNDDOWN(D810*F810,0),SUM(G$1:G809))</f>
        <v>0</v>
      </c>
      <c r="H810" s="11"/>
      <c r="I810" s="14"/>
      <c r="J810" s="71"/>
      <c r="K810" s="8">
        <v>8</v>
      </c>
    </row>
    <row r="811" spans="1:11" ht="12.95" customHeight="1">
      <c r="A811" s="79"/>
      <c r="B811" s="3"/>
      <c r="C811" s="4" t="s">
        <v>488</v>
      </c>
      <c r="D811" s="66"/>
      <c r="E811" s="5"/>
      <c r="F811" s="6"/>
      <c r="G811" s="67"/>
      <c r="H811" s="4"/>
      <c r="I811" s="7"/>
      <c r="J811" s="68"/>
    </row>
    <row r="812" spans="1:11" ht="12.95" customHeight="1">
      <c r="A812" s="78"/>
      <c r="B812" s="10"/>
      <c r="C812" s="11" t="s">
        <v>478</v>
      </c>
      <c r="D812" s="69"/>
      <c r="E812" s="12"/>
      <c r="F812" s="13"/>
      <c r="G812" s="70">
        <f>IF(B812&lt;&gt;"計",ROUNDDOWN(D812*F812,0),SUM(G$1:G811))</f>
        <v>0</v>
      </c>
      <c r="H812" s="11"/>
      <c r="I812" s="14"/>
      <c r="J812" s="71"/>
      <c r="K812" s="8">
        <v>9</v>
      </c>
    </row>
    <row r="813" spans="1:11" ht="12.95" customHeight="1">
      <c r="A813" s="79"/>
      <c r="B813" s="3"/>
      <c r="C813" s="4" t="s">
        <v>489</v>
      </c>
      <c r="D813" s="66"/>
      <c r="E813" s="5"/>
      <c r="F813" s="6"/>
      <c r="G813" s="67"/>
      <c r="H813" s="4"/>
      <c r="I813" s="7"/>
      <c r="J813" s="68"/>
    </row>
    <row r="814" spans="1:11" ht="12.95" customHeight="1">
      <c r="A814" s="78"/>
      <c r="B814" s="10"/>
      <c r="C814" s="11" t="s">
        <v>479</v>
      </c>
      <c r="D814" s="69"/>
      <c r="E814" s="12"/>
      <c r="F814" s="13"/>
      <c r="G814" s="70">
        <f>IF(B814&lt;&gt;"計",ROUNDDOWN(D814*F814,0),SUM(G$1:G813))</f>
        <v>0</v>
      </c>
      <c r="H814" s="11"/>
      <c r="I814" s="14"/>
      <c r="J814" s="71"/>
      <c r="K814" s="8">
        <v>10</v>
      </c>
    </row>
    <row r="815" spans="1:11" ht="12.95" customHeight="1">
      <c r="A815" s="79"/>
      <c r="B815" s="3"/>
      <c r="C815" s="4" t="s">
        <v>490</v>
      </c>
      <c r="D815" s="66"/>
      <c r="E815" s="5"/>
      <c r="F815" s="6"/>
      <c r="G815" s="67"/>
      <c r="H815" s="4"/>
      <c r="I815" s="7"/>
      <c r="J815" s="68"/>
    </row>
    <row r="816" spans="1:11" ht="12.95" customHeight="1">
      <c r="A816" s="78"/>
      <c r="B816" s="10"/>
      <c r="C816" s="11" t="s">
        <v>491</v>
      </c>
      <c r="D816" s="69"/>
      <c r="E816" s="12"/>
      <c r="F816" s="13"/>
      <c r="G816" s="70">
        <f>IF(B816&lt;&gt;"計",ROUNDDOWN(D816*F816,0),SUM(G$1:G815))</f>
        <v>0</v>
      </c>
      <c r="H816" s="11"/>
      <c r="I816" s="14"/>
      <c r="J816" s="71"/>
      <c r="K816" s="8">
        <v>11</v>
      </c>
    </row>
    <row r="817" spans="1:11" ht="12.95" customHeight="1">
      <c r="A817" s="79"/>
      <c r="B817" s="3" t="s">
        <v>826</v>
      </c>
      <c r="C817" s="4"/>
      <c r="D817" s="66"/>
      <c r="E817" s="5"/>
      <c r="F817" s="6"/>
      <c r="G817" s="67"/>
      <c r="H817" s="4"/>
      <c r="I817" s="7"/>
      <c r="J817" s="68"/>
    </row>
    <row r="818" spans="1:11" ht="12.95" customHeight="1">
      <c r="A818" s="78"/>
      <c r="B818" s="10" t="s">
        <v>481</v>
      </c>
      <c r="C818" s="11" t="s">
        <v>492</v>
      </c>
      <c r="D818" s="69">
        <v>1</v>
      </c>
      <c r="E818" s="12" t="s">
        <v>148</v>
      </c>
      <c r="F818" s="13"/>
      <c r="G818" s="70">
        <f>IF(B818&lt;&gt;"計",ROUNDDOWN(D818*F818,0),SUM(G$1:G817))</f>
        <v>0</v>
      </c>
      <c r="H818" s="11"/>
      <c r="I818" s="14"/>
      <c r="J818" s="71"/>
      <c r="K818" s="8">
        <v>12</v>
      </c>
    </row>
    <row r="819" spans="1:11" ht="12.95" customHeight="1">
      <c r="A819" s="79"/>
      <c r="B819" s="3"/>
      <c r="C819" s="4" t="s">
        <v>189</v>
      </c>
      <c r="D819" s="66"/>
      <c r="E819" s="5"/>
      <c r="F819" s="6"/>
      <c r="G819" s="67"/>
      <c r="H819" s="4"/>
      <c r="I819" s="7"/>
      <c r="J819" s="68"/>
    </row>
    <row r="820" spans="1:11" ht="12.95" customHeight="1">
      <c r="A820" s="78"/>
      <c r="B820" s="10"/>
      <c r="C820" s="11"/>
      <c r="D820" s="69"/>
      <c r="E820" s="12"/>
      <c r="F820" s="13"/>
      <c r="G820" s="70">
        <f>IF(B820&lt;&gt;"計",ROUNDDOWN(D820*F820,0),SUM(G$1:G819))</f>
        <v>0</v>
      </c>
      <c r="H820" s="11"/>
      <c r="I820" s="14"/>
      <c r="J820" s="71"/>
      <c r="K820" s="8">
        <v>13</v>
      </c>
    </row>
    <row r="821" spans="1:11" ht="12.95" customHeight="1">
      <c r="A821" s="79"/>
      <c r="B821" s="3" t="s">
        <v>493</v>
      </c>
      <c r="C821" s="4"/>
      <c r="D821" s="66"/>
      <c r="E821" s="5"/>
      <c r="F821" s="6"/>
      <c r="G821" s="67"/>
      <c r="H821" s="4"/>
      <c r="I821" s="7"/>
      <c r="J821" s="68"/>
    </row>
    <row r="822" spans="1:11" ht="12.95" customHeight="1">
      <c r="A822" s="78"/>
      <c r="B822" s="10" t="s">
        <v>494</v>
      </c>
      <c r="C822" s="11" t="s">
        <v>495</v>
      </c>
      <c r="D822" s="69">
        <v>1</v>
      </c>
      <c r="E822" s="12" t="s">
        <v>148</v>
      </c>
      <c r="F822" s="13"/>
      <c r="G822" s="70">
        <f>IF(B822&lt;&gt;"計",ROUNDDOWN(D822*F822,0),SUM(G$1:G821))</f>
        <v>0</v>
      </c>
      <c r="H822" s="11"/>
      <c r="I822" s="14"/>
      <c r="J822" s="71"/>
      <c r="K822" s="8">
        <v>14</v>
      </c>
    </row>
    <row r="823" spans="1:11" ht="12.95" customHeight="1">
      <c r="A823" s="79"/>
      <c r="B823" s="3"/>
      <c r="C823" s="4" t="s">
        <v>496</v>
      </c>
      <c r="D823" s="66"/>
      <c r="E823" s="5"/>
      <c r="F823" s="6"/>
      <c r="G823" s="67"/>
      <c r="H823" s="4"/>
      <c r="I823" s="7"/>
      <c r="J823" s="68"/>
    </row>
    <row r="824" spans="1:11" ht="12.95" customHeight="1">
      <c r="A824" s="78"/>
      <c r="B824" s="10"/>
      <c r="C824" s="11" t="s">
        <v>497</v>
      </c>
      <c r="D824" s="69"/>
      <c r="E824" s="12"/>
      <c r="F824" s="13"/>
      <c r="G824" s="70">
        <f>IF(B824&lt;&gt;"計",ROUNDDOWN(D824*F824,0),SUM(G$1:G823))</f>
        <v>0</v>
      </c>
      <c r="H824" s="11"/>
      <c r="I824" s="14"/>
      <c r="J824" s="71"/>
      <c r="K824" s="8">
        <v>15</v>
      </c>
    </row>
    <row r="825" spans="1:11" ht="12.95" customHeight="1">
      <c r="A825" s="79"/>
      <c r="B825" s="3"/>
      <c r="C825" s="4" t="s">
        <v>498</v>
      </c>
      <c r="D825" s="66"/>
      <c r="E825" s="5"/>
      <c r="F825" s="6"/>
      <c r="G825" s="67"/>
      <c r="H825" s="4"/>
      <c r="I825" s="7"/>
      <c r="J825" s="68"/>
    </row>
    <row r="826" spans="1:11" ht="12.95" customHeight="1">
      <c r="A826" s="78"/>
      <c r="B826" s="10"/>
      <c r="C826" s="11"/>
      <c r="D826" s="69"/>
      <c r="E826" s="12"/>
      <c r="F826" s="13"/>
      <c r="G826" s="70">
        <f>IF(B826&lt;&gt;"計",ROUNDDOWN(D826*F826,0),SUM(G$1:G825))</f>
        <v>0</v>
      </c>
      <c r="H826" s="11"/>
      <c r="I826" s="14"/>
      <c r="J826" s="71"/>
      <c r="K826" s="8">
        <v>16</v>
      </c>
    </row>
    <row r="827" spans="1:11" ht="12.95" customHeight="1">
      <c r="A827" s="79"/>
      <c r="B827" s="3" t="s">
        <v>827</v>
      </c>
      <c r="C827" s="4"/>
      <c r="D827" s="66"/>
      <c r="E827" s="5"/>
      <c r="F827" s="6"/>
      <c r="G827" s="67"/>
      <c r="H827" s="4"/>
      <c r="I827" s="7"/>
      <c r="J827" s="68"/>
    </row>
    <row r="828" spans="1:11" ht="12.95" customHeight="1">
      <c r="A828" s="78"/>
      <c r="B828" s="10" t="s">
        <v>481</v>
      </c>
      <c r="C828" s="11" t="s">
        <v>499</v>
      </c>
      <c r="D828" s="69">
        <v>1</v>
      </c>
      <c r="E828" s="12" t="s">
        <v>148</v>
      </c>
      <c r="F828" s="13"/>
      <c r="G828" s="70">
        <f>IF(B828&lt;&gt;"計",ROUNDDOWN(D828*F828,0),SUM(G$1:G827))</f>
        <v>0</v>
      </c>
      <c r="H828" s="11"/>
      <c r="I828" s="14"/>
      <c r="J828" s="71"/>
      <c r="K828" s="8">
        <v>17</v>
      </c>
    </row>
    <row r="829" spans="1:11" ht="12.95" customHeight="1">
      <c r="A829" s="79"/>
      <c r="B829" s="3"/>
      <c r="C829" s="4" t="s">
        <v>189</v>
      </c>
      <c r="D829" s="66"/>
      <c r="E829" s="5"/>
      <c r="F829" s="6"/>
      <c r="G829" s="67"/>
      <c r="H829" s="4"/>
      <c r="I829" s="7"/>
      <c r="J829" s="68"/>
    </row>
    <row r="830" spans="1:11" ht="12.95" customHeight="1">
      <c r="A830" s="78"/>
      <c r="B830" s="10"/>
      <c r="C830" s="11"/>
      <c r="D830" s="69"/>
      <c r="E830" s="12"/>
      <c r="F830" s="13"/>
      <c r="G830" s="70">
        <f>IF(B830&lt;&gt;"計",ROUNDDOWN(D830*F830,0),SUM(G$1:G829))</f>
        <v>0</v>
      </c>
      <c r="H830" s="11"/>
      <c r="I830" s="14"/>
      <c r="J830" s="72">
        <f>SUBTOTAL(9,G795:G830)</f>
        <v>0</v>
      </c>
      <c r="K830" s="8">
        <v>18</v>
      </c>
    </row>
    <row r="831" spans="1:11" ht="12.95" customHeight="1">
      <c r="A831" s="79"/>
      <c r="B831" s="15" t="s">
        <v>500</v>
      </c>
      <c r="C831" s="4"/>
      <c r="D831" s="66"/>
      <c r="E831" s="5"/>
      <c r="F831" s="6"/>
      <c r="G831" s="67"/>
      <c r="H831" s="4"/>
      <c r="I831" s="7"/>
      <c r="J831" s="68"/>
    </row>
    <row r="832" spans="1:11" ht="12.95" customHeight="1">
      <c r="A832" s="78"/>
      <c r="B832" s="10" t="s">
        <v>501</v>
      </c>
      <c r="C832" s="11" t="s">
        <v>502</v>
      </c>
      <c r="D832" s="69">
        <v>1</v>
      </c>
      <c r="E832" s="12" t="s">
        <v>148</v>
      </c>
      <c r="F832" s="13"/>
      <c r="G832" s="70">
        <f>IF(B832&lt;&gt;"計",ROUNDDOWN(D832*F832,0),SUM(G$1:G831))</f>
        <v>0</v>
      </c>
      <c r="H832" s="11"/>
      <c r="I832" s="14"/>
      <c r="J832" s="71"/>
      <c r="K832" s="8">
        <v>1</v>
      </c>
    </row>
    <row r="833" spans="1:11" ht="12.95" customHeight="1">
      <c r="A833" s="79"/>
      <c r="B833" s="3"/>
      <c r="C833" s="4" t="s">
        <v>503</v>
      </c>
      <c r="D833" s="66"/>
      <c r="E833" s="5"/>
      <c r="F833" s="6"/>
      <c r="G833" s="67"/>
      <c r="H833" s="4"/>
      <c r="I833" s="7"/>
      <c r="J833" s="68"/>
    </row>
    <row r="834" spans="1:11" ht="12.95" customHeight="1">
      <c r="A834" s="78"/>
      <c r="B834" s="10"/>
      <c r="C834" s="11" t="s">
        <v>504</v>
      </c>
      <c r="D834" s="69"/>
      <c r="E834" s="12"/>
      <c r="F834" s="13"/>
      <c r="G834" s="70">
        <f>IF(B834&lt;&gt;"計",ROUNDDOWN(D834*F834,0),SUM(G$1:G833))</f>
        <v>0</v>
      </c>
      <c r="H834" s="11"/>
      <c r="I834" s="14"/>
      <c r="J834" s="71"/>
      <c r="K834" s="8">
        <v>2</v>
      </c>
    </row>
    <row r="835" spans="1:11" ht="12.95" customHeight="1">
      <c r="A835" s="79"/>
      <c r="B835" s="3"/>
      <c r="C835" s="4" t="s">
        <v>505</v>
      </c>
      <c r="D835" s="66"/>
      <c r="E835" s="5"/>
      <c r="F835" s="6"/>
      <c r="G835" s="67"/>
      <c r="H835" s="4"/>
      <c r="I835" s="7"/>
      <c r="J835" s="68"/>
    </row>
    <row r="836" spans="1:11" ht="12.95" customHeight="1">
      <c r="A836" s="78"/>
      <c r="B836" s="10"/>
      <c r="C836" s="11" t="s">
        <v>504</v>
      </c>
      <c r="D836" s="69"/>
      <c r="E836" s="12"/>
      <c r="F836" s="13"/>
      <c r="G836" s="70">
        <f>IF(B836&lt;&gt;"計",ROUNDDOWN(D836*F836,0),SUM(G$1:G835))</f>
        <v>0</v>
      </c>
      <c r="H836" s="11"/>
      <c r="I836" s="14"/>
      <c r="J836" s="71"/>
      <c r="K836" s="8">
        <v>3</v>
      </c>
    </row>
    <row r="837" spans="1:11" ht="12.95" customHeight="1">
      <c r="A837" s="79"/>
      <c r="B837" s="3"/>
      <c r="C837" s="4" t="s">
        <v>506</v>
      </c>
      <c r="D837" s="66"/>
      <c r="E837" s="5"/>
      <c r="F837" s="6"/>
      <c r="G837" s="67"/>
      <c r="H837" s="4"/>
      <c r="I837" s="7"/>
      <c r="J837" s="68"/>
    </row>
    <row r="838" spans="1:11" ht="12.95" customHeight="1">
      <c r="A838" s="78"/>
      <c r="B838" s="10"/>
      <c r="C838" s="11"/>
      <c r="D838" s="69"/>
      <c r="E838" s="12"/>
      <c r="F838" s="13"/>
      <c r="G838" s="70">
        <f>IF(B838&lt;&gt;"計",ROUNDDOWN(D838*F838,0),SUM(G$1:G837))</f>
        <v>0</v>
      </c>
      <c r="H838" s="11"/>
      <c r="I838" s="14"/>
      <c r="J838" s="71"/>
      <c r="K838" s="8">
        <v>4</v>
      </c>
    </row>
    <row r="839" spans="1:11" ht="12.95" customHeight="1">
      <c r="A839" s="79"/>
      <c r="B839" s="3" t="s">
        <v>828</v>
      </c>
      <c r="C839" s="4"/>
      <c r="D839" s="66"/>
      <c r="E839" s="5"/>
      <c r="F839" s="6"/>
      <c r="G839" s="67"/>
      <c r="H839" s="4"/>
      <c r="I839" s="7"/>
      <c r="J839" s="68"/>
    </row>
    <row r="840" spans="1:11" ht="12.95" customHeight="1">
      <c r="A840" s="78"/>
      <c r="B840" s="10" t="s">
        <v>481</v>
      </c>
      <c r="C840" s="11" t="s">
        <v>507</v>
      </c>
      <c r="D840" s="69">
        <v>1</v>
      </c>
      <c r="E840" s="12" t="s">
        <v>148</v>
      </c>
      <c r="F840" s="13"/>
      <c r="G840" s="70">
        <f>IF(B840&lt;&gt;"計",ROUNDDOWN(D840*F840,0),SUM(G$1:G839))</f>
        <v>0</v>
      </c>
      <c r="H840" s="11"/>
      <c r="I840" s="14"/>
      <c r="J840" s="71"/>
      <c r="K840" s="8">
        <v>5</v>
      </c>
    </row>
    <row r="841" spans="1:11" ht="12.95" customHeight="1">
      <c r="A841" s="79"/>
      <c r="B841" s="3"/>
      <c r="C841" s="4" t="s">
        <v>189</v>
      </c>
      <c r="D841" s="66"/>
      <c r="E841" s="5"/>
      <c r="F841" s="6"/>
      <c r="G841" s="67"/>
      <c r="H841" s="4"/>
      <c r="I841" s="7"/>
      <c r="J841" s="68"/>
    </row>
    <row r="842" spans="1:11" ht="12.95" customHeight="1">
      <c r="A842" s="78"/>
      <c r="B842" s="10"/>
      <c r="C842" s="11"/>
      <c r="D842" s="69"/>
      <c r="E842" s="12"/>
      <c r="F842" s="13"/>
      <c r="G842" s="70">
        <f>IF(B842&lt;&gt;"計",ROUNDDOWN(D842*F842,0),SUM(G$1:G841))</f>
        <v>0</v>
      </c>
      <c r="H842" s="11"/>
      <c r="I842" s="14"/>
      <c r="J842" s="71"/>
      <c r="K842" s="8">
        <v>6</v>
      </c>
    </row>
    <row r="843" spans="1:11" ht="12.95" customHeight="1">
      <c r="A843" s="79"/>
      <c r="B843" s="3" t="s">
        <v>508</v>
      </c>
      <c r="C843" s="4"/>
      <c r="D843" s="66"/>
      <c r="E843" s="5"/>
      <c r="F843" s="6"/>
      <c r="G843" s="67"/>
      <c r="H843" s="4"/>
      <c r="I843" s="7"/>
      <c r="J843" s="68"/>
    </row>
    <row r="844" spans="1:11" ht="12.95" customHeight="1">
      <c r="A844" s="78"/>
      <c r="B844" s="10" t="s">
        <v>509</v>
      </c>
      <c r="C844" s="11" t="s">
        <v>510</v>
      </c>
      <c r="D844" s="69">
        <v>1</v>
      </c>
      <c r="E844" s="12" t="s">
        <v>148</v>
      </c>
      <c r="F844" s="13"/>
      <c r="G844" s="70">
        <f>IF(B844&lt;&gt;"計",ROUNDDOWN(D844*F844,0),SUM(G$1:G843))</f>
        <v>0</v>
      </c>
      <c r="H844" s="11"/>
      <c r="I844" s="14"/>
      <c r="J844" s="71"/>
      <c r="K844" s="8">
        <v>7</v>
      </c>
    </row>
    <row r="845" spans="1:11" ht="12.95" customHeight="1">
      <c r="A845" s="79"/>
      <c r="B845" s="3"/>
      <c r="C845" s="4" t="s">
        <v>505</v>
      </c>
      <c r="D845" s="66"/>
      <c r="E845" s="5"/>
      <c r="F845" s="6"/>
      <c r="G845" s="67"/>
      <c r="H845" s="4"/>
      <c r="I845" s="7"/>
      <c r="J845" s="68"/>
    </row>
    <row r="846" spans="1:11" ht="12.95" customHeight="1">
      <c r="A846" s="78"/>
      <c r="B846" s="10"/>
      <c r="C846" s="11" t="s">
        <v>504</v>
      </c>
      <c r="D846" s="69"/>
      <c r="E846" s="12"/>
      <c r="F846" s="13"/>
      <c r="G846" s="70">
        <f>IF(B846&lt;&gt;"計",ROUNDDOWN(D846*F846,0),SUM(G$1:G845))</f>
        <v>0</v>
      </c>
      <c r="H846" s="11"/>
      <c r="I846" s="14"/>
      <c r="J846" s="71"/>
      <c r="K846" s="8">
        <v>8</v>
      </c>
    </row>
    <row r="847" spans="1:11" ht="12.95" customHeight="1">
      <c r="A847" s="79"/>
      <c r="B847" s="3"/>
      <c r="C847" s="4" t="s">
        <v>511</v>
      </c>
      <c r="D847" s="66"/>
      <c r="E847" s="5"/>
      <c r="F847" s="6"/>
      <c r="G847" s="67"/>
      <c r="H847" s="4"/>
      <c r="I847" s="7"/>
      <c r="J847" s="68"/>
    </row>
    <row r="848" spans="1:11" ht="12.95" customHeight="1">
      <c r="A848" s="78"/>
      <c r="B848" s="10"/>
      <c r="C848" s="11" t="s">
        <v>512</v>
      </c>
      <c r="D848" s="69"/>
      <c r="E848" s="12"/>
      <c r="F848" s="13"/>
      <c r="G848" s="70">
        <f>IF(B848&lt;&gt;"計",ROUNDDOWN(D848*F848,0),SUM(G$1:G847))</f>
        <v>0</v>
      </c>
      <c r="H848" s="11"/>
      <c r="I848" s="14"/>
      <c r="J848" s="71"/>
      <c r="K848" s="8">
        <v>9</v>
      </c>
    </row>
    <row r="849" spans="1:11" ht="12.95" customHeight="1">
      <c r="A849" s="79"/>
      <c r="B849" s="3" t="s">
        <v>513</v>
      </c>
      <c r="C849" s="4"/>
      <c r="D849" s="66"/>
      <c r="E849" s="5"/>
      <c r="F849" s="6"/>
      <c r="G849" s="67"/>
      <c r="H849" s="4"/>
      <c r="I849" s="7"/>
      <c r="J849" s="68"/>
    </row>
    <row r="850" spans="1:11" ht="12.95" customHeight="1">
      <c r="A850" s="78"/>
      <c r="B850" s="10" t="s">
        <v>514</v>
      </c>
      <c r="C850" s="11" t="s">
        <v>515</v>
      </c>
      <c r="D850" s="69">
        <v>1</v>
      </c>
      <c r="E850" s="12" t="s">
        <v>148</v>
      </c>
      <c r="F850" s="13"/>
      <c r="G850" s="70">
        <f>IF(B850&lt;&gt;"計",ROUNDDOWN(D850*F850,0),SUM(G$1:G849))</f>
        <v>0</v>
      </c>
      <c r="H850" s="11"/>
      <c r="I850" s="14"/>
      <c r="J850" s="71"/>
      <c r="K850" s="8">
        <v>10</v>
      </c>
    </row>
    <row r="851" spans="1:11" ht="12.95" customHeight="1">
      <c r="A851" s="79"/>
      <c r="B851" s="3"/>
      <c r="C851" s="4" t="s">
        <v>516</v>
      </c>
      <c r="D851" s="66"/>
      <c r="E851" s="5"/>
      <c r="F851" s="6"/>
      <c r="G851" s="67"/>
      <c r="H851" s="4"/>
      <c r="I851" s="7"/>
      <c r="J851" s="68"/>
    </row>
    <row r="852" spans="1:11" ht="12.95" customHeight="1">
      <c r="A852" s="78"/>
      <c r="B852" s="10"/>
      <c r="C852" s="11" t="s">
        <v>517</v>
      </c>
      <c r="D852" s="69"/>
      <c r="E852" s="12"/>
      <c r="F852" s="13"/>
      <c r="G852" s="70">
        <f>IF(B852&lt;&gt;"計",ROUNDDOWN(D852*F852,0),SUM(G$1:G851))</f>
        <v>0</v>
      </c>
      <c r="H852" s="11"/>
      <c r="I852" s="14"/>
      <c r="J852" s="71"/>
      <c r="K852" s="8">
        <v>11</v>
      </c>
    </row>
    <row r="853" spans="1:11" ht="12.95" customHeight="1">
      <c r="A853" s="79"/>
      <c r="B853" s="3"/>
      <c r="C853" s="4" t="s">
        <v>511</v>
      </c>
      <c r="D853" s="66"/>
      <c r="E853" s="5"/>
      <c r="F853" s="6"/>
      <c r="G853" s="67"/>
      <c r="H853" s="4"/>
      <c r="I853" s="7"/>
      <c r="J853" s="68"/>
    </row>
    <row r="854" spans="1:11" ht="12.95" customHeight="1">
      <c r="A854" s="78"/>
      <c r="B854" s="10"/>
      <c r="C854" s="11" t="s">
        <v>518</v>
      </c>
      <c r="D854" s="69"/>
      <c r="E854" s="12"/>
      <c r="F854" s="13"/>
      <c r="G854" s="70">
        <f>IF(B854&lt;&gt;"計",ROUNDDOWN(D854*F854,0),SUM(G$1:G853))</f>
        <v>0</v>
      </c>
      <c r="H854" s="11"/>
      <c r="I854" s="14"/>
      <c r="J854" s="71"/>
      <c r="K854" s="8">
        <v>12</v>
      </c>
    </row>
    <row r="855" spans="1:11" ht="12.95" customHeight="1">
      <c r="A855" s="79"/>
      <c r="B855" s="3" t="s">
        <v>829</v>
      </c>
      <c r="C855" s="4"/>
      <c r="D855" s="66"/>
      <c r="E855" s="5"/>
      <c r="F855" s="6"/>
      <c r="G855" s="67"/>
      <c r="H855" s="4"/>
      <c r="I855" s="7"/>
      <c r="J855" s="68"/>
    </row>
    <row r="856" spans="1:11" ht="12.95" customHeight="1">
      <c r="A856" s="78"/>
      <c r="B856" s="10" t="s">
        <v>481</v>
      </c>
      <c r="C856" s="11" t="s">
        <v>519</v>
      </c>
      <c r="D856" s="69">
        <v>1</v>
      </c>
      <c r="E856" s="12" t="s">
        <v>148</v>
      </c>
      <c r="F856" s="13"/>
      <c r="G856" s="70">
        <f>IF(B856&lt;&gt;"計",ROUNDDOWN(D856*F856,0),SUM(G$1:G855))</f>
        <v>0</v>
      </c>
      <c r="H856" s="11"/>
      <c r="I856" s="14"/>
      <c r="J856" s="71"/>
      <c r="K856" s="8">
        <v>13</v>
      </c>
    </row>
    <row r="857" spans="1:11" ht="12.95" customHeight="1">
      <c r="A857" s="79"/>
      <c r="B857" s="3"/>
      <c r="C857" s="4" t="s">
        <v>189</v>
      </c>
      <c r="D857" s="66"/>
      <c r="E857" s="5"/>
      <c r="F857" s="6"/>
      <c r="G857" s="67"/>
      <c r="H857" s="4"/>
      <c r="I857" s="7"/>
      <c r="J857" s="68"/>
    </row>
    <row r="858" spans="1:11" ht="12.95" customHeight="1">
      <c r="A858" s="78"/>
      <c r="B858" s="10"/>
      <c r="C858" s="11"/>
      <c r="D858" s="69"/>
      <c r="E858" s="12"/>
      <c r="F858" s="13"/>
      <c r="G858" s="70">
        <f>IF(B858&lt;&gt;"計",ROUNDDOWN(D858*F858,0),SUM(G$1:G857))</f>
        <v>0</v>
      </c>
      <c r="H858" s="11"/>
      <c r="I858" s="14"/>
      <c r="J858" s="71"/>
      <c r="K858" s="8">
        <v>14</v>
      </c>
    </row>
    <row r="859" spans="1:11" ht="12.95" customHeight="1">
      <c r="A859" s="79"/>
      <c r="B859" s="3"/>
      <c r="C859" s="4"/>
      <c r="D859" s="66"/>
      <c r="E859" s="5"/>
      <c r="F859" s="6"/>
      <c r="G859" s="67"/>
      <c r="H859" s="4"/>
      <c r="I859" s="7"/>
      <c r="J859" s="68"/>
    </row>
    <row r="860" spans="1:11" ht="12.95" customHeight="1">
      <c r="A860" s="78"/>
      <c r="B860" s="10" t="s">
        <v>520</v>
      </c>
      <c r="C860" s="11" t="s">
        <v>521</v>
      </c>
      <c r="D860" s="69">
        <v>1</v>
      </c>
      <c r="E860" s="12" t="s">
        <v>148</v>
      </c>
      <c r="F860" s="13"/>
      <c r="G860" s="70">
        <f>IF(B860&lt;&gt;"計",ROUNDDOWN(D860*F860,0),SUM(G$1:G859))</f>
        <v>0</v>
      </c>
      <c r="H860" s="11"/>
      <c r="I860" s="14"/>
      <c r="J860" s="71"/>
      <c r="K860" s="8">
        <v>15</v>
      </c>
    </row>
    <row r="861" spans="1:11" ht="12.95" customHeight="1">
      <c r="A861" s="79"/>
      <c r="B861" s="3"/>
      <c r="C861" s="4" t="s">
        <v>189</v>
      </c>
      <c r="D861" s="66"/>
      <c r="E861" s="5"/>
      <c r="F861" s="6"/>
      <c r="G861" s="67"/>
      <c r="H861" s="4"/>
      <c r="I861" s="7"/>
      <c r="J861" s="68"/>
    </row>
    <row r="862" spans="1:11" ht="12.95" customHeight="1">
      <c r="A862" s="78"/>
      <c r="B862" s="10"/>
      <c r="C862" s="11"/>
      <c r="D862" s="69"/>
      <c r="E862" s="12"/>
      <c r="F862" s="13"/>
      <c r="G862" s="70">
        <f>IF(B862&lt;&gt;"計",ROUNDDOWN(D862*F862,0),SUM(G$1:G861))</f>
        <v>0</v>
      </c>
      <c r="H862" s="11"/>
      <c r="I862" s="14"/>
      <c r="J862" s="71"/>
      <c r="K862" s="8">
        <v>16</v>
      </c>
    </row>
    <row r="863" spans="1:11" ht="12.95" customHeight="1">
      <c r="A863" s="79"/>
      <c r="B863" s="3"/>
      <c r="C863" s="4"/>
      <c r="D863" s="66"/>
      <c r="E863" s="5"/>
      <c r="F863" s="6"/>
      <c r="G863" s="67"/>
      <c r="H863" s="4"/>
      <c r="I863" s="7"/>
      <c r="J863" s="68"/>
    </row>
    <row r="864" spans="1:11" ht="12.95" customHeight="1">
      <c r="A864" s="78"/>
      <c r="B864" s="10"/>
      <c r="C864" s="11"/>
      <c r="D864" s="69"/>
      <c r="E864" s="12"/>
      <c r="F864" s="13"/>
      <c r="G864" s="70">
        <f>IF(B864&lt;&gt;"計",ROUNDDOWN(D864*F864,0),SUM(G$1:G863))</f>
        <v>0</v>
      </c>
      <c r="H864" s="11"/>
      <c r="I864" s="14"/>
      <c r="J864" s="71"/>
      <c r="K864" s="8">
        <v>17</v>
      </c>
    </row>
    <row r="865" spans="1:11" ht="12.95" customHeight="1">
      <c r="A865" s="79"/>
      <c r="B865" s="3"/>
      <c r="C865" s="4"/>
      <c r="D865" s="66"/>
      <c r="E865" s="5"/>
      <c r="F865" s="6"/>
      <c r="G865" s="67"/>
      <c r="H865" s="4"/>
      <c r="I865" s="7"/>
      <c r="J865" s="68"/>
    </row>
    <row r="866" spans="1:11" ht="12.95" customHeight="1">
      <c r="A866" s="78"/>
      <c r="B866" s="10"/>
      <c r="C866" s="11"/>
      <c r="D866" s="69"/>
      <c r="E866" s="12"/>
      <c r="F866" s="13"/>
      <c r="G866" s="70">
        <f>IF(B866&lt;&gt;"計",ROUNDDOWN(D866*F866,0),SUM(G$1:G865))</f>
        <v>0</v>
      </c>
      <c r="H866" s="11"/>
      <c r="I866" s="14"/>
      <c r="J866" s="72">
        <f>SUBTOTAL(9,G831:G866)</f>
        <v>0</v>
      </c>
      <c r="K866" s="8">
        <v>18</v>
      </c>
    </row>
    <row r="867" spans="1:11" ht="12.95" customHeight="1">
      <c r="A867" s="79"/>
      <c r="B867" s="15"/>
      <c r="C867" s="4"/>
      <c r="D867" s="66"/>
      <c r="E867" s="5"/>
      <c r="F867" s="6"/>
      <c r="G867" s="67"/>
      <c r="H867" s="4"/>
      <c r="I867" s="7"/>
      <c r="J867" s="68"/>
    </row>
    <row r="868" spans="1:11" ht="12.95" customHeight="1">
      <c r="A868" s="78"/>
      <c r="B868" s="10" t="s">
        <v>522</v>
      </c>
      <c r="C868" s="11" t="s">
        <v>523</v>
      </c>
      <c r="D868" s="69">
        <v>1</v>
      </c>
      <c r="E868" s="12" t="s">
        <v>148</v>
      </c>
      <c r="F868" s="13"/>
      <c r="G868" s="70">
        <f>IF(B868&lt;&gt;"計",ROUNDDOWN(D868*F868,0),SUM(G$1:G867))</f>
        <v>0</v>
      </c>
      <c r="H868" s="11"/>
      <c r="I868" s="14"/>
      <c r="J868" s="71"/>
      <c r="K868" s="8">
        <v>1</v>
      </c>
    </row>
    <row r="869" spans="1:11" ht="12.95" customHeight="1">
      <c r="A869" s="79"/>
      <c r="B869" s="3"/>
      <c r="C869" s="4" t="s">
        <v>524</v>
      </c>
      <c r="D869" s="66"/>
      <c r="E869" s="5"/>
      <c r="F869" s="6"/>
      <c r="G869" s="67"/>
      <c r="H869" s="4"/>
      <c r="I869" s="7"/>
      <c r="J869" s="68"/>
    </row>
    <row r="870" spans="1:11" ht="12.95" customHeight="1">
      <c r="A870" s="78"/>
      <c r="B870" s="10"/>
      <c r="C870" s="11" t="s">
        <v>525</v>
      </c>
      <c r="D870" s="69"/>
      <c r="E870" s="12"/>
      <c r="F870" s="13"/>
      <c r="G870" s="70">
        <f>IF(B870&lt;&gt;"計",ROUNDDOWN(D870*F870,0),SUM(G$1:G869))</f>
        <v>0</v>
      </c>
      <c r="H870" s="11"/>
      <c r="I870" s="14"/>
      <c r="J870" s="71"/>
      <c r="K870" s="8">
        <v>2</v>
      </c>
    </row>
    <row r="871" spans="1:11" ht="12.95" customHeight="1">
      <c r="A871" s="79"/>
      <c r="B871" s="3"/>
      <c r="C871" s="4" t="s">
        <v>526</v>
      </c>
      <c r="D871" s="66"/>
      <c r="E871" s="5"/>
      <c r="F871" s="6"/>
      <c r="G871" s="67"/>
      <c r="H871" s="4"/>
      <c r="I871" s="7"/>
      <c r="J871" s="68"/>
    </row>
    <row r="872" spans="1:11" ht="12.95" customHeight="1">
      <c r="A872" s="78"/>
      <c r="B872" s="10"/>
      <c r="C872" s="11" t="s">
        <v>527</v>
      </c>
      <c r="D872" s="69"/>
      <c r="E872" s="12"/>
      <c r="F872" s="13"/>
      <c r="G872" s="70">
        <f>IF(B872&lt;&gt;"計",ROUNDDOWN(D872*F872,0),SUM(G$1:G871))</f>
        <v>0</v>
      </c>
      <c r="H872" s="11"/>
      <c r="I872" s="14"/>
      <c r="J872" s="71"/>
      <c r="K872" s="8">
        <v>3</v>
      </c>
    </row>
    <row r="873" spans="1:11" ht="12.95" customHeight="1">
      <c r="A873" s="79"/>
      <c r="B873" s="3" t="s">
        <v>528</v>
      </c>
      <c r="C873" s="4"/>
      <c r="D873" s="66"/>
      <c r="E873" s="5"/>
      <c r="F873" s="6"/>
      <c r="G873" s="67"/>
      <c r="H873" s="4"/>
      <c r="I873" s="7"/>
      <c r="J873" s="68"/>
    </row>
    <row r="874" spans="1:11" ht="12.95" customHeight="1">
      <c r="A874" s="78"/>
      <c r="B874" s="10" t="s">
        <v>529</v>
      </c>
      <c r="C874" s="11" t="s">
        <v>530</v>
      </c>
      <c r="D874" s="69">
        <v>9.1999999999999993</v>
      </c>
      <c r="E874" s="12" t="s">
        <v>33</v>
      </c>
      <c r="F874" s="13"/>
      <c r="G874" s="70">
        <f>IF(B874&lt;&gt;"計",ROUNDDOWN(D874*F874,0),SUM(G$1:G873))</f>
        <v>0</v>
      </c>
      <c r="H874" s="11"/>
      <c r="I874" s="14"/>
      <c r="J874" s="71"/>
      <c r="K874" s="8">
        <v>4</v>
      </c>
    </row>
    <row r="875" spans="1:11" ht="12.95" customHeight="1">
      <c r="A875" s="79"/>
      <c r="B875" s="3"/>
      <c r="C875" s="4"/>
      <c r="D875" s="66"/>
      <c r="E875" s="5"/>
      <c r="F875" s="6"/>
      <c r="G875" s="67"/>
      <c r="H875" s="4"/>
      <c r="I875" s="7"/>
      <c r="J875" s="68"/>
    </row>
    <row r="876" spans="1:11" ht="12.95" customHeight="1">
      <c r="A876" s="78"/>
      <c r="B876" s="10" t="s">
        <v>531</v>
      </c>
      <c r="C876" s="11" t="s">
        <v>532</v>
      </c>
      <c r="D876" s="69">
        <v>1</v>
      </c>
      <c r="E876" s="12" t="s">
        <v>148</v>
      </c>
      <c r="F876" s="13"/>
      <c r="G876" s="70">
        <f>IF(B876&lt;&gt;"計",ROUNDDOWN(D876*F876,0),SUM(G$1:G875))</f>
        <v>0</v>
      </c>
      <c r="H876" s="11"/>
      <c r="I876" s="14"/>
      <c r="J876" s="71"/>
      <c r="K876" s="8">
        <v>5</v>
      </c>
    </row>
    <row r="877" spans="1:11" ht="12.95" customHeight="1">
      <c r="A877" s="79"/>
      <c r="B877" s="3"/>
      <c r="C877" s="4" t="s">
        <v>533</v>
      </c>
      <c r="D877" s="66"/>
      <c r="E877" s="5"/>
      <c r="F877" s="6"/>
      <c r="G877" s="67"/>
      <c r="H877" s="4"/>
      <c r="I877" s="7"/>
      <c r="J877" s="68"/>
    </row>
    <row r="878" spans="1:11" ht="12.95" customHeight="1">
      <c r="A878" s="78"/>
      <c r="B878" s="10"/>
      <c r="C878" s="11" t="s">
        <v>534</v>
      </c>
      <c r="D878" s="69"/>
      <c r="E878" s="12"/>
      <c r="F878" s="13"/>
      <c r="G878" s="70">
        <f>IF(B878&lt;&gt;"計",ROUNDDOWN(D878*F878,0),SUM(G$1:G877))</f>
        <v>0</v>
      </c>
      <c r="H878" s="11"/>
      <c r="I878" s="14"/>
      <c r="J878" s="71"/>
      <c r="K878" s="8">
        <v>6</v>
      </c>
    </row>
    <row r="879" spans="1:11" ht="12.95" customHeight="1">
      <c r="A879" s="79"/>
      <c r="B879" s="3" t="s">
        <v>832</v>
      </c>
      <c r="C879" s="4"/>
      <c r="D879" s="66"/>
      <c r="E879" s="5"/>
      <c r="F879" s="6"/>
      <c r="G879" s="67"/>
      <c r="H879" s="4"/>
      <c r="I879" s="7"/>
      <c r="J879" s="68"/>
    </row>
    <row r="880" spans="1:11" ht="12.95" customHeight="1">
      <c r="A880" s="78"/>
      <c r="B880" s="10" t="s">
        <v>481</v>
      </c>
      <c r="C880" s="11" t="s">
        <v>535</v>
      </c>
      <c r="D880" s="69">
        <v>1</v>
      </c>
      <c r="E880" s="12" t="s">
        <v>148</v>
      </c>
      <c r="F880" s="13"/>
      <c r="G880" s="70">
        <f>IF(B880&lt;&gt;"計",ROUNDDOWN(D880*F880,0),SUM(G$1:G879))</f>
        <v>0</v>
      </c>
      <c r="H880" s="11"/>
      <c r="I880" s="14"/>
      <c r="J880" s="71"/>
      <c r="K880" s="8">
        <v>7</v>
      </c>
    </row>
    <row r="881" spans="1:11" ht="12.95" customHeight="1">
      <c r="A881" s="79"/>
      <c r="B881" s="3"/>
      <c r="C881" s="4" t="s">
        <v>189</v>
      </c>
      <c r="D881" s="66"/>
      <c r="E881" s="5"/>
      <c r="F881" s="6"/>
      <c r="G881" s="67"/>
      <c r="H881" s="4"/>
      <c r="I881" s="7"/>
      <c r="J881" s="68"/>
    </row>
    <row r="882" spans="1:11" ht="12.95" customHeight="1">
      <c r="A882" s="78"/>
      <c r="B882" s="10"/>
      <c r="C882" s="11"/>
      <c r="D882" s="69"/>
      <c r="E882" s="12"/>
      <c r="F882" s="13"/>
      <c r="G882" s="70">
        <f>IF(B882&lt;&gt;"計",ROUNDDOWN(D882*F882,0),SUM(G$1:G881))</f>
        <v>0</v>
      </c>
      <c r="H882" s="11"/>
      <c r="I882" s="14"/>
      <c r="J882" s="71"/>
      <c r="K882" s="8">
        <v>8</v>
      </c>
    </row>
    <row r="883" spans="1:11" ht="12.95" customHeight="1">
      <c r="A883" s="79"/>
      <c r="B883" s="3"/>
      <c r="C883" s="4"/>
      <c r="D883" s="66"/>
      <c r="E883" s="5"/>
      <c r="F883" s="6"/>
      <c r="G883" s="67"/>
      <c r="H883" s="4"/>
      <c r="I883" s="7"/>
      <c r="J883" s="68"/>
    </row>
    <row r="884" spans="1:11" ht="12.95" customHeight="1">
      <c r="A884" s="78"/>
      <c r="B884" s="10" t="s">
        <v>536</v>
      </c>
      <c r="C884" s="11" t="s">
        <v>537</v>
      </c>
      <c r="D884" s="69">
        <v>33.4</v>
      </c>
      <c r="E884" s="12" t="s">
        <v>109</v>
      </c>
      <c r="F884" s="13"/>
      <c r="G884" s="70">
        <f>IF(B884&lt;&gt;"計",ROUNDDOWN(D884*F884,0),SUM(G$1:G883))</f>
        <v>0</v>
      </c>
      <c r="H884" s="11"/>
      <c r="I884" s="14"/>
      <c r="J884" s="71"/>
      <c r="K884" s="8">
        <v>9</v>
      </c>
    </row>
    <row r="885" spans="1:11" ht="12.95" customHeight="1">
      <c r="A885" s="79"/>
      <c r="B885" s="3"/>
      <c r="C885" s="4" t="s">
        <v>465</v>
      </c>
      <c r="D885" s="66"/>
      <c r="E885" s="5"/>
      <c r="F885" s="6"/>
      <c r="G885" s="67"/>
      <c r="H885" s="4"/>
      <c r="I885" s="7"/>
      <c r="J885" s="68"/>
    </row>
    <row r="886" spans="1:11" ht="12.95" customHeight="1">
      <c r="A886" s="78"/>
      <c r="B886" s="10"/>
      <c r="C886" s="11" t="s">
        <v>538</v>
      </c>
      <c r="D886" s="69"/>
      <c r="E886" s="12"/>
      <c r="F886" s="13"/>
      <c r="G886" s="70">
        <f>IF(B886&lt;&gt;"計",ROUNDDOWN(D886*F886,0),SUM(G$1:G885))</f>
        <v>0</v>
      </c>
      <c r="H886" s="11"/>
      <c r="I886" s="14"/>
      <c r="J886" s="71"/>
      <c r="K886" s="8">
        <v>10</v>
      </c>
    </row>
    <row r="887" spans="1:11" ht="12.95" customHeight="1">
      <c r="A887" s="79"/>
      <c r="B887" s="3"/>
      <c r="C887" s="4" t="s">
        <v>468</v>
      </c>
      <c r="D887" s="66"/>
      <c r="E887" s="5"/>
      <c r="F887" s="6"/>
      <c r="G887" s="67"/>
      <c r="H887" s="4"/>
      <c r="I887" s="7"/>
      <c r="J887" s="68"/>
    </row>
    <row r="888" spans="1:11" ht="12.95" customHeight="1">
      <c r="A888" s="78"/>
      <c r="B888" s="10"/>
      <c r="C888" s="11" t="s">
        <v>539</v>
      </c>
      <c r="D888" s="69"/>
      <c r="E888" s="12"/>
      <c r="F888" s="13"/>
      <c r="G888" s="70">
        <f>IF(B888&lt;&gt;"計",ROUNDDOWN(D888*F888,0),SUM(G$1:G887))</f>
        <v>0</v>
      </c>
      <c r="H888" s="11"/>
      <c r="I888" s="14"/>
      <c r="J888" s="71"/>
      <c r="K888" s="8">
        <v>11</v>
      </c>
    </row>
    <row r="889" spans="1:11" ht="12.95" customHeight="1">
      <c r="A889" s="79"/>
      <c r="B889" s="3"/>
      <c r="C889" s="4"/>
      <c r="D889" s="66"/>
      <c r="E889" s="5"/>
      <c r="F889" s="6"/>
      <c r="G889" s="67"/>
      <c r="H889" s="4"/>
      <c r="I889" s="7"/>
      <c r="J889" s="68"/>
    </row>
    <row r="890" spans="1:11" ht="12.95" customHeight="1">
      <c r="A890" s="78"/>
      <c r="B890" s="10" t="s">
        <v>540</v>
      </c>
      <c r="C890" s="11" t="s">
        <v>541</v>
      </c>
      <c r="D890" s="69">
        <v>33.4</v>
      </c>
      <c r="E890" s="12" t="s">
        <v>109</v>
      </c>
      <c r="F890" s="13"/>
      <c r="G890" s="70">
        <f>IF(B890&lt;&gt;"計",ROUNDDOWN(D890*F890,0),SUM(G$1:G889))</f>
        <v>0</v>
      </c>
      <c r="H890" s="11"/>
      <c r="I890" s="14"/>
      <c r="J890" s="71"/>
      <c r="K890" s="8">
        <v>12</v>
      </c>
    </row>
    <row r="891" spans="1:11" ht="12.95" customHeight="1">
      <c r="A891" s="79"/>
      <c r="B891" s="3"/>
      <c r="C891" s="4" t="s">
        <v>189</v>
      </c>
      <c r="D891" s="66"/>
      <c r="E891" s="5"/>
      <c r="F891" s="6"/>
      <c r="G891" s="67"/>
      <c r="H891" s="4"/>
      <c r="I891" s="7"/>
      <c r="J891" s="68"/>
    </row>
    <row r="892" spans="1:11" ht="12.95" customHeight="1">
      <c r="A892" s="78"/>
      <c r="B892" s="10"/>
      <c r="C892" s="11"/>
      <c r="D892" s="69"/>
      <c r="E892" s="12"/>
      <c r="F892" s="13"/>
      <c r="G892" s="70">
        <f>IF(B892&lt;&gt;"計",ROUNDDOWN(D892*F892,0),SUM(G$1:G891))</f>
        <v>0</v>
      </c>
      <c r="H892" s="11"/>
      <c r="I892" s="14"/>
      <c r="J892" s="71"/>
      <c r="K892" s="8">
        <v>13</v>
      </c>
    </row>
    <row r="893" spans="1:11" ht="12.95" customHeight="1">
      <c r="A893" s="79"/>
      <c r="B893" s="3"/>
      <c r="C893" s="4"/>
      <c r="D893" s="66"/>
      <c r="E893" s="5"/>
      <c r="F893" s="6"/>
      <c r="G893" s="67"/>
      <c r="H893" s="4"/>
      <c r="I893" s="7"/>
      <c r="J893" s="68"/>
    </row>
    <row r="894" spans="1:11" ht="12.95" customHeight="1">
      <c r="A894" s="78"/>
      <c r="B894" s="10" t="s">
        <v>536</v>
      </c>
      <c r="C894" s="11" t="s">
        <v>542</v>
      </c>
      <c r="D894" s="69">
        <v>6.6</v>
      </c>
      <c r="E894" s="12" t="s">
        <v>109</v>
      </c>
      <c r="F894" s="13"/>
      <c r="G894" s="70">
        <f>IF(B894&lt;&gt;"計",ROUNDDOWN(D894*F894,0),SUM(G$1:G893))</f>
        <v>0</v>
      </c>
      <c r="H894" s="11"/>
      <c r="I894" s="14"/>
      <c r="J894" s="71"/>
      <c r="K894" s="8">
        <v>14</v>
      </c>
    </row>
    <row r="895" spans="1:11" ht="12.95" customHeight="1">
      <c r="A895" s="79"/>
      <c r="B895" s="3"/>
      <c r="C895" s="4" t="s">
        <v>465</v>
      </c>
      <c r="D895" s="66"/>
      <c r="E895" s="5"/>
      <c r="F895" s="6"/>
      <c r="G895" s="67"/>
      <c r="H895" s="4"/>
      <c r="I895" s="7"/>
      <c r="J895" s="68"/>
    </row>
    <row r="896" spans="1:11" ht="12.95" customHeight="1">
      <c r="A896" s="78"/>
      <c r="B896" s="10"/>
      <c r="C896" s="11" t="s">
        <v>543</v>
      </c>
      <c r="D896" s="69"/>
      <c r="E896" s="12"/>
      <c r="F896" s="13"/>
      <c r="G896" s="70">
        <f>IF(B896&lt;&gt;"計",ROUNDDOWN(D896*F896,0),SUM(G$1:G895))</f>
        <v>0</v>
      </c>
      <c r="H896" s="11"/>
      <c r="I896" s="14"/>
      <c r="J896" s="71"/>
      <c r="K896" s="8">
        <v>15</v>
      </c>
    </row>
    <row r="897" spans="1:11" ht="12.95" customHeight="1">
      <c r="A897" s="79"/>
      <c r="B897" s="3"/>
      <c r="C897" s="4" t="s">
        <v>468</v>
      </c>
      <c r="D897" s="66"/>
      <c r="E897" s="5"/>
      <c r="F897" s="6"/>
      <c r="G897" s="67"/>
      <c r="H897" s="4"/>
      <c r="I897" s="7"/>
      <c r="J897" s="68"/>
    </row>
    <row r="898" spans="1:11" ht="12.95" customHeight="1">
      <c r="A898" s="78"/>
      <c r="B898" s="10"/>
      <c r="C898" s="11" t="s">
        <v>539</v>
      </c>
      <c r="D898" s="69"/>
      <c r="E898" s="12"/>
      <c r="F898" s="13"/>
      <c r="G898" s="70">
        <f>IF(B898&lt;&gt;"計",ROUNDDOWN(D898*F898,0),SUM(G$1:G897))</f>
        <v>0</v>
      </c>
      <c r="H898" s="11"/>
      <c r="I898" s="14"/>
      <c r="J898" s="71"/>
      <c r="K898" s="8">
        <v>16</v>
      </c>
    </row>
    <row r="899" spans="1:11" ht="12.95" customHeight="1">
      <c r="A899" s="79"/>
      <c r="B899" s="3"/>
      <c r="C899" s="4"/>
      <c r="D899" s="66"/>
      <c r="E899" s="5"/>
      <c r="F899" s="6"/>
      <c r="G899" s="67"/>
      <c r="H899" s="4"/>
      <c r="I899" s="7"/>
      <c r="J899" s="68"/>
    </row>
    <row r="900" spans="1:11" ht="12.95" customHeight="1">
      <c r="A900" s="78"/>
      <c r="B900" s="10"/>
      <c r="C900" s="11"/>
      <c r="D900" s="69"/>
      <c r="E900" s="12"/>
      <c r="F900" s="13"/>
      <c r="G900" s="70">
        <f>IF(B900&lt;&gt;"計",ROUNDDOWN(D900*F900,0),SUM(G$1:G899))</f>
        <v>0</v>
      </c>
      <c r="H900" s="11"/>
      <c r="I900" s="14"/>
      <c r="J900" s="71"/>
      <c r="K900" s="8">
        <v>17</v>
      </c>
    </row>
    <row r="901" spans="1:11" ht="12.95" customHeight="1">
      <c r="A901" s="79"/>
      <c r="B901" s="3"/>
      <c r="C901" s="4"/>
      <c r="D901" s="66"/>
      <c r="E901" s="5"/>
      <c r="F901" s="6"/>
      <c r="G901" s="67"/>
      <c r="H901" s="4"/>
      <c r="I901" s="7"/>
      <c r="J901" s="68"/>
    </row>
    <row r="902" spans="1:11" ht="12.95" customHeight="1">
      <c r="A902" s="78"/>
      <c r="B902" s="10"/>
      <c r="C902" s="11"/>
      <c r="D902" s="69"/>
      <c r="E902" s="12"/>
      <c r="F902" s="13"/>
      <c r="G902" s="70">
        <f>IF(B902&lt;&gt;"計",ROUNDDOWN(D902*F902,0),SUM(G$1:G901))</f>
        <v>0</v>
      </c>
      <c r="H902" s="11"/>
      <c r="I902" s="14"/>
      <c r="J902" s="72">
        <f>SUBTOTAL(9,G867:G902)</f>
        <v>0</v>
      </c>
      <c r="K902" s="8">
        <v>18</v>
      </c>
    </row>
    <row r="903" spans="1:11" ht="12.95" customHeight="1">
      <c r="A903" s="79"/>
      <c r="B903" s="15"/>
      <c r="C903" s="4"/>
      <c r="D903" s="66"/>
      <c r="E903" s="5"/>
      <c r="F903" s="6"/>
      <c r="G903" s="67"/>
      <c r="H903" s="4"/>
      <c r="I903" s="7"/>
      <c r="J903" s="68"/>
    </row>
    <row r="904" spans="1:11" ht="12.95" customHeight="1">
      <c r="A904" s="78"/>
      <c r="B904" s="10" t="s">
        <v>544</v>
      </c>
      <c r="C904" s="11" t="s">
        <v>542</v>
      </c>
      <c r="D904" s="69">
        <v>5.0999999999999996</v>
      </c>
      <c r="E904" s="12" t="s">
        <v>109</v>
      </c>
      <c r="F904" s="13"/>
      <c r="G904" s="70">
        <f>IF(B904&lt;&gt;"計",ROUNDDOWN(D904*F904,0),SUM(G$1:G903))</f>
        <v>0</v>
      </c>
      <c r="H904" s="11"/>
      <c r="I904" s="14"/>
      <c r="J904" s="71"/>
      <c r="K904" s="8">
        <v>1</v>
      </c>
    </row>
    <row r="905" spans="1:11" ht="12.95" customHeight="1">
      <c r="A905" s="79"/>
      <c r="B905" s="3"/>
      <c r="C905" s="4" t="s">
        <v>545</v>
      </c>
      <c r="D905" s="66"/>
      <c r="E905" s="5"/>
      <c r="F905" s="6"/>
      <c r="G905" s="67"/>
      <c r="H905" s="4"/>
      <c r="I905" s="7"/>
      <c r="J905" s="68"/>
    </row>
    <row r="906" spans="1:11" ht="12.95" customHeight="1">
      <c r="A906" s="78"/>
      <c r="B906" s="10"/>
      <c r="C906" s="11" t="s">
        <v>546</v>
      </c>
      <c r="D906" s="69"/>
      <c r="E906" s="12"/>
      <c r="F906" s="13"/>
      <c r="G906" s="70">
        <f>IF(B906&lt;&gt;"計",ROUNDDOWN(D906*F906,0),SUM(G$1:G905))</f>
        <v>0</v>
      </c>
      <c r="H906" s="11"/>
      <c r="I906" s="14"/>
      <c r="J906" s="71"/>
      <c r="K906" s="8">
        <v>2</v>
      </c>
    </row>
    <row r="907" spans="1:11" ht="12.95" customHeight="1">
      <c r="A907" s="79"/>
      <c r="B907" s="3"/>
      <c r="C907" s="4" t="s">
        <v>547</v>
      </c>
      <c r="D907" s="66"/>
      <c r="E907" s="5"/>
      <c r="F907" s="6"/>
      <c r="G907" s="67"/>
      <c r="H907" s="4"/>
      <c r="I907" s="7"/>
      <c r="J907" s="68"/>
    </row>
    <row r="908" spans="1:11" ht="12.95" customHeight="1">
      <c r="A908" s="78"/>
      <c r="B908" s="10"/>
      <c r="C908" s="11" t="s">
        <v>468</v>
      </c>
      <c r="D908" s="69"/>
      <c r="E908" s="12"/>
      <c r="F908" s="13"/>
      <c r="G908" s="70">
        <f>IF(B908&lt;&gt;"計",ROUNDDOWN(D908*F908,0),SUM(G$1:G907))</f>
        <v>0</v>
      </c>
      <c r="H908" s="11"/>
      <c r="I908" s="14"/>
      <c r="J908" s="71"/>
      <c r="K908" s="8">
        <v>3</v>
      </c>
    </row>
    <row r="909" spans="1:11" ht="12.95" customHeight="1">
      <c r="A909" s="79"/>
      <c r="B909" s="3"/>
      <c r="C909" s="4" t="s">
        <v>539</v>
      </c>
      <c r="D909" s="66"/>
      <c r="E909" s="5"/>
      <c r="F909" s="6"/>
      <c r="G909" s="67"/>
      <c r="H909" s="4"/>
      <c r="I909" s="7"/>
      <c r="J909" s="68"/>
    </row>
    <row r="910" spans="1:11" ht="12.95" customHeight="1">
      <c r="A910" s="78"/>
      <c r="B910" s="10"/>
      <c r="C910" s="11"/>
      <c r="D910" s="69"/>
      <c r="E910" s="12"/>
      <c r="F910" s="13"/>
      <c r="G910" s="70">
        <f>IF(B910&lt;&gt;"計",ROUNDDOWN(D910*F910,0),SUM(G$1:G909))</f>
        <v>0</v>
      </c>
      <c r="H910" s="11"/>
      <c r="I910" s="14"/>
      <c r="J910" s="71"/>
      <c r="K910" s="8">
        <v>4</v>
      </c>
    </row>
    <row r="911" spans="1:11" ht="12.95" customHeight="1">
      <c r="A911" s="79"/>
      <c r="B911" s="3"/>
      <c r="C911" s="4"/>
      <c r="D911" s="66"/>
      <c r="E911" s="5"/>
      <c r="F911" s="6"/>
      <c r="G911" s="67"/>
      <c r="H911" s="4"/>
      <c r="I911" s="7"/>
      <c r="J911" s="68"/>
    </row>
    <row r="912" spans="1:11" ht="12.95" customHeight="1">
      <c r="A912" s="78"/>
      <c r="B912" s="10" t="s">
        <v>544</v>
      </c>
      <c r="C912" s="11" t="s">
        <v>548</v>
      </c>
      <c r="D912" s="69">
        <v>21.1</v>
      </c>
      <c r="E912" s="12" t="s">
        <v>109</v>
      </c>
      <c r="F912" s="13"/>
      <c r="G912" s="70">
        <f>IF(B912&lt;&gt;"計",ROUNDDOWN(D912*F912,0),SUM(G$1:G911))</f>
        <v>0</v>
      </c>
      <c r="H912" s="11"/>
      <c r="I912" s="14"/>
      <c r="J912" s="71"/>
      <c r="K912" s="8">
        <v>5</v>
      </c>
    </row>
    <row r="913" spans="1:11" ht="12.95" customHeight="1">
      <c r="A913" s="79"/>
      <c r="B913" s="3"/>
      <c r="C913" s="4" t="s">
        <v>545</v>
      </c>
      <c r="D913" s="66"/>
      <c r="E913" s="5"/>
      <c r="F913" s="6"/>
      <c r="G913" s="67"/>
      <c r="H913" s="4"/>
      <c r="I913" s="7"/>
      <c r="J913" s="68"/>
    </row>
    <row r="914" spans="1:11" ht="12.95" customHeight="1">
      <c r="A914" s="78"/>
      <c r="B914" s="10"/>
      <c r="C914" s="11" t="s">
        <v>546</v>
      </c>
      <c r="D914" s="69"/>
      <c r="E914" s="12"/>
      <c r="F914" s="13"/>
      <c r="G914" s="70">
        <f>IF(B914&lt;&gt;"計",ROUNDDOWN(D914*F914,0),SUM(G$1:G913))</f>
        <v>0</v>
      </c>
      <c r="H914" s="11"/>
      <c r="I914" s="14"/>
      <c r="J914" s="71"/>
      <c r="K914" s="8">
        <v>6</v>
      </c>
    </row>
    <row r="915" spans="1:11" ht="12.95" customHeight="1">
      <c r="A915" s="79"/>
      <c r="B915" s="3"/>
      <c r="C915" s="4" t="s">
        <v>547</v>
      </c>
      <c r="D915" s="66"/>
      <c r="E915" s="5"/>
      <c r="F915" s="6"/>
      <c r="G915" s="67"/>
      <c r="H915" s="4"/>
      <c r="I915" s="7"/>
      <c r="J915" s="68"/>
    </row>
    <row r="916" spans="1:11" ht="12.95" customHeight="1">
      <c r="A916" s="78"/>
      <c r="B916" s="10"/>
      <c r="C916" s="11" t="s">
        <v>468</v>
      </c>
      <c r="D916" s="69"/>
      <c r="E916" s="12"/>
      <c r="F916" s="13"/>
      <c r="G916" s="70">
        <f>IF(B916&lt;&gt;"計",ROUNDDOWN(D916*F916,0),SUM(G$1:G915))</f>
        <v>0</v>
      </c>
      <c r="H916" s="11"/>
      <c r="I916" s="14"/>
      <c r="J916" s="71"/>
      <c r="K916" s="8">
        <v>7</v>
      </c>
    </row>
    <row r="917" spans="1:11" ht="12.95" customHeight="1">
      <c r="A917" s="79"/>
      <c r="B917" s="3"/>
      <c r="C917" s="4" t="s">
        <v>539</v>
      </c>
      <c r="D917" s="66"/>
      <c r="E917" s="5"/>
      <c r="F917" s="6"/>
      <c r="G917" s="67"/>
      <c r="H917" s="4"/>
      <c r="I917" s="7"/>
      <c r="J917" s="68"/>
    </row>
    <row r="918" spans="1:11" ht="12.95" customHeight="1">
      <c r="A918" s="78"/>
      <c r="B918" s="10"/>
      <c r="C918" s="11"/>
      <c r="D918" s="69"/>
      <c r="E918" s="12"/>
      <c r="F918" s="13"/>
      <c r="G918" s="70">
        <f>IF(B918&lt;&gt;"計",ROUNDDOWN(D918*F918,0),SUM(G$1:G917))</f>
        <v>0</v>
      </c>
      <c r="H918" s="11"/>
      <c r="I918" s="14"/>
      <c r="J918" s="71"/>
      <c r="K918" s="8">
        <v>8</v>
      </c>
    </row>
    <row r="919" spans="1:11" ht="12.95" customHeight="1">
      <c r="A919" s="79"/>
      <c r="B919" s="3"/>
      <c r="C919" s="4"/>
      <c r="D919" s="66"/>
      <c r="E919" s="5"/>
      <c r="F919" s="6"/>
      <c r="G919" s="67"/>
      <c r="H919" s="4"/>
      <c r="I919" s="7"/>
      <c r="J919" s="68"/>
    </row>
    <row r="920" spans="1:11" ht="12.95" customHeight="1">
      <c r="A920" s="78"/>
      <c r="B920" s="10" t="s">
        <v>549</v>
      </c>
      <c r="C920" s="11" t="s">
        <v>550</v>
      </c>
      <c r="D920" s="69">
        <v>27</v>
      </c>
      <c r="E920" s="12" t="s">
        <v>148</v>
      </c>
      <c r="F920" s="13"/>
      <c r="G920" s="70">
        <f>IF(B920&lt;&gt;"計",ROUNDDOWN(D920*F920,0),SUM(G$1:G919))</f>
        <v>0</v>
      </c>
      <c r="H920" s="11"/>
      <c r="I920" s="14"/>
      <c r="J920" s="71"/>
      <c r="K920" s="8">
        <v>9</v>
      </c>
    </row>
    <row r="921" spans="1:11" ht="12.95" customHeight="1">
      <c r="A921" s="79"/>
      <c r="B921" s="3"/>
      <c r="C921" s="4" t="s">
        <v>189</v>
      </c>
      <c r="D921" s="66"/>
      <c r="E921" s="5"/>
      <c r="F921" s="6"/>
      <c r="G921" s="67"/>
      <c r="H921" s="4"/>
      <c r="I921" s="7"/>
      <c r="J921" s="68"/>
    </row>
    <row r="922" spans="1:11" ht="12.95" customHeight="1">
      <c r="A922" s="78"/>
      <c r="B922" s="10"/>
      <c r="C922" s="11"/>
      <c r="D922" s="69"/>
      <c r="E922" s="12"/>
      <c r="F922" s="13"/>
      <c r="G922" s="70">
        <f>IF(B922&lt;&gt;"計",ROUNDDOWN(D922*F922,0),SUM(G$1:G921))</f>
        <v>0</v>
      </c>
      <c r="H922" s="11"/>
      <c r="I922" s="14"/>
      <c r="J922" s="71"/>
      <c r="K922" s="8">
        <v>10</v>
      </c>
    </row>
    <row r="923" spans="1:11" ht="12.95" customHeight="1">
      <c r="A923" s="79"/>
      <c r="B923" s="3"/>
      <c r="C923" s="4"/>
      <c r="D923" s="66"/>
      <c r="E923" s="5"/>
      <c r="F923" s="6"/>
      <c r="G923" s="67"/>
      <c r="H923" s="4"/>
      <c r="I923" s="7"/>
      <c r="J923" s="68"/>
    </row>
    <row r="924" spans="1:11" ht="12.95" customHeight="1">
      <c r="A924" s="78"/>
      <c r="B924" s="10" t="s">
        <v>551</v>
      </c>
      <c r="C924" s="11" t="s">
        <v>552</v>
      </c>
      <c r="D924" s="69">
        <v>61.3</v>
      </c>
      <c r="E924" s="12" t="s">
        <v>109</v>
      </c>
      <c r="F924" s="13"/>
      <c r="G924" s="70">
        <f>IF(B924&lt;&gt;"計",ROUNDDOWN(D924*F924,0),SUM(G$1:G923))</f>
        <v>0</v>
      </c>
      <c r="H924" s="11"/>
      <c r="I924" s="14"/>
      <c r="J924" s="71"/>
      <c r="K924" s="8">
        <v>11</v>
      </c>
    </row>
    <row r="925" spans="1:11" ht="12.95" customHeight="1">
      <c r="A925" s="79"/>
      <c r="B925" s="3"/>
      <c r="C925" s="4" t="s">
        <v>553</v>
      </c>
      <c r="D925" s="66"/>
      <c r="E925" s="5"/>
      <c r="F925" s="6"/>
      <c r="G925" s="67"/>
      <c r="H925" s="4"/>
      <c r="I925" s="7"/>
      <c r="J925" s="68"/>
    </row>
    <row r="926" spans="1:11" ht="12.95" customHeight="1">
      <c r="A926" s="78"/>
      <c r="B926" s="10"/>
      <c r="C926" s="11" t="s">
        <v>554</v>
      </c>
      <c r="D926" s="69"/>
      <c r="E926" s="12"/>
      <c r="F926" s="13"/>
      <c r="G926" s="70">
        <f>IF(B926&lt;&gt;"計",ROUNDDOWN(D926*F926,0),SUM(G$1:G925))</f>
        <v>0</v>
      </c>
      <c r="H926" s="11"/>
      <c r="I926" s="14"/>
      <c r="J926" s="71"/>
      <c r="K926" s="8">
        <v>12</v>
      </c>
    </row>
    <row r="927" spans="1:11" ht="12.95" customHeight="1">
      <c r="A927" s="79"/>
      <c r="B927" s="3"/>
      <c r="C927" s="4" t="s">
        <v>555</v>
      </c>
      <c r="D927" s="66"/>
      <c r="E927" s="5"/>
      <c r="F927" s="6"/>
      <c r="G927" s="67"/>
      <c r="H927" s="4"/>
      <c r="I927" s="7"/>
      <c r="J927" s="68"/>
    </row>
    <row r="928" spans="1:11" ht="12.95" customHeight="1">
      <c r="A928" s="78"/>
      <c r="B928" s="10"/>
      <c r="C928" s="11" t="s">
        <v>556</v>
      </c>
      <c r="D928" s="69"/>
      <c r="E928" s="12"/>
      <c r="F928" s="13"/>
      <c r="G928" s="70">
        <f>IF(B928&lt;&gt;"計",ROUNDDOWN(D928*F928,0),SUM(G$1:G927))</f>
        <v>0</v>
      </c>
      <c r="H928" s="11"/>
      <c r="I928" s="14"/>
      <c r="J928" s="71"/>
      <c r="K928" s="8">
        <v>13</v>
      </c>
    </row>
    <row r="929" spans="1:11" ht="12.95" customHeight="1">
      <c r="A929" s="79"/>
      <c r="B929" s="3"/>
      <c r="C929" s="4" t="s">
        <v>468</v>
      </c>
      <c r="D929" s="66"/>
      <c r="E929" s="5"/>
      <c r="F929" s="6"/>
      <c r="G929" s="67"/>
      <c r="H929" s="4"/>
      <c r="I929" s="7"/>
      <c r="J929" s="68"/>
    </row>
    <row r="930" spans="1:11" ht="12.95" customHeight="1">
      <c r="A930" s="78"/>
      <c r="B930" s="10"/>
      <c r="C930" s="11" t="s">
        <v>539</v>
      </c>
      <c r="D930" s="69"/>
      <c r="E930" s="12"/>
      <c r="F930" s="13"/>
      <c r="G930" s="70">
        <f>IF(B930&lt;&gt;"計",ROUNDDOWN(D930*F930,0),SUM(G$1:G929))</f>
        <v>0</v>
      </c>
      <c r="H930" s="11"/>
      <c r="I930" s="14"/>
      <c r="J930" s="71"/>
      <c r="K930" s="8">
        <v>14</v>
      </c>
    </row>
    <row r="931" spans="1:11" ht="12.95" customHeight="1">
      <c r="A931" s="79"/>
      <c r="B931" s="3" t="s">
        <v>833</v>
      </c>
      <c r="C931" s="4"/>
      <c r="D931" s="66"/>
      <c r="E931" s="5"/>
      <c r="F931" s="6"/>
      <c r="G931" s="67"/>
      <c r="H931" s="4"/>
      <c r="I931" s="7"/>
      <c r="J931" s="68"/>
    </row>
    <row r="932" spans="1:11" ht="12.95" customHeight="1">
      <c r="A932" s="78"/>
      <c r="B932" s="10" t="s">
        <v>481</v>
      </c>
      <c r="C932" s="11" t="s">
        <v>557</v>
      </c>
      <c r="D932" s="69">
        <v>61.3</v>
      </c>
      <c r="E932" s="12" t="s">
        <v>109</v>
      </c>
      <c r="F932" s="13"/>
      <c r="G932" s="70">
        <f>IF(B932&lt;&gt;"計",ROUNDDOWN(D932*F932,0),SUM(G$1:G931))</f>
        <v>0</v>
      </c>
      <c r="H932" s="11"/>
      <c r="I932" s="14"/>
      <c r="J932" s="71"/>
      <c r="K932" s="8">
        <v>15</v>
      </c>
    </row>
    <row r="933" spans="1:11" ht="12.95" customHeight="1">
      <c r="A933" s="79"/>
      <c r="B933" s="3"/>
      <c r="C933" s="4" t="s">
        <v>189</v>
      </c>
      <c r="D933" s="66"/>
      <c r="E933" s="5"/>
      <c r="F933" s="6"/>
      <c r="G933" s="67"/>
      <c r="H933" s="4"/>
      <c r="I933" s="7"/>
      <c r="J933" s="68"/>
    </row>
    <row r="934" spans="1:11" ht="12.95" customHeight="1">
      <c r="A934" s="78"/>
      <c r="B934" s="10"/>
      <c r="C934" s="11"/>
      <c r="D934" s="69"/>
      <c r="E934" s="12"/>
      <c r="F934" s="13"/>
      <c r="G934" s="70">
        <f>IF(B934&lt;&gt;"計",ROUNDDOWN(D934*F934,0),SUM(G$1:G933))</f>
        <v>0</v>
      </c>
      <c r="H934" s="11"/>
      <c r="I934" s="14"/>
      <c r="J934" s="71"/>
      <c r="K934" s="8">
        <v>16</v>
      </c>
    </row>
    <row r="935" spans="1:11" ht="12.95" customHeight="1">
      <c r="A935" s="79"/>
      <c r="B935" s="3"/>
      <c r="C935" s="4"/>
      <c r="D935" s="66"/>
      <c r="E935" s="5"/>
      <c r="F935" s="6"/>
      <c r="G935" s="67"/>
      <c r="H935" s="4"/>
      <c r="I935" s="7"/>
      <c r="J935" s="68"/>
    </row>
    <row r="936" spans="1:11" ht="12.95" customHeight="1">
      <c r="A936" s="78"/>
      <c r="B936" s="10"/>
      <c r="C936" s="11"/>
      <c r="D936" s="69"/>
      <c r="E936" s="12"/>
      <c r="F936" s="13"/>
      <c r="G936" s="70">
        <f>IF(B936&lt;&gt;"計",ROUNDDOWN(D936*F936,0),SUM(G$1:G935))</f>
        <v>0</v>
      </c>
      <c r="H936" s="11"/>
      <c r="I936" s="14"/>
      <c r="J936" s="71"/>
      <c r="K936" s="8">
        <v>17</v>
      </c>
    </row>
    <row r="937" spans="1:11" ht="12.95" customHeight="1">
      <c r="A937" s="79"/>
      <c r="B937" s="3"/>
      <c r="C937" s="4"/>
      <c r="D937" s="66"/>
      <c r="E937" s="5"/>
      <c r="F937" s="6"/>
      <c r="G937" s="67"/>
      <c r="H937" s="4"/>
      <c r="I937" s="7"/>
      <c r="J937" s="68"/>
    </row>
    <row r="938" spans="1:11" ht="12.95" customHeight="1">
      <c r="A938" s="78"/>
      <c r="B938" s="10"/>
      <c r="C938" s="11"/>
      <c r="D938" s="69"/>
      <c r="E938" s="12"/>
      <c r="F938" s="13"/>
      <c r="G938" s="70">
        <f>IF(B938&lt;&gt;"計",ROUNDDOWN(D938*F938,0),SUM(G$1:G937))</f>
        <v>0</v>
      </c>
      <c r="H938" s="11"/>
      <c r="I938" s="14"/>
      <c r="J938" s="72">
        <f>SUBTOTAL(9,G903:G938)</f>
        <v>0</v>
      </c>
      <c r="K938" s="8">
        <v>18</v>
      </c>
    </row>
    <row r="939" spans="1:11" ht="12.95" customHeight="1">
      <c r="A939" s="79"/>
      <c r="B939" s="15"/>
      <c r="C939" s="4"/>
      <c r="D939" s="66"/>
      <c r="E939" s="5"/>
      <c r="F939" s="6"/>
      <c r="G939" s="67"/>
      <c r="H939" s="4"/>
      <c r="I939" s="7"/>
      <c r="J939" s="68"/>
    </row>
    <row r="940" spans="1:11" ht="12.95" customHeight="1">
      <c r="A940" s="78"/>
      <c r="B940" s="10" t="s">
        <v>558</v>
      </c>
      <c r="C940" s="11" t="s">
        <v>559</v>
      </c>
      <c r="D940" s="69">
        <v>4</v>
      </c>
      <c r="E940" s="12" t="s">
        <v>148</v>
      </c>
      <c r="F940" s="13"/>
      <c r="G940" s="70">
        <f>IF(B940&lt;&gt;"計",ROUNDDOWN(D940*F940,0),SUM(G$1:G939))</f>
        <v>0</v>
      </c>
      <c r="H940" s="11"/>
      <c r="I940" s="14"/>
      <c r="J940" s="71"/>
      <c r="K940" s="8">
        <v>1</v>
      </c>
    </row>
    <row r="941" spans="1:11" ht="12.95" customHeight="1">
      <c r="A941" s="79"/>
      <c r="B941" s="3"/>
      <c r="C941" s="4" t="s">
        <v>560</v>
      </c>
      <c r="D941" s="66"/>
      <c r="E941" s="5"/>
      <c r="F941" s="6"/>
      <c r="G941" s="67"/>
      <c r="H941" s="4"/>
      <c r="I941" s="7"/>
      <c r="J941" s="68"/>
    </row>
    <row r="942" spans="1:11" ht="12.95" customHeight="1">
      <c r="A942" s="78"/>
      <c r="B942" s="10"/>
      <c r="C942" s="11" t="s">
        <v>561</v>
      </c>
      <c r="D942" s="69"/>
      <c r="E942" s="12"/>
      <c r="F942" s="13"/>
      <c r="G942" s="70">
        <f>IF(B942&lt;&gt;"計",ROUNDDOWN(D942*F942,0),SUM(G$1:G941))</f>
        <v>0</v>
      </c>
      <c r="H942" s="11"/>
      <c r="I942" s="14"/>
      <c r="J942" s="71"/>
      <c r="K942" s="8">
        <v>2</v>
      </c>
    </row>
    <row r="943" spans="1:11" ht="12.95" customHeight="1">
      <c r="A943" s="79"/>
      <c r="B943" s="3"/>
      <c r="C943" s="4" t="s">
        <v>562</v>
      </c>
      <c r="D943" s="66"/>
      <c r="E943" s="5"/>
      <c r="F943" s="6"/>
      <c r="G943" s="67"/>
      <c r="H943" s="4"/>
      <c r="I943" s="7"/>
      <c r="J943" s="68"/>
    </row>
    <row r="944" spans="1:11" ht="12.95" customHeight="1">
      <c r="A944" s="78"/>
      <c r="B944" s="10"/>
      <c r="C944" s="11" t="s">
        <v>563</v>
      </c>
      <c r="D944" s="69"/>
      <c r="E944" s="12"/>
      <c r="F944" s="13"/>
      <c r="G944" s="70">
        <f>IF(B944&lt;&gt;"計",ROUNDDOWN(D944*F944,0),SUM(G$1:G943))</f>
        <v>0</v>
      </c>
      <c r="H944" s="11"/>
      <c r="I944" s="14"/>
      <c r="J944" s="71"/>
      <c r="K944" s="8">
        <v>3</v>
      </c>
    </row>
    <row r="945" spans="1:11" ht="12.95" customHeight="1">
      <c r="A945" s="79"/>
      <c r="B945" s="3"/>
      <c r="C945" s="4"/>
      <c r="D945" s="66"/>
      <c r="E945" s="5"/>
      <c r="F945" s="6"/>
      <c r="G945" s="67"/>
      <c r="H945" s="4"/>
      <c r="I945" s="7"/>
      <c r="J945" s="68"/>
    </row>
    <row r="946" spans="1:11" ht="12.95" customHeight="1">
      <c r="A946" s="78"/>
      <c r="B946" s="10" t="s">
        <v>564</v>
      </c>
      <c r="C946" s="11" t="s">
        <v>565</v>
      </c>
      <c r="D946" s="69">
        <v>2.1</v>
      </c>
      <c r="E946" s="12" t="s">
        <v>109</v>
      </c>
      <c r="F946" s="13"/>
      <c r="G946" s="70">
        <f>IF(B946&lt;&gt;"計",ROUNDDOWN(D946*F946,0),SUM(G$1:G945))</f>
        <v>0</v>
      </c>
      <c r="H946" s="11"/>
      <c r="I946" s="14"/>
      <c r="J946" s="71"/>
      <c r="K946" s="8">
        <v>4</v>
      </c>
    </row>
    <row r="947" spans="1:11" ht="12.95" customHeight="1">
      <c r="A947" s="79"/>
      <c r="B947" s="3"/>
      <c r="C947" s="4" t="s">
        <v>566</v>
      </c>
      <c r="D947" s="66"/>
      <c r="E947" s="5"/>
      <c r="F947" s="6"/>
      <c r="G947" s="67"/>
      <c r="H947" s="4"/>
      <c r="I947" s="7"/>
      <c r="J947" s="68"/>
    </row>
    <row r="948" spans="1:11" ht="12.95" customHeight="1">
      <c r="A948" s="78"/>
      <c r="B948" s="10"/>
      <c r="C948" s="11" t="s">
        <v>567</v>
      </c>
      <c r="D948" s="69"/>
      <c r="E948" s="12"/>
      <c r="F948" s="13"/>
      <c r="G948" s="70">
        <f>IF(B948&lt;&gt;"計",ROUNDDOWN(D948*F948,0),SUM(G$1:G947))</f>
        <v>0</v>
      </c>
      <c r="H948" s="11"/>
      <c r="I948" s="14"/>
      <c r="J948" s="71"/>
      <c r="K948" s="8">
        <v>5</v>
      </c>
    </row>
    <row r="949" spans="1:11" ht="12.95" customHeight="1">
      <c r="A949" s="79"/>
      <c r="B949" s="3"/>
      <c r="C949" s="4" t="s">
        <v>568</v>
      </c>
      <c r="D949" s="66"/>
      <c r="E949" s="5"/>
      <c r="F949" s="6"/>
      <c r="G949" s="67"/>
      <c r="H949" s="4"/>
      <c r="I949" s="7"/>
      <c r="J949" s="68"/>
    </row>
    <row r="950" spans="1:11" ht="12.95" customHeight="1">
      <c r="A950" s="78"/>
      <c r="B950" s="10"/>
      <c r="C950" s="11"/>
      <c r="D950" s="69"/>
      <c r="E950" s="12"/>
      <c r="F950" s="13"/>
      <c r="G950" s="70">
        <f>IF(B950&lt;&gt;"計",ROUNDDOWN(D950*F950,0),SUM(G$1:G949))</f>
        <v>0</v>
      </c>
      <c r="H950" s="11"/>
      <c r="I950" s="14"/>
      <c r="J950" s="71"/>
      <c r="K950" s="8">
        <v>6</v>
      </c>
    </row>
    <row r="951" spans="1:11" ht="12.95" customHeight="1">
      <c r="A951" s="79"/>
      <c r="B951" s="3"/>
      <c r="C951" s="4"/>
      <c r="D951" s="66"/>
      <c r="E951" s="5"/>
      <c r="F951" s="6"/>
      <c r="G951" s="67"/>
      <c r="H951" s="4"/>
      <c r="I951" s="7"/>
      <c r="J951" s="68"/>
    </row>
    <row r="952" spans="1:11" ht="12.95" customHeight="1">
      <c r="A952" s="78"/>
      <c r="B952" s="10" t="s">
        <v>569</v>
      </c>
      <c r="C952" s="11" t="s">
        <v>570</v>
      </c>
      <c r="D952" s="69">
        <v>7</v>
      </c>
      <c r="E952" s="12" t="s">
        <v>148</v>
      </c>
      <c r="F952" s="13"/>
      <c r="G952" s="70">
        <f>IF(B952&lt;&gt;"計",ROUNDDOWN(D952*F952,0),SUM(G$1:G951))</f>
        <v>0</v>
      </c>
      <c r="H952" s="11"/>
      <c r="I952" s="14"/>
      <c r="J952" s="71"/>
      <c r="K952" s="8">
        <v>7</v>
      </c>
    </row>
    <row r="953" spans="1:11" ht="12.95" customHeight="1">
      <c r="A953" s="79"/>
      <c r="B953" s="3"/>
      <c r="C953" s="4" t="s">
        <v>571</v>
      </c>
      <c r="D953" s="66"/>
      <c r="E953" s="5"/>
      <c r="F953" s="6"/>
      <c r="G953" s="67"/>
      <c r="H953" s="4"/>
      <c r="I953" s="7"/>
      <c r="J953" s="68"/>
    </row>
    <row r="954" spans="1:11" ht="12.95" customHeight="1">
      <c r="A954" s="78"/>
      <c r="B954" s="10"/>
      <c r="C954" s="11" t="s">
        <v>572</v>
      </c>
      <c r="D954" s="69"/>
      <c r="E954" s="12"/>
      <c r="F954" s="13"/>
      <c r="G954" s="70">
        <f>IF(B954&lt;&gt;"計",ROUNDDOWN(D954*F954,0),SUM(G$1:G953))</f>
        <v>0</v>
      </c>
      <c r="H954" s="11"/>
      <c r="I954" s="14"/>
      <c r="J954" s="71"/>
      <c r="K954" s="8">
        <v>8</v>
      </c>
    </row>
    <row r="955" spans="1:11" ht="12.95" customHeight="1">
      <c r="A955" s="79"/>
      <c r="B955" s="3"/>
      <c r="C955" s="4"/>
      <c r="D955" s="66"/>
      <c r="E955" s="5"/>
      <c r="F955" s="6"/>
      <c r="G955" s="67"/>
      <c r="H955" s="4"/>
      <c r="I955" s="7"/>
      <c r="J955" s="68"/>
    </row>
    <row r="956" spans="1:11" ht="12.95" customHeight="1">
      <c r="A956" s="78"/>
      <c r="B956" s="10" t="s">
        <v>573</v>
      </c>
      <c r="C956" s="11" t="s">
        <v>570</v>
      </c>
      <c r="D956" s="69">
        <v>3</v>
      </c>
      <c r="E956" s="12" t="s">
        <v>148</v>
      </c>
      <c r="F956" s="13"/>
      <c r="G956" s="70">
        <f>IF(B956&lt;&gt;"計",ROUNDDOWN(D956*F956,0),SUM(G$1:G955))</f>
        <v>0</v>
      </c>
      <c r="H956" s="11"/>
      <c r="I956" s="14"/>
      <c r="J956" s="71"/>
      <c r="K956" s="8">
        <v>9</v>
      </c>
    </row>
    <row r="957" spans="1:11" ht="12.95" customHeight="1">
      <c r="A957" s="79"/>
      <c r="B957" s="3"/>
      <c r="C957" s="4" t="s">
        <v>574</v>
      </c>
      <c r="D957" s="66"/>
      <c r="E957" s="5"/>
      <c r="F957" s="6"/>
      <c r="G957" s="67"/>
      <c r="H957" s="4"/>
      <c r="I957" s="7"/>
      <c r="J957" s="68"/>
    </row>
    <row r="958" spans="1:11" ht="12.95" customHeight="1">
      <c r="A958" s="78"/>
      <c r="B958" s="10"/>
      <c r="C958" s="11" t="s">
        <v>575</v>
      </c>
      <c r="D958" s="69"/>
      <c r="E958" s="12"/>
      <c r="F958" s="13"/>
      <c r="G958" s="70">
        <f>IF(B958&lt;&gt;"計",ROUNDDOWN(D958*F958,0),SUM(G$1:G957))</f>
        <v>0</v>
      </c>
      <c r="H958" s="11"/>
      <c r="I958" s="14"/>
      <c r="J958" s="71"/>
      <c r="K958" s="8">
        <v>10</v>
      </c>
    </row>
    <row r="959" spans="1:11" ht="12.95" customHeight="1">
      <c r="A959" s="79"/>
      <c r="B959" s="3"/>
      <c r="C959" s="4"/>
      <c r="D959" s="66"/>
      <c r="E959" s="5"/>
      <c r="F959" s="6"/>
      <c r="G959" s="67"/>
      <c r="H959" s="4"/>
      <c r="I959" s="7"/>
      <c r="J959" s="68"/>
    </row>
    <row r="960" spans="1:11" ht="12.95" customHeight="1">
      <c r="A960" s="78"/>
      <c r="B960" s="10" t="s">
        <v>576</v>
      </c>
      <c r="C960" s="11" t="s">
        <v>577</v>
      </c>
      <c r="D960" s="69">
        <v>1</v>
      </c>
      <c r="E960" s="12" t="s">
        <v>148</v>
      </c>
      <c r="F960" s="13"/>
      <c r="G960" s="70">
        <f>IF(B960&lt;&gt;"計",ROUNDDOWN(D960*F960,0),SUM(G$1:G959))</f>
        <v>0</v>
      </c>
      <c r="H960" s="11"/>
      <c r="I960" s="14"/>
      <c r="J960" s="71"/>
      <c r="K960" s="8">
        <v>11</v>
      </c>
    </row>
    <row r="961" spans="1:11" ht="12.95" customHeight="1">
      <c r="A961" s="79"/>
      <c r="B961" s="3"/>
      <c r="C961" s="4" t="s">
        <v>574</v>
      </c>
      <c r="D961" s="66"/>
      <c r="E961" s="5"/>
      <c r="F961" s="6"/>
      <c r="G961" s="67"/>
      <c r="H961" s="4"/>
      <c r="I961" s="7"/>
      <c r="J961" s="68"/>
    </row>
    <row r="962" spans="1:11" ht="12.95" customHeight="1">
      <c r="A962" s="78"/>
      <c r="B962" s="10"/>
      <c r="C962" s="11"/>
      <c r="D962" s="69"/>
      <c r="E962" s="12"/>
      <c r="F962" s="13"/>
      <c r="G962" s="70">
        <f>IF(B962&lt;&gt;"計",ROUNDDOWN(D962*F962,0),SUM(G$1:G961))</f>
        <v>0</v>
      </c>
      <c r="H962" s="11"/>
      <c r="I962" s="14"/>
      <c r="J962" s="71"/>
      <c r="K962" s="8">
        <v>12</v>
      </c>
    </row>
    <row r="963" spans="1:11" ht="12.95" customHeight="1">
      <c r="A963" s="79"/>
      <c r="B963" s="3"/>
      <c r="C963" s="4"/>
      <c r="D963" s="66"/>
      <c r="E963" s="5"/>
      <c r="F963" s="6"/>
      <c r="G963" s="67"/>
      <c r="H963" s="4"/>
      <c r="I963" s="7"/>
      <c r="J963" s="68"/>
    </row>
    <row r="964" spans="1:11" ht="12.95" customHeight="1">
      <c r="A964" s="78"/>
      <c r="B964" s="10" t="s">
        <v>578</v>
      </c>
      <c r="C964" s="11" t="s">
        <v>579</v>
      </c>
      <c r="D964" s="69">
        <v>1</v>
      </c>
      <c r="E964" s="12" t="s">
        <v>148</v>
      </c>
      <c r="F964" s="13"/>
      <c r="G964" s="70">
        <f>IF(B964&lt;&gt;"計",ROUNDDOWN(D964*F964,0),SUM(G$1:G963))</f>
        <v>0</v>
      </c>
      <c r="H964" s="11"/>
      <c r="I964" s="14"/>
      <c r="J964" s="71"/>
      <c r="K964" s="8">
        <v>13</v>
      </c>
    </row>
    <row r="965" spans="1:11" ht="12.95" customHeight="1">
      <c r="A965" s="79"/>
      <c r="B965" s="3"/>
      <c r="C965" s="4" t="s">
        <v>580</v>
      </c>
      <c r="D965" s="66"/>
      <c r="E965" s="5"/>
      <c r="F965" s="6"/>
      <c r="G965" s="67"/>
      <c r="H965" s="4"/>
      <c r="I965" s="7"/>
      <c r="J965" s="68"/>
    </row>
    <row r="966" spans="1:11" ht="12.95" customHeight="1">
      <c r="A966" s="78"/>
      <c r="B966" s="10"/>
      <c r="C966" s="11" t="s">
        <v>581</v>
      </c>
      <c r="D966" s="69"/>
      <c r="E966" s="12"/>
      <c r="F966" s="13"/>
      <c r="G966" s="70">
        <f>IF(B966&lt;&gt;"計",ROUNDDOWN(D966*F966,0),SUM(G$1:G965))</f>
        <v>0</v>
      </c>
      <c r="H966" s="11"/>
      <c r="I966" s="14"/>
      <c r="J966" s="71"/>
      <c r="K966" s="8">
        <v>14</v>
      </c>
    </row>
    <row r="967" spans="1:11" ht="12.95" customHeight="1">
      <c r="A967" s="79"/>
      <c r="B967" s="3"/>
      <c r="C967" s="4"/>
      <c r="D967" s="66"/>
      <c r="E967" s="5"/>
      <c r="F967" s="6"/>
      <c r="G967" s="67"/>
      <c r="H967" s="4"/>
      <c r="I967" s="7"/>
      <c r="J967" s="68"/>
    </row>
    <row r="968" spans="1:11" ht="12.95" customHeight="1">
      <c r="A968" s="78"/>
      <c r="B968" s="10"/>
      <c r="C968" s="11"/>
      <c r="D968" s="69"/>
      <c r="E968" s="12"/>
      <c r="F968" s="13"/>
      <c r="G968" s="70">
        <f>IF(B968&lt;&gt;"計",ROUNDDOWN(D968*F968,0),SUM(G$1:G967))</f>
        <v>0</v>
      </c>
      <c r="H968" s="11"/>
      <c r="I968" s="14"/>
      <c r="J968" s="71"/>
      <c r="K968" s="8">
        <v>15</v>
      </c>
    </row>
    <row r="969" spans="1:11" ht="12.95" customHeight="1">
      <c r="A969" s="79"/>
      <c r="B969" s="3"/>
      <c r="C969" s="4"/>
      <c r="D969" s="66"/>
      <c r="E969" s="5"/>
      <c r="F969" s="6"/>
      <c r="G969" s="67"/>
      <c r="H969" s="4"/>
      <c r="I969" s="7"/>
      <c r="J969" s="68"/>
    </row>
    <row r="970" spans="1:11" ht="12.95" customHeight="1">
      <c r="A970" s="78"/>
      <c r="B970" s="10"/>
      <c r="C970" s="11"/>
      <c r="D970" s="69"/>
      <c r="E970" s="12"/>
      <c r="F970" s="13"/>
      <c r="G970" s="70">
        <f>IF(B970&lt;&gt;"計",ROUNDDOWN(D970*F970,0),SUM(G$1:G969))</f>
        <v>0</v>
      </c>
      <c r="H970" s="11"/>
      <c r="I970" s="14"/>
      <c r="J970" s="71"/>
      <c r="K970" s="8">
        <v>16</v>
      </c>
    </row>
    <row r="971" spans="1:11" ht="12.95" customHeight="1">
      <c r="A971" s="79"/>
      <c r="B971" s="3"/>
      <c r="C971" s="4"/>
      <c r="D971" s="66"/>
      <c r="E971" s="5"/>
      <c r="F971" s="6"/>
      <c r="G971" s="67"/>
      <c r="H971" s="4"/>
      <c r="I971" s="7"/>
      <c r="J971" s="68"/>
    </row>
    <row r="972" spans="1:11" ht="12.95" customHeight="1">
      <c r="A972" s="78"/>
      <c r="B972" s="10"/>
      <c r="C972" s="11"/>
      <c r="D972" s="69"/>
      <c r="E972" s="12"/>
      <c r="F972" s="13"/>
      <c r="G972" s="70">
        <f>IF(B972&lt;&gt;"計",ROUNDDOWN(D972*F972,0),SUM(G$1:G971))</f>
        <v>0</v>
      </c>
      <c r="H972" s="11"/>
      <c r="I972" s="14"/>
      <c r="J972" s="71"/>
      <c r="K972" s="8">
        <v>17</v>
      </c>
    </row>
    <row r="973" spans="1:11" ht="12.95" customHeight="1">
      <c r="A973" s="79"/>
      <c r="B973" s="3"/>
      <c r="C973" s="4"/>
      <c r="D973" s="66"/>
      <c r="E973" s="5"/>
      <c r="F973" s="6"/>
      <c r="G973" s="67"/>
      <c r="H973" s="4"/>
      <c r="I973" s="7"/>
      <c r="J973" s="68"/>
    </row>
    <row r="974" spans="1:11" ht="12.95" customHeight="1">
      <c r="A974" s="78"/>
      <c r="B974" s="10"/>
      <c r="C974" s="11"/>
      <c r="D974" s="69"/>
      <c r="E974" s="12"/>
      <c r="F974" s="13"/>
      <c r="G974" s="70">
        <f>IF(B974&lt;&gt;"計",ROUNDDOWN(D974*F974,0),SUM(G$1:G973))</f>
        <v>0</v>
      </c>
      <c r="H974" s="11"/>
      <c r="I974" s="14"/>
      <c r="J974" s="72">
        <f>SUBTOTAL(9,G939:G974)</f>
        <v>0</v>
      </c>
      <c r="K974" s="8">
        <v>18</v>
      </c>
    </row>
    <row r="975" spans="1:11" ht="12.95" customHeight="1">
      <c r="A975" s="79"/>
      <c r="B975" s="15"/>
      <c r="C975" s="4"/>
      <c r="D975" s="66"/>
      <c r="E975" s="5"/>
      <c r="F975" s="6"/>
      <c r="G975" s="67"/>
      <c r="H975" s="4"/>
      <c r="I975" s="7"/>
      <c r="J975" s="68"/>
    </row>
    <row r="976" spans="1:11" ht="12.95" customHeight="1">
      <c r="A976" s="78"/>
      <c r="B976" s="10" t="s">
        <v>582</v>
      </c>
      <c r="C976" s="11" t="s">
        <v>583</v>
      </c>
      <c r="D976" s="69">
        <v>1</v>
      </c>
      <c r="E976" s="12" t="s">
        <v>148</v>
      </c>
      <c r="F976" s="13"/>
      <c r="G976" s="70">
        <f>IF(B976&lt;&gt;"計",ROUNDDOWN(D976*F976,0),SUM(G$1:G975))</f>
        <v>0</v>
      </c>
      <c r="H976" s="11"/>
      <c r="I976" s="14"/>
      <c r="J976" s="71"/>
      <c r="K976" s="8">
        <v>1</v>
      </c>
    </row>
    <row r="977" spans="1:11" ht="12.95" customHeight="1">
      <c r="A977" s="79"/>
      <c r="B977" s="3"/>
      <c r="C977" s="4" t="s">
        <v>584</v>
      </c>
      <c r="D977" s="66"/>
      <c r="E977" s="5"/>
      <c r="F977" s="6"/>
      <c r="G977" s="67"/>
      <c r="H977" s="4"/>
      <c r="I977" s="7"/>
      <c r="J977" s="68"/>
    </row>
    <row r="978" spans="1:11" ht="12.95" customHeight="1">
      <c r="A978" s="78"/>
      <c r="B978" s="10"/>
      <c r="C978" s="11" t="s">
        <v>585</v>
      </c>
      <c r="D978" s="69"/>
      <c r="E978" s="12"/>
      <c r="F978" s="13"/>
      <c r="G978" s="70">
        <f>IF(B978&lt;&gt;"計",ROUNDDOWN(D978*F978,0),SUM(G$1:G977))</f>
        <v>0</v>
      </c>
      <c r="H978" s="11"/>
      <c r="I978" s="14"/>
      <c r="J978" s="71"/>
      <c r="K978" s="8">
        <v>2</v>
      </c>
    </row>
    <row r="979" spans="1:11" ht="12.95" customHeight="1">
      <c r="A979" s="79"/>
      <c r="B979" s="3"/>
      <c r="C979" s="4" t="s">
        <v>586</v>
      </c>
      <c r="D979" s="66"/>
      <c r="E979" s="5"/>
      <c r="F979" s="6"/>
      <c r="G979" s="67"/>
      <c r="H979" s="4"/>
      <c r="I979" s="7"/>
      <c r="J979" s="68"/>
    </row>
    <row r="980" spans="1:11" ht="12.95" customHeight="1">
      <c r="A980" s="78"/>
      <c r="B980" s="10"/>
      <c r="C980" s="11" t="s">
        <v>587</v>
      </c>
      <c r="D980" s="69"/>
      <c r="E980" s="12"/>
      <c r="F980" s="13"/>
      <c r="G980" s="70">
        <f>IF(B980&lt;&gt;"計",ROUNDDOWN(D980*F980,0),SUM(G$1:G979))</f>
        <v>0</v>
      </c>
      <c r="H980" s="11"/>
      <c r="I980" s="14"/>
      <c r="J980" s="71"/>
      <c r="K980" s="8">
        <v>3</v>
      </c>
    </row>
    <row r="981" spans="1:11" ht="12.95" customHeight="1">
      <c r="A981" s="79"/>
      <c r="B981" s="3"/>
      <c r="C981" s="4" t="s">
        <v>588</v>
      </c>
      <c r="D981" s="66"/>
      <c r="E981" s="5"/>
      <c r="F981" s="6"/>
      <c r="G981" s="67"/>
      <c r="H981" s="4"/>
      <c r="I981" s="7"/>
      <c r="J981" s="68"/>
    </row>
    <row r="982" spans="1:11" ht="12.95" customHeight="1">
      <c r="A982" s="78"/>
      <c r="B982" s="10"/>
      <c r="C982" s="11" t="s">
        <v>589</v>
      </c>
      <c r="D982" s="69"/>
      <c r="E982" s="12"/>
      <c r="F982" s="13"/>
      <c r="G982" s="70">
        <f>IF(B982&lt;&gt;"計",ROUNDDOWN(D982*F982,0),SUM(G$1:G981))</f>
        <v>0</v>
      </c>
      <c r="H982" s="11"/>
      <c r="I982" s="14"/>
      <c r="J982" s="71"/>
      <c r="K982" s="8">
        <v>4</v>
      </c>
    </row>
    <row r="983" spans="1:11" ht="12.95" customHeight="1">
      <c r="A983" s="79"/>
      <c r="B983" s="3"/>
      <c r="C983" s="4" t="s">
        <v>574</v>
      </c>
      <c r="D983" s="66"/>
      <c r="E983" s="5"/>
      <c r="F983" s="6"/>
      <c r="G983" s="67"/>
      <c r="H983" s="4"/>
      <c r="I983" s="7"/>
      <c r="J983" s="68"/>
    </row>
    <row r="984" spans="1:11" ht="12.95" customHeight="1">
      <c r="A984" s="78"/>
      <c r="B984" s="10"/>
      <c r="C984" s="11"/>
      <c r="D984" s="69"/>
      <c r="E984" s="12"/>
      <c r="F984" s="13"/>
      <c r="G984" s="70">
        <f>IF(B984&lt;&gt;"計",ROUNDDOWN(D984*F984,0),SUM(G$1:G983))</f>
        <v>0</v>
      </c>
      <c r="H984" s="11"/>
      <c r="I984" s="14"/>
      <c r="J984" s="71"/>
      <c r="K984" s="8">
        <v>5</v>
      </c>
    </row>
    <row r="985" spans="1:11" ht="12.95" customHeight="1">
      <c r="A985" s="79"/>
      <c r="B985" s="3"/>
      <c r="C985" s="4"/>
      <c r="D985" s="66"/>
      <c r="E985" s="5"/>
      <c r="F985" s="6"/>
      <c r="G985" s="67"/>
      <c r="H985" s="4"/>
      <c r="I985" s="7"/>
      <c r="J985" s="68"/>
    </row>
    <row r="986" spans="1:11" ht="12.95" customHeight="1">
      <c r="A986" s="78"/>
      <c r="B986" s="10" t="s">
        <v>590</v>
      </c>
      <c r="C986" s="11" t="s">
        <v>591</v>
      </c>
      <c r="D986" s="69">
        <v>1</v>
      </c>
      <c r="E986" s="12" t="s">
        <v>148</v>
      </c>
      <c r="F986" s="13"/>
      <c r="G986" s="70">
        <f>IF(B986&lt;&gt;"計",ROUNDDOWN(D986*F986,0),SUM(G$1:G985))</f>
        <v>0</v>
      </c>
      <c r="H986" s="11"/>
      <c r="I986" s="14"/>
      <c r="J986" s="71"/>
      <c r="K986" s="8">
        <v>6</v>
      </c>
    </row>
    <row r="987" spans="1:11" ht="12.95" customHeight="1">
      <c r="A987" s="79"/>
      <c r="B987" s="3"/>
      <c r="C987" s="4" t="s">
        <v>592</v>
      </c>
      <c r="D987" s="66"/>
      <c r="E987" s="5"/>
      <c r="F987" s="6"/>
      <c r="G987" s="67"/>
      <c r="H987" s="4"/>
      <c r="I987" s="7"/>
      <c r="J987" s="68"/>
    </row>
    <row r="988" spans="1:11" ht="12.95" customHeight="1">
      <c r="A988" s="78"/>
      <c r="B988" s="10"/>
      <c r="C988" s="11" t="s">
        <v>584</v>
      </c>
      <c r="D988" s="69"/>
      <c r="E988" s="12"/>
      <c r="F988" s="13"/>
      <c r="G988" s="70">
        <f>IF(B988&lt;&gt;"計",ROUNDDOWN(D988*F988,0),SUM(G$1:G987))</f>
        <v>0</v>
      </c>
      <c r="H988" s="11"/>
      <c r="I988" s="14"/>
      <c r="J988" s="71"/>
      <c r="K988" s="8">
        <v>7</v>
      </c>
    </row>
    <row r="989" spans="1:11" ht="12.95" customHeight="1">
      <c r="A989" s="79"/>
      <c r="B989" s="3"/>
      <c r="C989" s="4" t="s">
        <v>585</v>
      </c>
      <c r="D989" s="66"/>
      <c r="E989" s="5"/>
      <c r="F989" s="6"/>
      <c r="G989" s="67"/>
      <c r="H989" s="4"/>
      <c r="I989" s="7"/>
      <c r="J989" s="68"/>
    </row>
    <row r="990" spans="1:11" ht="12.95" customHeight="1">
      <c r="A990" s="78"/>
      <c r="B990" s="10"/>
      <c r="C990" s="11" t="s">
        <v>586</v>
      </c>
      <c r="D990" s="69"/>
      <c r="E990" s="12"/>
      <c r="F990" s="13"/>
      <c r="G990" s="70">
        <f>IF(B990&lt;&gt;"計",ROUNDDOWN(D990*F990,0),SUM(G$1:G989))</f>
        <v>0</v>
      </c>
      <c r="H990" s="11"/>
      <c r="I990" s="14"/>
      <c r="J990" s="71"/>
      <c r="K990" s="8">
        <v>8</v>
      </c>
    </row>
    <row r="991" spans="1:11" ht="12.95" customHeight="1">
      <c r="A991" s="79"/>
      <c r="B991" s="3"/>
      <c r="C991" s="4" t="s">
        <v>587</v>
      </c>
      <c r="D991" s="66"/>
      <c r="E991" s="5"/>
      <c r="F991" s="6"/>
      <c r="G991" s="67"/>
      <c r="H991" s="4"/>
      <c r="I991" s="7"/>
      <c r="J991" s="68"/>
    </row>
    <row r="992" spans="1:11" ht="12.95" customHeight="1">
      <c r="A992" s="78"/>
      <c r="B992" s="10"/>
      <c r="C992" s="11" t="s">
        <v>588</v>
      </c>
      <c r="D992" s="69"/>
      <c r="E992" s="12"/>
      <c r="F992" s="13"/>
      <c r="G992" s="70">
        <f>IF(B992&lt;&gt;"計",ROUNDDOWN(D992*F992,0),SUM(G$1:G991))</f>
        <v>0</v>
      </c>
      <c r="H992" s="11"/>
      <c r="I992" s="14"/>
      <c r="J992" s="71"/>
      <c r="K992" s="8">
        <v>9</v>
      </c>
    </row>
    <row r="993" spans="1:11" ht="12.95" customHeight="1">
      <c r="A993" s="79"/>
      <c r="B993" s="3"/>
      <c r="C993" s="4" t="s">
        <v>589</v>
      </c>
      <c r="D993" s="66"/>
      <c r="E993" s="5"/>
      <c r="F993" s="6"/>
      <c r="G993" s="67"/>
      <c r="H993" s="4"/>
      <c r="I993" s="7"/>
      <c r="J993" s="68"/>
    </row>
    <row r="994" spans="1:11" ht="12.95" customHeight="1">
      <c r="A994" s="78"/>
      <c r="B994" s="10"/>
      <c r="C994" s="11" t="s">
        <v>574</v>
      </c>
      <c r="D994" s="69"/>
      <c r="E994" s="12"/>
      <c r="F994" s="13"/>
      <c r="G994" s="70">
        <f>IF(B994&lt;&gt;"計",ROUNDDOWN(D994*F994,0),SUM(G$1:G993))</f>
        <v>0</v>
      </c>
      <c r="H994" s="11"/>
      <c r="I994" s="14"/>
      <c r="J994" s="71"/>
      <c r="K994" s="8">
        <v>10</v>
      </c>
    </row>
    <row r="995" spans="1:11" ht="12.95" customHeight="1">
      <c r="A995" s="79"/>
      <c r="B995" s="3"/>
      <c r="C995" s="4"/>
      <c r="D995" s="66"/>
      <c r="E995" s="5"/>
      <c r="F995" s="6"/>
      <c r="G995" s="67"/>
      <c r="H995" s="4"/>
      <c r="I995" s="7"/>
      <c r="J995" s="68"/>
    </row>
    <row r="996" spans="1:11" ht="12.95" customHeight="1">
      <c r="A996" s="78"/>
      <c r="B996" s="10" t="s">
        <v>593</v>
      </c>
      <c r="C996" s="11" t="s">
        <v>594</v>
      </c>
      <c r="D996" s="69">
        <v>1</v>
      </c>
      <c r="E996" s="12" t="s">
        <v>148</v>
      </c>
      <c r="F996" s="13"/>
      <c r="G996" s="70">
        <f>IF(B996&lt;&gt;"計",ROUNDDOWN(D996*F996,0),SUM(G$1:G995))</f>
        <v>0</v>
      </c>
      <c r="H996" s="11"/>
      <c r="I996" s="14"/>
      <c r="J996" s="71"/>
      <c r="K996" s="8">
        <v>11</v>
      </c>
    </row>
    <row r="997" spans="1:11" ht="12.95" customHeight="1">
      <c r="A997" s="79"/>
      <c r="B997" s="3"/>
      <c r="C997" s="4" t="s">
        <v>584</v>
      </c>
      <c r="D997" s="66"/>
      <c r="E997" s="5"/>
      <c r="F997" s="6"/>
      <c r="G997" s="67"/>
      <c r="H997" s="4"/>
      <c r="I997" s="7"/>
      <c r="J997" s="68"/>
    </row>
    <row r="998" spans="1:11" ht="12.95" customHeight="1">
      <c r="A998" s="78"/>
      <c r="B998" s="10"/>
      <c r="C998" s="11" t="s">
        <v>585</v>
      </c>
      <c r="D998" s="69"/>
      <c r="E998" s="12"/>
      <c r="F998" s="13"/>
      <c r="G998" s="70">
        <f>IF(B998&lt;&gt;"計",ROUNDDOWN(D998*F998,0),SUM(G$1:G997))</f>
        <v>0</v>
      </c>
      <c r="H998" s="11"/>
      <c r="I998" s="14"/>
      <c r="J998" s="71"/>
      <c r="K998" s="8">
        <v>12</v>
      </c>
    </row>
    <row r="999" spans="1:11" ht="12.95" customHeight="1">
      <c r="A999" s="79"/>
      <c r="B999" s="3"/>
      <c r="C999" s="4" t="s">
        <v>586</v>
      </c>
      <c r="D999" s="66"/>
      <c r="E999" s="5"/>
      <c r="F999" s="6"/>
      <c r="G999" s="67"/>
      <c r="H999" s="4"/>
      <c r="I999" s="7"/>
      <c r="J999" s="68"/>
    </row>
    <row r="1000" spans="1:11" ht="12.95" customHeight="1">
      <c r="A1000" s="78"/>
      <c r="B1000" s="10"/>
      <c r="C1000" s="11" t="s">
        <v>587</v>
      </c>
      <c r="D1000" s="69"/>
      <c r="E1000" s="12"/>
      <c r="F1000" s="13"/>
      <c r="G1000" s="70">
        <f>IF(B1000&lt;&gt;"計",ROUNDDOWN(D1000*F1000,0),SUM(G$1:G999))</f>
        <v>0</v>
      </c>
      <c r="H1000" s="11"/>
      <c r="I1000" s="14"/>
      <c r="J1000" s="71"/>
      <c r="K1000" s="8">
        <v>13</v>
      </c>
    </row>
    <row r="1001" spans="1:11" ht="12.95" customHeight="1">
      <c r="A1001" s="79"/>
      <c r="B1001" s="3"/>
      <c r="C1001" s="4" t="s">
        <v>588</v>
      </c>
      <c r="D1001" s="66"/>
      <c r="E1001" s="5"/>
      <c r="F1001" s="6"/>
      <c r="G1001" s="67"/>
      <c r="H1001" s="4"/>
      <c r="I1001" s="7"/>
      <c r="J1001" s="68"/>
    </row>
    <row r="1002" spans="1:11" ht="12.95" customHeight="1">
      <c r="A1002" s="78"/>
      <c r="B1002" s="10"/>
      <c r="C1002" s="11" t="s">
        <v>589</v>
      </c>
      <c r="D1002" s="69"/>
      <c r="E1002" s="12"/>
      <c r="F1002" s="13"/>
      <c r="G1002" s="70">
        <f>IF(B1002&lt;&gt;"計",ROUNDDOWN(D1002*F1002,0),SUM(G$1:G1001))</f>
        <v>0</v>
      </c>
      <c r="H1002" s="11"/>
      <c r="I1002" s="14"/>
      <c r="J1002" s="71"/>
      <c r="K1002" s="8">
        <v>14</v>
      </c>
    </row>
    <row r="1003" spans="1:11" ht="12.95" customHeight="1">
      <c r="A1003" s="79"/>
      <c r="B1003" s="3"/>
      <c r="C1003" s="4" t="s">
        <v>574</v>
      </c>
      <c r="D1003" s="66"/>
      <c r="E1003" s="5"/>
      <c r="F1003" s="6"/>
      <c r="G1003" s="67"/>
      <c r="H1003" s="4"/>
      <c r="I1003" s="7"/>
      <c r="J1003" s="68"/>
    </row>
    <row r="1004" spans="1:11" ht="12.95" customHeight="1">
      <c r="A1004" s="78"/>
      <c r="B1004" s="10"/>
      <c r="C1004" s="11"/>
      <c r="D1004" s="69"/>
      <c r="E1004" s="12"/>
      <c r="F1004" s="13"/>
      <c r="G1004" s="70">
        <f>IF(B1004&lt;&gt;"計",ROUNDDOWN(D1004*F1004,0),SUM(G$1:G1003))</f>
        <v>0</v>
      </c>
      <c r="H1004" s="11"/>
      <c r="I1004" s="14"/>
      <c r="J1004" s="71"/>
      <c r="K1004" s="8">
        <v>15</v>
      </c>
    </row>
    <row r="1005" spans="1:11" ht="12.95" customHeight="1">
      <c r="A1005" s="79"/>
      <c r="B1005" s="3"/>
      <c r="C1005" s="4"/>
      <c r="D1005" s="66"/>
      <c r="E1005" s="5"/>
      <c r="F1005" s="6"/>
      <c r="G1005" s="67"/>
      <c r="H1005" s="4"/>
      <c r="I1005" s="7"/>
      <c r="J1005" s="68"/>
    </row>
    <row r="1006" spans="1:11" ht="12.95" customHeight="1">
      <c r="A1006" s="78"/>
      <c r="B1006" s="10" t="s">
        <v>595</v>
      </c>
      <c r="C1006" s="11" t="s">
        <v>596</v>
      </c>
      <c r="D1006" s="69">
        <v>1</v>
      </c>
      <c r="E1006" s="12" t="s">
        <v>148</v>
      </c>
      <c r="F1006" s="13"/>
      <c r="G1006" s="70">
        <f>IF(B1006&lt;&gt;"計",ROUNDDOWN(D1006*F1006,0),SUM(G$1:G1005))</f>
        <v>0</v>
      </c>
      <c r="H1006" s="11"/>
      <c r="I1006" s="14"/>
      <c r="J1006" s="71"/>
      <c r="K1006" s="8">
        <v>16</v>
      </c>
    </row>
    <row r="1007" spans="1:11" ht="12.95" customHeight="1">
      <c r="A1007" s="79"/>
      <c r="B1007" s="3"/>
      <c r="C1007" s="4" t="s">
        <v>597</v>
      </c>
      <c r="D1007" s="66"/>
      <c r="E1007" s="5"/>
      <c r="F1007" s="6"/>
      <c r="G1007" s="67"/>
      <c r="H1007" s="4"/>
      <c r="I1007" s="7"/>
      <c r="J1007" s="68"/>
    </row>
    <row r="1008" spans="1:11" ht="12.95" customHeight="1">
      <c r="A1008" s="78"/>
      <c r="B1008" s="10"/>
      <c r="C1008" s="11" t="s">
        <v>598</v>
      </c>
      <c r="D1008" s="69"/>
      <c r="E1008" s="12"/>
      <c r="F1008" s="13"/>
      <c r="G1008" s="70">
        <f>IF(B1008&lt;&gt;"計",ROUNDDOWN(D1008*F1008,0),SUM(G$1:G1007))</f>
        <v>0</v>
      </c>
      <c r="H1008" s="11"/>
      <c r="I1008" s="14"/>
      <c r="J1008" s="71"/>
      <c r="K1008" s="8">
        <v>17</v>
      </c>
    </row>
    <row r="1009" spans="1:11" ht="12.95" customHeight="1">
      <c r="A1009" s="79"/>
      <c r="B1009" s="3"/>
      <c r="C1009" s="4" t="s">
        <v>599</v>
      </c>
      <c r="D1009" s="66"/>
      <c r="E1009" s="5"/>
      <c r="F1009" s="6"/>
      <c r="G1009" s="67"/>
      <c r="H1009" s="4"/>
      <c r="I1009" s="7"/>
      <c r="J1009" s="68"/>
    </row>
    <row r="1010" spans="1:11" ht="12.95" customHeight="1">
      <c r="A1010" s="78"/>
      <c r="B1010" s="10"/>
      <c r="C1010" s="11"/>
      <c r="D1010" s="69"/>
      <c r="E1010" s="12"/>
      <c r="F1010" s="13"/>
      <c r="G1010" s="70">
        <f>IF(B1010&lt;&gt;"計",ROUNDDOWN(D1010*F1010,0),SUM(G$1:G1009))</f>
        <v>0</v>
      </c>
      <c r="H1010" s="11"/>
      <c r="I1010" s="14"/>
      <c r="J1010" s="72">
        <f>SUBTOTAL(9,G975:G1010)</f>
        <v>0</v>
      </c>
      <c r="K1010" s="8">
        <v>18</v>
      </c>
    </row>
    <row r="1011" spans="1:11" ht="12.95" customHeight="1">
      <c r="A1011" s="79"/>
      <c r="B1011" s="15"/>
      <c r="C1011" s="4"/>
      <c r="D1011" s="66"/>
      <c r="E1011" s="5"/>
      <c r="F1011" s="6"/>
      <c r="G1011" s="67"/>
      <c r="H1011" s="4"/>
      <c r="I1011" s="7"/>
      <c r="J1011" s="68"/>
    </row>
    <row r="1012" spans="1:11" ht="12.95" customHeight="1">
      <c r="A1012" s="78"/>
      <c r="B1012" s="10" t="s">
        <v>600</v>
      </c>
      <c r="C1012" s="11" t="s">
        <v>601</v>
      </c>
      <c r="D1012" s="69">
        <v>1</v>
      </c>
      <c r="E1012" s="12" t="s">
        <v>148</v>
      </c>
      <c r="F1012" s="13"/>
      <c r="G1012" s="70">
        <f>IF(B1012&lt;&gt;"計",ROUNDDOWN(D1012*F1012,0),SUM(G$1:G1011))</f>
        <v>0</v>
      </c>
      <c r="H1012" s="11"/>
      <c r="I1012" s="14"/>
      <c r="J1012" s="71"/>
      <c r="K1012" s="8">
        <v>1</v>
      </c>
    </row>
    <row r="1013" spans="1:11" ht="12.95" customHeight="1">
      <c r="A1013" s="79"/>
      <c r="B1013" s="3"/>
      <c r="C1013" s="4"/>
      <c r="D1013" s="66"/>
      <c r="E1013" s="5"/>
      <c r="F1013" s="6"/>
      <c r="G1013" s="67"/>
      <c r="H1013" s="4"/>
      <c r="I1013" s="7"/>
      <c r="J1013" s="68"/>
    </row>
    <row r="1014" spans="1:11" ht="12.95" customHeight="1">
      <c r="A1014" s="78"/>
      <c r="B1014" s="10"/>
      <c r="C1014" s="11"/>
      <c r="D1014" s="69"/>
      <c r="E1014" s="12"/>
      <c r="F1014" s="13"/>
      <c r="G1014" s="70">
        <f>IF(B1014&lt;&gt;"計",ROUNDDOWN(D1014*F1014,0),SUM(G$1:G1013))</f>
        <v>0</v>
      </c>
      <c r="H1014" s="11"/>
      <c r="I1014" s="14"/>
      <c r="J1014" s="71"/>
      <c r="K1014" s="8">
        <v>2</v>
      </c>
    </row>
    <row r="1015" spans="1:11" ht="12.95" customHeight="1">
      <c r="A1015" s="79"/>
      <c r="B1015" s="3"/>
      <c r="C1015" s="4"/>
      <c r="D1015" s="66"/>
      <c r="E1015" s="5"/>
      <c r="F1015" s="6"/>
      <c r="G1015" s="67"/>
      <c r="H1015" s="4"/>
      <c r="I1015" s="7"/>
      <c r="J1015" s="68"/>
    </row>
    <row r="1016" spans="1:11" ht="12.95" customHeight="1">
      <c r="A1016" s="78"/>
      <c r="B1016" s="10"/>
      <c r="C1016" s="11"/>
      <c r="D1016" s="69"/>
      <c r="E1016" s="12"/>
      <c r="F1016" s="13"/>
      <c r="G1016" s="70">
        <f>IF(B1016&lt;&gt;"計",ROUNDDOWN(D1016*F1016,0),SUM(G$1:G1015))</f>
        <v>0</v>
      </c>
      <c r="H1016" s="11"/>
      <c r="I1016" s="14"/>
      <c r="J1016" s="71"/>
      <c r="K1016" s="8">
        <v>3</v>
      </c>
    </row>
    <row r="1017" spans="1:11" ht="12.95" customHeight="1">
      <c r="A1017" s="79"/>
      <c r="B1017" s="3"/>
      <c r="C1017" s="4"/>
      <c r="D1017" s="66"/>
      <c r="E1017" s="5"/>
      <c r="F1017" s="6"/>
      <c r="G1017" s="67"/>
      <c r="H1017" s="4"/>
      <c r="I1017" s="7"/>
      <c r="J1017" s="68"/>
    </row>
    <row r="1018" spans="1:11" ht="12.95" customHeight="1">
      <c r="A1018" s="78"/>
      <c r="B1018" s="10"/>
      <c r="C1018" s="11"/>
      <c r="D1018" s="69"/>
      <c r="E1018" s="12"/>
      <c r="F1018" s="13"/>
      <c r="G1018" s="70">
        <f>IF(B1018&lt;&gt;"計",ROUNDDOWN(D1018*F1018,0),SUM(G$1:G1017))</f>
        <v>0</v>
      </c>
      <c r="H1018" s="11"/>
      <c r="I1018" s="14"/>
      <c r="J1018" s="71"/>
      <c r="K1018" s="8">
        <v>4</v>
      </c>
    </row>
    <row r="1019" spans="1:11" ht="12.95" customHeight="1">
      <c r="A1019" s="79"/>
      <c r="B1019" s="3"/>
      <c r="C1019" s="4"/>
      <c r="D1019" s="66"/>
      <c r="E1019" s="5"/>
      <c r="F1019" s="6"/>
      <c r="G1019" s="67"/>
      <c r="H1019" s="4"/>
      <c r="I1019" s="7"/>
      <c r="J1019" s="68"/>
    </row>
    <row r="1020" spans="1:11" ht="12.95" customHeight="1">
      <c r="A1020" s="78"/>
      <c r="B1020" s="10"/>
      <c r="C1020" s="11"/>
      <c r="D1020" s="69"/>
      <c r="E1020" s="12"/>
      <c r="F1020" s="13"/>
      <c r="G1020" s="70">
        <f>IF(B1020&lt;&gt;"計",ROUNDDOWN(D1020*F1020,0),SUM(G$1:G1019))</f>
        <v>0</v>
      </c>
      <c r="H1020" s="11"/>
      <c r="I1020" s="14"/>
      <c r="J1020" s="71"/>
      <c r="K1020" s="8">
        <v>5</v>
      </c>
    </row>
    <row r="1021" spans="1:11" ht="12.95" customHeight="1">
      <c r="A1021" s="79"/>
      <c r="B1021" s="3"/>
      <c r="C1021" s="4"/>
      <c r="D1021" s="66"/>
      <c r="E1021" s="5"/>
      <c r="F1021" s="6"/>
      <c r="G1021" s="67"/>
      <c r="H1021" s="4"/>
      <c r="I1021" s="7"/>
      <c r="J1021" s="68"/>
    </row>
    <row r="1022" spans="1:11" ht="12.95" customHeight="1">
      <c r="A1022" s="78"/>
      <c r="B1022" s="10"/>
      <c r="C1022" s="11"/>
      <c r="D1022" s="69"/>
      <c r="E1022" s="12"/>
      <c r="F1022" s="13"/>
      <c r="G1022" s="70">
        <f>IF(B1022&lt;&gt;"計",ROUNDDOWN(D1022*F1022,0),SUM(G$1:G1021))</f>
        <v>0</v>
      </c>
      <c r="H1022" s="11"/>
      <c r="I1022" s="14"/>
      <c r="J1022" s="71"/>
      <c r="K1022" s="8">
        <v>6</v>
      </c>
    </row>
    <row r="1023" spans="1:11" ht="12.95" customHeight="1">
      <c r="A1023" s="79"/>
      <c r="B1023" s="3"/>
      <c r="C1023" s="4"/>
      <c r="D1023" s="66"/>
      <c r="E1023" s="5"/>
      <c r="F1023" s="6"/>
      <c r="G1023" s="67"/>
      <c r="H1023" s="4"/>
      <c r="I1023" s="7"/>
      <c r="J1023" s="68"/>
    </row>
    <row r="1024" spans="1:11" ht="12.95" customHeight="1">
      <c r="A1024" s="78"/>
      <c r="B1024" s="10"/>
      <c r="C1024" s="11"/>
      <c r="D1024" s="69"/>
      <c r="E1024" s="12"/>
      <c r="F1024" s="13"/>
      <c r="G1024" s="70">
        <f>IF(B1024&lt;&gt;"計",ROUNDDOWN(D1024*F1024,0),SUM(G$1:G1023))</f>
        <v>0</v>
      </c>
      <c r="H1024" s="11"/>
      <c r="I1024" s="14"/>
      <c r="J1024" s="71"/>
      <c r="K1024" s="8">
        <v>7</v>
      </c>
    </row>
    <row r="1025" spans="1:11" ht="12.95" customHeight="1">
      <c r="A1025" s="79"/>
      <c r="B1025" s="3"/>
      <c r="C1025" s="4"/>
      <c r="D1025" s="66"/>
      <c r="E1025" s="5"/>
      <c r="F1025" s="6"/>
      <c r="G1025" s="67"/>
      <c r="H1025" s="4"/>
      <c r="I1025" s="7"/>
      <c r="J1025" s="68"/>
    </row>
    <row r="1026" spans="1:11" ht="12.95" customHeight="1">
      <c r="A1026" s="78"/>
      <c r="B1026" s="10"/>
      <c r="C1026" s="11"/>
      <c r="D1026" s="69"/>
      <c r="E1026" s="12"/>
      <c r="F1026" s="13"/>
      <c r="G1026" s="70">
        <f>IF(B1026&lt;&gt;"計",ROUNDDOWN(D1026*F1026,0),SUM(G$1:G1025))</f>
        <v>0</v>
      </c>
      <c r="H1026" s="11"/>
      <c r="I1026" s="14"/>
      <c r="J1026" s="71"/>
      <c r="K1026" s="8">
        <v>8</v>
      </c>
    </row>
    <row r="1027" spans="1:11" ht="12.95" customHeight="1">
      <c r="A1027" s="79"/>
      <c r="B1027" s="3"/>
      <c r="C1027" s="4"/>
      <c r="D1027" s="66"/>
      <c r="E1027" s="5"/>
      <c r="F1027" s="6"/>
      <c r="G1027" s="67"/>
      <c r="H1027" s="4"/>
      <c r="I1027" s="7"/>
      <c r="J1027" s="68"/>
    </row>
    <row r="1028" spans="1:11" ht="12.95" customHeight="1">
      <c r="A1028" s="78"/>
      <c r="B1028" s="10"/>
      <c r="C1028" s="11"/>
      <c r="D1028" s="69"/>
      <c r="E1028" s="12"/>
      <c r="F1028" s="13"/>
      <c r="G1028" s="70">
        <f>IF(B1028&lt;&gt;"計",ROUNDDOWN(D1028*F1028,0),SUM(G$1:G1027))</f>
        <v>0</v>
      </c>
      <c r="H1028" s="11"/>
      <c r="I1028" s="14"/>
      <c r="J1028" s="71"/>
      <c r="K1028" s="8">
        <v>9</v>
      </c>
    </row>
    <row r="1029" spans="1:11" ht="12.95" customHeight="1">
      <c r="A1029" s="79"/>
      <c r="B1029" s="3"/>
      <c r="C1029" s="4"/>
      <c r="D1029" s="66"/>
      <c r="E1029" s="5"/>
      <c r="F1029" s="6"/>
      <c r="G1029" s="67"/>
      <c r="H1029" s="4"/>
      <c r="I1029" s="7"/>
      <c r="J1029" s="68"/>
    </row>
    <row r="1030" spans="1:11" ht="12.95" customHeight="1">
      <c r="A1030" s="78"/>
      <c r="B1030" s="10"/>
      <c r="C1030" s="11"/>
      <c r="D1030" s="69"/>
      <c r="E1030" s="12"/>
      <c r="F1030" s="13"/>
      <c r="G1030" s="70">
        <f>IF(B1030&lt;&gt;"計",ROUNDDOWN(D1030*F1030,0),SUM(G$1:G1029))</f>
        <v>0</v>
      </c>
      <c r="H1030" s="11"/>
      <c r="I1030" s="14"/>
      <c r="J1030" s="71"/>
      <c r="K1030" s="8">
        <v>10</v>
      </c>
    </row>
    <row r="1031" spans="1:11" ht="12.95" customHeight="1">
      <c r="A1031" s="79"/>
      <c r="B1031" s="3"/>
      <c r="C1031" s="4"/>
      <c r="D1031" s="66"/>
      <c r="E1031" s="5"/>
      <c r="F1031" s="6"/>
      <c r="G1031" s="67"/>
      <c r="H1031" s="4"/>
      <c r="I1031" s="7"/>
      <c r="J1031" s="68"/>
    </row>
    <row r="1032" spans="1:11" ht="12.95" customHeight="1">
      <c r="A1032" s="78"/>
      <c r="B1032" s="10"/>
      <c r="C1032" s="11"/>
      <c r="D1032" s="69"/>
      <c r="E1032" s="12"/>
      <c r="F1032" s="13"/>
      <c r="G1032" s="70">
        <f>IF(B1032&lt;&gt;"計",ROUNDDOWN(D1032*F1032,0),SUM(G$1:G1031))</f>
        <v>0</v>
      </c>
      <c r="H1032" s="11"/>
      <c r="I1032" s="14"/>
      <c r="J1032" s="71"/>
      <c r="K1032" s="8">
        <v>11</v>
      </c>
    </row>
    <row r="1033" spans="1:11" ht="12.95" customHeight="1">
      <c r="A1033" s="79"/>
      <c r="B1033" s="3"/>
      <c r="C1033" s="4"/>
      <c r="D1033" s="66"/>
      <c r="E1033" s="5"/>
      <c r="F1033" s="6"/>
      <c r="G1033" s="67"/>
      <c r="H1033" s="4"/>
      <c r="I1033" s="7"/>
      <c r="J1033" s="68"/>
    </row>
    <row r="1034" spans="1:11" ht="12.95" customHeight="1">
      <c r="A1034" s="78"/>
      <c r="B1034" s="10"/>
      <c r="C1034" s="11"/>
      <c r="D1034" s="69"/>
      <c r="E1034" s="12"/>
      <c r="F1034" s="13"/>
      <c r="G1034" s="70">
        <f>IF(B1034&lt;&gt;"計",ROUNDDOWN(D1034*F1034,0),SUM(G$1:G1033))</f>
        <v>0</v>
      </c>
      <c r="H1034" s="11"/>
      <c r="I1034" s="14"/>
      <c r="J1034" s="71"/>
      <c r="K1034" s="8">
        <v>12</v>
      </c>
    </row>
    <row r="1035" spans="1:11" ht="12.95" customHeight="1">
      <c r="A1035" s="79"/>
      <c r="B1035" s="3"/>
      <c r="C1035" s="4"/>
      <c r="D1035" s="66"/>
      <c r="E1035" s="5"/>
      <c r="F1035" s="6"/>
      <c r="G1035" s="67"/>
      <c r="H1035" s="4"/>
      <c r="I1035" s="7"/>
      <c r="J1035" s="68"/>
    </row>
    <row r="1036" spans="1:11" ht="12.95" customHeight="1">
      <c r="A1036" s="78"/>
      <c r="B1036" s="10"/>
      <c r="C1036" s="11"/>
      <c r="D1036" s="69"/>
      <c r="E1036" s="12"/>
      <c r="F1036" s="13"/>
      <c r="G1036" s="70">
        <f>IF(B1036&lt;&gt;"計",ROUNDDOWN(D1036*F1036,0),SUM(G$1:G1035))</f>
        <v>0</v>
      </c>
      <c r="H1036" s="11"/>
      <c r="I1036" s="14"/>
      <c r="J1036" s="71"/>
      <c r="K1036" s="8">
        <v>13</v>
      </c>
    </row>
    <row r="1037" spans="1:11" ht="12.95" customHeight="1">
      <c r="A1037" s="79"/>
      <c r="B1037" s="3"/>
      <c r="C1037" s="4"/>
      <c r="D1037" s="66"/>
      <c r="E1037" s="5"/>
      <c r="F1037" s="6"/>
      <c r="G1037" s="67"/>
      <c r="H1037" s="4"/>
      <c r="I1037" s="7"/>
      <c r="J1037" s="68"/>
    </row>
    <row r="1038" spans="1:11" ht="12.95" customHeight="1">
      <c r="A1038" s="78"/>
      <c r="B1038" s="10"/>
      <c r="C1038" s="11"/>
      <c r="D1038" s="69"/>
      <c r="E1038" s="12"/>
      <c r="F1038" s="13"/>
      <c r="G1038" s="70">
        <f>IF(B1038&lt;&gt;"計",ROUNDDOWN(D1038*F1038,0),SUM(G$1:G1037))</f>
        <v>0</v>
      </c>
      <c r="H1038" s="11"/>
      <c r="I1038" s="14"/>
      <c r="J1038" s="71"/>
      <c r="K1038" s="8">
        <v>14</v>
      </c>
    </row>
    <row r="1039" spans="1:11" ht="12.95" customHeight="1">
      <c r="A1039" s="79"/>
      <c r="B1039" s="3"/>
      <c r="C1039" s="4"/>
      <c r="D1039" s="66"/>
      <c r="E1039" s="5"/>
      <c r="F1039" s="6"/>
      <c r="G1039" s="67"/>
      <c r="H1039" s="4"/>
      <c r="I1039" s="7"/>
      <c r="J1039" s="68"/>
    </row>
    <row r="1040" spans="1:11" ht="12.95" customHeight="1">
      <c r="A1040" s="78"/>
      <c r="B1040" s="10" t="s">
        <v>2873</v>
      </c>
      <c r="C1040" s="11"/>
      <c r="D1040" s="69"/>
      <c r="E1040" s="12"/>
      <c r="F1040" s="13"/>
      <c r="G1040" s="70">
        <f>SUBTOTAL(9,G745:G1038)</f>
        <v>0</v>
      </c>
      <c r="H1040" s="77"/>
      <c r="I1040" s="14"/>
      <c r="J1040" s="71"/>
      <c r="K1040" s="8">
        <v>15</v>
      </c>
    </row>
    <row r="1041" spans="1:11" ht="12.95" customHeight="1">
      <c r="A1041" s="79"/>
      <c r="B1041" s="3"/>
      <c r="C1041" s="4"/>
      <c r="D1041" s="66"/>
      <c r="E1041" s="5"/>
      <c r="F1041" s="6"/>
      <c r="G1041" s="67"/>
      <c r="H1041" s="4"/>
      <c r="I1041" s="7"/>
      <c r="J1041" s="68"/>
    </row>
    <row r="1042" spans="1:11" ht="12.95" customHeight="1">
      <c r="A1042" s="78"/>
      <c r="B1042" s="10"/>
      <c r="C1042" s="11"/>
      <c r="D1042" s="69"/>
      <c r="E1042" s="12"/>
      <c r="F1042" s="13"/>
      <c r="G1042" s="70">
        <f>IF(B1042&lt;&gt;"計",ROUNDDOWN(D1042*F1042,0),SUM(G$1:G1041))</f>
        <v>0</v>
      </c>
      <c r="H1042" s="11"/>
      <c r="I1042" s="14"/>
      <c r="J1042" s="71"/>
      <c r="K1042" s="8">
        <v>16</v>
      </c>
    </row>
    <row r="1043" spans="1:11" ht="12.95" customHeight="1">
      <c r="A1043" s="79"/>
      <c r="B1043" s="3"/>
      <c r="C1043" s="4"/>
      <c r="D1043" s="66"/>
      <c r="E1043" s="5"/>
      <c r="F1043" s="6"/>
      <c r="G1043" s="67"/>
      <c r="H1043" s="4"/>
      <c r="I1043" s="7"/>
      <c r="J1043" s="68"/>
    </row>
    <row r="1044" spans="1:11" ht="12.95" customHeight="1">
      <c r="A1044" s="78"/>
      <c r="B1044" s="10" t="s">
        <v>45</v>
      </c>
      <c r="C1044" s="11" t="s">
        <v>801</v>
      </c>
      <c r="D1044" s="69"/>
      <c r="E1044" s="12"/>
      <c r="F1044" s="13"/>
      <c r="G1044" s="70">
        <f>SUBTOTAL(9,G75:G1042)</f>
        <v>0</v>
      </c>
      <c r="H1044" s="11"/>
      <c r="I1044" s="14"/>
      <c r="J1044" s="71"/>
      <c r="K1044" s="8">
        <v>17</v>
      </c>
    </row>
    <row r="1045" spans="1:11" ht="12.95" customHeight="1">
      <c r="A1045" s="79"/>
      <c r="B1045" s="3"/>
      <c r="C1045" s="4"/>
      <c r="D1045" s="66"/>
      <c r="E1045" s="5"/>
      <c r="F1045" s="6"/>
      <c r="G1045" s="67"/>
      <c r="H1045" s="4"/>
      <c r="I1045" s="7"/>
      <c r="J1045" s="68"/>
    </row>
    <row r="1046" spans="1:11" ht="12.95" customHeight="1">
      <c r="A1046" s="78"/>
      <c r="B1046" s="10"/>
      <c r="C1046" s="11"/>
      <c r="D1046" s="69"/>
      <c r="E1046" s="12"/>
      <c r="F1046" s="13"/>
      <c r="G1046" s="70">
        <f>IF(B1046&lt;&gt;"計",ROUNDDOWN(D1046*F1046,0),SUM(G$1:G1045))</f>
        <v>0</v>
      </c>
      <c r="H1046" s="11"/>
      <c r="I1046" s="14"/>
      <c r="J1046" s="72">
        <f>SUBTOTAL(9,G1011:G1046)</f>
        <v>0</v>
      </c>
      <c r="K1046" s="8">
        <v>18</v>
      </c>
    </row>
    <row r="1047" spans="1:11" ht="12.95" customHeight="1">
      <c r="A1047" s="79"/>
      <c r="B1047" s="15"/>
      <c r="C1047" s="4"/>
      <c r="D1047" s="66"/>
      <c r="E1047" s="5"/>
      <c r="F1047" s="6"/>
      <c r="G1047" s="67"/>
      <c r="H1047" s="4"/>
      <c r="I1047" s="7"/>
      <c r="J1047" s="68"/>
    </row>
    <row r="1048" spans="1:11" ht="12.95" customHeight="1">
      <c r="A1048" s="78" t="s">
        <v>47</v>
      </c>
      <c r="B1048" s="10" t="s">
        <v>48</v>
      </c>
      <c r="C1048" s="11"/>
      <c r="D1048" s="69"/>
      <c r="E1048" s="12"/>
      <c r="F1048" s="13"/>
      <c r="G1048" s="70">
        <f>IF(B1048&lt;&gt;"計",ROUNDDOWN(D1048*F1048,0),SUM(G$1:G1047))</f>
        <v>0</v>
      </c>
      <c r="H1048" s="11"/>
      <c r="I1048" s="14"/>
      <c r="J1048" s="71"/>
      <c r="K1048" s="8">
        <v>1</v>
      </c>
    </row>
    <row r="1049" spans="1:11" ht="12.95" customHeight="1">
      <c r="A1049" s="79"/>
      <c r="B1049" s="3"/>
      <c r="C1049" s="4"/>
      <c r="D1049" s="66"/>
      <c r="E1049" s="5"/>
      <c r="F1049" s="6"/>
      <c r="G1049" s="67"/>
      <c r="H1049" s="4"/>
      <c r="I1049" s="7"/>
      <c r="J1049" s="68"/>
    </row>
    <row r="1050" spans="1:11" ht="12.95" customHeight="1">
      <c r="A1050" s="78"/>
      <c r="B1050" s="10"/>
      <c r="C1050" s="11"/>
      <c r="D1050" s="69"/>
      <c r="E1050" s="12"/>
      <c r="F1050" s="13"/>
      <c r="G1050" s="70">
        <f>IF(B1050&lt;&gt;"計",ROUNDDOWN(D1050*F1050,0),SUM(G$1:G1049))</f>
        <v>0</v>
      </c>
      <c r="H1050" s="11"/>
      <c r="I1050" s="14"/>
      <c r="J1050" s="71"/>
      <c r="K1050" s="8">
        <v>2</v>
      </c>
    </row>
    <row r="1051" spans="1:11" ht="12.95" customHeight="1">
      <c r="A1051" s="79"/>
      <c r="B1051" s="3"/>
      <c r="C1051" s="4"/>
      <c r="D1051" s="66"/>
      <c r="E1051" s="5"/>
      <c r="F1051" s="6"/>
      <c r="G1051" s="67"/>
      <c r="H1051" s="4"/>
      <c r="I1051" s="7"/>
      <c r="J1051" s="68"/>
    </row>
    <row r="1052" spans="1:11" ht="12.95" customHeight="1">
      <c r="A1052" s="78"/>
      <c r="B1052" s="10" t="s">
        <v>602</v>
      </c>
      <c r="C1052" s="11" t="s">
        <v>603</v>
      </c>
      <c r="D1052" s="69">
        <v>1</v>
      </c>
      <c r="E1052" s="12" t="s">
        <v>148</v>
      </c>
      <c r="F1052" s="13"/>
      <c r="G1052" s="70">
        <f>IF(B1052&lt;&gt;"計",ROUNDDOWN(D1052*F1052,0),SUM(G$1:G1051))</f>
        <v>0</v>
      </c>
      <c r="H1052" s="11"/>
      <c r="I1052" s="14"/>
      <c r="J1052" s="71"/>
      <c r="K1052" s="8">
        <v>3</v>
      </c>
    </row>
    <row r="1053" spans="1:11" ht="12.95" customHeight="1">
      <c r="A1053" s="79"/>
      <c r="B1053" s="3"/>
      <c r="C1053" s="4"/>
      <c r="D1053" s="66"/>
      <c r="E1053" s="5"/>
      <c r="F1053" s="6"/>
      <c r="G1053" s="67"/>
      <c r="H1053" s="4"/>
      <c r="I1053" s="7"/>
      <c r="J1053" s="68"/>
    </row>
    <row r="1054" spans="1:11" ht="12.95" customHeight="1">
      <c r="A1054" s="78"/>
      <c r="B1054" s="10" t="s">
        <v>604</v>
      </c>
      <c r="C1054" s="11" t="s">
        <v>603</v>
      </c>
      <c r="D1054" s="69">
        <v>2</v>
      </c>
      <c r="E1054" s="12" t="s">
        <v>148</v>
      </c>
      <c r="F1054" s="13"/>
      <c r="G1054" s="70">
        <f>IF(B1054&lt;&gt;"計",ROUNDDOWN(D1054*F1054,0),SUM(G$1:G1053))</f>
        <v>0</v>
      </c>
      <c r="H1054" s="11"/>
      <c r="I1054" s="14"/>
      <c r="J1054" s="71"/>
      <c r="K1054" s="8">
        <v>4</v>
      </c>
    </row>
    <row r="1055" spans="1:11" ht="12.95" customHeight="1">
      <c r="A1055" s="79"/>
      <c r="B1055" s="3"/>
      <c r="C1055" s="4"/>
      <c r="D1055" s="66"/>
      <c r="E1055" s="5"/>
      <c r="F1055" s="6"/>
      <c r="G1055" s="67"/>
      <c r="H1055" s="4"/>
      <c r="I1055" s="7"/>
      <c r="J1055" s="68"/>
    </row>
    <row r="1056" spans="1:11" ht="12.95" customHeight="1">
      <c r="A1056" s="78"/>
      <c r="B1056" s="10" t="s">
        <v>605</v>
      </c>
      <c r="C1056" s="11" t="s">
        <v>606</v>
      </c>
      <c r="D1056" s="69">
        <v>43.9</v>
      </c>
      <c r="E1056" s="12" t="s">
        <v>109</v>
      </c>
      <c r="F1056" s="13"/>
      <c r="G1056" s="70">
        <f>IF(B1056&lt;&gt;"計",ROUNDDOWN(D1056*F1056,0),SUM(G$1:G1055))</f>
        <v>0</v>
      </c>
      <c r="H1056" s="11"/>
      <c r="I1056" s="14"/>
      <c r="J1056" s="71"/>
      <c r="K1056" s="8">
        <v>5</v>
      </c>
    </row>
    <row r="1057" spans="1:11" ht="12.95" customHeight="1">
      <c r="A1057" s="79"/>
      <c r="B1057" s="3"/>
      <c r="C1057" s="4"/>
      <c r="D1057" s="66"/>
      <c r="E1057" s="5"/>
      <c r="F1057" s="6"/>
      <c r="G1057" s="67"/>
      <c r="H1057" s="4"/>
      <c r="I1057" s="7"/>
      <c r="J1057" s="68"/>
    </row>
    <row r="1058" spans="1:11" ht="12.95" customHeight="1">
      <c r="A1058" s="78"/>
      <c r="B1058" s="10" t="s">
        <v>607</v>
      </c>
      <c r="C1058" s="11" t="s">
        <v>608</v>
      </c>
      <c r="D1058" s="69">
        <v>1.1000000000000001</v>
      </c>
      <c r="E1058" s="12" t="s">
        <v>34</v>
      </c>
      <c r="F1058" s="13"/>
      <c r="G1058" s="70">
        <f>IF(B1058&lt;&gt;"計",ROUNDDOWN(D1058*F1058,0),SUM(G$1:G1057))</f>
        <v>0</v>
      </c>
      <c r="H1058" s="11"/>
      <c r="I1058" s="14"/>
      <c r="J1058" s="71"/>
      <c r="K1058" s="8">
        <v>6</v>
      </c>
    </row>
    <row r="1059" spans="1:11" ht="12.95" customHeight="1">
      <c r="A1059" s="79"/>
      <c r="B1059" s="3"/>
      <c r="C1059" s="4"/>
      <c r="D1059" s="66"/>
      <c r="E1059" s="5"/>
      <c r="F1059" s="6"/>
      <c r="G1059" s="67"/>
      <c r="H1059" s="4"/>
      <c r="I1059" s="7"/>
      <c r="J1059" s="68"/>
    </row>
    <row r="1060" spans="1:11" ht="12.95" customHeight="1">
      <c r="A1060" s="78"/>
      <c r="B1060" s="10" t="s">
        <v>609</v>
      </c>
      <c r="C1060" s="11" t="s">
        <v>608</v>
      </c>
      <c r="D1060" s="69">
        <v>0.6</v>
      </c>
      <c r="E1060" s="12" t="s">
        <v>34</v>
      </c>
      <c r="F1060" s="13"/>
      <c r="G1060" s="70">
        <f>IF(B1060&lt;&gt;"計",ROUNDDOWN(D1060*F1060,0),SUM(G$1:G1059))</f>
        <v>0</v>
      </c>
      <c r="H1060" s="11"/>
      <c r="I1060" s="14"/>
      <c r="J1060" s="71"/>
      <c r="K1060" s="8">
        <v>7</v>
      </c>
    </row>
    <row r="1061" spans="1:11" ht="12.95" customHeight="1">
      <c r="A1061" s="79"/>
      <c r="B1061" s="3"/>
      <c r="C1061" s="4"/>
      <c r="D1061" s="66"/>
      <c r="E1061" s="5"/>
      <c r="F1061" s="6"/>
      <c r="G1061" s="67"/>
      <c r="H1061" s="4"/>
      <c r="I1061" s="7"/>
      <c r="J1061" s="68"/>
    </row>
    <row r="1062" spans="1:11" ht="12.95" customHeight="1">
      <c r="A1062" s="78"/>
      <c r="B1062" s="10" t="s">
        <v>610</v>
      </c>
      <c r="C1062" s="11" t="s">
        <v>611</v>
      </c>
      <c r="D1062" s="69">
        <v>17</v>
      </c>
      <c r="E1062" s="12" t="s">
        <v>333</v>
      </c>
      <c r="F1062" s="13"/>
      <c r="G1062" s="70">
        <f>IF(B1062&lt;&gt;"計",ROUNDDOWN(D1062*F1062,0),SUM(G$1:G1061))</f>
        <v>0</v>
      </c>
      <c r="H1062" s="11"/>
      <c r="I1062" s="14"/>
      <c r="J1062" s="71"/>
      <c r="K1062" s="8">
        <v>8</v>
      </c>
    </row>
    <row r="1063" spans="1:11" ht="12.95" customHeight="1">
      <c r="A1063" s="79"/>
      <c r="B1063" s="3"/>
      <c r="C1063" s="4"/>
      <c r="D1063" s="66"/>
      <c r="E1063" s="5"/>
      <c r="F1063" s="6"/>
      <c r="G1063" s="67"/>
      <c r="H1063" s="4"/>
      <c r="I1063" s="7"/>
      <c r="J1063" s="68"/>
    </row>
    <row r="1064" spans="1:11" ht="12.95" customHeight="1">
      <c r="A1064" s="78"/>
      <c r="B1064" s="10"/>
      <c r="C1064" s="11"/>
      <c r="D1064" s="69"/>
      <c r="E1064" s="12"/>
      <c r="F1064" s="13"/>
      <c r="G1064" s="70">
        <f>IF(B1064&lt;&gt;"計",ROUNDDOWN(D1064*F1064,0),SUM(G$1:G1063))</f>
        <v>0</v>
      </c>
      <c r="H1064" s="11"/>
      <c r="I1064" s="14"/>
      <c r="J1064" s="71"/>
      <c r="K1064" s="8">
        <v>9</v>
      </c>
    </row>
    <row r="1065" spans="1:11" ht="12.95" customHeight="1">
      <c r="A1065" s="79"/>
      <c r="B1065" s="3"/>
      <c r="C1065" s="4"/>
      <c r="D1065" s="66"/>
      <c r="E1065" s="5"/>
      <c r="F1065" s="6"/>
      <c r="G1065" s="67"/>
      <c r="H1065" s="4"/>
      <c r="I1065" s="7"/>
      <c r="J1065" s="68"/>
    </row>
    <row r="1066" spans="1:11" ht="12.95" customHeight="1">
      <c r="A1066" s="78"/>
      <c r="B1066" s="10"/>
      <c r="C1066" s="11"/>
      <c r="D1066" s="69"/>
      <c r="E1066" s="12"/>
      <c r="F1066" s="13"/>
      <c r="G1066" s="70">
        <f>IF(B1066&lt;&gt;"計",ROUNDDOWN(D1066*F1066,0),SUM(G$1:G1065))</f>
        <v>0</v>
      </c>
      <c r="H1066" s="11"/>
      <c r="I1066" s="14"/>
      <c r="J1066" s="71"/>
      <c r="K1066" s="8">
        <v>10</v>
      </c>
    </row>
    <row r="1067" spans="1:11" ht="12.95" customHeight="1">
      <c r="A1067" s="79"/>
      <c r="B1067" s="3"/>
      <c r="C1067" s="4"/>
      <c r="D1067" s="66"/>
      <c r="E1067" s="5"/>
      <c r="F1067" s="6"/>
      <c r="G1067" s="67"/>
      <c r="H1067" s="4"/>
      <c r="I1067" s="7"/>
      <c r="J1067" s="68"/>
    </row>
    <row r="1068" spans="1:11" ht="12.95" customHeight="1">
      <c r="A1068" s="78"/>
      <c r="B1068" s="10"/>
      <c r="C1068" s="11"/>
      <c r="D1068" s="69"/>
      <c r="E1068" s="12"/>
      <c r="F1068" s="13"/>
      <c r="G1068" s="70">
        <f>IF(B1068&lt;&gt;"計",ROUNDDOWN(D1068*F1068,0),SUM(G$1:G1067))</f>
        <v>0</v>
      </c>
      <c r="H1068" s="11"/>
      <c r="I1068" s="14"/>
      <c r="J1068" s="71"/>
      <c r="K1068" s="8">
        <v>11</v>
      </c>
    </row>
    <row r="1069" spans="1:11" ht="12.95" customHeight="1">
      <c r="A1069" s="79"/>
      <c r="B1069" s="3"/>
      <c r="C1069" s="4"/>
      <c r="D1069" s="66"/>
      <c r="E1069" s="5"/>
      <c r="F1069" s="6"/>
      <c r="G1069" s="67"/>
      <c r="H1069" s="4"/>
      <c r="I1069" s="7"/>
      <c r="J1069" s="68"/>
    </row>
    <row r="1070" spans="1:11" ht="12.95" customHeight="1">
      <c r="A1070" s="78"/>
      <c r="B1070" s="10"/>
      <c r="C1070" s="11"/>
      <c r="D1070" s="69"/>
      <c r="E1070" s="12"/>
      <c r="F1070" s="13"/>
      <c r="G1070" s="70">
        <f>IF(B1070&lt;&gt;"計",ROUNDDOWN(D1070*F1070,0),SUM(G$1:G1069))</f>
        <v>0</v>
      </c>
      <c r="H1070" s="11"/>
      <c r="I1070" s="14"/>
      <c r="J1070" s="71"/>
      <c r="K1070" s="8">
        <v>12</v>
      </c>
    </row>
    <row r="1071" spans="1:11" ht="12.95" customHeight="1">
      <c r="A1071" s="79"/>
      <c r="B1071" s="3"/>
      <c r="C1071" s="4"/>
      <c r="D1071" s="66"/>
      <c r="E1071" s="5"/>
      <c r="F1071" s="6"/>
      <c r="G1071" s="67"/>
      <c r="H1071" s="4"/>
      <c r="I1071" s="7"/>
      <c r="J1071" s="68"/>
    </row>
    <row r="1072" spans="1:11" ht="12.95" customHeight="1">
      <c r="A1072" s="78"/>
      <c r="B1072" s="10"/>
      <c r="C1072" s="11"/>
      <c r="D1072" s="69"/>
      <c r="E1072" s="12"/>
      <c r="F1072" s="13"/>
      <c r="G1072" s="70">
        <f>IF(B1072&lt;&gt;"計",ROUNDDOWN(D1072*F1072,0),SUM(G$1:G1071))</f>
        <v>0</v>
      </c>
      <c r="H1072" s="11"/>
      <c r="I1072" s="14"/>
      <c r="J1072" s="71"/>
      <c r="K1072" s="8">
        <v>13</v>
      </c>
    </row>
    <row r="1073" spans="1:11" ht="12.95" customHeight="1">
      <c r="A1073" s="79"/>
      <c r="B1073" s="3"/>
      <c r="C1073" s="4"/>
      <c r="D1073" s="66"/>
      <c r="E1073" s="5"/>
      <c r="F1073" s="6"/>
      <c r="G1073" s="67"/>
      <c r="H1073" s="4"/>
      <c r="I1073" s="7"/>
      <c r="J1073" s="68"/>
    </row>
    <row r="1074" spans="1:11" ht="12.95" customHeight="1">
      <c r="A1074" s="78"/>
      <c r="B1074" s="10"/>
      <c r="C1074" s="11"/>
      <c r="D1074" s="69"/>
      <c r="E1074" s="12"/>
      <c r="F1074" s="13"/>
      <c r="G1074" s="70">
        <f>IF(B1074&lt;&gt;"計",ROUNDDOWN(D1074*F1074,0),SUM(G$1:G1073))</f>
        <v>0</v>
      </c>
      <c r="H1074" s="11"/>
      <c r="I1074" s="14"/>
      <c r="J1074" s="71"/>
      <c r="K1074" s="8">
        <v>14</v>
      </c>
    </row>
    <row r="1075" spans="1:11" ht="12.95" customHeight="1">
      <c r="A1075" s="79"/>
      <c r="B1075" s="3"/>
      <c r="C1075" s="4"/>
      <c r="D1075" s="66"/>
      <c r="E1075" s="5"/>
      <c r="F1075" s="6"/>
      <c r="G1075" s="67"/>
      <c r="H1075" s="4"/>
      <c r="I1075" s="7"/>
      <c r="J1075" s="68"/>
    </row>
    <row r="1076" spans="1:11" ht="12.95" customHeight="1">
      <c r="A1076" s="78"/>
      <c r="B1076" s="10"/>
      <c r="C1076" s="11"/>
      <c r="D1076" s="69"/>
      <c r="E1076" s="12"/>
      <c r="F1076" s="13"/>
      <c r="G1076" s="70">
        <f>IF(B1076&lt;&gt;"計",ROUNDDOWN(D1076*F1076,0),SUM(G$1:G1075))</f>
        <v>0</v>
      </c>
      <c r="H1076" s="11"/>
      <c r="I1076" s="14"/>
      <c r="J1076" s="71"/>
      <c r="K1076" s="8">
        <v>15</v>
      </c>
    </row>
    <row r="1077" spans="1:11" ht="12.95" customHeight="1">
      <c r="A1077" s="79"/>
      <c r="B1077" s="3"/>
      <c r="C1077" s="4"/>
      <c r="D1077" s="66"/>
      <c r="E1077" s="5"/>
      <c r="F1077" s="6"/>
      <c r="G1077" s="67"/>
      <c r="H1077" s="4"/>
      <c r="I1077" s="7"/>
      <c r="J1077" s="68"/>
    </row>
    <row r="1078" spans="1:11" ht="12.95" customHeight="1">
      <c r="A1078" s="78"/>
      <c r="B1078" s="10"/>
      <c r="C1078" s="11"/>
      <c r="D1078" s="69"/>
      <c r="E1078" s="12"/>
      <c r="F1078" s="13"/>
      <c r="G1078" s="70">
        <f>IF(B1078&lt;&gt;"計",ROUNDDOWN(D1078*F1078,0),SUM(G$1:G1077))</f>
        <v>0</v>
      </c>
      <c r="H1078" s="11"/>
      <c r="I1078" s="14"/>
      <c r="J1078" s="71"/>
      <c r="K1078" s="8">
        <v>16</v>
      </c>
    </row>
    <row r="1079" spans="1:11" ht="12.95" customHeight="1">
      <c r="A1079" s="79"/>
      <c r="B1079" s="3"/>
      <c r="C1079" s="4"/>
      <c r="D1079" s="66"/>
      <c r="E1079" s="5"/>
      <c r="F1079" s="6"/>
      <c r="G1079" s="67"/>
      <c r="H1079" s="4"/>
      <c r="I1079" s="7"/>
      <c r="J1079" s="68"/>
    </row>
    <row r="1080" spans="1:11" ht="12.95" customHeight="1">
      <c r="A1080" s="78"/>
      <c r="B1080" s="10"/>
      <c r="C1080" s="11"/>
      <c r="D1080" s="69"/>
      <c r="E1080" s="12"/>
      <c r="F1080" s="13"/>
      <c r="G1080" s="70">
        <f>IF(B1080&lt;&gt;"計",ROUNDDOWN(D1080*F1080,0),SUM(G$1:G1079))</f>
        <v>0</v>
      </c>
      <c r="H1080" s="11"/>
      <c r="I1080" s="14"/>
      <c r="J1080" s="71"/>
      <c r="K1080" s="8">
        <v>17</v>
      </c>
    </row>
    <row r="1081" spans="1:11" ht="12.95" customHeight="1">
      <c r="A1081" s="79"/>
      <c r="B1081" s="3"/>
      <c r="C1081" s="4"/>
      <c r="D1081" s="66"/>
      <c r="E1081" s="5"/>
      <c r="F1081" s="6"/>
      <c r="G1081" s="67"/>
      <c r="H1081" s="4"/>
      <c r="I1081" s="7"/>
      <c r="J1081" s="68"/>
    </row>
    <row r="1082" spans="1:11" ht="12.95" customHeight="1">
      <c r="A1082" s="78"/>
      <c r="B1082" s="10"/>
      <c r="C1082" s="11"/>
      <c r="D1082" s="69"/>
      <c r="E1082" s="12"/>
      <c r="F1082" s="13"/>
      <c r="G1082" s="70">
        <f>IF(B1082&lt;&gt;"計",ROUNDDOWN(D1082*F1082,0),SUM(G$1:G1081))</f>
        <v>0</v>
      </c>
      <c r="H1082" s="11"/>
      <c r="I1082" s="14"/>
      <c r="J1082" s="72">
        <f>SUBTOTAL(9,G1047:G1082)</f>
        <v>0</v>
      </c>
      <c r="K1082" s="8">
        <v>18</v>
      </c>
    </row>
    <row r="1083" spans="1:11" ht="12.95" customHeight="1">
      <c r="A1083" s="79"/>
      <c r="B1083" s="15"/>
      <c r="C1083" s="4"/>
      <c r="D1083" s="66"/>
      <c r="E1083" s="5"/>
      <c r="F1083" s="6"/>
      <c r="G1083" s="67"/>
      <c r="H1083" s="4"/>
      <c r="I1083" s="7"/>
      <c r="J1083" s="68"/>
    </row>
    <row r="1084" spans="1:11" ht="12.95" customHeight="1">
      <c r="A1084" s="78"/>
      <c r="B1084" s="10" t="s">
        <v>612</v>
      </c>
      <c r="C1084" s="11" t="s">
        <v>613</v>
      </c>
      <c r="D1084" s="69">
        <v>1.8</v>
      </c>
      <c r="E1084" s="12" t="s">
        <v>34</v>
      </c>
      <c r="F1084" s="13"/>
      <c r="G1084" s="70">
        <f>IF(B1084&lt;&gt;"計",ROUNDDOWN(D1084*F1084,0),SUM(G$1:G1083))</f>
        <v>0</v>
      </c>
      <c r="H1084" s="11"/>
      <c r="I1084" s="14"/>
      <c r="J1084" s="71"/>
      <c r="K1084" s="8">
        <v>1</v>
      </c>
    </row>
    <row r="1085" spans="1:11" ht="12.95" customHeight="1">
      <c r="A1085" s="79"/>
      <c r="B1085" s="3"/>
      <c r="C1085" s="4"/>
      <c r="D1085" s="66"/>
      <c r="E1085" s="5"/>
      <c r="F1085" s="6"/>
      <c r="G1085" s="67"/>
      <c r="H1085" s="4"/>
      <c r="I1085" s="7"/>
      <c r="J1085" s="68"/>
    </row>
    <row r="1086" spans="1:11" ht="12.95" customHeight="1">
      <c r="A1086" s="78"/>
      <c r="B1086" s="10" t="s">
        <v>612</v>
      </c>
      <c r="C1086" s="11" t="s">
        <v>614</v>
      </c>
      <c r="D1086" s="69">
        <v>1</v>
      </c>
      <c r="E1086" s="12" t="s">
        <v>148</v>
      </c>
      <c r="F1086" s="13"/>
      <c r="G1086" s="70">
        <f>IF(B1086&lt;&gt;"計",ROUNDDOWN(D1086*F1086,0),SUM(G$1:G1085))</f>
        <v>0</v>
      </c>
      <c r="H1086" s="11"/>
      <c r="I1086" s="14"/>
      <c r="J1086" s="71"/>
      <c r="K1086" s="8">
        <v>2</v>
      </c>
    </row>
    <row r="1087" spans="1:11" ht="12.95" customHeight="1">
      <c r="A1087" s="79"/>
      <c r="B1087" s="3"/>
      <c r="C1087" s="4"/>
      <c r="D1087" s="66"/>
      <c r="E1087" s="5"/>
      <c r="F1087" s="6"/>
      <c r="G1087" s="67"/>
      <c r="H1087" s="4"/>
      <c r="I1087" s="7"/>
      <c r="J1087" s="68"/>
    </row>
    <row r="1088" spans="1:11" ht="12.95" customHeight="1">
      <c r="A1088" s="78"/>
      <c r="B1088" s="10" t="s">
        <v>612</v>
      </c>
      <c r="C1088" s="11" t="s">
        <v>615</v>
      </c>
      <c r="D1088" s="69">
        <v>2</v>
      </c>
      <c r="E1088" s="12" t="s">
        <v>148</v>
      </c>
      <c r="F1088" s="13"/>
      <c r="G1088" s="70">
        <f>IF(B1088&lt;&gt;"計",ROUNDDOWN(D1088*F1088,0),SUM(G$1:G1087))</f>
        <v>0</v>
      </c>
      <c r="H1088" s="11"/>
      <c r="I1088" s="14"/>
      <c r="J1088" s="71"/>
      <c r="K1088" s="8">
        <v>3</v>
      </c>
    </row>
    <row r="1089" spans="1:11" ht="12.95" customHeight="1">
      <c r="A1089" s="79"/>
      <c r="B1089" s="3"/>
      <c r="C1089" s="4"/>
      <c r="D1089" s="66"/>
      <c r="E1089" s="5"/>
      <c r="F1089" s="6"/>
      <c r="G1089" s="67"/>
      <c r="H1089" s="4"/>
      <c r="I1089" s="7"/>
      <c r="J1089" s="68"/>
    </row>
    <row r="1090" spans="1:11" ht="12.95" customHeight="1">
      <c r="A1090" s="78"/>
      <c r="B1090" s="10" t="s">
        <v>612</v>
      </c>
      <c r="C1090" s="11" t="s">
        <v>616</v>
      </c>
      <c r="D1090" s="69">
        <v>43.9</v>
      </c>
      <c r="E1090" s="12" t="s">
        <v>109</v>
      </c>
      <c r="F1090" s="13"/>
      <c r="G1090" s="70">
        <f>IF(B1090&lt;&gt;"計",ROUNDDOWN(D1090*F1090,0),SUM(G$1:G1089))</f>
        <v>0</v>
      </c>
      <c r="H1090" s="11"/>
      <c r="I1090" s="14"/>
      <c r="J1090" s="71"/>
      <c r="K1090" s="8">
        <v>4</v>
      </c>
    </row>
    <row r="1091" spans="1:11" ht="12.95" customHeight="1">
      <c r="A1091" s="79"/>
      <c r="B1091" s="3"/>
      <c r="C1091" s="4"/>
      <c r="D1091" s="66"/>
      <c r="E1091" s="5"/>
      <c r="F1091" s="6"/>
      <c r="G1091" s="67"/>
      <c r="H1091" s="4"/>
      <c r="I1091" s="7"/>
      <c r="J1091" s="68"/>
    </row>
    <row r="1092" spans="1:11" ht="12.95" customHeight="1">
      <c r="A1092" s="78"/>
      <c r="B1092" s="10" t="s">
        <v>612</v>
      </c>
      <c r="C1092" s="11" t="s">
        <v>617</v>
      </c>
      <c r="D1092" s="69">
        <v>17</v>
      </c>
      <c r="E1092" s="12" t="s">
        <v>333</v>
      </c>
      <c r="F1092" s="13"/>
      <c r="G1092" s="70">
        <f>IF(B1092&lt;&gt;"計",ROUNDDOWN(D1092*F1092,0),SUM(G$1:G1091))</f>
        <v>0</v>
      </c>
      <c r="H1092" s="11"/>
      <c r="I1092" s="14"/>
      <c r="J1092" s="71"/>
      <c r="K1092" s="8">
        <v>5</v>
      </c>
    </row>
    <row r="1093" spans="1:11" ht="12.95" customHeight="1">
      <c r="A1093" s="79"/>
      <c r="B1093" s="3"/>
      <c r="C1093" s="4"/>
      <c r="D1093" s="66"/>
      <c r="E1093" s="5"/>
      <c r="F1093" s="6"/>
      <c r="G1093" s="67"/>
      <c r="H1093" s="4"/>
      <c r="I1093" s="7"/>
      <c r="J1093" s="68"/>
    </row>
    <row r="1094" spans="1:11" ht="12.95" customHeight="1">
      <c r="A1094" s="78"/>
      <c r="B1094" s="10"/>
      <c r="C1094" s="11"/>
      <c r="D1094" s="69"/>
      <c r="E1094" s="12"/>
      <c r="F1094" s="13"/>
      <c r="G1094" s="70">
        <f>IF(B1094&lt;&gt;"計",ROUNDDOWN(D1094*F1094,0),SUM(G$1:G1093))</f>
        <v>0</v>
      </c>
      <c r="H1094" s="11"/>
      <c r="I1094" s="14"/>
      <c r="J1094" s="71"/>
      <c r="K1094" s="8">
        <v>6</v>
      </c>
    </row>
    <row r="1095" spans="1:11" ht="12.95" customHeight="1">
      <c r="A1095" s="79"/>
      <c r="B1095" s="3"/>
      <c r="C1095" s="4"/>
      <c r="D1095" s="66"/>
      <c r="E1095" s="5"/>
      <c r="F1095" s="6"/>
      <c r="G1095" s="67"/>
      <c r="H1095" s="4"/>
      <c r="I1095" s="7"/>
      <c r="J1095" s="68"/>
    </row>
    <row r="1096" spans="1:11" ht="12.95" customHeight="1">
      <c r="A1096" s="78"/>
      <c r="B1096" s="10" t="s">
        <v>618</v>
      </c>
      <c r="C1096" s="11" t="s">
        <v>613</v>
      </c>
      <c r="D1096" s="69">
        <v>1.8</v>
      </c>
      <c r="E1096" s="12" t="s">
        <v>34</v>
      </c>
      <c r="F1096" s="13"/>
      <c r="G1096" s="70">
        <f>IF(B1096&lt;&gt;"計",ROUNDDOWN(D1096*F1096,0),SUM(G$1:G1095))</f>
        <v>0</v>
      </c>
      <c r="H1096" s="11"/>
      <c r="I1096" s="14"/>
      <c r="J1096" s="71"/>
      <c r="K1096" s="8">
        <v>7</v>
      </c>
    </row>
    <row r="1097" spans="1:11" ht="12.95" customHeight="1">
      <c r="A1097" s="79"/>
      <c r="B1097" s="3"/>
      <c r="C1097" s="4"/>
      <c r="D1097" s="66"/>
      <c r="E1097" s="5"/>
      <c r="F1097" s="6"/>
      <c r="G1097" s="67"/>
      <c r="H1097" s="4"/>
      <c r="I1097" s="7"/>
      <c r="J1097" s="68"/>
    </row>
    <row r="1098" spans="1:11" ht="12.95" customHeight="1">
      <c r="A1098" s="78"/>
      <c r="B1098" s="10" t="s">
        <v>618</v>
      </c>
      <c r="C1098" s="11" t="s">
        <v>619</v>
      </c>
      <c r="D1098" s="69">
        <v>1</v>
      </c>
      <c r="E1098" s="12" t="s">
        <v>148</v>
      </c>
      <c r="F1098" s="13"/>
      <c r="G1098" s="70">
        <f>IF(B1098&lt;&gt;"計",ROUNDDOWN(D1098*F1098,0),SUM(G$1:G1097))</f>
        <v>0</v>
      </c>
      <c r="H1098" s="11"/>
      <c r="I1098" s="14"/>
      <c r="J1098" s="71"/>
      <c r="K1098" s="8">
        <v>8</v>
      </c>
    </row>
    <row r="1099" spans="1:11" ht="12.95" customHeight="1">
      <c r="A1099" s="79"/>
      <c r="B1099" s="3"/>
      <c r="C1099" s="4"/>
      <c r="D1099" s="66"/>
      <c r="E1099" s="5"/>
      <c r="F1099" s="6"/>
      <c r="G1099" s="67"/>
      <c r="H1099" s="4"/>
      <c r="I1099" s="7"/>
      <c r="J1099" s="68"/>
    </row>
    <row r="1100" spans="1:11" ht="12.95" customHeight="1">
      <c r="A1100" s="78"/>
      <c r="B1100" s="10" t="s">
        <v>618</v>
      </c>
      <c r="C1100" s="11" t="s">
        <v>620</v>
      </c>
      <c r="D1100" s="69">
        <v>2</v>
      </c>
      <c r="E1100" s="12" t="s">
        <v>148</v>
      </c>
      <c r="F1100" s="13"/>
      <c r="G1100" s="70">
        <f>IF(B1100&lt;&gt;"計",ROUNDDOWN(D1100*F1100,0),SUM(G$1:G1099))</f>
        <v>0</v>
      </c>
      <c r="H1100" s="11"/>
      <c r="I1100" s="14"/>
      <c r="J1100" s="71"/>
      <c r="K1100" s="8">
        <v>9</v>
      </c>
    </row>
    <row r="1101" spans="1:11" ht="12.95" customHeight="1">
      <c r="A1101" s="79"/>
      <c r="B1101" s="3"/>
      <c r="C1101" s="4"/>
      <c r="D1101" s="66"/>
      <c r="E1101" s="5"/>
      <c r="F1101" s="6"/>
      <c r="G1101" s="67"/>
      <c r="H1101" s="4"/>
      <c r="I1101" s="7"/>
      <c r="J1101" s="68"/>
    </row>
    <row r="1102" spans="1:11" ht="12.95" customHeight="1">
      <c r="A1102" s="78"/>
      <c r="B1102" s="10" t="s">
        <v>618</v>
      </c>
      <c r="C1102" s="11" t="s">
        <v>616</v>
      </c>
      <c r="D1102" s="69">
        <v>43.9</v>
      </c>
      <c r="E1102" s="12" t="s">
        <v>109</v>
      </c>
      <c r="F1102" s="13"/>
      <c r="G1102" s="70">
        <f>IF(B1102&lt;&gt;"計",ROUNDDOWN(D1102*F1102,0),SUM(G$1:G1101))</f>
        <v>0</v>
      </c>
      <c r="H1102" s="11"/>
      <c r="I1102" s="14"/>
      <c r="J1102" s="71"/>
      <c r="K1102" s="8">
        <v>10</v>
      </c>
    </row>
    <row r="1103" spans="1:11" ht="12.95" customHeight="1">
      <c r="A1103" s="79"/>
      <c r="B1103" s="3"/>
      <c r="C1103" s="4"/>
      <c r="D1103" s="66"/>
      <c r="E1103" s="5"/>
      <c r="F1103" s="6"/>
      <c r="G1103" s="67"/>
      <c r="H1103" s="4"/>
      <c r="I1103" s="7"/>
      <c r="J1103" s="68"/>
    </row>
    <row r="1104" spans="1:11" ht="12.95" customHeight="1">
      <c r="A1104" s="78"/>
      <c r="B1104" s="10" t="s">
        <v>618</v>
      </c>
      <c r="C1104" s="11" t="s">
        <v>617</v>
      </c>
      <c r="D1104" s="69">
        <v>17</v>
      </c>
      <c r="E1104" s="12" t="s">
        <v>333</v>
      </c>
      <c r="F1104" s="13"/>
      <c r="G1104" s="70">
        <f>IF(B1104&lt;&gt;"計",ROUNDDOWN(D1104*F1104,0),SUM(G$1:G1103))</f>
        <v>0</v>
      </c>
      <c r="H1104" s="11"/>
      <c r="I1104" s="14"/>
      <c r="J1104" s="71"/>
      <c r="K1104" s="8">
        <v>11</v>
      </c>
    </row>
    <row r="1105" spans="1:11" ht="12.95" customHeight="1">
      <c r="A1105" s="79"/>
      <c r="B1105" s="3"/>
      <c r="C1105" s="4"/>
      <c r="D1105" s="66"/>
      <c r="E1105" s="5"/>
      <c r="F1105" s="6"/>
      <c r="G1105" s="67"/>
      <c r="H1105" s="4"/>
      <c r="I1105" s="7"/>
      <c r="J1105" s="68"/>
    </row>
    <row r="1106" spans="1:11" ht="12.95" customHeight="1">
      <c r="A1106" s="78"/>
      <c r="B1106" s="10"/>
      <c r="C1106" s="11"/>
      <c r="D1106" s="69"/>
      <c r="E1106" s="12"/>
      <c r="F1106" s="13"/>
      <c r="G1106" s="70">
        <f>IF(B1106&lt;&gt;"計",ROUNDDOWN(D1106*F1106,0),SUM(G$1:G1105))</f>
        <v>0</v>
      </c>
      <c r="H1106" s="11"/>
      <c r="I1106" s="14"/>
      <c r="J1106" s="71"/>
      <c r="K1106" s="8">
        <v>12</v>
      </c>
    </row>
    <row r="1107" spans="1:11" ht="12.95" customHeight="1">
      <c r="A1107" s="79"/>
      <c r="B1107" s="3"/>
      <c r="C1107" s="4"/>
      <c r="D1107" s="66"/>
      <c r="E1107" s="5"/>
      <c r="F1107" s="6"/>
      <c r="G1107" s="67"/>
      <c r="H1107" s="4"/>
      <c r="I1107" s="7"/>
      <c r="J1107" s="68"/>
    </row>
    <row r="1108" spans="1:11" ht="12.95" customHeight="1">
      <c r="A1108" s="78"/>
      <c r="B1108" s="10"/>
      <c r="C1108" s="11"/>
      <c r="D1108" s="69"/>
      <c r="E1108" s="12"/>
      <c r="F1108" s="13"/>
      <c r="G1108" s="70">
        <f>IF(B1108&lt;&gt;"計",ROUNDDOWN(D1108*F1108,0),SUM(G$1:G1107))</f>
        <v>0</v>
      </c>
      <c r="H1108" s="11"/>
      <c r="I1108" s="14"/>
      <c r="J1108" s="71"/>
      <c r="K1108" s="8">
        <v>13</v>
      </c>
    </row>
    <row r="1109" spans="1:11" ht="12.95" customHeight="1">
      <c r="A1109" s="79"/>
      <c r="B1109" s="3"/>
      <c r="C1109" s="4"/>
      <c r="D1109" s="66"/>
      <c r="E1109" s="5"/>
      <c r="F1109" s="6"/>
      <c r="G1109" s="67"/>
      <c r="H1109" s="4"/>
      <c r="I1109" s="7"/>
      <c r="J1109" s="68"/>
    </row>
    <row r="1110" spans="1:11" ht="12.95" customHeight="1">
      <c r="A1110" s="78"/>
      <c r="B1110" s="10"/>
      <c r="C1110" s="11"/>
      <c r="D1110" s="69"/>
      <c r="E1110" s="12"/>
      <c r="F1110" s="13"/>
      <c r="G1110" s="70">
        <f>IF(B1110&lt;&gt;"計",ROUNDDOWN(D1110*F1110,0),SUM(G$1:G1109))</f>
        <v>0</v>
      </c>
      <c r="H1110" s="11"/>
      <c r="I1110" s="14"/>
      <c r="J1110" s="71"/>
      <c r="K1110" s="8">
        <v>14</v>
      </c>
    </row>
    <row r="1111" spans="1:11" ht="12.95" customHeight="1">
      <c r="A1111" s="79"/>
      <c r="B1111" s="3"/>
      <c r="C1111" s="4"/>
      <c r="D1111" s="66"/>
      <c r="E1111" s="5"/>
      <c r="F1111" s="6"/>
      <c r="G1111" s="67"/>
      <c r="H1111" s="4"/>
      <c r="I1111" s="7"/>
      <c r="J1111" s="68"/>
    </row>
    <row r="1112" spans="1:11" ht="12.95" customHeight="1">
      <c r="A1112" s="78"/>
      <c r="B1112" s="10"/>
      <c r="C1112" s="11"/>
      <c r="D1112" s="69"/>
      <c r="E1112" s="12"/>
      <c r="F1112" s="13"/>
      <c r="G1112" s="70">
        <f>IF(B1112&lt;&gt;"計",ROUNDDOWN(D1112*F1112,0),SUM(G$1:G1111))</f>
        <v>0</v>
      </c>
      <c r="H1112" s="11"/>
      <c r="I1112" s="14"/>
      <c r="J1112" s="71"/>
      <c r="K1112" s="8">
        <v>15</v>
      </c>
    </row>
    <row r="1113" spans="1:11" ht="12.95" customHeight="1">
      <c r="A1113" s="79"/>
      <c r="B1113" s="3"/>
      <c r="C1113" s="4"/>
      <c r="D1113" s="66"/>
      <c r="E1113" s="5"/>
      <c r="F1113" s="6"/>
      <c r="G1113" s="67"/>
      <c r="H1113" s="4"/>
      <c r="I1113" s="7"/>
      <c r="J1113" s="68"/>
    </row>
    <row r="1114" spans="1:11" ht="12.95" customHeight="1">
      <c r="A1114" s="78"/>
      <c r="B1114" s="10"/>
      <c r="C1114" s="11"/>
      <c r="D1114" s="69"/>
      <c r="E1114" s="12"/>
      <c r="F1114" s="13"/>
      <c r="G1114" s="70">
        <f>IF(B1114&lt;&gt;"計",ROUNDDOWN(D1114*F1114,0),SUM(G$1:G1113))</f>
        <v>0</v>
      </c>
      <c r="H1114" s="11"/>
      <c r="I1114" s="14"/>
      <c r="J1114" s="71"/>
      <c r="K1114" s="8">
        <v>16</v>
      </c>
    </row>
    <row r="1115" spans="1:11" ht="12.95" customHeight="1">
      <c r="A1115" s="79"/>
      <c r="B1115" s="3"/>
      <c r="C1115" s="4"/>
      <c r="D1115" s="66"/>
      <c r="E1115" s="5"/>
      <c r="F1115" s="6"/>
      <c r="G1115" s="67"/>
      <c r="H1115" s="4"/>
      <c r="I1115" s="7"/>
      <c r="J1115" s="68"/>
    </row>
    <row r="1116" spans="1:11" ht="12.95" customHeight="1">
      <c r="A1116" s="78"/>
      <c r="B1116" s="10" t="s">
        <v>45</v>
      </c>
      <c r="C1116" s="11" t="s">
        <v>802</v>
      </c>
      <c r="D1116" s="69"/>
      <c r="E1116" s="12"/>
      <c r="F1116" s="13"/>
      <c r="G1116" s="70">
        <f>SUBTOTAL(9,G1047:G1114)</f>
        <v>0</v>
      </c>
      <c r="H1116" s="11"/>
      <c r="I1116" s="14"/>
      <c r="J1116" s="71"/>
      <c r="K1116" s="8">
        <v>17</v>
      </c>
    </row>
    <row r="1117" spans="1:11" ht="12.95" customHeight="1">
      <c r="A1117" s="79"/>
      <c r="B1117" s="3"/>
      <c r="C1117" s="4"/>
      <c r="D1117" s="66"/>
      <c r="E1117" s="5"/>
      <c r="F1117" s="6"/>
      <c r="G1117" s="67"/>
      <c r="H1117" s="4"/>
      <c r="I1117" s="7"/>
      <c r="J1117" s="68"/>
    </row>
    <row r="1118" spans="1:11" ht="12.95" customHeight="1">
      <c r="A1118" s="78"/>
      <c r="B1118" s="10"/>
      <c r="C1118" s="11"/>
      <c r="D1118" s="69"/>
      <c r="E1118" s="12"/>
      <c r="F1118" s="13"/>
      <c r="G1118" s="70">
        <f>IF(B1118&lt;&gt;"計",ROUNDDOWN(D1118*F1118,0),SUM(G$1:G1117))</f>
        <v>0</v>
      </c>
      <c r="H1118" s="11"/>
      <c r="I1118" s="14"/>
      <c r="J1118" s="72">
        <f>SUBTOTAL(9,G1083:G1118)</f>
        <v>0</v>
      </c>
      <c r="K1118" s="8">
        <v>18</v>
      </c>
    </row>
    <row r="1119" spans="1:11" ht="12.95" customHeight="1">
      <c r="A1119" s="79"/>
      <c r="B1119" s="15"/>
      <c r="C1119" s="4"/>
      <c r="D1119" s="66"/>
      <c r="E1119" s="5"/>
      <c r="F1119" s="6"/>
      <c r="G1119" s="67"/>
      <c r="H1119" s="4"/>
      <c r="I1119" s="7"/>
      <c r="J1119" s="68"/>
    </row>
    <row r="1120" spans="1:11" ht="12.95" customHeight="1">
      <c r="A1120" s="78" t="s">
        <v>41</v>
      </c>
      <c r="B1120" s="10" t="s">
        <v>42</v>
      </c>
      <c r="C1120" s="11"/>
      <c r="D1120" s="69"/>
      <c r="E1120" s="12"/>
      <c r="F1120" s="13"/>
      <c r="G1120" s="70">
        <f>IF(B1120&lt;&gt;"計",ROUNDDOWN(D1120*F1120,0),SUM(G$1:G1119))</f>
        <v>0</v>
      </c>
      <c r="H1120" s="11"/>
      <c r="I1120" s="14"/>
      <c r="J1120" s="71"/>
      <c r="K1120" s="8">
        <v>1</v>
      </c>
    </row>
    <row r="1121" spans="1:11" ht="12.95" customHeight="1">
      <c r="A1121" s="79"/>
      <c r="B1121" s="3"/>
      <c r="C1121" s="4"/>
      <c r="D1121" s="66"/>
      <c r="E1121" s="5"/>
      <c r="F1121" s="6"/>
      <c r="G1121" s="67"/>
      <c r="H1121" s="4"/>
      <c r="I1121" s="7"/>
      <c r="J1121" s="68"/>
    </row>
    <row r="1122" spans="1:11" ht="12.95" customHeight="1">
      <c r="A1122" s="78"/>
      <c r="B1122" s="10"/>
      <c r="C1122" s="11"/>
      <c r="D1122" s="69"/>
      <c r="E1122" s="12"/>
      <c r="F1122" s="13"/>
      <c r="G1122" s="70">
        <f>IF(B1122&lt;&gt;"計",ROUNDDOWN(D1122*F1122,0),SUM(G$1:G1121))</f>
        <v>0</v>
      </c>
      <c r="H1122" s="11"/>
      <c r="I1122" s="14"/>
      <c r="J1122" s="71"/>
      <c r="K1122" s="8">
        <v>2</v>
      </c>
    </row>
    <row r="1123" spans="1:11" ht="12.95" customHeight="1">
      <c r="A1123" s="79"/>
      <c r="B1123" s="3"/>
      <c r="C1123" s="4"/>
      <c r="D1123" s="66"/>
      <c r="E1123" s="5"/>
      <c r="F1123" s="6"/>
      <c r="G1123" s="67"/>
      <c r="H1123" s="4"/>
      <c r="I1123" s="7"/>
      <c r="J1123" s="68"/>
    </row>
    <row r="1124" spans="1:11" ht="12.95" customHeight="1">
      <c r="A1124" s="78" t="s">
        <v>621</v>
      </c>
      <c r="B1124" s="10" t="s">
        <v>38</v>
      </c>
      <c r="C1124" s="11"/>
      <c r="D1124" s="69">
        <v>1</v>
      </c>
      <c r="E1124" s="12" t="s">
        <v>21</v>
      </c>
      <c r="F1124" s="13"/>
      <c r="G1124" s="70">
        <f>IF(B1124&lt;&gt;"計",ROUNDDOWN(D1124*F1124,0),SUM(G$1:G1123))</f>
        <v>0</v>
      </c>
      <c r="H1124" s="11"/>
      <c r="I1124" s="14"/>
      <c r="J1124" s="71"/>
      <c r="K1124" s="8">
        <v>3</v>
      </c>
    </row>
    <row r="1125" spans="1:11" ht="12.95" customHeight="1">
      <c r="A1125" s="79"/>
      <c r="B1125" s="3"/>
      <c r="C1125" s="4"/>
      <c r="D1125" s="66"/>
      <c r="E1125" s="5"/>
      <c r="F1125" s="6"/>
      <c r="G1125" s="67"/>
      <c r="H1125" s="4"/>
      <c r="I1125" s="7"/>
      <c r="J1125" s="68"/>
    </row>
    <row r="1126" spans="1:11" ht="12.95" customHeight="1">
      <c r="A1126" s="78" t="s">
        <v>622</v>
      </c>
      <c r="B1126" s="10" t="s">
        <v>48</v>
      </c>
      <c r="C1126" s="11"/>
      <c r="D1126" s="69">
        <v>1</v>
      </c>
      <c r="E1126" s="12" t="s">
        <v>21</v>
      </c>
      <c r="F1126" s="13"/>
      <c r="G1126" s="70">
        <f>IF(B1126&lt;&gt;"計",ROUNDDOWN(D1126*F1126,0),SUM(G$1:G1125))</f>
        <v>0</v>
      </c>
      <c r="H1126" s="11"/>
      <c r="I1126" s="14"/>
      <c r="J1126" s="71"/>
      <c r="K1126" s="8">
        <v>4</v>
      </c>
    </row>
    <row r="1127" spans="1:11" ht="12.95" customHeight="1">
      <c r="A1127" s="79"/>
      <c r="B1127" s="3"/>
      <c r="C1127" s="4"/>
      <c r="D1127" s="66"/>
      <c r="E1127" s="5"/>
      <c r="F1127" s="6"/>
      <c r="G1127" s="67"/>
      <c r="H1127" s="4"/>
      <c r="I1127" s="7"/>
      <c r="J1127" s="68"/>
    </row>
    <row r="1128" spans="1:11" ht="12.95" customHeight="1">
      <c r="A1128" s="78"/>
      <c r="B1128" s="10"/>
      <c r="C1128" s="11"/>
      <c r="D1128" s="69"/>
      <c r="E1128" s="12"/>
      <c r="F1128" s="13"/>
      <c r="G1128" s="70">
        <f>IF(B1128&lt;&gt;"計",ROUNDDOWN(D1128*F1128,0),SUM(G$1:G1127))</f>
        <v>0</v>
      </c>
      <c r="H1128" s="11"/>
      <c r="I1128" s="14"/>
      <c r="J1128" s="71"/>
      <c r="K1128" s="8">
        <v>5</v>
      </c>
    </row>
    <row r="1129" spans="1:11" ht="12.95" customHeight="1">
      <c r="A1129" s="79"/>
      <c r="B1129" s="3"/>
      <c r="C1129" s="4"/>
      <c r="D1129" s="66"/>
      <c r="E1129" s="5"/>
      <c r="F1129" s="6"/>
      <c r="G1129" s="67"/>
      <c r="H1129" s="4"/>
      <c r="I1129" s="7"/>
      <c r="J1129" s="68"/>
    </row>
    <row r="1130" spans="1:11" ht="12.95" customHeight="1">
      <c r="A1130" s="78"/>
      <c r="B1130" s="10"/>
      <c r="C1130" s="11"/>
      <c r="D1130" s="69"/>
      <c r="E1130" s="12"/>
      <c r="F1130" s="13"/>
      <c r="G1130" s="70">
        <f>IF(B1130&lt;&gt;"計",ROUNDDOWN(D1130*F1130,0),SUM(G$1:G1129))</f>
        <v>0</v>
      </c>
      <c r="H1130" s="11"/>
      <c r="I1130" s="14"/>
      <c r="J1130" s="71"/>
      <c r="K1130" s="8">
        <v>6</v>
      </c>
    </row>
    <row r="1131" spans="1:11" ht="12.95" customHeight="1">
      <c r="A1131" s="79"/>
      <c r="B1131" s="3"/>
      <c r="C1131" s="4"/>
      <c r="D1131" s="66"/>
      <c r="E1131" s="5"/>
      <c r="F1131" s="6"/>
      <c r="G1131" s="67"/>
      <c r="H1131" s="4"/>
      <c r="I1131" s="7"/>
      <c r="J1131" s="68"/>
    </row>
    <row r="1132" spans="1:11" ht="12.95" customHeight="1">
      <c r="A1132" s="78"/>
      <c r="B1132" s="10"/>
      <c r="C1132" s="11"/>
      <c r="D1132" s="69"/>
      <c r="E1132" s="12"/>
      <c r="F1132" s="13"/>
      <c r="G1132" s="70">
        <f>IF(B1132&lt;&gt;"計",ROUNDDOWN(D1132*F1132,0),SUM(G$1:G1131))</f>
        <v>0</v>
      </c>
      <c r="H1132" s="11"/>
      <c r="I1132" s="14"/>
      <c r="J1132" s="71"/>
      <c r="K1132" s="8">
        <v>7</v>
      </c>
    </row>
    <row r="1133" spans="1:11" ht="12.95" customHeight="1">
      <c r="A1133" s="79"/>
      <c r="B1133" s="3"/>
      <c r="C1133" s="4"/>
      <c r="D1133" s="66"/>
      <c r="E1133" s="5"/>
      <c r="F1133" s="6"/>
      <c r="G1133" s="67"/>
      <c r="H1133" s="4"/>
      <c r="I1133" s="7"/>
      <c r="J1133" s="68"/>
    </row>
    <row r="1134" spans="1:11" ht="12.95" customHeight="1">
      <c r="A1134" s="78"/>
      <c r="B1134" s="10"/>
      <c r="C1134" s="11"/>
      <c r="D1134" s="69"/>
      <c r="E1134" s="12"/>
      <c r="F1134" s="13"/>
      <c r="G1134" s="70">
        <f>IF(B1134&lt;&gt;"計",ROUNDDOWN(D1134*F1134,0),SUM(G$1:G1133))</f>
        <v>0</v>
      </c>
      <c r="H1134" s="11"/>
      <c r="I1134" s="14"/>
      <c r="J1134" s="71"/>
      <c r="K1134" s="8">
        <v>8</v>
      </c>
    </row>
    <row r="1135" spans="1:11" ht="12.95" customHeight="1">
      <c r="A1135" s="79"/>
      <c r="B1135" s="3"/>
      <c r="C1135" s="4"/>
      <c r="D1135" s="66"/>
      <c r="E1135" s="5"/>
      <c r="F1135" s="6"/>
      <c r="G1135" s="67"/>
      <c r="H1135" s="4"/>
      <c r="I1135" s="7"/>
      <c r="J1135" s="68"/>
    </row>
    <row r="1136" spans="1:11" ht="12.95" customHeight="1">
      <c r="A1136" s="78"/>
      <c r="B1136" s="10"/>
      <c r="C1136" s="11"/>
      <c r="D1136" s="69"/>
      <c r="E1136" s="12"/>
      <c r="F1136" s="13"/>
      <c r="G1136" s="70">
        <f>IF(B1136&lt;&gt;"計",ROUNDDOWN(D1136*F1136,0),SUM(G$1:G1135))</f>
        <v>0</v>
      </c>
      <c r="H1136" s="11"/>
      <c r="I1136" s="14"/>
      <c r="J1136" s="71"/>
      <c r="K1136" s="8">
        <v>9</v>
      </c>
    </row>
    <row r="1137" spans="1:11" ht="12.95" customHeight="1">
      <c r="A1137" s="79"/>
      <c r="B1137" s="3"/>
      <c r="C1137" s="4"/>
      <c r="D1137" s="66"/>
      <c r="E1137" s="5"/>
      <c r="F1137" s="6"/>
      <c r="G1137" s="67"/>
      <c r="H1137" s="4"/>
      <c r="I1137" s="7"/>
      <c r="J1137" s="68"/>
    </row>
    <row r="1138" spans="1:11" ht="12.95" customHeight="1">
      <c r="A1138" s="78"/>
      <c r="B1138" s="10"/>
      <c r="C1138" s="11"/>
      <c r="D1138" s="69"/>
      <c r="E1138" s="12"/>
      <c r="F1138" s="13"/>
      <c r="G1138" s="70">
        <f>IF(B1138&lt;&gt;"計",ROUNDDOWN(D1138*F1138,0),SUM(G$1:G1137))</f>
        <v>0</v>
      </c>
      <c r="H1138" s="11"/>
      <c r="I1138" s="14"/>
      <c r="J1138" s="71"/>
      <c r="K1138" s="8">
        <v>10</v>
      </c>
    </row>
    <row r="1139" spans="1:11" ht="12.95" customHeight="1">
      <c r="A1139" s="79"/>
      <c r="B1139" s="3"/>
      <c r="C1139" s="4"/>
      <c r="D1139" s="66"/>
      <c r="E1139" s="5"/>
      <c r="F1139" s="6"/>
      <c r="G1139" s="67"/>
      <c r="H1139" s="4"/>
      <c r="I1139" s="7"/>
      <c r="J1139" s="68"/>
    </row>
    <row r="1140" spans="1:11" ht="12.95" customHeight="1">
      <c r="A1140" s="78"/>
      <c r="B1140" s="10"/>
      <c r="C1140" s="11"/>
      <c r="D1140" s="69"/>
      <c r="E1140" s="12"/>
      <c r="F1140" s="13"/>
      <c r="G1140" s="70">
        <f>IF(B1140&lt;&gt;"計",ROUNDDOWN(D1140*F1140,0),SUM(G$1:G1139))</f>
        <v>0</v>
      </c>
      <c r="H1140" s="11"/>
      <c r="I1140" s="14"/>
      <c r="J1140" s="71"/>
      <c r="K1140" s="8">
        <v>11</v>
      </c>
    </row>
    <row r="1141" spans="1:11" ht="12.95" customHeight="1">
      <c r="A1141" s="79"/>
      <c r="B1141" s="3"/>
      <c r="C1141" s="4"/>
      <c r="D1141" s="66"/>
      <c r="E1141" s="5"/>
      <c r="F1141" s="6"/>
      <c r="G1141" s="67"/>
      <c r="H1141" s="4"/>
      <c r="I1141" s="7"/>
      <c r="J1141" s="68"/>
    </row>
    <row r="1142" spans="1:11" ht="12.95" customHeight="1">
      <c r="A1142" s="78"/>
      <c r="B1142" s="10"/>
      <c r="C1142" s="11"/>
      <c r="D1142" s="69"/>
      <c r="E1142" s="12"/>
      <c r="F1142" s="13"/>
      <c r="G1142" s="70">
        <f>IF(B1142&lt;&gt;"計",ROUNDDOWN(D1142*F1142,0),SUM(G$1:G1141))</f>
        <v>0</v>
      </c>
      <c r="H1142" s="11"/>
      <c r="I1142" s="14"/>
      <c r="J1142" s="71"/>
      <c r="K1142" s="8">
        <v>12</v>
      </c>
    </row>
    <row r="1143" spans="1:11" ht="12.95" customHeight="1">
      <c r="A1143" s="79"/>
      <c r="B1143" s="3"/>
      <c r="C1143" s="4"/>
      <c r="D1143" s="66"/>
      <c r="E1143" s="5"/>
      <c r="F1143" s="6"/>
      <c r="G1143" s="67"/>
      <c r="H1143" s="4"/>
      <c r="I1143" s="7"/>
      <c r="J1143" s="68"/>
    </row>
    <row r="1144" spans="1:11" ht="12.95" customHeight="1">
      <c r="A1144" s="78"/>
      <c r="B1144" s="10"/>
      <c r="C1144" s="11"/>
      <c r="D1144" s="69"/>
      <c r="E1144" s="12"/>
      <c r="F1144" s="13"/>
      <c r="G1144" s="70">
        <f>IF(B1144&lt;&gt;"計",ROUNDDOWN(D1144*F1144,0),SUM(G$1:G1143))</f>
        <v>0</v>
      </c>
      <c r="H1144" s="11"/>
      <c r="I1144" s="14"/>
      <c r="J1144" s="71"/>
      <c r="K1144" s="8">
        <v>13</v>
      </c>
    </row>
    <row r="1145" spans="1:11" ht="12.95" customHeight="1">
      <c r="A1145" s="79"/>
      <c r="B1145" s="3"/>
      <c r="C1145" s="4"/>
      <c r="D1145" s="66"/>
      <c r="E1145" s="5"/>
      <c r="F1145" s="6"/>
      <c r="G1145" s="67"/>
      <c r="H1145" s="4"/>
      <c r="I1145" s="7"/>
      <c r="J1145" s="68"/>
    </row>
    <row r="1146" spans="1:11" ht="12.95" customHeight="1">
      <c r="A1146" s="78"/>
      <c r="B1146" s="10"/>
      <c r="C1146" s="11"/>
      <c r="D1146" s="69"/>
      <c r="E1146" s="12"/>
      <c r="F1146" s="13"/>
      <c r="G1146" s="70">
        <f>IF(B1146&lt;&gt;"計",ROUNDDOWN(D1146*F1146,0),SUM(G$1:G1145))</f>
        <v>0</v>
      </c>
      <c r="H1146" s="11"/>
      <c r="I1146" s="14"/>
      <c r="J1146" s="71"/>
      <c r="K1146" s="8">
        <v>14</v>
      </c>
    </row>
    <row r="1147" spans="1:11" ht="12.95" customHeight="1">
      <c r="A1147" s="79"/>
      <c r="B1147" s="3"/>
      <c r="C1147" s="4"/>
      <c r="D1147" s="66"/>
      <c r="E1147" s="5"/>
      <c r="F1147" s="6"/>
      <c r="G1147" s="67"/>
      <c r="H1147" s="4"/>
      <c r="I1147" s="7"/>
      <c r="J1147" s="68"/>
    </row>
    <row r="1148" spans="1:11" ht="12.95" customHeight="1">
      <c r="A1148" s="78"/>
      <c r="B1148" s="10"/>
      <c r="C1148" s="11"/>
      <c r="D1148" s="69"/>
      <c r="E1148" s="12"/>
      <c r="F1148" s="13"/>
      <c r="G1148" s="70">
        <f>IF(B1148&lt;&gt;"計",ROUNDDOWN(D1148*F1148,0),SUM(G$1:G1147))</f>
        <v>0</v>
      </c>
      <c r="H1148" s="11"/>
      <c r="I1148" s="14"/>
      <c r="J1148" s="71"/>
      <c r="K1148" s="8">
        <v>15</v>
      </c>
    </row>
    <row r="1149" spans="1:11" ht="12.95" customHeight="1">
      <c r="A1149" s="79"/>
      <c r="B1149" s="3"/>
      <c r="C1149" s="4"/>
      <c r="D1149" s="66"/>
      <c r="E1149" s="5"/>
      <c r="F1149" s="6"/>
      <c r="G1149" s="67"/>
      <c r="H1149" s="4"/>
      <c r="I1149" s="7"/>
      <c r="J1149" s="68"/>
    </row>
    <row r="1150" spans="1:11" ht="12.95" customHeight="1">
      <c r="A1150" s="78"/>
      <c r="B1150" s="10"/>
      <c r="C1150" s="11"/>
      <c r="D1150" s="69"/>
      <c r="E1150" s="12"/>
      <c r="F1150" s="13"/>
      <c r="G1150" s="70">
        <f>IF(B1150&lt;&gt;"計",ROUNDDOWN(D1150*F1150,0),SUM(G$1:G1149))</f>
        <v>0</v>
      </c>
      <c r="H1150" s="11"/>
      <c r="I1150" s="14"/>
      <c r="J1150" s="71"/>
      <c r="K1150" s="8">
        <v>16</v>
      </c>
    </row>
    <row r="1151" spans="1:11" ht="12.95" customHeight="1">
      <c r="A1151" s="79"/>
      <c r="B1151" s="3"/>
      <c r="C1151" s="4"/>
      <c r="D1151" s="66"/>
      <c r="E1151" s="5"/>
      <c r="F1151" s="6"/>
      <c r="G1151" s="67"/>
      <c r="H1151" s="4"/>
      <c r="I1151" s="7"/>
      <c r="J1151" s="68"/>
    </row>
    <row r="1152" spans="1:11" ht="12.95" customHeight="1">
      <c r="A1152" s="78"/>
      <c r="B1152" s="10" t="s">
        <v>45</v>
      </c>
      <c r="C1152" s="11" t="s">
        <v>41</v>
      </c>
      <c r="D1152" s="69"/>
      <c r="E1152" s="12"/>
      <c r="F1152" s="13"/>
      <c r="G1152" s="70">
        <f>SUBTOTAL(9,G1119:G1150)</f>
        <v>0</v>
      </c>
      <c r="H1152" s="11"/>
      <c r="I1152" s="14"/>
      <c r="J1152" s="71"/>
      <c r="K1152" s="8">
        <v>17</v>
      </c>
    </row>
    <row r="1153" spans="1:11" ht="12.95" customHeight="1">
      <c r="A1153" s="79"/>
      <c r="B1153" s="3"/>
      <c r="C1153" s="4"/>
      <c r="D1153" s="66"/>
      <c r="E1153" s="5"/>
      <c r="F1153" s="6"/>
      <c r="G1153" s="67"/>
      <c r="H1153" s="4"/>
      <c r="I1153" s="7"/>
      <c r="J1153" s="68"/>
    </row>
    <row r="1154" spans="1:11" ht="12.95" customHeight="1">
      <c r="A1154" s="78"/>
      <c r="B1154" s="10"/>
      <c r="C1154" s="11"/>
      <c r="D1154" s="69"/>
      <c r="E1154" s="12"/>
      <c r="F1154" s="13"/>
      <c r="G1154" s="70">
        <f>IF(B1154&lt;&gt;"計",ROUNDDOWN(D1154*F1154,0),SUM(G$1:G1153))</f>
        <v>0</v>
      </c>
      <c r="H1154" s="11"/>
      <c r="I1154" s="14"/>
      <c r="J1154" s="72">
        <f>SUBTOTAL(9,G1119:G1154)</f>
        <v>0</v>
      </c>
      <c r="K1154" s="8">
        <v>18</v>
      </c>
    </row>
    <row r="1155" spans="1:11" ht="12.95" customHeight="1">
      <c r="A1155" s="79"/>
      <c r="B1155" s="15"/>
      <c r="C1155" s="4"/>
      <c r="D1155" s="66"/>
      <c r="E1155" s="5"/>
      <c r="F1155" s="6"/>
      <c r="G1155" s="67"/>
      <c r="H1155" s="4"/>
      <c r="I1155" s="7"/>
      <c r="J1155" s="68"/>
    </row>
    <row r="1156" spans="1:11" ht="12.95" customHeight="1">
      <c r="A1156" s="78" t="s">
        <v>621</v>
      </c>
      <c r="B1156" s="10" t="s">
        <v>38</v>
      </c>
      <c r="C1156" s="11"/>
      <c r="D1156" s="69"/>
      <c r="E1156" s="12"/>
      <c r="F1156" s="13"/>
      <c r="G1156" s="70">
        <f>IF(B1156&lt;&gt;"計",ROUNDDOWN(D1156*F1156,0),SUM(G$1:G1155))</f>
        <v>0</v>
      </c>
      <c r="H1156" s="11"/>
      <c r="I1156" s="14"/>
      <c r="J1156" s="71"/>
      <c r="K1156" s="8">
        <v>1</v>
      </c>
    </row>
    <row r="1157" spans="1:11" ht="12.95" customHeight="1">
      <c r="A1157" s="79"/>
      <c r="B1157" s="3"/>
      <c r="C1157" s="4"/>
      <c r="D1157" s="66"/>
      <c r="E1157" s="5"/>
      <c r="F1157" s="6"/>
      <c r="G1157" s="67"/>
      <c r="H1157" s="4"/>
      <c r="I1157" s="7"/>
      <c r="J1157" s="68"/>
    </row>
    <row r="1158" spans="1:11" ht="12.95" customHeight="1">
      <c r="A1158" s="78"/>
      <c r="B1158" s="10"/>
      <c r="C1158" s="11"/>
      <c r="D1158" s="69"/>
      <c r="E1158" s="12"/>
      <c r="F1158" s="13"/>
      <c r="G1158" s="70">
        <f>IF(B1158&lt;&gt;"計",ROUNDDOWN(D1158*F1158,0),SUM(G$1:G1157))</f>
        <v>0</v>
      </c>
      <c r="H1158" s="11"/>
      <c r="I1158" s="14"/>
      <c r="J1158" s="71"/>
      <c r="K1158" s="8">
        <v>2</v>
      </c>
    </row>
    <row r="1159" spans="1:11" ht="12.95" customHeight="1">
      <c r="A1159" s="79"/>
      <c r="B1159" s="3"/>
      <c r="C1159" s="4"/>
      <c r="D1159" s="66"/>
      <c r="E1159" s="5"/>
      <c r="F1159" s="6"/>
      <c r="G1159" s="67"/>
      <c r="H1159" s="4"/>
      <c r="I1159" s="7"/>
      <c r="J1159" s="68"/>
    </row>
    <row r="1160" spans="1:11" ht="12.95" customHeight="1">
      <c r="A1160" s="78"/>
      <c r="B1160" s="10" t="s">
        <v>623</v>
      </c>
      <c r="C1160" s="11"/>
      <c r="D1160" s="69"/>
      <c r="E1160" s="12"/>
      <c r="F1160" s="13"/>
      <c r="G1160" s="70">
        <f>IF(B1160&lt;&gt;"計",ROUNDDOWN(D1160*F1160,0),SUM(G$1:G1159))</f>
        <v>0</v>
      </c>
      <c r="H1160" s="11"/>
      <c r="I1160" s="14"/>
      <c r="J1160" s="71"/>
      <c r="K1160" s="8">
        <v>3</v>
      </c>
    </row>
    <row r="1161" spans="1:11" ht="12.95" customHeight="1">
      <c r="A1161" s="79"/>
      <c r="B1161" s="3"/>
      <c r="C1161" s="4"/>
      <c r="D1161" s="66"/>
      <c r="E1161" s="5"/>
      <c r="F1161" s="6"/>
      <c r="G1161" s="67"/>
      <c r="H1161" s="4"/>
      <c r="I1161" s="7"/>
      <c r="J1161" s="68"/>
    </row>
    <row r="1162" spans="1:11" ht="12.95" customHeight="1">
      <c r="A1162" s="78"/>
      <c r="B1162" s="10" t="s">
        <v>624</v>
      </c>
      <c r="C1162" s="11" t="s">
        <v>51</v>
      </c>
      <c r="D1162" s="69">
        <v>117</v>
      </c>
      <c r="E1162" s="12" t="s">
        <v>33</v>
      </c>
      <c r="F1162" s="13"/>
      <c r="G1162" s="70">
        <f>IF(B1162&lt;&gt;"計",ROUNDDOWN(D1162*F1162,0),SUM(G$1:G1161))</f>
        <v>0</v>
      </c>
      <c r="H1162" s="11"/>
      <c r="I1162" s="14"/>
      <c r="J1162" s="71"/>
      <c r="K1162" s="8">
        <v>4</v>
      </c>
    </row>
    <row r="1163" spans="1:11" ht="12.95" customHeight="1">
      <c r="A1163" s="79"/>
      <c r="B1163" s="3"/>
      <c r="C1163" s="4" t="s">
        <v>52</v>
      </c>
      <c r="D1163" s="66"/>
      <c r="E1163" s="5"/>
      <c r="F1163" s="6"/>
      <c r="G1163" s="67"/>
      <c r="H1163" s="4"/>
      <c r="I1163" s="7"/>
      <c r="J1163" s="68"/>
    </row>
    <row r="1164" spans="1:11" ht="12.95" customHeight="1">
      <c r="A1164" s="78"/>
      <c r="B1164" s="10"/>
      <c r="C1164" s="11" t="s">
        <v>625</v>
      </c>
      <c r="D1164" s="69"/>
      <c r="E1164" s="12"/>
      <c r="F1164" s="13"/>
      <c r="G1164" s="70">
        <f>IF(B1164&lt;&gt;"計",ROUNDDOWN(D1164*F1164,0),SUM(G$1:G1163))</f>
        <v>0</v>
      </c>
      <c r="H1164" s="11"/>
      <c r="I1164" s="14"/>
      <c r="J1164" s="71"/>
      <c r="K1164" s="8">
        <v>5</v>
      </c>
    </row>
    <row r="1165" spans="1:11" ht="12.95" customHeight="1">
      <c r="A1165" s="79"/>
      <c r="B1165" s="3"/>
      <c r="C1165" s="4"/>
      <c r="D1165" s="66"/>
      <c r="E1165" s="5"/>
      <c r="F1165" s="6"/>
      <c r="G1165" s="67"/>
      <c r="H1165" s="4"/>
      <c r="I1165" s="7"/>
      <c r="J1165" s="68"/>
    </row>
    <row r="1166" spans="1:11" ht="12.95" customHeight="1">
      <c r="A1166" s="78"/>
      <c r="B1166" s="10" t="s">
        <v>176</v>
      </c>
      <c r="C1166" s="11" t="s">
        <v>177</v>
      </c>
      <c r="D1166" s="69">
        <v>117</v>
      </c>
      <c r="E1166" s="12" t="s">
        <v>33</v>
      </c>
      <c r="F1166" s="13"/>
      <c r="G1166" s="70">
        <f>IF(B1166&lt;&gt;"計",ROUNDDOWN(D1166*F1166,0),SUM(G$1:G1165))</f>
        <v>0</v>
      </c>
      <c r="H1166" s="11"/>
      <c r="I1166" s="14"/>
      <c r="J1166" s="71"/>
      <c r="K1166" s="8">
        <v>6</v>
      </c>
    </row>
    <row r="1167" spans="1:11" ht="12.95" customHeight="1">
      <c r="A1167" s="79"/>
      <c r="B1167" s="3"/>
      <c r="C1167" s="4"/>
      <c r="D1167" s="66"/>
      <c r="E1167" s="5"/>
      <c r="F1167" s="6"/>
      <c r="G1167" s="67"/>
      <c r="H1167" s="4"/>
      <c r="I1167" s="7"/>
      <c r="J1167" s="68"/>
    </row>
    <row r="1168" spans="1:11" ht="12.95" customHeight="1">
      <c r="A1168" s="78"/>
      <c r="B1168" s="10"/>
      <c r="C1168" s="11"/>
      <c r="D1168" s="69"/>
      <c r="E1168" s="12"/>
      <c r="F1168" s="13"/>
      <c r="G1168" s="70">
        <f>IF(B1168&lt;&gt;"計",ROUNDDOWN(D1168*F1168,0),SUM(G$1:G1167))</f>
        <v>0</v>
      </c>
      <c r="H1168" s="11"/>
      <c r="I1168" s="14"/>
      <c r="J1168" s="71"/>
      <c r="K1168" s="8">
        <v>7</v>
      </c>
    </row>
    <row r="1169" spans="1:11" ht="12.95" customHeight="1">
      <c r="A1169" s="79"/>
      <c r="B1169" s="3"/>
      <c r="C1169" s="4"/>
      <c r="D1169" s="66"/>
      <c r="E1169" s="5"/>
      <c r="F1169" s="6"/>
      <c r="G1169" s="67"/>
      <c r="H1169" s="4"/>
      <c r="I1169" s="7"/>
      <c r="J1169" s="68"/>
    </row>
    <row r="1170" spans="1:11" ht="12.95" customHeight="1">
      <c r="A1170" s="78"/>
      <c r="B1170" s="10"/>
      <c r="C1170" s="11"/>
      <c r="D1170" s="69"/>
      <c r="E1170" s="12"/>
      <c r="F1170" s="13"/>
      <c r="G1170" s="70">
        <f>IF(B1170&lt;&gt;"計",ROUNDDOWN(D1170*F1170,0),SUM(G$1:G1169))</f>
        <v>0</v>
      </c>
      <c r="H1170" s="11"/>
      <c r="I1170" s="14"/>
      <c r="J1170" s="71"/>
      <c r="K1170" s="8">
        <v>8</v>
      </c>
    </row>
    <row r="1171" spans="1:11" ht="12.95" customHeight="1">
      <c r="A1171" s="79"/>
      <c r="B1171" s="3"/>
      <c r="C1171" s="4"/>
      <c r="D1171" s="66"/>
      <c r="E1171" s="5"/>
      <c r="F1171" s="6"/>
      <c r="G1171" s="67"/>
      <c r="H1171" s="4"/>
      <c r="I1171" s="7"/>
      <c r="J1171" s="68"/>
    </row>
    <row r="1172" spans="1:11" ht="12.95" customHeight="1">
      <c r="A1172" s="78"/>
      <c r="B1172" s="10"/>
      <c r="C1172" s="11"/>
      <c r="D1172" s="69"/>
      <c r="E1172" s="12"/>
      <c r="F1172" s="13"/>
      <c r="G1172" s="70">
        <f>IF(B1172&lt;&gt;"計",ROUNDDOWN(D1172*F1172,0),SUM(G$1:G1171))</f>
        <v>0</v>
      </c>
      <c r="H1172" s="11"/>
      <c r="I1172" s="14"/>
      <c r="J1172" s="71"/>
      <c r="K1172" s="8">
        <v>9</v>
      </c>
    </row>
    <row r="1173" spans="1:11" ht="12.95" customHeight="1">
      <c r="A1173" s="79"/>
      <c r="B1173" s="3"/>
      <c r="C1173" s="4"/>
      <c r="D1173" s="66"/>
      <c r="E1173" s="5"/>
      <c r="F1173" s="6"/>
      <c r="G1173" s="67"/>
      <c r="H1173" s="4"/>
      <c r="I1173" s="7"/>
      <c r="J1173" s="68"/>
    </row>
    <row r="1174" spans="1:11" ht="12.95" customHeight="1">
      <c r="A1174" s="78"/>
      <c r="B1174" s="10" t="s">
        <v>626</v>
      </c>
      <c r="C1174" s="11"/>
      <c r="D1174" s="69"/>
      <c r="E1174" s="12"/>
      <c r="F1174" s="13"/>
      <c r="G1174" s="70">
        <f>IF(B1174&lt;&gt;"計",ROUNDDOWN(D1174*F1174,0),SUM(G$1:G1173))</f>
        <v>0</v>
      </c>
      <c r="H1174" s="11"/>
      <c r="I1174" s="14"/>
      <c r="J1174" s="71"/>
      <c r="K1174" s="8">
        <v>10</v>
      </c>
    </row>
    <row r="1175" spans="1:11" ht="12.95" customHeight="1">
      <c r="A1175" s="79"/>
      <c r="B1175" s="3" t="s">
        <v>627</v>
      </c>
      <c r="C1175" s="4"/>
      <c r="D1175" s="66"/>
      <c r="E1175" s="5"/>
      <c r="F1175" s="6"/>
      <c r="G1175" s="67"/>
      <c r="H1175" s="4"/>
      <c r="I1175" s="7"/>
      <c r="J1175" s="68"/>
    </row>
    <row r="1176" spans="1:11" ht="12.95" customHeight="1">
      <c r="A1176" s="78"/>
      <c r="B1176" s="10" t="s">
        <v>628</v>
      </c>
      <c r="C1176" s="11" t="s">
        <v>231</v>
      </c>
      <c r="D1176" s="69">
        <v>65.400000000000006</v>
      </c>
      <c r="E1176" s="12" t="s">
        <v>109</v>
      </c>
      <c r="F1176" s="13"/>
      <c r="G1176" s="70">
        <f>IF(B1176&lt;&gt;"計",ROUNDDOWN(D1176*F1176,0),SUM(G$1:G1175))</f>
        <v>0</v>
      </c>
      <c r="H1176" s="11"/>
      <c r="I1176" s="14"/>
      <c r="J1176" s="71"/>
      <c r="K1176" s="8">
        <v>11</v>
      </c>
    </row>
    <row r="1177" spans="1:11" ht="12.95" customHeight="1">
      <c r="A1177" s="79"/>
      <c r="B1177" s="3"/>
      <c r="C1177" s="4" t="s">
        <v>111</v>
      </c>
      <c r="D1177" s="66"/>
      <c r="E1177" s="5"/>
      <c r="F1177" s="6"/>
      <c r="G1177" s="67"/>
      <c r="H1177" s="4"/>
      <c r="I1177" s="7"/>
      <c r="J1177" s="68"/>
    </row>
    <row r="1178" spans="1:11" ht="12.95" customHeight="1">
      <c r="A1178" s="78"/>
      <c r="B1178" s="10"/>
      <c r="C1178" s="11" t="s">
        <v>232</v>
      </c>
      <c r="D1178" s="69"/>
      <c r="E1178" s="12"/>
      <c r="F1178" s="13"/>
      <c r="G1178" s="70">
        <f>IF(B1178&lt;&gt;"計",ROUNDDOWN(D1178*F1178,0),SUM(G$1:G1177))</f>
        <v>0</v>
      </c>
      <c r="H1178" s="11"/>
      <c r="I1178" s="14"/>
      <c r="J1178" s="71"/>
      <c r="K1178" s="8">
        <v>12</v>
      </c>
    </row>
    <row r="1179" spans="1:11" ht="12.95" customHeight="1">
      <c r="A1179" s="79"/>
      <c r="B1179" s="3"/>
      <c r="C1179" s="4" t="s">
        <v>190</v>
      </c>
      <c r="D1179" s="66"/>
      <c r="E1179" s="5"/>
      <c r="F1179" s="6"/>
      <c r="G1179" s="67"/>
      <c r="H1179" s="4"/>
      <c r="I1179" s="7"/>
      <c r="J1179" s="68"/>
    </row>
    <row r="1180" spans="1:11" ht="12.95" customHeight="1">
      <c r="A1180" s="78"/>
      <c r="B1180" s="10"/>
      <c r="C1180" s="11"/>
      <c r="D1180" s="69"/>
      <c r="E1180" s="12"/>
      <c r="F1180" s="13"/>
      <c r="G1180" s="70">
        <f>IF(B1180&lt;&gt;"計",ROUNDDOWN(D1180*F1180,0),SUM(G$1:G1179))</f>
        <v>0</v>
      </c>
      <c r="H1180" s="11"/>
      <c r="I1180" s="14"/>
      <c r="J1180" s="71"/>
      <c r="K1180" s="8">
        <v>13</v>
      </c>
    </row>
    <row r="1181" spans="1:11" ht="12.95" customHeight="1">
      <c r="A1181" s="79"/>
      <c r="B1181" s="3" t="s">
        <v>229</v>
      </c>
      <c r="C1181" s="4"/>
      <c r="D1181" s="66"/>
      <c r="E1181" s="5"/>
      <c r="F1181" s="6"/>
      <c r="G1181" s="67"/>
      <c r="H1181" s="4"/>
      <c r="I1181" s="7"/>
      <c r="J1181" s="68"/>
    </row>
    <row r="1182" spans="1:11" ht="12.95" customHeight="1">
      <c r="A1182" s="78"/>
      <c r="B1182" s="10" t="s">
        <v>230</v>
      </c>
      <c r="C1182" s="11" t="s">
        <v>231</v>
      </c>
      <c r="D1182" s="69">
        <v>12.8</v>
      </c>
      <c r="E1182" s="12" t="s">
        <v>109</v>
      </c>
      <c r="F1182" s="13"/>
      <c r="G1182" s="70">
        <f>IF(B1182&lt;&gt;"計",ROUNDDOWN(D1182*F1182,0),SUM(G$1:G1181))</f>
        <v>0</v>
      </c>
      <c r="H1182" s="11"/>
      <c r="I1182" s="14"/>
      <c r="J1182" s="71"/>
      <c r="K1182" s="8">
        <v>14</v>
      </c>
    </row>
    <row r="1183" spans="1:11" ht="12.95" customHeight="1">
      <c r="A1183" s="79"/>
      <c r="B1183" s="3"/>
      <c r="C1183" s="4" t="s">
        <v>226</v>
      </c>
      <c r="D1183" s="66"/>
      <c r="E1183" s="5"/>
      <c r="F1183" s="6"/>
      <c r="G1183" s="67"/>
      <c r="H1183" s="4"/>
      <c r="I1183" s="7"/>
      <c r="J1183" s="68"/>
    </row>
    <row r="1184" spans="1:11" ht="12.95" customHeight="1">
      <c r="A1184" s="78"/>
      <c r="B1184" s="10"/>
      <c r="C1184" s="11" t="s">
        <v>232</v>
      </c>
      <c r="D1184" s="69"/>
      <c r="E1184" s="12"/>
      <c r="F1184" s="13"/>
      <c r="G1184" s="70">
        <f>IF(B1184&lt;&gt;"計",ROUNDDOWN(D1184*F1184,0),SUM(G$1:G1183))</f>
        <v>0</v>
      </c>
      <c r="H1184" s="11"/>
      <c r="I1184" s="14"/>
      <c r="J1184" s="71"/>
      <c r="K1184" s="8">
        <v>15</v>
      </c>
    </row>
    <row r="1185" spans="1:11" ht="12.95" customHeight="1">
      <c r="A1185" s="79"/>
      <c r="B1185" s="3"/>
      <c r="C1185" s="4" t="s">
        <v>190</v>
      </c>
      <c r="D1185" s="66"/>
      <c r="E1185" s="5"/>
      <c r="F1185" s="6"/>
      <c r="G1185" s="67"/>
      <c r="H1185" s="4"/>
      <c r="I1185" s="7"/>
      <c r="J1185" s="68"/>
    </row>
    <row r="1186" spans="1:11" ht="12.95" customHeight="1">
      <c r="A1186" s="78"/>
      <c r="B1186" s="10"/>
      <c r="C1186" s="11"/>
      <c r="D1186" s="69"/>
      <c r="E1186" s="12"/>
      <c r="F1186" s="13"/>
      <c r="G1186" s="70">
        <f>IF(B1186&lt;&gt;"計",ROUNDDOWN(D1186*F1186,0),SUM(G$1:G1185))</f>
        <v>0</v>
      </c>
      <c r="H1186" s="11"/>
      <c r="I1186" s="14"/>
      <c r="J1186" s="71"/>
      <c r="K1186" s="8">
        <v>16</v>
      </c>
    </row>
    <row r="1187" spans="1:11" ht="12.95" customHeight="1">
      <c r="A1187" s="79"/>
      <c r="B1187" s="3"/>
      <c r="C1187" s="4"/>
      <c r="D1187" s="66"/>
      <c r="E1187" s="5"/>
      <c r="F1187" s="6"/>
      <c r="G1187" s="67"/>
      <c r="H1187" s="4"/>
      <c r="I1187" s="7"/>
      <c r="J1187" s="68"/>
    </row>
    <row r="1188" spans="1:11" ht="12.95" customHeight="1">
      <c r="A1188" s="78"/>
      <c r="B1188" s="10" t="s">
        <v>629</v>
      </c>
      <c r="C1188" s="11" t="s">
        <v>630</v>
      </c>
      <c r="D1188" s="69">
        <v>1.5</v>
      </c>
      <c r="E1188" s="12" t="s">
        <v>109</v>
      </c>
      <c r="F1188" s="13"/>
      <c r="G1188" s="70">
        <f>IF(B1188&lt;&gt;"計",ROUNDDOWN(D1188*F1188,0),SUM(G$1:G1187))</f>
        <v>0</v>
      </c>
      <c r="H1188" s="11"/>
      <c r="I1188" s="14"/>
      <c r="J1188" s="71"/>
      <c r="K1188" s="8">
        <v>17</v>
      </c>
    </row>
    <row r="1189" spans="1:11" ht="12.95" customHeight="1">
      <c r="A1189" s="79"/>
      <c r="B1189" s="3"/>
      <c r="C1189" s="4" t="s">
        <v>232</v>
      </c>
      <c r="D1189" s="66"/>
      <c r="E1189" s="5"/>
      <c r="F1189" s="6"/>
      <c r="G1189" s="67"/>
      <c r="H1189" s="4"/>
      <c r="I1189" s="7"/>
      <c r="J1189" s="68"/>
    </row>
    <row r="1190" spans="1:11" ht="12.95" customHeight="1">
      <c r="A1190" s="78"/>
      <c r="B1190" s="10"/>
      <c r="C1190" s="11" t="s">
        <v>190</v>
      </c>
      <c r="D1190" s="69"/>
      <c r="E1190" s="12"/>
      <c r="F1190" s="13"/>
      <c r="G1190" s="70">
        <f>IF(B1190&lt;&gt;"計",ROUNDDOWN(D1190*F1190,0),SUM(G$1:G1189))</f>
        <v>0</v>
      </c>
      <c r="H1190" s="11"/>
      <c r="I1190" s="14"/>
      <c r="J1190" s="72">
        <f>SUBTOTAL(9,G1155:G1190)</f>
        <v>0</v>
      </c>
      <c r="K1190" s="8">
        <v>18</v>
      </c>
    </row>
    <row r="1191" spans="1:11" ht="12.95" customHeight="1">
      <c r="A1191" s="79"/>
      <c r="B1191" s="15"/>
      <c r="C1191" s="4"/>
      <c r="D1191" s="66"/>
      <c r="E1191" s="5"/>
      <c r="F1191" s="6"/>
      <c r="G1191" s="67"/>
      <c r="H1191" s="4"/>
      <c r="I1191" s="7"/>
      <c r="J1191" s="68"/>
    </row>
    <row r="1192" spans="1:11" ht="12.95" customHeight="1">
      <c r="A1192" s="78"/>
      <c r="B1192" s="10" t="s">
        <v>267</v>
      </c>
      <c r="C1192" s="11" t="s">
        <v>631</v>
      </c>
      <c r="D1192" s="69">
        <v>3</v>
      </c>
      <c r="E1192" s="12" t="s">
        <v>109</v>
      </c>
      <c r="F1192" s="13"/>
      <c r="G1192" s="70">
        <f>IF(B1192&lt;&gt;"計",ROUNDDOWN(D1192*F1192,0),SUM(G$1:G1191))</f>
        <v>0</v>
      </c>
      <c r="H1192" s="11"/>
      <c r="I1192" s="14"/>
      <c r="J1192" s="71"/>
      <c r="K1192" s="8">
        <v>1</v>
      </c>
    </row>
    <row r="1193" spans="1:11" ht="12.95" customHeight="1">
      <c r="A1193" s="79"/>
      <c r="B1193" s="3"/>
      <c r="C1193" s="4"/>
      <c r="D1193" s="66"/>
      <c r="E1193" s="5"/>
      <c r="F1193" s="6"/>
      <c r="G1193" s="67"/>
      <c r="H1193" s="4"/>
      <c r="I1193" s="7"/>
      <c r="J1193" s="68"/>
    </row>
    <row r="1194" spans="1:11" ht="12.95" customHeight="1">
      <c r="A1194" s="78"/>
      <c r="B1194" s="10" t="s">
        <v>267</v>
      </c>
      <c r="C1194" s="11" t="s">
        <v>268</v>
      </c>
      <c r="D1194" s="69">
        <v>12.8</v>
      </c>
      <c r="E1194" s="12" t="s">
        <v>109</v>
      </c>
      <c r="F1194" s="13"/>
      <c r="G1194" s="70">
        <f>IF(B1194&lt;&gt;"計",ROUNDDOWN(D1194*F1194,0),SUM(G$1:G1193))</f>
        <v>0</v>
      </c>
      <c r="H1194" s="11"/>
      <c r="I1194" s="14"/>
      <c r="J1194" s="71"/>
      <c r="K1194" s="8">
        <v>2</v>
      </c>
    </row>
    <row r="1195" spans="1:11" ht="12.95" customHeight="1">
      <c r="A1195" s="79"/>
      <c r="B1195" s="3"/>
      <c r="C1195" s="4"/>
      <c r="D1195" s="66"/>
      <c r="E1195" s="5"/>
      <c r="F1195" s="6"/>
      <c r="G1195" s="67"/>
      <c r="H1195" s="4"/>
      <c r="I1195" s="7"/>
      <c r="J1195" s="68"/>
    </row>
    <row r="1196" spans="1:11" ht="12.95" customHeight="1">
      <c r="A1196" s="78"/>
      <c r="B1196" s="10" t="s">
        <v>267</v>
      </c>
      <c r="C1196" s="11" t="s">
        <v>632</v>
      </c>
      <c r="D1196" s="69">
        <v>1.5</v>
      </c>
      <c r="E1196" s="12" t="s">
        <v>109</v>
      </c>
      <c r="F1196" s="13"/>
      <c r="G1196" s="70">
        <f>IF(B1196&lt;&gt;"計",ROUNDDOWN(D1196*F1196,0),SUM(G$1:G1195))</f>
        <v>0</v>
      </c>
      <c r="H1196" s="11"/>
      <c r="I1196" s="14"/>
      <c r="J1196" s="71"/>
      <c r="K1196" s="8">
        <v>3</v>
      </c>
    </row>
    <row r="1197" spans="1:11" ht="12.95" customHeight="1">
      <c r="A1197" s="79"/>
      <c r="B1197" s="3"/>
      <c r="C1197" s="4" t="s">
        <v>633</v>
      </c>
      <c r="D1197" s="66"/>
      <c r="E1197" s="5"/>
      <c r="F1197" s="6"/>
      <c r="G1197" s="67"/>
      <c r="H1197" s="4"/>
      <c r="I1197" s="7"/>
      <c r="J1197" s="68"/>
    </row>
    <row r="1198" spans="1:11" ht="12.95" customHeight="1">
      <c r="A1198" s="78"/>
      <c r="B1198" s="10"/>
      <c r="C1198" s="11"/>
      <c r="D1198" s="69"/>
      <c r="E1198" s="12"/>
      <c r="F1198" s="13"/>
      <c r="G1198" s="70">
        <f>IF(B1198&lt;&gt;"計",ROUNDDOWN(D1198*F1198,0),SUM(G$1:G1197))</f>
        <v>0</v>
      </c>
      <c r="H1198" s="11"/>
      <c r="I1198" s="14"/>
      <c r="J1198" s="71"/>
      <c r="K1198" s="8">
        <v>4</v>
      </c>
    </row>
    <row r="1199" spans="1:11" ht="12.95" customHeight="1">
      <c r="A1199" s="79"/>
      <c r="B1199" s="3"/>
      <c r="C1199" s="4"/>
      <c r="D1199" s="66"/>
      <c r="E1199" s="5"/>
      <c r="F1199" s="6"/>
      <c r="G1199" s="67"/>
      <c r="H1199" s="4"/>
      <c r="I1199" s="7"/>
      <c r="J1199" s="68"/>
    </row>
    <row r="1200" spans="1:11" ht="12.95" customHeight="1">
      <c r="A1200" s="78"/>
      <c r="B1200" s="10" t="s">
        <v>284</v>
      </c>
      <c r="C1200" s="11" t="s">
        <v>634</v>
      </c>
      <c r="D1200" s="69">
        <v>62.4</v>
      </c>
      <c r="E1200" s="12" t="s">
        <v>109</v>
      </c>
      <c r="F1200" s="13"/>
      <c r="G1200" s="70">
        <f>IF(B1200&lt;&gt;"計",ROUNDDOWN(D1200*F1200,0),SUM(G$1:G1199))</f>
        <v>0</v>
      </c>
      <c r="H1200" s="11"/>
      <c r="I1200" s="14"/>
      <c r="J1200" s="71"/>
      <c r="K1200" s="8">
        <v>5</v>
      </c>
    </row>
    <row r="1201" spans="1:11" ht="12.95" customHeight="1">
      <c r="A1201" s="79"/>
      <c r="B1201" s="3"/>
      <c r="C1201" s="4"/>
      <c r="D1201" s="66"/>
      <c r="E1201" s="5"/>
      <c r="F1201" s="6"/>
      <c r="G1201" s="67"/>
      <c r="H1201" s="4"/>
      <c r="I1201" s="7"/>
      <c r="J1201" s="68"/>
    </row>
    <row r="1202" spans="1:11" ht="12.95" customHeight="1">
      <c r="A1202" s="78"/>
      <c r="B1202" s="10"/>
      <c r="C1202" s="11"/>
      <c r="D1202" s="69"/>
      <c r="E1202" s="12"/>
      <c r="F1202" s="13"/>
      <c r="G1202" s="70">
        <f>IF(B1202&lt;&gt;"計",ROUNDDOWN(D1202*F1202,0),SUM(G$1:G1201))</f>
        <v>0</v>
      </c>
      <c r="H1202" s="11"/>
      <c r="I1202" s="14"/>
      <c r="J1202" s="71"/>
      <c r="K1202" s="8">
        <v>6</v>
      </c>
    </row>
    <row r="1203" spans="1:11" ht="12.95" customHeight="1">
      <c r="A1203" s="79"/>
      <c r="B1203" s="3"/>
      <c r="C1203" s="4"/>
      <c r="D1203" s="66"/>
      <c r="E1203" s="5"/>
      <c r="F1203" s="6"/>
      <c r="G1203" s="67"/>
      <c r="H1203" s="4"/>
      <c r="I1203" s="7"/>
      <c r="J1203" s="68"/>
    </row>
    <row r="1204" spans="1:11" ht="12.95" customHeight="1">
      <c r="A1204" s="78"/>
      <c r="B1204" s="10"/>
      <c r="C1204" s="11"/>
      <c r="D1204" s="69"/>
      <c r="E1204" s="12"/>
      <c r="F1204" s="13"/>
      <c r="G1204" s="70">
        <f>IF(B1204&lt;&gt;"計",ROUNDDOWN(D1204*F1204,0),SUM(G$1:G1203))</f>
        <v>0</v>
      </c>
      <c r="H1204" s="11"/>
      <c r="I1204" s="14"/>
      <c r="J1204" s="71"/>
      <c r="K1204" s="8">
        <v>7</v>
      </c>
    </row>
    <row r="1205" spans="1:11" ht="12.95" customHeight="1">
      <c r="A1205" s="79"/>
      <c r="B1205" s="3"/>
      <c r="C1205" s="4"/>
      <c r="D1205" s="66"/>
      <c r="E1205" s="5"/>
      <c r="F1205" s="6"/>
      <c r="G1205" s="67"/>
      <c r="H1205" s="4"/>
      <c r="I1205" s="7"/>
      <c r="J1205" s="68"/>
    </row>
    <row r="1206" spans="1:11" ht="12.95" customHeight="1">
      <c r="A1206" s="78"/>
      <c r="B1206" s="10"/>
      <c r="C1206" s="11"/>
      <c r="D1206" s="69"/>
      <c r="E1206" s="12"/>
      <c r="F1206" s="13"/>
      <c r="G1206" s="70">
        <f>IF(B1206&lt;&gt;"計",ROUNDDOWN(D1206*F1206,0),SUM(G$1:G1205))</f>
        <v>0</v>
      </c>
      <c r="H1206" s="11"/>
      <c r="I1206" s="14"/>
      <c r="J1206" s="71"/>
      <c r="K1206" s="8">
        <v>8</v>
      </c>
    </row>
    <row r="1207" spans="1:11" ht="12.95" customHeight="1">
      <c r="A1207" s="79"/>
      <c r="B1207" s="3"/>
      <c r="C1207" s="4"/>
      <c r="D1207" s="66"/>
      <c r="E1207" s="5"/>
      <c r="F1207" s="6"/>
      <c r="G1207" s="67"/>
      <c r="H1207" s="4"/>
      <c r="I1207" s="7"/>
      <c r="J1207" s="68"/>
    </row>
    <row r="1208" spans="1:11" ht="12.95" customHeight="1">
      <c r="A1208" s="78"/>
      <c r="B1208" s="10"/>
      <c r="C1208" s="11"/>
      <c r="D1208" s="69"/>
      <c r="E1208" s="12"/>
      <c r="F1208" s="13"/>
      <c r="G1208" s="70">
        <f>IF(B1208&lt;&gt;"計",ROUNDDOWN(D1208*F1208,0),SUM(G$1:G1207))</f>
        <v>0</v>
      </c>
      <c r="H1208" s="11"/>
      <c r="I1208" s="14"/>
      <c r="J1208" s="71"/>
      <c r="K1208" s="8">
        <v>9</v>
      </c>
    </row>
    <row r="1209" spans="1:11" ht="12.95" customHeight="1">
      <c r="A1209" s="79"/>
      <c r="B1209" s="3"/>
      <c r="C1209" s="4"/>
      <c r="D1209" s="66"/>
      <c r="E1209" s="5"/>
      <c r="F1209" s="6"/>
      <c r="G1209" s="67"/>
      <c r="H1209" s="4"/>
      <c r="I1209" s="7"/>
      <c r="J1209" s="68"/>
    </row>
    <row r="1210" spans="1:11" ht="12.95" customHeight="1">
      <c r="A1210" s="78"/>
      <c r="B1210" s="10"/>
      <c r="C1210" s="11"/>
      <c r="D1210" s="69"/>
      <c r="E1210" s="12"/>
      <c r="F1210" s="13"/>
      <c r="G1210" s="70">
        <f>IF(B1210&lt;&gt;"計",ROUNDDOWN(D1210*F1210,0),SUM(G$1:G1209))</f>
        <v>0</v>
      </c>
      <c r="H1210" s="11"/>
      <c r="I1210" s="14"/>
      <c r="J1210" s="71"/>
      <c r="K1210" s="8">
        <v>10</v>
      </c>
    </row>
    <row r="1211" spans="1:11" ht="12.95" customHeight="1">
      <c r="A1211" s="79"/>
      <c r="B1211" s="3"/>
      <c r="C1211" s="4"/>
      <c r="D1211" s="66"/>
      <c r="E1211" s="5"/>
      <c r="F1211" s="6"/>
      <c r="G1211" s="67"/>
      <c r="H1211" s="4"/>
      <c r="I1211" s="7"/>
      <c r="J1211" s="68"/>
    </row>
    <row r="1212" spans="1:11" ht="12.95" customHeight="1">
      <c r="A1212" s="78"/>
      <c r="B1212" s="10"/>
      <c r="C1212" s="11"/>
      <c r="D1212" s="69"/>
      <c r="E1212" s="12"/>
      <c r="F1212" s="13"/>
      <c r="G1212" s="70">
        <f>IF(B1212&lt;&gt;"計",ROUNDDOWN(D1212*F1212,0),SUM(G$1:G1211))</f>
        <v>0</v>
      </c>
      <c r="H1212" s="11"/>
      <c r="I1212" s="14"/>
      <c r="J1212" s="71"/>
      <c r="K1212" s="8">
        <v>11</v>
      </c>
    </row>
    <row r="1213" spans="1:11" ht="12.95" customHeight="1">
      <c r="A1213" s="79"/>
      <c r="B1213" s="3"/>
      <c r="C1213" s="4"/>
      <c r="D1213" s="66"/>
      <c r="E1213" s="5"/>
      <c r="F1213" s="6"/>
      <c r="G1213" s="67"/>
      <c r="H1213" s="4"/>
      <c r="I1213" s="7"/>
      <c r="J1213" s="68"/>
    </row>
    <row r="1214" spans="1:11" ht="12.95" customHeight="1">
      <c r="A1214" s="78"/>
      <c r="B1214" s="10"/>
      <c r="C1214" s="11"/>
      <c r="D1214" s="69"/>
      <c r="E1214" s="12"/>
      <c r="F1214" s="13"/>
      <c r="G1214" s="70">
        <f>IF(B1214&lt;&gt;"計",ROUNDDOWN(D1214*F1214,0),SUM(G$1:G1213))</f>
        <v>0</v>
      </c>
      <c r="H1214" s="11"/>
      <c r="I1214" s="14"/>
      <c r="J1214" s="71"/>
      <c r="K1214" s="8">
        <v>12</v>
      </c>
    </row>
    <row r="1215" spans="1:11" ht="12.95" customHeight="1">
      <c r="A1215" s="79"/>
      <c r="B1215" s="3"/>
      <c r="C1215" s="4"/>
      <c r="D1215" s="66"/>
      <c r="E1215" s="5"/>
      <c r="F1215" s="6"/>
      <c r="G1215" s="67"/>
      <c r="H1215" s="4"/>
      <c r="I1215" s="7"/>
      <c r="J1215" s="68"/>
    </row>
    <row r="1216" spans="1:11" ht="12.95" customHeight="1">
      <c r="A1216" s="78"/>
      <c r="B1216" s="10"/>
      <c r="C1216" s="11"/>
      <c r="D1216" s="69"/>
      <c r="E1216" s="12"/>
      <c r="F1216" s="13"/>
      <c r="G1216" s="70">
        <f>IF(B1216&lt;&gt;"計",ROUNDDOWN(D1216*F1216,0),SUM(G$1:G1215))</f>
        <v>0</v>
      </c>
      <c r="H1216" s="11"/>
      <c r="I1216" s="14"/>
      <c r="J1216" s="71"/>
      <c r="K1216" s="8">
        <v>13</v>
      </c>
    </row>
    <row r="1217" spans="1:11" ht="12.95" customHeight="1">
      <c r="A1217" s="79"/>
      <c r="B1217" s="3"/>
      <c r="C1217" s="4"/>
      <c r="D1217" s="66"/>
      <c r="E1217" s="5"/>
      <c r="F1217" s="6"/>
      <c r="G1217" s="67"/>
      <c r="H1217" s="4"/>
      <c r="I1217" s="7"/>
      <c r="J1217" s="68"/>
    </row>
    <row r="1218" spans="1:11" ht="12.95" customHeight="1">
      <c r="A1218" s="78"/>
      <c r="B1218" s="10"/>
      <c r="C1218" s="11"/>
      <c r="D1218" s="69"/>
      <c r="E1218" s="12"/>
      <c r="F1218" s="13"/>
      <c r="G1218" s="70">
        <f>IF(B1218&lt;&gt;"計",ROUNDDOWN(D1218*F1218,0),SUM(G$1:G1217))</f>
        <v>0</v>
      </c>
      <c r="H1218" s="11"/>
      <c r="I1218" s="14"/>
      <c r="J1218" s="71"/>
      <c r="K1218" s="8">
        <v>14</v>
      </c>
    </row>
    <row r="1219" spans="1:11" ht="12.95" customHeight="1">
      <c r="A1219" s="79"/>
      <c r="B1219" s="3"/>
      <c r="C1219" s="4"/>
      <c r="D1219" s="66"/>
      <c r="E1219" s="5"/>
      <c r="F1219" s="6"/>
      <c r="G1219" s="67"/>
      <c r="H1219" s="4"/>
      <c r="I1219" s="7"/>
      <c r="J1219" s="68"/>
    </row>
    <row r="1220" spans="1:11" ht="12.95" customHeight="1">
      <c r="A1220" s="78"/>
      <c r="B1220" s="10"/>
      <c r="C1220" s="11"/>
      <c r="D1220" s="69"/>
      <c r="E1220" s="12"/>
      <c r="F1220" s="13"/>
      <c r="G1220" s="70">
        <f>IF(B1220&lt;&gt;"計",ROUNDDOWN(D1220*F1220,0),SUM(G$1:G1219))</f>
        <v>0</v>
      </c>
      <c r="H1220" s="11"/>
      <c r="I1220" s="14"/>
      <c r="J1220" s="71"/>
      <c r="K1220" s="8">
        <v>15</v>
      </c>
    </row>
    <row r="1221" spans="1:11" ht="12.95" customHeight="1">
      <c r="A1221" s="79"/>
      <c r="B1221" s="3"/>
      <c r="C1221" s="4"/>
      <c r="D1221" s="66"/>
      <c r="E1221" s="5"/>
      <c r="F1221" s="6"/>
      <c r="G1221" s="67"/>
      <c r="H1221" s="4"/>
      <c r="I1221" s="7"/>
      <c r="J1221" s="68"/>
    </row>
    <row r="1222" spans="1:11" ht="12.95" customHeight="1">
      <c r="A1222" s="78"/>
      <c r="B1222" s="10"/>
      <c r="C1222" s="11"/>
      <c r="D1222" s="69"/>
      <c r="E1222" s="12"/>
      <c r="F1222" s="13"/>
      <c r="G1222" s="70">
        <f>IF(B1222&lt;&gt;"計",ROUNDDOWN(D1222*F1222,0),SUM(G$1:G1221))</f>
        <v>0</v>
      </c>
      <c r="H1222" s="11"/>
      <c r="I1222" s="14"/>
      <c r="J1222" s="71"/>
      <c r="K1222" s="8">
        <v>16</v>
      </c>
    </row>
    <row r="1223" spans="1:11" ht="12.95" customHeight="1">
      <c r="A1223" s="79"/>
      <c r="B1223" s="3"/>
      <c r="C1223" s="4"/>
      <c r="D1223" s="66"/>
      <c r="E1223" s="5"/>
      <c r="F1223" s="6"/>
      <c r="G1223" s="67"/>
      <c r="H1223" s="4"/>
      <c r="I1223" s="7"/>
      <c r="J1223" s="68"/>
    </row>
    <row r="1224" spans="1:11" ht="12.95" customHeight="1">
      <c r="A1224" s="78"/>
      <c r="B1224" s="10" t="s">
        <v>45</v>
      </c>
      <c r="C1224" s="80" t="s">
        <v>621</v>
      </c>
      <c r="D1224" s="69"/>
      <c r="E1224" s="12"/>
      <c r="F1224" s="13"/>
      <c r="G1224" s="70">
        <f>SUBTOTAL(9,G1155:G1222)</f>
        <v>0</v>
      </c>
      <c r="H1224" s="11"/>
      <c r="I1224" s="14"/>
      <c r="J1224" s="71"/>
      <c r="K1224" s="8">
        <v>17</v>
      </c>
    </row>
    <row r="1225" spans="1:11" ht="12.95" customHeight="1">
      <c r="A1225" s="79"/>
      <c r="B1225" s="3"/>
      <c r="C1225" s="4"/>
      <c r="D1225" s="66"/>
      <c r="E1225" s="5"/>
      <c r="F1225" s="6"/>
      <c r="G1225" s="67"/>
      <c r="H1225" s="4"/>
      <c r="I1225" s="7"/>
      <c r="J1225" s="68"/>
    </row>
    <row r="1226" spans="1:11" ht="12.95" customHeight="1">
      <c r="A1226" s="78"/>
      <c r="B1226" s="10"/>
      <c r="C1226" s="11"/>
      <c r="D1226" s="69"/>
      <c r="E1226" s="12"/>
      <c r="F1226" s="13"/>
      <c r="G1226" s="70">
        <f>IF(B1226&lt;&gt;"計",ROUNDDOWN(D1226*F1226,0),SUM(G$1:G1225))</f>
        <v>0</v>
      </c>
      <c r="H1226" s="11"/>
      <c r="I1226" s="14"/>
      <c r="J1226" s="72">
        <f>SUBTOTAL(9,G1191:G1226)</f>
        <v>0</v>
      </c>
      <c r="K1226" s="8">
        <v>18</v>
      </c>
    </row>
    <row r="1227" spans="1:11" ht="12.95" customHeight="1">
      <c r="A1227" s="79"/>
      <c r="B1227" s="15"/>
      <c r="C1227" s="4"/>
      <c r="D1227" s="66"/>
      <c r="E1227" s="5"/>
      <c r="F1227" s="6"/>
      <c r="G1227" s="67"/>
      <c r="H1227" s="4"/>
      <c r="I1227" s="7"/>
      <c r="J1227" s="68"/>
    </row>
    <row r="1228" spans="1:11" ht="12.95" customHeight="1">
      <c r="A1228" s="78" t="s">
        <v>622</v>
      </c>
      <c r="B1228" s="10" t="s">
        <v>48</v>
      </c>
      <c r="C1228" s="11"/>
      <c r="D1228" s="69"/>
      <c r="E1228" s="12"/>
      <c r="F1228" s="13"/>
      <c r="G1228" s="70">
        <f>IF(B1228&lt;&gt;"計",ROUNDDOWN(D1228*F1228,0),SUM(G$1:G1227))</f>
        <v>0</v>
      </c>
      <c r="H1228" s="11"/>
      <c r="I1228" s="14"/>
      <c r="J1228" s="71"/>
      <c r="K1228" s="8">
        <v>1</v>
      </c>
    </row>
    <row r="1229" spans="1:11" ht="12.95" customHeight="1">
      <c r="A1229" s="79"/>
      <c r="B1229" s="3"/>
      <c r="C1229" s="4"/>
      <c r="D1229" s="66"/>
      <c r="E1229" s="5"/>
      <c r="F1229" s="6"/>
      <c r="G1229" s="67"/>
      <c r="H1229" s="4"/>
      <c r="I1229" s="7"/>
      <c r="J1229" s="68"/>
    </row>
    <row r="1230" spans="1:11" ht="12.95" customHeight="1">
      <c r="A1230" s="78"/>
      <c r="B1230" s="10"/>
      <c r="C1230" s="11"/>
      <c r="D1230" s="69"/>
      <c r="E1230" s="12"/>
      <c r="F1230" s="13"/>
      <c r="G1230" s="70">
        <f>IF(B1230&lt;&gt;"計",ROUNDDOWN(D1230*F1230,0),SUM(G$1:G1229))</f>
        <v>0</v>
      </c>
      <c r="H1230" s="11"/>
      <c r="I1230" s="14"/>
      <c r="J1230" s="71"/>
      <c r="K1230" s="8">
        <v>2</v>
      </c>
    </row>
    <row r="1231" spans="1:11" ht="12.95" customHeight="1">
      <c r="A1231" s="79"/>
      <c r="B1231" s="3"/>
      <c r="C1231" s="4"/>
      <c r="D1231" s="66"/>
      <c r="E1231" s="5"/>
      <c r="F1231" s="6"/>
      <c r="G1231" s="67"/>
      <c r="H1231" s="4"/>
      <c r="I1231" s="7"/>
      <c r="J1231" s="68"/>
    </row>
    <row r="1232" spans="1:11" ht="12.95" customHeight="1">
      <c r="A1232" s="78"/>
      <c r="B1232" s="10" t="s">
        <v>635</v>
      </c>
      <c r="C1232" s="11" t="s">
        <v>608</v>
      </c>
      <c r="D1232" s="69">
        <v>55.3</v>
      </c>
      <c r="E1232" s="12" t="s">
        <v>33</v>
      </c>
      <c r="F1232" s="13"/>
      <c r="G1232" s="70">
        <f>IF(B1232&lt;&gt;"計",ROUNDDOWN(D1232*F1232,0),SUM(G$1:G1231))</f>
        <v>0</v>
      </c>
      <c r="H1232" s="11"/>
      <c r="I1232" s="14"/>
      <c r="J1232" s="71"/>
      <c r="K1232" s="8">
        <v>3</v>
      </c>
    </row>
    <row r="1233" spans="1:11" ht="12.95" customHeight="1">
      <c r="A1233" s="79"/>
      <c r="B1233" s="3"/>
      <c r="C1233" s="4"/>
      <c r="D1233" s="66"/>
      <c r="E1233" s="5"/>
      <c r="F1233" s="6"/>
      <c r="G1233" s="67"/>
      <c r="H1233" s="4"/>
      <c r="I1233" s="7"/>
      <c r="J1233" s="68"/>
    </row>
    <row r="1234" spans="1:11" ht="12.95" customHeight="1">
      <c r="A1234" s="78"/>
      <c r="B1234" s="10" t="s">
        <v>635</v>
      </c>
      <c r="C1234" s="11" t="s">
        <v>636</v>
      </c>
      <c r="D1234" s="69">
        <v>33.799999999999997</v>
      </c>
      <c r="E1234" s="12" t="s">
        <v>33</v>
      </c>
      <c r="F1234" s="13"/>
      <c r="G1234" s="70">
        <f>IF(B1234&lt;&gt;"計",ROUNDDOWN(D1234*F1234,0),SUM(G$1:G1233))</f>
        <v>0</v>
      </c>
      <c r="H1234" s="11"/>
      <c r="I1234" s="14"/>
      <c r="J1234" s="71"/>
      <c r="K1234" s="8">
        <v>4</v>
      </c>
    </row>
    <row r="1235" spans="1:11" ht="12.95" customHeight="1">
      <c r="A1235" s="79"/>
      <c r="B1235" s="3"/>
      <c r="C1235" s="4"/>
      <c r="D1235" s="66"/>
      <c r="E1235" s="5"/>
      <c r="F1235" s="6"/>
      <c r="G1235" s="67"/>
      <c r="H1235" s="4"/>
      <c r="I1235" s="7"/>
      <c r="J1235" s="68"/>
    </row>
    <row r="1236" spans="1:11" ht="12.95" customHeight="1">
      <c r="A1236" s="78"/>
      <c r="B1236" s="10" t="s">
        <v>637</v>
      </c>
      <c r="C1236" s="11" t="s">
        <v>638</v>
      </c>
      <c r="D1236" s="69">
        <v>68.5</v>
      </c>
      <c r="E1236" s="12" t="s">
        <v>109</v>
      </c>
      <c r="F1236" s="13"/>
      <c r="G1236" s="70">
        <f>IF(B1236&lt;&gt;"計",ROUNDDOWN(D1236*F1236,0),SUM(G$1:G1235))</f>
        <v>0</v>
      </c>
      <c r="H1236" s="11"/>
      <c r="I1236" s="14"/>
      <c r="J1236" s="71"/>
      <c r="K1236" s="8">
        <v>5</v>
      </c>
    </row>
    <row r="1237" spans="1:11" ht="12.95" customHeight="1">
      <c r="A1237" s="79"/>
      <c r="B1237" s="3"/>
      <c r="C1237" s="4"/>
      <c r="D1237" s="66"/>
      <c r="E1237" s="5"/>
      <c r="F1237" s="6"/>
      <c r="G1237" s="67"/>
      <c r="H1237" s="4"/>
      <c r="I1237" s="7"/>
      <c r="J1237" s="68"/>
    </row>
    <row r="1238" spans="1:11" ht="12.95" customHeight="1">
      <c r="A1238" s="78"/>
      <c r="B1238" s="10" t="s">
        <v>639</v>
      </c>
      <c r="C1238" s="11" t="s">
        <v>640</v>
      </c>
      <c r="D1238" s="69">
        <v>83.9</v>
      </c>
      <c r="E1238" s="12" t="s">
        <v>109</v>
      </c>
      <c r="F1238" s="13"/>
      <c r="G1238" s="70">
        <f>IF(B1238&lt;&gt;"計",ROUNDDOWN(D1238*F1238,0),SUM(G$1:G1237))</f>
        <v>0</v>
      </c>
      <c r="H1238" s="11"/>
      <c r="I1238" s="14"/>
      <c r="J1238" s="71"/>
      <c r="K1238" s="8">
        <v>6</v>
      </c>
    </row>
    <row r="1239" spans="1:11" ht="12.95" customHeight="1">
      <c r="A1239" s="79"/>
      <c r="B1239" s="3"/>
      <c r="C1239" s="4"/>
      <c r="D1239" s="66"/>
      <c r="E1239" s="5"/>
      <c r="F1239" s="6"/>
      <c r="G1239" s="67"/>
      <c r="H1239" s="4"/>
      <c r="I1239" s="7"/>
      <c r="J1239" s="68"/>
    </row>
    <row r="1240" spans="1:11" ht="12.95" customHeight="1">
      <c r="A1240" s="78"/>
      <c r="B1240" s="10" t="s">
        <v>639</v>
      </c>
      <c r="C1240" s="11" t="s">
        <v>641</v>
      </c>
      <c r="D1240" s="69">
        <v>13.5</v>
      </c>
      <c r="E1240" s="12" t="s">
        <v>109</v>
      </c>
      <c r="F1240" s="13"/>
      <c r="G1240" s="70">
        <f>IF(B1240&lt;&gt;"計",ROUNDDOWN(D1240*F1240,0),SUM(G$1:G1239))</f>
        <v>0</v>
      </c>
      <c r="H1240" s="11"/>
      <c r="I1240" s="14"/>
      <c r="J1240" s="71"/>
      <c r="K1240" s="8">
        <v>7</v>
      </c>
    </row>
    <row r="1241" spans="1:11" ht="12.95" customHeight="1">
      <c r="A1241" s="79"/>
      <c r="B1241" s="3"/>
      <c r="C1241" s="4" t="s">
        <v>642</v>
      </c>
      <c r="D1241" s="66"/>
      <c r="E1241" s="5"/>
      <c r="F1241" s="6"/>
      <c r="G1241" s="67"/>
      <c r="H1241" s="4"/>
      <c r="I1241" s="7"/>
      <c r="J1241" s="68"/>
    </row>
    <row r="1242" spans="1:11" ht="12.95" customHeight="1">
      <c r="A1242" s="78"/>
      <c r="B1242" s="10"/>
      <c r="C1242" s="11" t="s">
        <v>608</v>
      </c>
      <c r="D1242" s="69"/>
      <c r="E1242" s="12"/>
      <c r="F1242" s="13"/>
      <c r="G1242" s="70">
        <f>IF(B1242&lt;&gt;"計",ROUNDDOWN(D1242*F1242,0),SUM(G$1:G1241))</f>
        <v>0</v>
      </c>
      <c r="H1242" s="11"/>
      <c r="I1242" s="14"/>
      <c r="J1242" s="71"/>
      <c r="K1242" s="8">
        <v>8</v>
      </c>
    </row>
    <row r="1243" spans="1:11" ht="12.95" customHeight="1">
      <c r="A1243" s="79"/>
      <c r="B1243" s="3"/>
      <c r="C1243" s="4"/>
      <c r="D1243" s="66"/>
      <c r="E1243" s="5"/>
      <c r="F1243" s="6"/>
      <c r="G1243" s="67"/>
      <c r="H1243" s="4"/>
      <c r="I1243" s="7"/>
      <c r="J1243" s="68"/>
    </row>
    <row r="1244" spans="1:11" ht="12.95" customHeight="1">
      <c r="A1244" s="78"/>
      <c r="B1244" s="10" t="s">
        <v>643</v>
      </c>
      <c r="C1244" s="11" t="s">
        <v>644</v>
      </c>
      <c r="D1244" s="69">
        <v>1.7</v>
      </c>
      <c r="E1244" s="12" t="s">
        <v>109</v>
      </c>
      <c r="F1244" s="13"/>
      <c r="G1244" s="70">
        <f>IF(B1244&lt;&gt;"計",ROUNDDOWN(D1244*F1244,0),SUM(G$1:G1243))</f>
        <v>0</v>
      </c>
      <c r="H1244" s="11"/>
      <c r="I1244" s="14"/>
      <c r="J1244" s="71"/>
      <c r="K1244" s="8">
        <v>9</v>
      </c>
    </row>
    <row r="1245" spans="1:11" ht="12.95" customHeight="1">
      <c r="A1245" s="79"/>
      <c r="B1245" s="3"/>
      <c r="C1245" s="4"/>
      <c r="D1245" s="66"/>
      <c r="E1245" s="5"/>
      <c r="F1245" s="6"/>
      <c r="G1245" s="67"/>
      <c r="H1245" s="4"/>
      <c r="I1245" s="7"/>
      <c r="J1245" s="68"/>
    </row>
    <row r="1246" spans="1:11" ht="12.95" customHeight="1">
      <c r="A1246" s="78"/>
      <c r="B1246" s="10" t="s">
        <v>645</v>
      </c>
      <c r="C1246" s="11" t="s">
        <v>646</v>
      </c>
      <c r="D1246" s="69">
        <v>1</v>
      </c>
      <c r="E1246" s="12" t="s">
        <v>148</v>
      </c>
      <c r="F1246" s="13"/>
      <c r="G1246" s="70">
        <f>IF(B1246&lt;&gt;"計",ROUNDDOWN(D1246*F1246,0),SUM(G$1:G1245))</f>
        <v>0</v>
      </c>
      <c r="H1246" s="11"/>
      <c r="I1246" s="14"/>
      <c r="J1246" s="71"/>
      <c r="K1246" s="8">
        <v>10</v>
      </c>
    </row>
    <row r="1247" spans="1:11" ht="12.95" customHeight="1">
      <c r="A1247" s="79"/>
      <c r="B1247" s="3"/>
      <c r="C1247" s="4"/>
      <c r="D1247" s="66"/>
      <c r="E1247" s="5"/>
      <c r="F1247" s="6"/>
      <c r="G1247" s="67"/>
      <c r="H1247" s="4"/>
      <c r="I1247" s="7"/>
      <c r="J1247" s="68"/>
    </row>
    <row r="1248" spans="1:11" ht="12.95" customHeight="1">
      <c r="A1248" s="78"/>
      <c r="B1248" s="10" t="s">
        <v>647</v>
      </c>
      <c r="C1248" s="11" t="s">
        <v>648</v>
      </c>
      <c r="D1248" s="69">
        <v>34.5</v>
      </c>
      <c r="E1248" s="12" t="s">
        <v>109</v>
      </c>
      <c r="F1248" s="13"/>
      <c r="G1248" s="70">
        <f>IF(B1248&lt;&gt;"計",ROUNDDOWN(D1248*F1248,0),SUM(G$1:G1247))</f>
        <v>0</v>
      </c>
      <c r="H1248" s="11"/>
      <c r="I1248" s="14"/>
      <c r="J1248" s="71"/>
      <c r="K1248" s="8">
        <v>11</v>
      </c>
    </row>
    <row r="1249" spans="1:11" ht="12.95" customHeight="1">
      <c r="A1249" s="79"/>
      <c r="B1249" s="3"/>
      <c r="C1249" s="4"/>
      <c r="D1249" s="66"/>
      <c r="E1249" s="5"/>
      <c r="F1249" s="6"/>
      <c r="G1249" s="67"/>
      <c r="H1249" s="4"/>
      <c r="I1249" s="7"/>
      <c r="J1249" s="68"/>
    </row>
    <row r="1250" spans="1:11" ht="12.95" customHeight="1">
      <c r="A1250" s="78"/>
      <c r="B1250" s="10"/>
      <c r="C1250" s="11"/>
      <c r="D1250" s="69"/>
      <c r="E1250" s="12"/>
      <c r="F1250" s="13"/>
      <c r="G1250" s="70">
        <f>IF(B1250&lt;&gt;"計",ROUNDDOWN(D1250*F1250,0),SUM(G$1:G1249))</f>
        <v>0</v>
      </c>
      <c r="H1250" s="11"/>
      <c r="I1250" s="14"/>
      <c r="J1250" s="71"/>
      <c r="K1250" s="8">
        <v>12</v>
      </c>
    </row>
    <row r="1251" spans="1:11" ht="12.95" customHeight="1">
      <c r="A1251" s="79"/>
      <c r="B1251" s="3"/>
      <c r="C1251" s="4"/>
      <c r="D1251" s="66"/>
      <c r="E1251" s="5"/>
      <c r="F1251" s="6"/>
      <c r="G1251" s="67"/>
      <c r="H1251" s="4"/>
      <c r="I1251" s="7"/>
      <c r="J1251" s="68"/>
    </row>
    <row r="1252" spans="1:11" ht="12.95" customHeight="1">
      <c r="A1252" s="78"/>
      <c r="B1252" s="10"/>
      <c r="C1252" s="11"/>
      <c r="D1252" s="69"/>
      <c r="E1252" s="12"/>
      <c r="F1252" s="13"/>
      <c r="G1252" s="70">
        <f>IF(B1252&lt;&gt;"計",ROUNDDOWN(D1252*F1252,0),SUM(G$1:G1251))</f>
        <v>0</v>
      </c>
      <c r="H1252" s="11"/>
      <c r="I1252" s="14"/>
      <c r="J1252" s="71"/>
      <c r="K1252" s="8">
        <v>13</v>
      </c>
    </row>
    <row r="1253" spans="1:11" ht="12.95" customHeight="1">
      <c r="A1253" s="79"/>
      <c r="B1253" s="3"/>
      <c r="C1253" s="4"/>
      <c r="D1253" s="66"/>
      <c r="E1253" s="5"/>
      <c r="F1253" s="6"/>
      <c r="G1253" s="67"/>
      <c r="H1253" s="4"/>
      <c r="I1253" s="7"/>
      <c r="J1253" s="68"/>
    </row>
    <row r="1254" spans="1:11" ht="12.95" customHeight="1">
      <c r="A1254" s="78"/>
      <c r="B1254" s="10"/>
      <c r="C1254" s="11"/>
      <c r="D1254" s="69"/>
      <c r="E1254" s="12"/>
      <c r="F1254" s="13"/>
      <c r="G1254" s="70">
        <f>IF(B1254&lt;&gt;"計",ROUNDDOWN(D1254*F1254,0),SUM(G$1:G1253))</f>
        <v>0</v>
      </c>
      <c r="H1254" s="11"/>
      <c r="I1254" s="14"/>
      <c r="J1254" s="71"/>
      <c r="K1254" s="8">
        <v>14</v>
      </c>
    </row>
    <row r="1255" spans="1:11" ht="12.95" customHeight="1">
      <c r="A1255" s="79"/>
      <c r="B1255" s="3"/>
      <c r="C1255" s="4"/>
      <c r="D1255" s="66"/>
      <c r="E1255" s="5"/>
      <c r="F1255" s="6"/>
      <c r="G1255" s="67"/>
      <c r="H1255" s="4"/>
      <c r="I1255" s="7"/>
      <c r="J1255" s="68"/>
    </row>
    <row r="1256" spans="1:11" ht="12.95" customHeight="1">
      <c r="A1256" s="78"/>
      <c r="B1256" s="10"/>
      <c r="C1256" s="11"/>
      <c r="D1256" s="69"/>
      <c r="E1256" s="12"/>
      <c r="F1256" s="13"/>
      <c r="G1256" s="70">
        <f>IF(B1256&lt;&gt;"計",ROUNDDOWN(D1256*F1256,0),SUM(G$1:G1255))</f>
        <v>0</v>
      </c>
      <c r="H1256" s="11"/>
      <c r="I1256" s="14"/>
      <c r="J1256" s="71"/>
      <c r="K1256" s="8">
        <v>15</v>
      </c>
    </row>
    <row r="1257" spans="1:11" ht="12.95" customHeight="1">
      <c r="A1257" s="79"/>
      <c r="B1257" s="3"/>
      <c r="C1257" s="4"/>
      <c r="D1257" s="66"/>
      <c r="E1257" s="5"/>
      <c r="F1257" s="6"/>
      <c r="G1257" s="67"/>
      <c r="H1257" s="4"/>
      <c r="I1257" s="7"/>
      <c r="J1257" s="68"/>
    </row>
    <row r="1258" spans="1:11" ht="12.95" customHeight="1">
      <c r="A1258" s="78"/>
      <c r="B1258" s="10"/>
      <c r="C1258" s="11"/>
      <c r="D1258" s="69"/>
      <c r="E1258" s="12"/>
      <c r="F1258" s="13"/>
      <c r="G1258" s="70">
        <f>IF(B1258&lt;&gt;"計",ROUNDDOWN(D1258*F1258,0),SUM(G$1:G1257))</f>
        <v>0</v>
      </c>
      <c r="H1258" s="11"/>
      <c r="I1258" s="14"/>
      <c r="J1258" s="71"/>
      <c r="K1258" s="8">
        <v>16</v>
      </c>
    </row>
    <row r="1259" spans="1:11" ht="12.95" customHeight="1">
      <c r="A1259" s="79"/>
      <c r="B1259" s="3"/>
      <c r="C1259" s="4"/>
      <c r="D1259" s="66"/>
      <c r="E1259" s="5"/>
      <c r="F1259" s="6"/>
      <c r="G1259" s="67"/>
      <c r="H1259" s="4"/>
      <c r="I1259" s="7"/>
      <c r="J1259" s="68"/>
    </row>
    <row r="1260" spans="1:11" ht="12.95" customHeight="1">
      <c r="A1260" s="78"/>
      <c r="B1260" s="10"/>
      <c r="C1260" s="11"/>
      <c r="D1260" s="69"/>
      <c r="E1260" s="12"/>
      <c r="F1260" s="13"/>
      <c r="G1260" s="70">
        <f>IF(B1260&lt;&gt;"計",ROUNDDOWN(D1260*F1260,0),SUM(G$1:G1259))</f>
        <v>0</v>
      </c>
      <c r="H1260" s="11"/>
      <c r="I1260" s="14"/>
      <c r="J1260" s="71"/>
      <c r="K1260" s="8">
        <v>17</v>
      </c>
    </row>
    <row r="1261" spans="1:11" ht="12.95" customHeight="1">
      <c r="A1261" s="79"/>
      <c r="B1261" s="3"/>
      <c r="C1261" s="4"/>
      <c r="D1261" s="66"/>
      <c r="E1261" s="5"/>
      <c r="F1261" s="6"/>
      <c r="G1261" s="67"/>
      <c r="H1261" s="4"/>
      <c r="I1261" s="7"/>
      <c r="J1261" s="68"/>
    </row>
    <row r="1262" spans="1:11" ht="12.95" customHeight="1">
      <c r="A1262" s="78"/>
      <c r="B1262" s="10"/>
      <c r="C1262" s="11"/>
      <c r="D1262" s="69"/>
      <c r="E1262" s="12"/>
      <c r="F1262" s="13"/>
      <c r="G1262" s="70">
        <f>IF(B1262&lt;&gt;"計",ROUNDDOWN(D1262*F1262,0),SUM(G$1:G1261))</f>
        <v>0</v>
      </c>
      <c r="H1262" s="11"/>
      <c r="I1262" s="14"/>
      <c r="J1262" s="72">
        <f>SUBTOTAL(9,G1227:G1262)</f>
        <v>0</v>
      </c>
      <c r="K1262" s="8">
        <v>18</v>
      </c>
    </row>
    <row r="1263" spans="1:11" ht="12.95" customHeight="1">
      <c r="A1263" s="79"/>
      <c r="B1263" s="15"/>
      <c r="C1263" s="4"/>
      <c r="D1263" s="66"/>
      <c r="E1263" s="5"/>
      <c r="F1263" s="6"/>
      <c r="G1263" s="67"/>
      <c r="H1263" s="4"/>
      <c r="I1263" s="7"/>
      <c r="J1263" s="68"/>
    </row>
    <row r="1264" spans="1:11" ht="12.95" customHeight="1">
      <c r="A1264" s="78"/>
      <c r="B1264" s="10" t="s">
        <v>612</v>
      </c>
      <c r="C1264" s="11" t="s">
        <v>613</v>
      </c>
      <c r="D1264" s="69">
        <v>10.4</v>
      </c>
      <c r="E1264" s="12" t="s">
        <v>34</v>
      </c>
      <c r="F1264" s="13"/>
      <c r="G1264" s="70">
        <f>IF(B1264&lt;&gt;"計",ROUNDDOWN(D1264*F1264,0),SUM(G$1:G1263))</f>
        <v>0</v>
      </c>
      <c r="H1264" s="11"/>
      <c r="I1264" s="14"/>
      <c r="J1264" s="71"/>
      <c r="K1264" s="8">
        <v>1</v>
      </c>
    </row>
    <row r="1265" spans="1:11" ht="12.95" customHeight="1">
      <c r="A1265" s="79"/>
      <c r="B1265" s="3"/>
      <c r="C1265" s="4"/>
      <c r="D1265" s="66"/>
      <c r="E1265" s="5"/>
      <c r="F1265" s="6"/>
      <c r="G1265" s="67"/>
      <c r="H1265" s="4"/>
      <c r="I1265" s="7"/>
      <c r="J1265" s="68"/>
    </row>
    <row r="1266" spans="1:11" ht="12.95" customHeight="1">
      <c r="A1266" s="78"/>
      <c r="B1266" s="10" t="s">
        <v>612</v>
      </c>
      <c r="C1266" s="11" t="s">
        <v>649</v>
      </c>
      <c r="D1266" s="69">
        <v>4.5</v>
      </c>
      <c r="E1266" s="12" t="s">
        <v>34</v>
      </c>
      <c r="F1266" s="13"/>
      <c r="G1266" s="70">
        <f>IF(B1266&lt;&gt;"計",ROUNDDOWN(D1266*F1266,0),SUM(G$1:G1265))</f>
        <v>0</v>
      </c>
      <c r="H1266" s="11"/>
      <c r="I1266" s="14"/>
      <c r="J1266" s="71"/>
      <c r="K1266" s="8">
        <v>2</v>
      </c>
    </row>
    <row r="1267" spans="1:11" ht="12.95" customHeight="1">
      <c r="A1267" s="79"/>
      <c r="B1267" s="3"/>
      <c r="C1267" s="4"/>
      <c r="D1267" s="66"/>
      <c r="E1267" s="5"/>
      <c r="F1267" s="6"/>
      <c r="G1267" s="67"/>
      <c r="H1267" s="4"/>
      <c r="I1267" s="7"/>
      <c r="J1267" s="68"/>
    </row>
    <row r="1268" spans="1:11" ht="12.95" customHeight="1">
      <c r="A1268" s="78"/>
      <c r="B1268" s="10" t="s">
        <v>612</v>
      </c>
      <c r="C1268" s="11" t="s">
        <v>650</v>
      </c>
      <c r="D1268" s="69">
        <v>9.5</v>
      </c>
      <c r="E1268" s="12" t="s">
        <v>34</v>
      </c>
      <c r="F1268" s="13"/>
      <c r="G1268" s="70">
        <f>IF(B1268&lt;&gt;"計",ROUNDDOWN(D1268*F1268,0),SUM(G$1:G1267))</f>
        <v>0</v>
      </c>
      <c r="H1268" s="11"/>
      <c r="I1268" s="14"/>
      <c r="J1268" s="71"/>
      <c r="K1268" s="8">
        <v>3</v>
      </c>
    </row>
    <row r="1269" spans="1:11" ht="12.95" customHeight="1">
      <c r="A1269" s="79"/>
      <c r="B1269" s="3"/>
      <c r="C1269" s="4"/>
      <c r="D1269" s="66"/>
      <c r="E1269" s="5"/>
      <c r="F1269" s="6"/>
      <c r="G1269" s="67"/>
      <c r="H1269" s="4"/>
      <c r="I1269" s="7"/>
      <c r="J1269" s="68"/>
    </row>
    <row r="1270" spans="1:11" ht="12.95" customHeight="1">
      <c r="A1270" s="78"/>
      <c r="B1270" s="10"/>
      <c r="C1270" s="11"/>
      <c r="D1270" s="69"/>
      <c r="E1270" s="12"/>
      <c r="F1270" s="13"/>
      <c r="G1270" s="70">
        <f>IF(B1270&lt;&gt;"計",ROUNDDOWN(D1270*F1270,0),SUM(G$1:G1269))</f>
        <v>0</v>
      </c>
      <c r="H1270" s="11"/>
      <c r="I1270" s="14"/>
      <c r="J1270" s="71"/>
      <c r="K1270" s="8">
        <v>4</v>
      </c>
    </row>
    <row r="1271" spans="1:11" ht="12.95" customHeight="1">
      <c r="A1271" s="79"/>
      <c r="B1271" s="3"/>
      <c r="C1271" s="4"/>
      <c r="D1271" s="66"/>
      <c r="E1271" s="5"/>
      <c r="F1271" s="6"/>
      <c r="G1271" s="67"/>
      <c r="H1271" s="4"/>
      <c r="I1271" s="7"/>
      <c r="J1271" s="68"/>
    </row>
    <row r="1272" spans="1:11" ht="12.95" customHeight="1">
      <c r="A1272" s="78"/>
      <c r="B1272" s="10" t="s">
        <v>618</v>
      </c>
      <c r="C1272" s="11" t="s">
        <v>613</v>
      </c>
      <c r="D1272" s="69">
        <v>10.4</v>
      </c>
      <c r="E1272" s="12" t="s">
        <v>34</v>
      </c>
      <c r="F1272" s="13"/>
      <c r="G1272" s="70">
        <f>IF(B1272&lt;&gt;"計",ROUNDDOWN(D1272*F1272,0),SUM(G$1:G1271))</f>
        <v>0</v>
      </c>
      <c r="H1272" s="11"/>
      <c r="I1272" s="14"/>
      <c r="J1272" s="71"/>
      <c r="K1272" s="8">
        <v>5</v>
      </c>
    </row>
    <row r="1273" spans="1:11" ht="12.95" customHeight="1">
      <c r="A1273" s="79"/>
      <c r="B1273" s="3"/>
      <c r="C1273" s="4"/>
      <c r="D1273" s="66"/>
      <c r="E1273" s="5"/>
      <c r="F1273" s="6"/>
      <c r="G1273" s="67"/>
      <c r="H1273" s="4"/>
      <c r="I1273" s="7"/>
      <c r="J1273" s="68"/>
    </row>
    <row r="1274" spans="1:11" ht="12.95" customHeight="1">
      <c r="A1274" s="78"/>
      <c r="B1274" s="10" t="s">
        <v>618</v>
      </c>
      <c r="C1274" s="11" t="s">
        <v>649</v>
      </c>
      <c r="D1274" s="69">
        <v>4.5</v>
      </c>
      <c r="E1274" s="12" t="s">
        <v>34</v>
      </c>
      <c r="F1274" s="13"/>
      <c r="G1274" s="70">
        <f>IF(B1274&lt;&gt;"計",ROUNDDOWN(D1274*F1274,0),SUM(G$1:G1273))</f>
        <v>0</v>
      </c>
      <c r="H1274" s="11"/>
      <c r="I1274" s="14"/>
      <c r="J1274" s="71"/>
      <c r="K1274" s="8">
        <v>6</v>
      </c>
    </row>
    <row r="1275" spans="1:11" ht="12.95" customHeight="1">
      <c r="A1275" s="79"/>
      <c r="B1275" s="3"/>
      <c r="C1275" s="4"/>
      <c r="D1275" s="66"/>
      <c r="E1275" s="5"/>
      <c r="F1275" s="6"/>
      <c r="G1275" s="67"/>
      <c r="H1275" s="4"/>
      <c r="I1275" s="7"/>
      <c r="J1275" s="68"/>
    </row>
    <row r="1276" spans="1:11" ht="12.95" customHeight="1">
      <c r="A1276" s="78"/>
      <c r="B1276" s="10" t="s">
        <v>618</v>
      </c>
      <c r="C1276" s="11" t="s">
        <v>650</v>
      </c>
      <c r="D1276" s="69">
        <v>9.5</v>
      </c>
      <c r="E1276" s="12" t="s">
        <v>34</v>
      </c>
      <c r="F1276" s="13"/>
      <c r="G1276" s="70">
        <f>IF(B1276&lt;&gt;"計",ROUNDDOWN(D1276*F1276,0),SUM(G$1:G1275))</f>
        <v>0</v>
      </c>
      <c r="H1276" s="11"/>
      <c r="I1276" s="14"/>
      <c r="J1276" s="71"/>
      <c r="K1276" s="8">
        <v>7</v>
      </c>
    </row>
    <row r="1277" spans="1:11" ht="12.95" customHeight="1">
      <c r="A1277" s="79"/>
      <c r="B1277" s="3"/>
      <c r="C1277" s="4"/>
      <c r="D1277" s="66"/>
      <c r="E1277" s="5"/>
      <c r="F1277" s="6"/>
      <c r="G1277" s="67"/>
      <c r="H1277" s="4"/>
      <c r="I1277" s="7"/>
      <c r="J1277" s="68"/>
    </row>
    <row r="1278" spans="1:11" ht="12.95" customHeight="1">
      <c r="A1278" s="78"/>
      <c r="B1278" s="10"/>
      <c r="C1278" s="11"/>
      <c r="D1278" s="69"/>
      <c r="E1278" s="12"/>
      <c r="F1278" s="13"/>
      <c r="G1278" s="70">
        <f>IF(B1278&lt;&gt;"計",ROUNDDOWN(D1278*F1278,0),SUM(G$1:G1277))</f>
        <v>0</v>
      </c>
      <c r="H1278" s="11"/>
      <c r="I1278" s="14"/>
      <c r="J1278" s="71"/>
      <c r="K1278" s="8">
        <v>8</v>
      </c>
    </row>
    <row r="1279" spans="1:11" ht="12.95" customHeight="1">
      <c r="A1279" s="79"/>
      <c r="B1279" s="3"/>
      <c r="C1279" s="4"/>
      <c r="D1279" s="66"/>
      <c r="E1279" s="5"/>
      <c r="F1279" s="6"/>
      <c r="G1279" s="67"/>
      <c r="H1279" s="4"/>
      <c r="I1279" s="7"/>
      <c r="J1279" s="68"/>
    </row>
    <row r="1280" spans="1:11" ht="12.95" customHeight="1">
      <c r="A1280" s="78"/>
      <c r="B1280" s="10"/>
      <c r="C1280" s="11"/>
      <c r="D1280" s="69"/>
      <c r="E1280" s="12"/>
      <c r="F1280" s="13"/>
      <c r="G1280" s="70">
        <f>IF(B1280&lt;&gt;"計",ROUNDDOWN(D1280*F1280,0),SUM(G$1:G1279))</f>
        <v>0</v>
      </c>
      <c r="H1280" s="11"/>
      <c r="I1280" s="14"/>
      <c r="J1280" s="71"/>
      <c r="K1280" s="8">
        <v>9</v>
      </c>
    </row>
    <row r="1281" spans="1:11" ht="12.95" customHeight="1">
      <c r="A1281" s="79"/>
      <c r="B1281" s="3"/>
      <c r="C1281" s="4"/>
      <c r="D1281" s="66"/>
      <c r="E1281" s="5"/>
      <c r="F1281" s="6"/>
      <c r="G1281" s="67"/>
      <c r="H1281" s="4"/>
      <c r="I1281" s="7"/>
      <c r="J1281" s="68"/>
    </row>
    <row r="1282" spans="1:11" ht="12.95" customHeight="1">
      <c r="A1282" s="78"/>
      <c r="B1282" s="10"/>
      <c r="C1282" s="11"/>
      <c r="D1282" s="69"/>
      <c r="E1282" s="12"/>
      <c r="F1282" s="13"/>
      <c r="G1282" s="70">
        <f>IF(B1282&lt;&gt;"計",ROUNDDOWN(D1282*F1282,0),SUM(G$1:G1281))</f>
        <v>0</v>
      </c>
      <c r="H1282" s="11"/>
      <c r="I1282" s="14"/>
      <c r="J1282" s="71"/>
      <c r="K1282" s="8">
        <v>10</v>
      </c>
    </row>
    <row r="1283" spans="1:11" ht="12.95" customHeight="1">
      <c r="A1283" s="79"/>
      <c r="B1283" s="3"/>
      <c r="C1283" s="4"/>
      <c r="D1283" s="66"/>
      <c r="E1283" s="5"/>
      <c r="F1283" s="6"/>
      <c r="G1283" s="67"/>
      <c r="H1283" s="4"/>
      <c r="I1283" s="7"/>
      <c r="J1283" s="68"/>
    </row>
    <row r="1284" spans="1:11" ht="12.95" customHeight="1">
      <c r="A1284" s="78"/>
      <c r="B1284" s="10"/>
      <c r="C1284" s="11"/>
      <c r="D1284" s="69"/>
      <c r="E1284" s="12"/>
      <c r="F1284" s="13"/>
      <c r="G1284" s="70">
        <f>IF(B1284&lt;&gt;"計",ROUNDDOWN(D1284*F1284,0),SUM(G$1:G1283))</f>
        <v>0</v>
      </c>
      <c r="H1284" s="11"/>
      <c r="I1284" s="14"/>
      <c r="J1284" s="71"/>
      <c r="K1284" s="8">
        <v>11</v>
      </c>
    </row>
    <row r="1285" spans="1:11" ht="12.95" customHeight="1">
      <c r="A1285" s="79"/>
      <c r="B1285" s="3"/>
      <c r="C1285" s="4"/>
      <c r="D1285" s="66"/>
      <c r="E1285" s="5"/>
      <c r="F1285" s="6"/>
      <c r="G1285" s="67"/>
      <c r="H1285" s="4"/>
      <c r="I1285" s="7"/>
      <c r="J1285" s="68"/>
    </row>
    <row r="1286" spans="1:11" ht="12.95" customHeight="1">
      <c r="A1286" s="78"/>
      <c r="B1286" s="10"/>
      <c r="C1286" s="11"/>
      <c r="D1286" s="69"/>
      <c r="E1286" s="12"/>
      <c r="F1286" s="13"/>
      <c r="G1286" s="70">
        <f>IF(B1286&lt;&gt;"計",ROUNDDOWN(D1286*F1286,0),SUM(G$1:G1285))</f>
        <v>0</v>
      </c>
      <c r="H1286" s="11"/>
      <c r="I1286" s="14"/>
      <c r="J1286" s="71"/>
      <c r="K1286" s="8">
        <v>12</v>
      </c>
    </row>
    <row r="1287" spans="1:11" ht="12.95" customHeight="1">
      <c r="A1287" s="79"/>
      <c r="B1287" s="3"/>
      <c r="C1287" s="4"/>
      <c r="D1287" s="66"/>
      <c r="E1287" s="5"/>
      <c r="F1287" s="6"/>
      <c r="G1287" s="67"/>
      <c r="H1287" s="4"/>
      <c r="I1287" s="7"/>
      <c r="J1287" s="68"/>
    </row>
    <row r="1288" spans="1:11" ht="12.95" customHeight="1">
      <c r="A1288" s="78"/>
      <c r="B1288" s="10"/>
      <c r="C1288" s="11"/>
      <c r="D1288" s="69"/>
      <c r="E1288" s="12"/>
      <c r="F1288" s="13"/>
      <c r="G1288" s="70">
        <f>IF(B1288&lt;&gt;"計",ROUNDDOWN(D1288*F1288,0),SUM(G$1:G1287))</f>
        <v>0</v>
      </c>
      <c r="H1288" s="11"/>
      <c r="I1288" s="14"/>
      <c r="J1288" s="71"/>
      <c r="K1288" s="8">
        <v>13</v>
      </c>
    </row>
    <row r="1289" spans="1:11" ht="12.95" customHeight="1">
      <c r="A1289" s="79"/>
      <c r="B1289" s="3"/>
      <c r="C1289" s="4"/>
      <c r="D1289" s="66"/>
      <c r="E1289" s="5"/>
      <c r="F1289" s="6"/>
      <c r="G1289" s="67"/>
      <c r="H1289" s="4"/>
      <c r="I1289" s="7"/>
      <c r="J1289" s="68"/>
    </row>
    <row r="1290" spans="1:11" ht="12.95" customHeight="1">
      <c r="A1290" s="78"/>
      <c r="B1290" s="10"/>
      <c r="C1290" s="11"/>
      <c r="D1290" s="69"/>
      <c r="E1290" s="12"/>
      <c r="F1290" s="13"/>
      <c r="G1290" s="70">
        <f>IF(B1290&lt;&gt;"計",ROUNDDOWN(D1290*F1290,0),SUM(G$1:G1289))</f>
        <v>0</v>
      </c>
      <c r="H1290" s="11"/>
      <c r="I1290" s="14"/>
      <c r="J1290" s="71"/>
      <c r="K1290" s="8">
        <v>14</v>
      </c>
    </row>
    <row r="1291" spans="1:11" ht="12.95" customHeight="1">
      <c r="A1291" s="79"/>
      <c r="B1291" s="3"/>
      <c r="C1291" s="4"/>
      <c r="D1291" s="66"/>
      <c r="E1291" s="5"/>
      <c r="F1291" s="6"/>
      <c r="G1291" s="67"/>
      <c r="H1291" s="4"/>
      <c r="I1291" s="7"/>
      <c r="J1291" s="68"/>
    </row>
    <row r="1292" spans="1:11" ht="12.95" customHeight="1">
      <c r="A1292" s="78"/>
      <c r="B1292" s="10"/>
      <c r="C1292" s="11"/>
      <c r="D1292" s="69"/>
      <c r="E1292" s="12"/>
      <c r="F1292" s="13"/>
      <c r="G1292" s="70">
        <f>IF(B1292&lt;&gt;"計",ROUNDDOWN(D1292*F1292,0),SUM(G$1:G1291))</f>
        <v>0</v>
      </c>
      <c r="H1292" s="11"/>
      <c r="I1292" s="14"/>
      <c r="J1292" s="71"/>
      <c r="K1292" s="8">
        <v>15</v>
      </c>
    </row>
    <row r="1293" spans="1:11" ht="12.95" customHeight="1">
      <c r="A1293" s="79"/>
      <c r="B1293" s="3"/>
      <c r="C1293" s="4"/>
      <c r="D1293" s="66"/>
      <c r="E1293" s="5"/>
      <c r="F1293" s="6"/>
      <c r="G1293" s="67"/>
      <c r="H1293" s="4"/>
      <c r="I1293" s="7"/>
      <c r="J1293" s="68"/>
    </row>
    <row r="1294" spans="1:11" ht="12.95" customHeight="1">
      <c r="A1294" s="78"/>
      <c r="B1294" s="10"/>
      <c r="C1294" s="11"/>
      <c r="D1294" s="69"/>
      <c r="E1294" s="12"/>
      <c r="F1294" s="13"/>
      <c r="G1294" s="70">
        <f>IF(B1294&lt;&gt;"計",ROUNDDOWN(D1294*F1294,0),SUM(G$1:G1293))</f>
        <v>0</v>
      </c>
      <c r="H1294" s="11"/>
      <c r="I1294" s="14"/>
      <c r="J1294" s="71"/>
      <c r="K1294" s="8">
        <v>16</v>
      </c>
    </row>
    <row r="1295" spans="1:11" ht="12.95" customHeight="1">
      <c r="A1295" s="79"/>
      <c r="B1295" s="3"/>
      <c r="C1295" s="4"/>
      <c r="D1295" s="66"/>
      <c r="E1295" s="5"/>
      <c r="F1295" s="6"/>
      <c r="G1295" s="67"/>
      <c r="H1295" s="4"/>
      <c r="I1295" s="7"/>
      <c r="J1295" s="68"/>
    </row>
    <row r="1296" spans="1:11" ht="12.95" customHeight="1">
      <c r="A1296" s="78"/>
      <c r="B1296" s="10" t="s">
        <v>45</v>
      </c>
      <c r="C1296" s="11" t="s">
        <v>622</v>
      </c>
      <c r="D1296" s="69"/>
      <c r="E1296" s="12"/>
      <c r="F1296" s="13"/>
      <c r="G1296" s="70">
        <f>SUBTOTAL(9,G1227:G1294)</f>
        <v>0</v>
      </c>
      <c r="H1296" s="11"/>
      <c r="I1296" s="14"/>
      <c r="J1296" s="71"/>
      <c r="K1296" s="8">
        <v>17</v>
      </c>
    </row>
    <row r="1297" spans="1:11" ht="12.95" customHeight="1">
      <c r="A1297" s="79"/>
      <c r="B1297" s="3"/>
      <c r="C1297" s="4"/>
      <c r="D1297" s="66"/>
      <c r="E1297" s="5"/>
      <c r="F1297" s="6"/>
      <c r="G1297" s="67"/>
      <c r="H1297" s="4"/>
      <c r="I1297" s="7"/>
      <c r="J1297" s="68"/>
    </row>
    <row r="1298" spans="1:11" ht="12.95" customHeight="1">
      <c r="A1298" s="78"/>
      <c r="B1298" s="10"/>
      <c r="C1298" s="11"/>
      <c r="D1298" s="69"/>
      <c r="E1298" s="12"/>
      <c r="F1298" s="13"/>
      <c r="G1298" s="70">
        <f>IF(B1298&lt;&gt;"計",ROUNDDOWN(D1298*F1298,0),SUM(G$1:G1297))</f>
        <v>0</v>
      </c>
      <c r="H1298" s="11"/>
      <c r="I1298" s="14"/>
      <c r="J1298" s="72">
        <f>SUBTOTAL(9,G1263:G1298)</f>
        <v>0</v>
      </c>
      <c r="K1298" s="8">
        <v>18</v>
      </c>
    </row>
    <row r="1299" spans="1:11" ht="12.95" customHeight="1">
      <c r="A1299" s="79"/>
      <c r="B1299" s="15"/>
      <c r="C1299" s="4"/>
      <c r="D1299" s="66"/>
      <c r="E1299" s="5"/>
      <c r="F1299" s="6"/>
      <c r="G1299" s="67"/>
      <c r="H1299" s="4"/>
      <c r="I1299" s="7"/>
      <c r="J1299" s="68"/>
    </row>
    <row r="1300" spans="1:11" ht="12.95" customHeight="1">
      <c r="A1300" s="78" t="s">
        <v>43</v>
      </c>
      <c r="B1300" s="10" t="s">
        <v>44</v>
      </c>
      <c r="C1300" s="11"/>
      <c r="D1300" s="69"/>
      <c r="E1300" s="12"/>
      <c r="F1300" s="13"/>
      <c r="G1300" s="70">
        <f>IF(B1300&lt;&gt;"計",ROUNDDOWN(D1300*F1300,0),SUM(G$1:G1299))</f>
        <v>0</v>
      </c>
      <c r="H1300" s="11"/>
      <c r="I1300" s="14"/>
      <c r="J1300" s="71"/>
      <c r="K1300" s="8">
        <v>1</v>
      </c>
    </row>
    <row r="1301" spans="1:11" ht="12.95" customHeight="1">
      <c r="A1301" s="79"/>
      <c r="B1301" s="3"/>
      <c r="C1301" s="4"/>
      <c r="D1301" s="66"/>
      <c r="E1301" s="5"/>
      <c r="F1301" s="6"/>
      <c r="G1301" s="67"/>
      <c r="H1301" s="4"/>
      <c r="I1301" s="7"/>
      <c r="J1301" s="68"/>
    </row>
    <row r="1302" spans="1:11" ht="12.95" customHeight="1">
      <c r="A1302" s="78"/>
      <c r="B1302" s="10"/>
      <c r="C1302" s="11"/>
      <c r="D1302" s="69"/>
      <c r="E1302" s="12"/>
      <c r="F1302" s="13"/>
      <c r="G1302" s="70">
        <f>IF(B1302&lt;&gt;"計",ROUNDDOWN(D1302*F1302,0),SUM(G$1:G1301))</f>
        <v>0</v>
      </c>
      <c r="H1302" s="11"/>
      <c r="I1302" s="14"/>
      <c r="J1302" s="71"/>
      <c r="K1302" s="8">
        <v>2</v>
      </c>
    </row>
    <row r="1303" spans="1:11" ht="12.95" customHeight="1">
      <c r="A1303" s="79"/>
      <c r="B1303" s="3"/>
      <c r="C1303" s="4"/>
      <c r="D1303" s="66"/>
      <c r="E1303" s="5"/>
      <c r="F1303" s="6"/>
      <c r="G1303" s="67"/>
      <c r="H1303" s="4"/>
      <c r="I1303" s="7"/>
      <c r="J1303" s="68"/>
    </row>
    <row r="1304" spans="1:11" ht="12.95" customHeight="1">
      <c r="A1304" s="78" t="s">
        <v>651</v>
      </c>
      <c r="B1304" s="10" t="s">
        <v>48</v>
      </c>
      <c r="C1304" s="11"/>
      <c r="D1304" s="69">
        <v>1</v>
      </c>
      <c r="E1304" s="12" t="s">
        <v>2882</v>
      </c>
      <c r="F1304" s="13"/>
      <c r="G1304" s="70">
        <f>IF(B1304&lt;&gt;"計",ROUNDDOWN(D1304*F1304,0),SUM(G$1:G1303))</f>
        <v>0</v>
      </c>
      <c r="H1304" s="11"/>
      <c r="I1304" s="14"/>
      <c r="J1304" s="71"/>
      <c r="K1304" s="8">
        <v>3</v>
      </c>
    </row>
    <row r="1305" spans="1:11" ht="12.95" customHeight="1">
      <c r="A1305" s="79"/>
      <c r="B1305" s="3"/>
      <c r="C1305" s="4"/>
      <c r="D1305" s="66"/>
      <c r="E1305" s="5"/>
      <c r="F1305" s="6"/>
      <c r="G1305" s="67"/>
      <c r="H1305" s="4"/>
      <c r="I1305" s="7"/>
      <c r="J1305" s="68"/>
    </row>
    <row r="1306" spans="1:11" ht="12.95" customHeight="1">
      <c r="A1306" s="78" t="s">
        <v>652</v>
      </c>
      <c r="B1306" s="10" t="s">
        <v>653</v>
      </c>
      <c r="C1306" s="11"/>
      <c r="D1306" s="69">
        <v>1</v>
      </c>
      <c r="E1306" s="12" t="s">
        <v>2882</v>
      </c>
      <c r="F1306" s="13"/>
      <c r="G1306" s="70">
        <f>IF(B1306&lt;&gt;"計",ROUNDDOWN(D1306*F1306,0),SUM(G$1:G1305))</f>
        <v>0</v>
      </c>
      <c r="H1306" s="11"/>
      <c r="I1306" s="14"/>
      <c r="J1306" s="71"/>
      <c r="K1306" s="8">
        <v>4</v>
      </c>
    </row>
    <row r="1307" spans="1:11" ht="12.95" customHeight="1">
      <c r="A1307" s="79"/>
      <c r="B1307" s="3"/>
      <c r="C1307" s="4"/>
      <c r="D1307" s="66"/>
      <c r="E1307" s="5"/>
      <c r="F1307" s="6"/>
      <c r="G1307" s="67"/>
      <c r="H1307" s="4"/>
      <c r="I1307" s="7"/>
      <c r="J1307" s="68"/>
    </row>
    <row r="1308" spans="1:11" ht="12.95" customHeight="1">
      <c r="A1308" s="78"/>
      <c r="B1308" s="10"/>
      <c r="C1308" s="11"/>
      <c r="D1308" s="69"/>
      <c r="E1308" s="12"/>
      <c r="F1308" s="13"/>
      <c r="G1308" s="70">
        <f>IF(B1308&lt;&gt;"計",ROUNDDOWN(D1308*F1308,0),SUM(G$1:G1307))</f>
        <v>0</v>
      </c>
      <c r="H1308" s="11"/>
      <c r="I1308" s="14"/>
      <c r="J1308" s="71"/>
      <c r="K1308" s="8">
        <v>5</v>
      </c>
    </row>
    <row r="1309" spans="1:11" ht="12.95" customHeight="1">
      <c r="A1309" s="79"/>
      <c r="B1309" s="3"/>
      <c r="C1309" s="4"/>
      <c r="D1309" s="66"/>
      <c r="E1309" s="5"/>
      <c r="F1309" s="6"/>
      <c r="G1309" s="67"/>
      <c r="H1309" s="4"/>
      <c r="I1309" s="7"/>
      <c r="J1309" s="68"/>
    </row>
    <row r="1310" spans="1:11" ht="12.95" customHeight="1">
      <c r="A1310" s="78"/>
      <c r="B1310" s="10"/>
      <c r="C1310" s="11"/>
      <c r="D1310" s="69"/>
      <c r="E1310" s="12"/>
      <c r="F1310" s="13"/>
      <c r="G1310" s="70">
        <f>IF(B1310&lt;&gt;"計",ROUNDDOWN(D1310*F1310,0),SUM(G$1:G1309))</f>
        <v>0</v>
      </c>
      <c r="H1310" s="11"/>
      <c r="I1310" s="14"/>
      <c r="J1310" s="71"/>
      <c r="K1310" s="8">
        <v>6</v>
      </c>
    </row>
    <row r="1311" spans="1:11" ht="12.95" customHeight="1">
      <c r="A1311" s="79"/>
      <c r="B1311" s="3"/>
      <c r="C1311" s="4"/>
      <c r="D1311" s="66"/>
      <c r="E1311" s="5"/>
      <c r="F1311" s="6"/>
      <c r="G1311" s="67"/>
      <c r="H1311" s="4"/>
      <c r="I1311" s="7"/>
      <c r="J1311" s="68"/>
    </row>
    <row r="1312" spans="1:11" ht="12.95" customHeight="1">
      <c r="A1312" s="78"/>
      <c r="B1312" s="10"/>
      <c r="C1312" s="11"/>
      <c r="D1312" s="69"/>
      <c r="E1312" s="12"/>
      <c r="F1312" s="13"/>
      <c r="G1312" s="70">
        <f>IF(B1312&lt;&gt;"計",ROUNDDOWN(D1312*F1312,0),SUM(G$1:G1311))</f>
        <v>0</v>
      </c>
      <c r="H1312" s="11"/>
      <c r="I1312" s="14"/>
      <c r="J1312" s="71"/>
      <c r="K1312" s="8">
        <v>7</v>
      </c>
    </row>
    <row r="1313" spans="1:11" ht="12.95" customHeight="1">
      <c r="A1313" s="79"/>
      <c r="B1313" s="3"/>
      <c r="C1313" s="4"/>
      <c r="D1313" s="66"/>
      <c r="E1313" s="5"/>
      <c r="F1313" s="6"/>
      <c r="G1313" s="67"/>
      <c r="H1313" s="4"/>
      <c r="I1313" s="7"/>
      <c r="J1313" s="68"/>
    </row>
    <row r="1314" spans="1:11" ht="12.95" customHeight="1">
      <c r="A1314" s="78"/>
      <c r="B1314" s="10"/>
      <c r="C1314" s="11"/>
      <c r="D1314" s="69"/>
      <c r="E1314" s="12"/>
      <c r="F1314" s="13"/>
      <c r="G1314" s="70">
        <f>IF(B1314&lt;&gt;"計",ROUNDDOWN(D1314*F1314,0),SUM(G$1:G1313))</f>
        <v>0</v>
      </c>
      <c r="H1314" s="11"/>
      <c r="I1314" s="14"/>
      <c r="J1314" s="71"/>
      <c r="K1314" s="8">
        <v>8</v>
      </c>
    </row>
    <row r="1315" spans="1:11" ht="12.95" customHeight="1">
      <c r="A1315" s="79"/>
      <c r="B1315" s="3"/>
      <c r="C1315" s="4"/>
      <c r="D1315" s="66"/>
      <c r="E1315" s="5"/>
      <c r="F1315" s="6"/>
      <c r="G1315" s="67"/>
      <c r="H1315" s="4"/>
      <c r="I1315" s="7"/>
      <c r="J1315" s="68"/>
    </row>
    <row r="1316" spans="1:11" ht="12.95" customHeight="1">
      <c r="A1316" s="78"/>
      <c r="B1316" s="10"/>
      <c r="C1316" s="11"/>
      <c r="D1316" s="69"/>
      <c r="E1316" s="12"/>
      <c r="F1316" s="13"/>
      <c r="G1316" s="70">
        <f>IF(B1316&lt;&gt;"計",ROUNDDOWN(D1316*F1316,0),SUM(G$1:G1315))</f>
        <v>0</v>
      </c>
      <c r="H1316" s="11"/>
      <c r="I1316" s="14"/>
      <c r="J1316" s="71"/>
      <c r="K1316" s="8">
        <v>9</v>
      </c>
    </row>
    <row r="1317" spans="1:11" ht="12.95" customHeight="1">
      <c r="A1317" s="79"/>
      <c r="B1317" s="3"/>
      <c r="C1317" s="4"/>
      <c r="D1317" s="66"/>
      <c r="E1317" s="5"/>
      <c r="F1317" s="6"/>
      <c r="G1317" s="67"/>
      <c r="H1317" s="4"/>
      <c r="I1317" s="7"/>
      <c r="J1317" s="68"/>
    </row>
    <row r="1318" spans="1:11" ht="12.95" customHeight="1">
      <c r="A1318" s="78"/>
      <c r="B1318" s="10"/>
      <c r="C1318" s="11"/>
      <c r="D1318" s="69"/>
      <c r="E1318" s="12"/>
      <c r="F1318" s="13"/>
      <c r="G1318" s="70">
        <f>IF(B1318&lt;&gt;"計",ROUNDDOWN(D1318*F1318,0),SUM(G$1:G1317))</f>
        <v>0</v>
      </c>
      <c r="H1318" s="11"/>
      <c r="I1318" s="14"/>
      <c r="J1318" s="71"/>
      <c r="K1318" s="8">
        <v>10</v>
      </c>
    </row>
    <row r="1319" spans="1:11" ht="12.95" customHeight="1">
      <c r="A1319" s="79"/>
      <c r="B1319" s="3"/>
      <c r="C1319" s="4"/>
      <c r="D1319" s="66"/>
      <c r="E1319" s="5"/>
      <c r="F1319" s="6"/>
      <c r="G1319" s="67"/>
      <c r="H1319" s="4"/>
      <c r="I1319" s="7"/>
      <c r="J1319" s="68"/>
    </row>
    <row r="1320" spans="1:11" ht="12.95" customHeight="1">
      <c r="A1320" s="78"/>
      <c r="B1320" s="10"/>
      <c r="C1320" s="11"/>
      <c r="D1320" s="69"/>
      <c r="E1320" s="12"/>
      <c r="F1320" s="13"/>
      <c r="G1320" s="70">
        <f>IF(B1320&lt;&gt;"計",ROUNDDOWN(D1320*F1320,0),SUM(G$1:G1319))</f>
        <v>0</v>
      </c>
      <c r="H1320" s="11"/>
      <c r="I1320" s="14"/>
      <c r="J1320" s="71"/>
      <c r="K1320" s="8">
        <v>11</v>
      </c>
    </row>
    <row r="1321" spans="1:11" ht="12.95" customHeight="1">
      <c r="A1321" s="79"/>
      <c r="B1321" s="3"/>
      <c r="C1321" s="4"/>
      <c r="D1321" s="66"/>
      <c r="E1321" s="5"/>
      <c r="F1321" s="6"/>
      <c r="G1321" s="67"/>
      <c r="H1321" s="4"/>
      <c r="I1321" s="7"/>
      <c r="J1321" s="68"/>
    </row>
    <row r="1322" spans="1:11" ht="12.95" customHeight="1">
      <c r="A1322" s="78"/>
      <c r="B1322" s="10"/>
      <c r="C1322" s="11"/>
      <c r="D1322" s="69"/>
      <c r="E1322" s="12"/>
      <c r="F1322" s="13"/>
      <c r="G1322" s="70">
        <f>IF(B1322&lt;&gt;"計",ROUNDDOWN(D1322*F1322,0),SUM(G$1:G1321))</f>
        <v>0</v>
      </c>
      <c r="H1322" s="11"/>
      <c r="I1322" s="14"/>
      <c r="J1322" s="71"/>
      <c r="K1322" s="8">
        <v>12</v>
      </c>
    </row>
    <row r="1323" spans="1:11" ht="12.95" customHeight="1">
      <c r="A1323" s="79"/>
      <c r="B1323" s="3"/>
      <c r="C1323" s="4"/>
      <c r="D1323" s="66"/>
      <c r="E1323" s="5"/>
      <c r="F1323" s="6"/>
      <c r="G1323" s="67"/>
      <c r="H1323" s="4"/>
      <c r="I1323" s="7"/>
      <c r="J1323" s="68"/>
    </row>
    <row r="1324" spans="1:11" ht="12.95" customHeight="1">
      <c r="A1324" s="78"/>
      <c r="B1324" s="10"/>
      <c r="C1324" s="11"/>
      <c r="D1324" s="69"/>
      <c r="E1324" s="12"/>
      <c r="F1324" s="13"/>
      <c r="G1324" s="70">
        <f>IF(B1324&lt;&gt;"計",ROUNDDOWN(D1324*F1324,0),SUM(G$1:G1323))</f>
        <v>0</v>
      </c>
      <c r="H1324" s="11"/>
      <c r="I1324" s="14"/>
      <c r="J1324" s="71"/>
      <c r="K1324" s="8">
        <v>13</v>
      </c>
    </row>
    <row r="1325" spans="1:11" ht="12.95" customHeight="1">
      <c r="A1325" s="79"/>
      <c r="B1325" s="3"/>
      <c r="C1325" s="4"/>
      <c r="D1325" s="66"/>
      <c r="E1325" s="5"/>
      <c r="F1325" s="6"/>
      <c r="G1325" s="67"/>
      <c r="H1325" s="4"/>
      <c r="I1325" s="7"/>
      <c r="J1325" s="68"/>
    </row>
    <row r="1326" spans="1:11" ht="12.95" customHeight="1">
      <c r="A1326" s="78"/>
      <c r="B1326" s="10"/>
      <c r="C1326" s="11"/>
      <c r="D1326" s="69"/>
      <c r="E1326" s="12"/>
      <c r="F1326" s="13"/>
      <c r="G1326" s="70">
        <f>IF(B1326&lt;&gt;"計",ROUNDDOWN(D1326*F1326,0),SUM(G$1:G1325))</f>
        <v>0</v>
      </c>
      <c r="H1326" s="11"/>
      <c r="I1326" s="14"/>
      <c r="J1326" s="71"/>
      <c r="K1326" s="8">
        <v>14</v>
      </c>
    </row>
    <row r="1327" spans="1:11" ht="12.95" customHeight="1">
      <c r="A1327" s="79"/>
      <c r="B1327" s="3"/>
      <c r="C1327" s="4"/>
      <c r="D1327" s="66"/>
      <c r="E1327" s="5"/>
      <c r="F1327" s="6"/>
      <c r="G1327" s="67"/>
      <c r="H1327" s="4"/>
      <c r="I1327" s="7"/>
      <c r="J1327" s="68"/>
    </row>
    <row r="1328" spans="1:11" ht="12.95" customHeight="1">
      <c r="A1328" s="78"/>
      <c r="B1328" s="10"/>
      <c r="C1328" s="11"/>
      <c r="D1328" s="69"/>
      <c r="E1328" s="12"/>
      <c r="F1328" s="13"/>
      <c r="G1328" s="70">
        <f>IF(B1328&lt;&gt;"計",ROUNDDOWN(D1328*F1328,0),SUM(G$1:G1327))</f>
        <v>0</v>
      </c>
      <c r="H1328" s="11"/>
      <c r="I1328" s="14"/>
      <c r="J1328" s="71"/>
      <c r="K1328" s="8">
        <v>15</v>
      </c>
    </row>
    <row r="1329" spans="1:11" ht="12.95" customHeight="1">
      <c r="A1329" s="79"/>
      <c r="B1329" s="3"/>
      <c r="C1329" s="4"/>
      <c r="D1329" s="66"/>
      <c r="E1329" s="5"/>
      <c r="F1329" s="6"/>
      <c r="G1329" s="67"/>
      <c r="H1329" s="4"/>
      <c r="I1329" s="7"/>
      <c r="J1329" s="68"/>
    </row>
    <row r="1330" spans="1:11" ht="12.95" customHeight="1">
      <c r="A1330" s="78"/>
      <c r="B1330" s="10"/>
      <c r="C1330" s="11"/>
      <c r="D1330" s="69"/>
      <c r="E1330" s="12"/>
      <c r="F1330" s="13"/>
      <c r="G1330" s="70">
        <f>IF(B1330&lt;&gt;"計",ROUNDDOWN(D1330*F1330,0),SUM(G$1:G1329))</f>
        <v>0</v>
      </c>
      <c r="H1330" s="11"/>
      <c r="I1330" s="14"/>
      <c r="J1330" s="71"/>
      <c r="K1330" s="8">
        <v>16</v>
      </c>
    </row>
    <row r="1331" spans="1:11" ht="12.95" customHeight="1">
      <c r="A1331" s="79"/>
      <c r="B1331" s="3"/>
      <c r="C1331" s="4"/>
      <c r="D1331" s="66"/>
      <c r="E1331" s="5"/>
      <c r="F1331" s="6"/>
      <c r="G1331" s="67"/>
      <c r="H1331" s="4"/>
      <c r="I1331" s="7"/>
      <c r="J1331" s="68"/>
    </row>
    <row r="1332" spans="1:11" ht="12.95" customHeight="1">
      <c r="A1332" s="78"/>
      <c r="B1332" s="10" t="s">
        <v>45</v>
      </c>
      <c r="C1332" s="11" t="s">
        <v>43</v>
      </c>
      <c r="D1332" s="69"/>
      <c r="E1332" s="12"/>
      <c r="F1332" s="13"/>
      <c r="G1332" s="70">
        <f>SUBTOTAL(9,G1299:G1330)</f>
        <v>0</v>
      </c>
      <c r="H1332" s="11"/>
      <c r="I1332" s="14"/>
      <c r="J1332" s="71"/>
      <c r="K1332" s="8">
        <v>17</v>
      </c>
    </row>
    <row r="1333" spans="1:11" ht="12.95" customHeight="1">
      <c r="A1333" s="79"/>
      <c r="B1333" s="3"/>
      <c r="C1333" s="4"/>
      <c r="D1333" s="66"/>
      <c r="E1333" s="5"/>
      <c r="F1333" s="6"/>
      <c r="G1333" s="67"/>
      <c r="H1333" s="4"/>
      <c r="I1333" s="7"/>
      <c r="J1333" s="68"/>
    </row>
    <row r="1334" spans="1:11" ht="12.95" customHeight="1">
      <c r="A1334" s="78"/>
      <c r="B1334" s="10"/>
      <c r="C1334" s="11"/>
      <c r="D1334" s="69"/>
      <c r="E1334" s="12"/>
      <c r="F1334" s="13"/>
      <c r="G1334" s="70">
        <f>IF(B1334&lt;&gt;"計",ROUNDDOWN(D1334*F1334,0),SUM(G$1:G1333))</f>
        <v>0</v>
      </c>
      <c r="H1334" s="11"/>
      <c r="I1334" s="14"/>
      <c r="J1334" s="72">
        <f>SUBTOTAL(9,G1299:G1334)</f>
        <v>0</v>
      </c>
      <c r="K1334" s="8">
        <v>18</v>
      </c>
    </row>
    <row r="1335" spans="1:11" ht="12.95" customHeight="1">
      <c r="A1335" s="79"/>
      <c r="B1335" s="15"/>
      <c r="C1335" s="4"/>
      <c r="D1335" s="66"/>
      <c r="E1335" s="5"/>
      <c r="F1335" s="6"/>
      <c r="G1335" s="67"/>
      <c r="H1335" s="4"/>
      <c r="I1335" s="7"/>
      <c r="J1335" s="68"/>
    </row>
    <row r="1336" spans="1:11" ht="12.95" customHeight="1">
      <c r="A1336" s="78" t="s">
        <v>651</v>
      </c>
      <c r="B1336" s="10" t="s">
        <v>48</v>
      </c>
      <c r="C1336" s="11"/>
      <c r="D1336" s="69"/>
      <c r="E1336" s="12"/>
      <c r="F1336" s="13"/>
      <c r="G1336" s="70">
        <f>IF(B1336&lt;&gt;"計",ROUNDDOWN(D1336*F1336,0),SUM(G$1:G1335))</f>
        <v>0</v>
      </c>
      <c r="H1336" s="11"/>
      <c r="I1336" s="14"/>
      <c r="J1336" s="71"/>
      <c r="K1336" s="8">
        <v>1</v>
      </c>
    </row>
    <row r="1337" spans="1:11" ht="12.95" customHeight="1">
      <c r="A1337" s="79"/>
      <c r="B1337" s="3"/>
      <c r="C1337" s="4"/>
      <c r="D1337" s="66"/>
      <c r="E1337" s="5"/>
      <c r="F1337" s="6"/>
      <c r="G1337" s="67"/>
      <c r="H1337" s="4"/>
      <c r="I1337" s="7"/>
      <c r="J1337" s="68"/>
    </row>
    <row r="1338" spans="1:11" ht="12.95" customHeight="1">
      <c r="A1338" s="78"/>
      <c r="B1338" s="10"/>
      <c r="C1338" s="11"/>
      <c r="D1338" s="69"/>
      <c r="E1338" s="12"/>
      <c r="F1338" s="13"/>
      <c r="G1338" s="70">
        <f>IF(B1338&lt;&gt;"計",ROUNDDOWN(D1338*F1338,0),SUM(G$1:G1337))</f>
        <v>0</v>
      </c>
      <c r="H1338" s="11"/>
      <c r="I1338" s="14"/>
      <c r="J1338" s="71"/>
      <c r="K1338" s="8">
        <v>2</v>
      </c>
    </row>
    <row r="1339" spans="1:11" ht="12.95" customHeight="1">
      <c r="A1339" s="79"/>
      <c r="B1339" s="3"/>
      <c r="C1339" s="4"/>
      <c r="D1339" s="66"/>
      <c r="E1339" s="5"/>
      <c r="F1339" s="6"/>
      <c r="G1339" s="67"/>
      <c r="H1339" s="4"/>
      <c r="I1339" s="7"/>
      <c r="J1339" s="68"/>
    </row>
    <row r="1340" spans="1:11" ht="12.95" customHeight="1">
      <c r="A1340" s="78"/>
      <c r="B1340" s="10" t="s">
        <v>607</v>
      </c>
      <c r="C1340" s="11" t="s">
        <v>608</v>
      </c>
      <c r="D1340" s="69">
        <v>4.3</v>
      </c>
      <c r="E1340" s="12" t="s">
        <v>34</v>
      </c>
      <c r="F1340" s="13"/>
      <c r="G1340" s="70">
        <f>IF(B1340&lt;&gt;"計",ROUNDDOWN(D1340*F1340,0),SUM(G$1:G1339))</f>
        <v>0</v>
      </c>
      <c r="H1340" s="11"/>
      <c r="I1340" s="14"/>
      <c r="J1340" s="71"/>
      <c r="K1340" s="8">
        <v>3</v>
      </c>
    </row>
    <row r="1341" spans="1:11" ht="12.95" customHeight="1">
      <c r="A1341" s="79"/>
      <c r="B1341" s="3"/>
      <c r="C1341" s="4"/>
      <c r="D1341" s="66"/>
      <c r="E1341" s="5"/>
      <c r="F1341" s="6"/>
      <c r="G1341" s="67"/>
      <c r="H1341" s="4"/>
      <c r="I1341" s="7"/>
      <c r="J1341" s="68"/>
    </row>
    <row r="1342" spans="1:11" ht="12.95" customHeight="1">
      <c r="A1342" s="78"/>
      <c r="B1342" s="10" t="s">
        <v>637</v>
      </c>
      <c r="C1342" s="11" t="s">
        <v>654</v>
      </c>
      <c r="D1342" s="69">
        <v>13.5</v>
      </c>
      <c r="E1342" s="12" t="s">
        <v>109</v>
      </c>
      <c r="F1342" s="13"/>
      <c r="G1342" s="70">
        <f>IF(B1342&lt;&gt;"計",ROUNDDOWN(D1342*F1342,0),SUM(G$1:G1341))</f>
        <v>0</v>
      </c>
      <c r="H1342" s="11"/>
      <c r="I1342" s="14"/>
      <c r="J1342" s="71"/>
      <c r="K1342" s="8">
        <v>4</v>
      </c>
    </row>
    <row r="1343" spans="1:11" ht="12.95" customHeight="1">
      <c r="A1343" s="79"/>
      <c r="B1343" s="3"/>
      <c r="C1343" s="4"/>
      <c r="D1343" s="66"/>
      <c r="E1343" s="5"/>
      <c r="F1343" s="6"/>
      <c r="G1343" s="67"/>
      <c r="H1343" s="4"/>
      <c r="I1343" s="7"/>
      <c r="J1343" s="68"/>
    </row>
    <row r="1344" spans="1:11" ht="12.95" customHeight="1">
      <c r="A1344" s="78"/>
      <c r="B1344" s="10" t="s">
        <v>655</v>
      </c>
      <c r="C1344" s="11" t="s">
        <v>656</v>
      </c>
      <c r="D1344" s="69">
        <v>10.5</v>
      </c>
      <c r="E1344" s="12" t="s">
        <v>109</v>
      </c>
      <c r="F1344" s="13"/>
      <c r="G1344" s="70">
        <f>IF(B1344&lt;&gt;"計",ROUNDDOWN(D1344*F1344,0),SUM(G$1:G1343))</f>
        <v>0</v>
      </c>
      <c r="H1344" s="11"/>
      <c r="I1344" s="14"/>
      <c r="J1344" s="71"/>
      <c r="K1344" s="8">
        <v>5</v>
      </c>
    </row>
    <row r="1345" spans="1:11" ht="12.95" customHeight="1">
      <c r="A1345" s="79"/>
      <c r="B1345" s="3"/>
      <c r="C1345" s="4" t="s">
        <v>608</v>
      </c>
      <c r="D1345" s="66"/>
      <c r="E1345" s="5"/>
      <c r="F1345" s="6"/>
      <c r="G1345" s="67"/>
      <c r="H1345" s="4"/>
      <c r="I1345" s="7"/>
      <c r="J1345" s="68"/>
    </row>
    <row r="1346" spans="1:11" ht="12.95" customHeight="1">
      <c r="A1346" s="78"/>
      <c r="B1346" s="10"/>
      <c r="C1346" s="11"/>
      <c r="D1346" s="69"/>
      <c r="E1346" s="12"/>
      <c r="F1346" s="13"/>
      <c r="G1346" s="70">
        <f>IF(B1346&lt;&gt;"計",ROUNDDOWN(D1346*F1346,0),SUM(G$1:G1345))</f>
        <v>0</v>
      </c>
      <c r="H1346" s="11"/>
      <c r="I1346" s="14"/>
      <c r="J1346" s="71"/>
      <c r="K1346" s="8">
        <v>6</v>
      </c>
    </row>
    <row r="1347" spans="1:11" ht="12.95" customHeight="1">
      <c r="A1347" s="79"/>
      <c r="B1347" s="3"/>
      <c r="C1347" s="4"/>
      <c r="D1347" s="66"/>
      <c r="E1347" s="5"/>
      <c r="F1347" s="6"/>
      <c r="G1347" s="67"/>
      <c r="H1347" s="4"/>
      <c r="I1347" s="7"/>
      <c r="J1347" s="68"/>
    </row>
    <row r="1348" spans="1:11" ht="12.95" customHeight="1">
      <c r="A1348" s="78"/>
      <c r="B1348" s="10" t="s">
        <v>657</v>
      </c>
      <c r="C1348" s="11" t="s">
        <v>658</v>
      </c>
      <c r="D1348" s="69">
        <v>5.2</v>
      </c>
      <c r="E1348" s="12" t="s">
        <v>109</v>
      </c>
      <c r="F1348" s="13"/>
      <c r="G1348" s="70">
        <f>IF(B1348&lt;&gt;"計",ROUNDDOWN(D1348*F1348,0),SUM(G$1:G1347))</f>
        <v>0</v>
      </c>
      <c r="H1348" s="11"/>
      <c r="I1348" s="14"/>
      <c r="J1348" s="71"/>
      <c r="K1348" s="8">
        <v>7</v>
      </c>
    </row>
    <row r="1349" spans="1:11" ht="12.95" customHeight="1">
      <c r="A1349" s="79"/>
      <c r="B1349" s="3"/>
      <c r="C1349" s="4" t="s">
        <v>608</v>
      </c>
      <c r="D1349" s="66"/>
      <c r="E1349" s="5"/>
      <c r="F1349" s="6"/>
      <c r="G1349" s="67"/>
      <c r="H1349" s="4"/>
      <c r="I1349" s="7"/>
      <c r="J1349" s="68"/>
    </row>
    <row r="1350" spans="1:11" ht="12.95" customHeight="1">
      <c r="A1350" s="78"/>
      <c r="B1350" s="10"/>
      <c r="C1350" s="11"/>
      <c r="D1350" s="69"/>
      <c r="E1350" s="12"/>
      <c r="F1350" s="13"/>
      <c r="G1350" s="70">
        <f>IF(B1350&lt;&gt;"計",ROUNDDOWN(D1350*F1350,0),SUM(G$1:G1349))</f>
        <v>0</v>
      </c>
      <c r="H1350" s="11"/>
      <c r="I1350" s="14"/>
      <c r="J1350" s="71"/>
      <c r="K1350" s="8">
        <v>8</v>
      </c>
    </row>
    <row r="1351" spans="1:11" ht="12.95" customHeight="1">
      <c r="A1351" s="79"/>
      <c r="B1351" s="3"/>
      <c r="C1351" s="4"/>
      <c r="D1351" s="66"/>
      <c r="E1351" s="5"/>
      <c r="F1351" s="6"/>
      <c r="G1351" s="67"/>
      <c r="H1351" s="4"/>
      <c r="I1351" s="7"/>
      <c r="J1351" s="68"/>
    </row>
    <row r="1352" spans="1:11" ht="12.95" customHeight="1">
      <c r="A1352" s="78"/>
      <c r="B1352" s="10" t="s">
        <v>639</v>
      </c>
      <c r="C1352" s="11" t="s">
        <v>608</v>
      </c>
      <c r="D1352" s="69">
        <v>1.6</v>
      </c>
      <c r="E1352" s="12" t="s">
        <v>109</v>
      </c>
      <c r="F1352" s="13"/>
      <c r="G1352" s="70">
        <f>IF(B1352&lt;&gt;"計",ROUNDDOWN(D1352*F1352,0),SUM(G$1:G1351))</f>
        <v>0</v>
      </c>
      <c r="H1352" s="11"/>
      <c r="I1352" s="14"/>
      <c r="J1352" s="71"/>
      <c r="K1352" s="8">
        <v>9</v>
      </c>
    </row>
    <row r="1353" spans="1:11" ht="12.95" customHeight="1">
      <c r="A1353" s="79"/>
      <c r="B1353" s="3"/>
      <c r="C1353" s="4"/>
      <c r="D1353" s="66"/>
      <c r="E1353" s="5"/>
      <c r="F1353" s="6"/>
      <c r="G1353" s="67"/>
      <c r="H1353" s="4"/>
      <c r="I1353" s="7"/>
      <c r="J1353" s="68"/>
    </row>
    <row r="1354" spans="1:11" ht="12.95" customHeight="1">
      <c r="A1354" s="78"/>
      <c r="B1354" s="10" t="s">
        <v>645</v>
      </c>
      <c r="C1354" s="11" t="s">
        <v>646</v>
      </c>
      <c r="D1354" s="69">
        <v>1</v>
      </c>
      <c r="E1354" s="12" t="s">
        <v>148</v>
      </c>
      <c r="F1354" s="13"/>
      <c r="G1354" s="70">
        <f>IF(B1354&lt;&gt;"計",ROUNDDOWN(D1354*F1354,0),SUM(G$1:G1353))</f>
        <v>0</v>
      </c>
      <c r="H1354" s="11"/>
      <c r="I1354" s="14"/>
      <c r="J1354" s="71"/>
      <c r="K1354" s="8">
        <v>10</v>
      </c>
    </row>
    <row r="1355" spans="1:11" ht="12.95" customHeight="1">
      <c r="A1355" s="79"/>
      <c r="B1355" s="3"/>
      <c r="C1355" s="4"/>
      <c r="D1355" s="66"/>
      <c r="E1355" s="5"/>
      <c r="F1355" s="6"/>
      <c r="G1355" s="67"/>
      <c r="H1355" s="4"/>
      <c r="I1355" s="7"/>
      <c r="J1355" s="68"/>
    </row>
    <row r="1356" spans="1:11" ht="12.95" customHeight="1">
      <c r="A1356" s="78"/>
      <c r="B1356" s="10"/>
      <c r="C1356" s="11"/>
      <c r="D1356" s="69"/>
      <c r="E1356" s="12"/>
      <c r="F1356" s="13"/>
      <c r="G1356" s="70">
        <f>IF(B1356&lt;&gt;"計",ROUNDDOWN(D1356*F1356,0),SUM(G$1:G1355))</f>
        <v>0</v>
      </c>
      <c r="H1356" s="11"/>
      <c r="I1356" s="14"/>
      <c r="J1356" s="71"/>
      <c r="K1356" s="8">
        <v>11</v>
      </c>
    </row>
    <row r="1357" spans="1:11" ht="12.95" customHeight="1">
      <c r="A1357" s="79"/>
      <c r="B1357" s="3"/>
      <c r="C1357" s="4"/>
      <c r="D1357" s="66"/>
      <c r="E1357" s="5"/>
      <c r="F1357" s="6"/>
      <c r="G1357" s="67"/>
      <c r="H1357" s="4"/>
      <c r="I1357" s="7"/>
      <c r="J1357" s="68"/>
    </row>
    <row r="1358" spans="1:11" ht="12.95" customHeight="1">
      <c r="A1358" s="78"/>
      <c r="B1358" s="10"/>
      <c r="C1358" s="11"/>
      <c r="D1358" s="69"/>
      <c r="E1358" s="12"/>
      <c r="F1358" s="13"/>
      <c r="G1358" s="70">
        <f>IF(B1358&lt;&gt;"計",ROUNDDOWN(D1358*F1358,0),SUM(G$1:G1357))</f>
        <v>0</v>
      </c>
      <c r="H1358" s="11"/>
      <c r="I1358" s="14"/>
      <c r="J1358" s="71"/>
      <c r="K1358" s="8">
        <v>12</v>
      </c>
    </row>
    <row r="1359" spans="1:11" ht="12.95" customHeight="1">
      <c r="A1359" s="79"/>
      <c r="B1359" s="3"/>
      <c r="C1359" s="4"/>
      <c r="D1359" s="66"/>
      <c r="E1359" s="5"/>
      <c r="F1359" s="6"/>
      <c r="G1359" s="67"/>
      <c r="H1359" s="4"/>
      <c r="I1359" s="7"/>
      <c r="J1359" s="68"/>
    </row>
    <row r="1360" spans="1:11" ht="12.95" customHeight="1">
      <c r="A1360" s="78"/>
      <c r="B1360" s="10"/>
      <c r="C1360" s="11"/>
      <c r="D1360" s="69"/>
      <c r="E1360" s="12"/>
      <c r="F1360" s="13"/>
      <c r="G1360" s="70">
        <f>IF(B1360&lt;&gt;"計",ROUNDDOWN(D1360*F1360,0),SUM(G$1:G1359))</f>
        <v>0</v>
      </c>
      <c r="H1360" s="11"/>
      <c r="I1360" s="14"/>
      <c r="J1360" s="71"/>
      <c r="K1360" s="8">
        <v>13</v>
      </c>
    </row>
    <row r="1361" spans="1:11" ht="12.95" customHeight="1">
      <c r="A1361" s="79"/>
      <c r="B1361" s="3"/>
      <c r="C1361" s="4"/>
      <c r="D1361" s="66"/>
      <c r="E1361" s="5"/>
      <c r="F1361" s="6"/>
      <c r="G1361" s="67"/>
      <c r="H1361" s="4"/>
      <c r="I1361" s="7"/>
      <c r="J1361" s="68"/>
    </row>
    <row r="1362" spans="1:11" ht="12.95" customHeight="1">
      <c r="A1362" s="78"/>
      <c r="B1362" s="10"/>
      <c r="C1362" s="11"/>
      <c r="D1362" s="69"/>
      <c r="E1362" s="12"/>
      <c r="F1362" s="13"/>
      <c r="G1362" s="70">
        <f>IF(B1362&lt;&gt;"計",ROUNDDOWN(D1362*F1362,0),SUM(G$1:G1361))</f>
        <v>0</v>
      </c>
      <c r="H1362" s="11"/>
      <c r="I1362" s="14"/>
      <c r="J1362" s="71"/>
      <c r="K1362" s="8">
        <v>14</v>
      </c>
    </row>
    <row r="1363" spans="1:11" ht="12.95" customHeight="1">
      <c r="A1363" s="79"/>
      <c r="B1363" s="3"/>
      <c r="C1363" s="4"/>
      <c r="D1363" s="66"/>
      <c r="E1363" s="5"/>
      <c r="F1363" s="6"/>
      <c r="G1363" s="67"/>
      <c r="H1363" s="4"/>
      <c r="I1363" s="7"/>
      <c r="J1363" s="68"/>
    </row>
    <row r="1364" spans="1:11" ht="12.95" customHeight="1">
      <c r="A1364" s="78"/>
      <c r="B1364" s="10"/>
      <c r="C1364" s="11"/>
      <c r="D1364" s="69"/>
      <c r="E1364" s="12"/>
      <c r="F1364" s="13"/>
      <c r="G1364" s="70">
        <f>IF(B1364&lt;&gt;"計",ROUNDDOWN(D1364*F1364,0),SUM(G$1:G1363))</f>
        <v>0</v>
      </c>
      <c r="H1364" s="11"/>
      <c r="I1364" s="14"/>
      <c r="J1364" s="71"/>
      <c r="K1364" s="8">
        <v>15</v>
      </c>
    </row>
    <row r="1365" spans="1:11" ht="12.95" customHeight="1">
      <c r="A1365" s="79"/>
      <c r="B1365" s="3"/>
      <c r="C1365" s="4"/>
      <c r="D1365" s="66"/>
      <c r="E1365" s="5"/>
      <c r="F1365" s="6"/>
      <c r="G1365" s="67"/>
      <c r="H1365" s="4"/>
      <c r="I1365" s="7"/>
      <c r="J1365" s="68"/>
    </row>
    <row r="1366" spans="1:11" ht="12.95" customHeight="1">
      <c r="A1366" s="78"/>
      <c r="B1366" s="10"/>
      <c r="C1366" s="11"/>
      <c r="D1366" s="69"/>
      <c r="E1366" s="12"/>
      <c r="F1366" s="13"/>
      <c r="G1366" s="70">
        <f>IF(B1366&lt;&gt;"計",ROUNDDOWN(D1366*F1366,0),SUM(G$1:G1365))</f>
        <v>0</v>
      </c>
      <c r="H1366" s="11"/>
      <c r="I1366" s="14"/>
      <c r="J1366" s="71"/>
      <c r="K1366" s="8">
        <v>16</v>
      </c>
    </row>
    <row r="1367" spans="1:11" ht="12.95" customHeight="1">
      <c r="A1367" s="79"/>
      <c r="B1367" s="3"/>
      <c r="C1367" s="4"/>
      <c r="D1367" s="66"/>
      <c r="E1367" s="5"/>
      <c r="F1367" s="6"/>
      <c r="G1367" s="67"/>
      <c r="H1367" s="4"/>
      <c r="I1367" s="7"/>
      <c r="J1367" s="68"/>
    </row>
    <row r="1368" spans="1:11" ht="12.95" customHeight="1">
      <c r="A1368" s="78"/>
      <c r="B1368" s="10"/>
      <c r="C1368" s="11"/>
      <c r="D1368" s="69"/>
      <c r="E1368" s="12"/>
      <c r="F1368" s="13"/>
      <c r="G1368" s="70">
        <f>IF(B1368&lt;&gt;"計",ROUNDDOWN(D1368*F1368,0),SUM(G$1:G1367))</f>
        <v>0</v>
      </c>
      <c r="H1368" s="11"/>
      <c r="I1368" s="14"/>
      <c r="J1368" s="71"/>
      <c r="K1368" s="8">
        <v>17</v>
      </c>
    </row>
    <row r="1369" spans="1:11" ht="12.95" customHeight="1">
      <c r="A1369" s="79"/>
      <c r="B1369" s="3"/>
      <c r="C1369" s="4"/>
      <c r="D1369" s="66"/>
      <c r="E1369" s="5"/>
      <c r="F1369" s="6"/>
      <c r="G1369" s="67"/>
      <c r="H1369" s="4"/>
      <c r="I1369" s="7"/>
      <c r="J1369" s="68"/>
    </row>
    <row r="1370" spans="1:11" ht="12.95" customHeight="1">
      <c r="A1370" s="78"/>
      <c r="B1370" s="10"/>
      <c r="C1370" s="11"/>
      <c r="D1370" s="69"/>
      <c r="E1370" s="12"/>
      <c r="F1370" s="13"/>
      <c r="G1370" s="70">
        <f>IF(B1370&lt;&gt;"計",ROUNDDOWN(D1370*F1370,0),SUM(G$1:G1369))</f>
        <v>0</v>
      </c>
      <c r="H1370" s="11"/>
      <c r="I1370" s="14"/>
      <c r="J1370" s="72">
        <f>SUBTOTAL(9,G1335:G1370)</f>
        <v>0</v>
      </c>
      <c r="K1370" s="8">
        <v>18</v>
      </c>
    </row>
    <row r="1371" spans="1:11" ht="12.95" customHeight="1">
      <c r="A1371" s="79"/>
      <c r="B1371" s="15"/>
      <c r="C1371" s="4"/>
      <c r="D1371" s="66"/>
      <c r="E1371" s="5"/>
      <c r="F1371" s="6"/>
      <c r="G1371" s="67"/>
      <c r="H1371" s="4"/>
      <c r="I1371" s="7"/>
      <c r="J1371" s="68"/>
    </row>
    <row r="1372" spans="1:11" ht="12.95" customHeight="1">
      <c r="A1372" s="78"/>
      <c r="B1372" s="10" t="s">
        <v>612</v>
      </c>
      <c r="C1372" s="11" t="s">
        <v>613</v>
      </c>
      <c r="D1372" s="69">
        <v>4.5</v>
      </c>
      <c r="E1372" s="12" t="s">
        <v>34</v>
      </c>
      <c r="F1372" s="13"/>
      <c r="G1372" s="70">
        <f>IF(B1372&lt;&gt;"計",ROUNDDOWN(D1372*F1372,0),SUM(G$1:G1371))</f>
        <v>0</v>
      </c>
      <c r="H1372" s="11"/>
      <c r="I1372" s="14"/>
      <c r="J1372" s="71"/>
      <c r="K1372" s="8">
        <v>1</v>
      </c>
    </row>
    <row r="1373" spans="1:11" ht="12.95" customHeight="1">
      <c r="A1373" s="79"/>
      <c r="B1373" s="3"/>
      <c r="C1373" s="4"/>
      <c r="D1373" s="66"/>
      <c r="E1373" s="5"/>
      <c r="F1373" s="6"/>
      <c r="G1373" s="67"/>
      <c r="H1373" s="4"/>
      <c r="I1373" s="7"/>
      <c r="J1373" s="68"/>
    </row>
    <row r="1374" spans="1:11" ht="12.95" customHeight="1">
      <c r="A1374" s="78"/>
      <c r="B1374" s="10" t="s">
        <v>612</v>
      </c>
      <c r="C1374" s="11" t="s">
        <v>659</v>
      </c>
      <c r="D1374" s="69">
        <v>10.5</v>
      </c>
      <c r="E1374" s="12" t="s">
        <v>109</v>
      </c>
      <c r="F1374" s="13"/>
      <c r="G1374" s="70">
        <f>IF(B1374&lt;&gt;"計",ROUNDDOWN(D1374*F1374,0),SUM(G$1:G1373))</f>
        <v>0</v>
      </c>
      <c r="H1374" s="11"/>
      <c r="I1374" s="14"/>
      <c r="J1374" s="71"/>
      <c r="K1374" s="8">
        <v>2</v>
      </c>
    </row>
    <row r="1375" spans="1:11" ht="12.95" customHeight="1">
      <c r="A1375" s="79"/>
      <c r="B1375" s="3"/>
      <c r="C1375" s="4"/>
      <c r="D1375" s="66"/>
      <c r="E1375" s="5"/>
      <c r="F1375" s="6"/>
      <c r="G1375" s="67"/>
      <c r="H1375" s="4"/>
      <c r="I1375" s="7"/>
      <c r="J1375" s="68"/>
    </row>
    <row r="1376" spans="1:11" ht="12.95" customHeight="1">
      <c r="A1376" s="78"/>
      <c r="B1376" s="10" t="s">
        <v>612</v>
      </c>
      <c r="C1376" s="11" t="s">
        <v>660</v>
      </c>
      <c r="D1376" s="69">
        <v>5.2</v>
      </c>
      <c r="E1376" s="12" t="s">
        <v>109</v>
      </c>
      <c r="F1376" s="13"/>
      <c r="G1376" s="70">
        <f>IF(B1376&lt;&gt;"計",ROUNDDOWN(D1376*F1376,0),SUM(G$1:G1375))</f>
        <v>0</v>
      </c>
      <c r="H1376" s="11"/>
      <c r="I1376" s="14"/>
      <c r="J1376" s="71"/>
      <c r="K1376" s="8">
        <v>3</v>
      </c>
    </row>
    <row r="1377" spans="1:11" ht="12.95" customHeight="1">
      <c r="A1377" s="79"/>
      <c r="B1377" s="3"/>
      <c r="C1377" s="4"/>
      <c r="D1377" s="66"/>
      <c r="E1377" s="5"/>
      <c r="F1377" s="6"/>
      <c r="G1377" s="67"/>
      <c r="H1377" s="4"/>
      <c r="I1377" s="7"/>
      <c r="J1377" s="68"/>
    </row>
    <row r="1378" spans="1:11" ht="12.95" customHeight="1">
      <c r="A1378" s="78"/>
      <c r="B1378" s="10" t="s">
        <v>612</v>
      </c>
      <c r="C1378" s="11" t="s">
        <v>661</v>
      </c>
      <c r="D1378" s="69">
        <v>3.9</v>
      </c>
      <c r="E1378" s="12" t="s">
        <v>34</v>
      </c>
      <c r="F1378" s="13"/>
      <c r="G1378" s="70">
        <f>IF(B1378&lt;&gt;"計",ROUNDDOWN(D1378*F1378,0),SUM(G$1:G1377))</f>
        <v>0</v>
      </c>
      <c r="H1378" s="11"/>
      <c r="I1378" s="14"/>
      <c r="J1378" s="71"/>
      <c r="K1378" s="8">
        <v>4</v>
      </c>
    </row>
    <row r="1379" spans="1:11" ht="12.95" customHeight="1">
      <c r="A1379" s="79"/>
      <c r="B1379" s="3"/>
      <c r="C1379" s="4"/>
      <c r="D1379" s="66"/>
      <c r="E1379" s="5"/>
      <c r="F1379" s="6"/>
      <c r="G1379" s="67"/>
      <c r="H1379" s="4"/>
      <c r="I1379" s="7"/>
      <c r="J1379" s="68"/>
    </row>
    <row r="1380" spans="1:11" ht="12.95" customHeight="1">
      <c r="A1380" s="78"/>
      <c r="B1380" s="10"/>
      <c r="C1380" s="11"/>
      <c r="D1380" s="69"/>
      <c r="E1380" s="12"/>
      <c r="F1380" s="13"/>
      <c r="G1380" s="70">
        <f>IF(B1380&lt;&gt;"計",ROUNDDOWN(D1380*F1380,0),SUM(G$1:G1379))</f>
        <v>0</v>
      </c>
      <c r="H1380" s="11"/>
      <c r="I1380" s="14"/>
      <c r="J1380" s="71"/>
      <c r="K1380" s="8">
        <v>5</v>
      </c>
    </row>
    <row r="1381" spans="1:11" ht="12.95" customHeight="1">
      <c r="A1381" s="79"/>
      <c r="B1381" s="3"/>
      <c r="C1381" s="4"/>
      <c r="D1381" s="66"/>
      <c r="E1381" s="5"/>
      <c r="F1381" s="6"/>
      <c r="G1381" s="67"/>
      <c r="H1381" s="4"/>
      <c r="I1381" s="7"/>
      <c r="J1381" s="68"/>
    </row>
    <row r="1382" spans="1:11" ht="12.95" customHeight="1">
      <c r="A1382" s="78"/>
      <c r="B1382" s="10" t="s">
        <v>618</v>
      </c>
      <c r="C1382" s="11" t="s">
        <v>613</v>
      </c>
      <c r="D1382" s="69">
        <v>4.5</v>
      </c>
      <c r="E1382" s="12" t="s">
        <v>34</v>
      </c>
      <c r="F1382" s="13"/>
      <c r="G1382" s="70">
        <f>IF(B1382&lt;&gt;"計",ROUNDDOWN(D1382*F1382,0),SUM(G$1:G1381))</f>
        <v>0</v>
      </c>
      <c r="H1382" s="11"/>
      <c r="I1382" s="14"/>
      <c r="J1382" s="71"/>
      <c r="K1382" s="8">
        <v>6</v>
      </c>
    </row>
    <row r="1383" spans="1:11" ht="12.95" customHeight="1">
      <c r="A1383" s="79"/>
      <c r="B1383" s="3"/>
      <c r="C1383" s="4"/>
      <c r="D1383" s="66"/>
      <c r="E1383" s="5"/>
      <c r="F1383" s="6"/>
      <c r="G1383" s="67"/>
      <c r="H1383" s="4"/>
      <c r="I1383" s="7"/>
      <c r="J1383" s="68"/>
    </row>
    <row r="1384" spans="1:11" ht="12.95" customHeight="1">
      <c r="A1384" s="78"/>
      <c r="B1384" s="10" t="s">
        <v>618</v>
      </c>
      <c r="C1384" s="11" t="s">
        <v>661</v>
      </c>
      <c r="D1384" s="69">
        <v>3.9</v>
      </c>
      <c r="E1384" s="12" t="s">
        <v>34</v>
      </c>
      <c r="F1384" s="13"/>
      <c r="G1384" s="70">
        <f>IF(B1384&lt;&gt;"計",ROUNDDOWN(D1384*F1384,0),SUM(G$1:G1383))</f>
        <v>0</v>
      </c>
      <c r="H1384" s="11"/>
      <c r="I1384" s="14"/>
      <c r="J1384" s="71"/>
      <c r="K1384" s="8">
        <v>7</v>
      </c>
    </row>
    <row r="1385" spans="1:11" ht="12.95" customHeight="1">
      <c r="A1385" s="79"/>
      <c r="B1385" s="3"/>
      <c r="C1385" s="4"/>
      <c r="D1385" s="66"/>
      <c r="E1385" s="5"/>
      <c r="F1385" s="6"/>
      <c r="G1385" s="67"/>
      <c r="H1385" s="4"/>
      <c r="I1385" s="7"/>
      <c r="J1385" s="68"/>
    </row>
    <row r="1386" spans="1:11" ht="12.95" customHeight="1">
      <c r="A1386" s="78"/>
      <c r="B1386" s="10"/>
      <c r="C1386" s="11"/>
      <c r="D1386" s="69"/>
      <c r="E1386" s="12"/>
      <c r="F1386" s="13"/>
      <c r="G1386" s="70">
        <f>IF(B1386&lt;&gt;"計",ROUNDDOWN(D1386*F1386,0),SUM(G$1:G1385))</f>
        <v>0</v>
      </c>
      <c r="H1386" s="11"/>
      <c r="I1386" s="14"/>
      <c r="J1386" s="71"/>
      <c r="K1386" s="8">
        <v>8</v>
      </c>
    </row>
    <row r="1387" spans="1:11" ht="12.95" customHeight="1">
      <c r="A1387" s="79"/>
      <c r="B1387" s="3"/>
      <c r="C1387" s="4"/>
      <c r="D1387" s="66"/>
      <c r="E1387" s="5"/>
      <c r="F1387" s="6"/>
      <c r="G1387" s="67"/>
      <c r="H1387" s="4"/>
      <c r="I1387" s="7"/>
      <c r="J1387" s="68"/>
    </row>
    <row r="1388" spans="1:11" ht="12.95" customHeight="1">
      <c r="A1388" s="78"/>
      <c r="B1388" s="10"/>
      <c r="C1388" s="11"/>
      <c r="D1388" s="69"/>
      <c r="E1388" s="12"/>
      <c r="F1388" s="13"/>
      <c r="G1388" s="70">
        <f>IF(B1388&lt;&gt;"計",ROUNDDOWN(D1388*F1388,0),SUM(G$1:G1387))</f>
        <v>0</v>
      </c>
      <c r="H1388" s="11"/>
      <c r="I1388" s="14"/>
      <c r="J1388" s="71"/>
      <c r="K1388" s="8">
        <v>9</v>
      </c>
    </row>
    <row r="1389" spans="1:11" ht="12.95" customHeight="1">
      <c r="A1389" s="79"/>
      <c r="B1389" s="3"/>
      <c r="C1389" s="4"/>
      <c r="D1389" s="66"/>
      <c r="E1389" s="5"/>
      <c r="F1389" s="6"/>
      <c r="G1389" s="67"/>
      <c r="H1389" s="4"/>
      <c r="I1389" s="7"/>
      <c r="J1389" s="68"/>
    </row>
    <row r="1390" spans="1:11" ht="12.95" customHeight="1">
      <c r="A1390" s="78"/>
      <c r="B1390" s="10"/>
      <c r="C1390" s="11"/>
      <c r="D1390" s="69"/>
      <c r="E1390" s="12"/>
      <c r="F1390" s="13"/>
      <c r="G1390" s="70">
        <f>IF(B1390&lt;&gt;"計",ROUNDDOWN(D1390*F1390,0),SUM(G$1:G1389))</f>
        <v>0</v>
      </c>
      <c r="H1390" s="11"/>
      <c r="I1390" s="14"/>
      <c r="J1390" s="71"/>
      <c r="K1390" s="8">
        <v>10</v>
      </c>
    </row>
    <row r="1391" spans="1:11" ht="12.95" customHeight="1">
      <c r="A1391" s="79"/>
      <c r="B1391" s="3"/>
      <c r="C1391" s="4"/>
      <c r="D1391" s="66"/>
      <c r="E1391" s="5"/>
      <c r="F1391" s="6"/>
      <c r="G1391" s="67"/>
      <c r="H1391" s="4"/>
      <c r="I1391" s="7"/>
      <c r="J1391" s="68"/>
    </row>
    <row r="1392" spans="1:11" ht="12.95" customHeight="1">
      <c r="A1392" s="78"/>
      <c r="B1392" s="10" t="s">
        <v>2887</v>
      </c>
      <c r="C1392" s="11" t="s">
        <v>659</v>
      </c>
      <c r="D1392" s="69">
        <v>10.5</v>
      </c>
      <c r="E1392" s="12" t="s">
        <v>109</v>
      </c>
      <c r="F1392" s="13"/>
      <c r="G1392" s="70">
        <f>IF(B1392&lt;&gt;"計",ROUNDDOWN(D1392*F1392,0),SUM(G$1:G1391))</f>
        <v>0</v>
      </c>
      <c r="H1392" s="11"/>
      <c r="I1392" s="14"/>
      <c r="J1392" s="71"/>
      <c r="K1392" s="8">
        <v>11</v>
      </c>
    </row>
    <row r="1393" spans="1:11" ht="12.95" customHeight="1">
      <c r="A1393" s="79"/>
      <c r="B1393" s="3"/>
      <c r="C1393" s="4"/>
      <c r="D1393" s="66"/>
      <c r="E1393" s="5"/>
      <c r="F1393" s="6"/>
      <c r="G1393" s="67"/>
      <c r="H1393" s="4"/>
      <c r="I1393" s="7"/>
      <c r="J1393" s="68"/>
    </row>
    <row r="1394" spans="1:11" ht="12.95" customHeight="1">
      <c r="A1394" s="78"/>
      <c r="B1394" s="10" t="s">
        <v>2887</v>
      </c>
      <c r="C1394" s="11" t="s">
        <v>660</v>
      </c>
      <c r="D1394" s="69">
        <v>5.2</v>
      </c>
      <c r="E1394" s="12" t="s">
        <v>109</v>
      </c>
      <c r="F1394" s="13"/>
      <c r="G1394" s="70">
        <f>IF(B1394&lt;&gt;"計",ROUNDDOWN(D1394*F1394,0),SUM(G$1:G1393))</f>
        <v>0</v>
      </c>
      <c r="H1394" s="11"/>
      <c r="I1394" s="14"/>
      <c r="J1394" s="71"/>
      <c r="K1394" s="8">
        <v>12</v>
      </c>
    </row>
    <row r="1395" spans="1:11" ht="12.95" customHeight="1">
      <c r="A1395" s="79"/>
      <c r="B1395" s="3"/>
      <c r="C1395" s="4"/>
      <c r="D1395" s="66"/>
      <c r="E1395" s="5"/>
      <c r="F1395" s="6"/>
      <c r="G1395" s="67"/>
      <c r="H1395" s="4"/>
      <c r="I1395" s="7"/>
      <c r="J1395" s="68"/>
    </row>
    <row r="1396" spans="1:11" ht="12.95" customHeight="1">
      <c r="A1396" s="78"/>
      <c r="B1396" s="10"/>
      <c r="C1396" s="11"/>
      <c r="D1396" s="69"/>
      <c r="E1396" s="12"/>
      <c r="F1396" s="13"/>
      <c r="G1396" s="70">
        <f>IF(B1396&lt;&gt;"計",ROUNDDOWN(D1396*F1396,0),SUM(G$1:G1395))</f>
        <v>0</v>
      </c>
      <c r="H1396" s="11"/>
      <c r="I1396" s="14"/>
      <c r="J1396" s="71"/>
      <c r="K1396" s="8">
        <v>13</v>
      </c>
    </row>
    <row r="1397" spans="1:11" ht="12.95" customHeight="1">
      <c r="A1397" s="79"/>
      <c r="B1397" s="3"/>
      <c r="C1397" s="4"/>
      <c r="D1397" s="66"/>
      <c r="E1397" s="5"/>
      <c r="F1397" s="6"/>
      <c r="G1397" s="67"/>
      <c r="H1397" s="4"/>
      <c r="I1397" s="7"/>
      <c r="J1397" s="68"/>
    </row>
    <row r="1398" spans="1:11" ht="12.95" customHeight="1">
      <c r="A1398" s="78"/>
      <c r="B1398" s="10"/>
      <c r="C1398" s="11"/>
      <c r="D1398" s="69"/>
      <c r="E1398" s="12"/>
      <c r="F1398" s="13"/>
      <c r="G1398" s="70">
        <f>IF(B1398&lt;&gt;"計",ROUNDDOWN(D1398*F1398,0),SUM(G$1:G1397))</f>
        <v>0</v>
      </c>
      <c r="H1398" s="11"/>
      <c r="I1398" s="14"/>
      <c r="J1398" s="71"/>
      <c r="K1398" s="8">
        <v>14</v>
      </c>
    </row>
    <row r="1399" spans="1:11" ht="12.95" customHeight="1">
      <c r="A1399" s="79"/>
      <c r="B1399" s="3"/>
      <c r="C1399" s="4"/>
      <c r="D1399" s="66"/>
      <c r="E1399" s="5"/>
      <c r="F1399" s="6"/>
      <c r="G1399" s="67"/>
      <c r="H1399" s="4"/>
      <c r="I1399" s="7"/>
      <c r="J1399" s="68"/>
    </row>
    <row r="1400" spans="1:11" ht="12.95" customHeight="1">
      <c r="A1400" s="78"/>
      <c r="B1400" s="10"/>
      <c r="C1400" s="11"/>
      <c r="D1400" s="69"/>
      <c r="E1400" s="12"/>
      <c r="F1400" s="13"/>
      <c r="G1400" s="70">
        <f>IF(B1400&lt;&gt;"計",ROUNDDOWN(D1400*F1400,0),SUM(G$1:G1399))</f>
        <v>0</v>
      </c>
      <c r="H1400" s="11"/>
      <c r="I1400" s="14"/>
      <c r="J1400" s="71"/>
      <c r="K1400" s="8">
        <v>15</v>
      </c>
    </row>
    <row r="1401" spans="1:11" ht="12.95" customHeight="1">
      <c r="A1401" s="79"/>
      <c r="B1401" s="3"/>
      <c r="C1401" s="4"/>
      <c r="D1401" s="66"/>
      <c r="E1401" s="5"/>
      <c r="F1401" s="6"/>
      <c r="G1401" s="67"/>
      <c r="H1401" s="4"/>
      <c r="I1401" s="7"/>
      <c r="J1401" s="68"/>
    </row>
    <row r="1402" spans="1:11" ht="12.95" customHeight="1">
      <c r="A1402" s="78"/>
      <c r="B1402" s="10"/>
      <c r="C1402" s="11"/>
      <c r="D1402" s="69"/>
      <c r="E1402" s="12"/>
      <c r="F1402" s="13"/>
      <c r="G1402" s="70">
        <f>IF(B1402&lt;&gt;"計",ROUNDDOWN(D1402*F1402,0),SUM(G$1:G1401))</f>
        <v>0</v>
      </c>
      <c r="H1402" s="11"/>
      <c r="I1402" s="14"/>
      <c r="J1402" s="71"/>
      <c r="K1402" s="8">
        <v>16</v>
      </c>
    </row>
    <row r="1403" spans="1:11" ht="12.95" customHeight="1">
      <c r="A1403" s="79"/>
      <c r="B1403" s="3"/>
      <c r="C1403" s="4"/>
      <c r="D1403" s="66"/>
      <c r="E1403" s="5"/>
      <c r="F1403" s="6"/>
      <c r="G1403" s="67"/>
      <c r="H1403" s="4"/>
      <c r="I1403" s="7"/>
      <c r="J1403" s="68"/>
    </row>
    <row r="1404" spans="1:11" ht="12.95" customHeight="1">
      <c r="A1404" s="78"/>
      <c r="B1404" s="10" t="s">
        <v>45</v>
      </c>
      <c r="C1404" s="11" t="s">
        <v>651</v>
      </c>
      <c r="D1404" s="69"/>
      <c r="E1404" s="12"/>
      <c r="F1404" s="13"/>
      <c r="G1404" s="70">
        <f>SUBTOTAL(9,G1335:G1402)</f>
        <v>0</v>
      </c>
      <c r="H1404" s="11"/>
      <c r="I1404" s="14"/>
      <c r="J1404" s="71"/>
      <c r="K1404" s="8">
        <v>17</v>
      </c>
    </row>
    <row r="1405" spans="1:11" ht="12.95" customHeight="1">
      <c r="A1405" s="79"/>
      <c r="B1405" s="3"/>
      <c r="C1405" s="4"/>
      <c r="D1405" s="66"/>
      <c r="E1405" s="5"/>
      <c r="F1405" s="6"/>
      <c r="G1405" s="67"/>
      <c r="H1405" s="4"/>
      <c r="I1405" s="7"/>
      <c r="J1405" s="68"/>
    </row>
    <row r="1406" spans="1:11" ht="12.95" customHeight="1">
      <c r="A1406" s="78"/>
      <c r="B1406" s="10"/>
      <c r="C1406" s="11"/>
      <c r="D1406" s="69"/>
      <c r="E1406" s="12"/>
      <c r="F1406" s="13"/>
      <c r="G1406" s="70">
        <f>IF(B1406&lt;&gt;"計",ROUNDDOWN(D1406*F1406,0),SUM(G$1:G1405))</f>
        <v>0</v>
      </c>
      <c r="H1406" s="11"/>
      <c r="I1406" s="14"/>
      <c r="J1406" s="72">
        <f>SUBTOTAL(9,G1371:G1406)</f>
        <v>0</v>
      </c>
      <c r="K1406" s="8">
        <v>18</v>
      </c>
    </row>
    <row r="1407" spans="1:11" ht="12.95" customHeight="1">
      <c r="A1407" s="79"/>
      <c r="B1407" s="15"/>
      <c r="C1407" s="4"/>
      <c r="D1407" s="66"/>
      <c r="E1407" s="5"/>
      <c r="F1407" s="6"/>
      <c r="G1407" s="67"/>
      <c r="H1407" s="4"/>
      <c r="I1407" s="7"/>
      <c r="J1407" s="68"/>
    </row>
    <row r="1408" spans="1:11" ht="12.95" customHeight="1">
      <c r="A1408" s="78" t="s">
        <v>652</v>
      </c>
      <c r="B1408" s="10" t="s">
        <v>653</v>
      </c>
      <c r="C1408" s="11"/>
      <c r="D1408" s="69"/>
      <c r="E1408" s="12"/>
      <c r="F1408" s="13"/>
      <c r="G1408" s="70">
        <f>IF(B1408&lt;&gt;"計",ROUNDDOWN(D1408*F1408,0),SUM(G$1:G1407))</f>
        <v>0</v>
      </c>
      <c r="H1408" s="11"/>
      <c r="I1408" s="14"/>
      <c r="J1408" s="71"/>
      <c r="K1408" s="8">
        <v>1</v>
      </c>
    </row>
    <row r="1409" spans="1:11" ht="12.95" customHeight="1">
      <c r="A1409" s="79"/>
      <c r="B1409" s="3"/>
      <c r="C1409" s="4"/>
      <c r="D1409" s="66"/>
      <c r="E1409" s="5"/>
      <c r="F1409" s="6"/>
      <c r="G1409" s="67"/>
      <c r="H1409" s="4"/>
      <c r="I1409" s="7"/>
      <c r="J1409" s="68"/>
    </row>
    <row r="1410" spans="1:11" ht="12.95" customHeight="1">
      <c r="A1410" s="78"/>
      <c r="B1410" s="10"/>
      <c r="C1410" s="11"/>
      <c r="D1410" s="69"/>
      <c r="E1410" s="12"/>
      <c r="F1410" s="13"/>
      <c r="G1410" s="70">
        <f>IF(B1410&lt;&gt;"計",ROUNDDOWN(D1410*F1410,0),SUM(G$1:G1409))</f>
        <v>0</v>
      </c>
      <c r="H1410" s="11"/>
      <c r="I1410" s="14"/>
      <c r="J1410" s="71"/>
      <c r="K1410" s="8">
        <v>2</v>
      </c>
    </row>
    <row r="1411" spans="1:11" ht="12.95" customHeight="1">
      <c r="A1411" s="79"/>
      <c r="B1411" s="3"/>
      <c r="C1411" s="4"/>
      <c r="D1411" s="66"/>
      <c r="E1411" s="5"/>
      <c r="F1411" s="6"/>
      <c r="G1411" s="67"/>
      <c r="H1411" s="4"/>
      <c r="I1411" s="7"/>
      <c r="J1411" s="68"/>
    </row>
    <row r="1412" spans="1:11" ht="12.95" customHeight="1">
      <c r="A1412" s="78"/>
      <c r="B1412" s="10" t="s">
        <v>626</v>
      </c>
      <c r="C1412" s="11"/>
      <c r="D1412" s="69"/>
      <c r="E1412" s="12"/>
      <c r="F1412" s="13"/>
      <c r="G1412" s="70">
        <f>IF(B1412&lt;&gt;"計",ROUNDDOWN(D1412*F1412,0),SUM(G$1:G1411))</f>
        <v>0</v>
      </c>
      <c r="H1412" s="11"/>
      <c r="I1412" s="14"/>
      <c r="J1412" s="71"/>
      <c r="K1412" s="8">
        <v>3</v>
      </c>
    </row>
    <row r="1413" spans="1:11" ht="12.95" customHeight="1">
      <c r="A1413" s="79"/>
      <c r="B1413" s="3"/>
      <c r="C1413" s="4"/>
      <c r="D1413" s="66"/>
      <c r="E1413" s="5"/>
      <c r="F1413" s="6"/>
      <c r="G1413" s="67"/>
      <c r="H1413" s="4"/>
      <c r="I1413" s="7"/>
      <c r="J1413" s="68"/>
    </row>
    <row r="1414" spans="1:11" ht="12.95" customHeight="1">
      <c r="A1414" s="78"/>
      <c r="B1414" s="10" t="s">
        <v>187</v>
      </c>
      <c r="C1414" s="11" t="s">
        <v>662</v>
      </c>
      <c r="D1414" s="69">
        <v>1</v>
      </c>
      <c r="E1414" s="12" t="s">
        <v>148</v>
      </c>
      <c r="F1414" s="13"/>
      <c r="G1414" s="70">
        <f>IF(B1414&lt;&gt;"計",ROUNDDOWN(D1414*F1414,0),SUM(G$1:G1413))</f>
        <v>0</v>
      </c>
      <c r="H1414" s="11"/>
      <c r="I1414" s="14"/>
      <c r="J1414" s="71"/>
      <c r="K1414" s="8">
        <v>4</v>
      </c>
    </row>
    <row r="1415" spans="1:11" ht="12.95" customHeight="1">
      <c r="A1415" s="79"/>
      <c r="B1415" s="3"/>
      <c r="C1415" s="4" t="s">
        <v>663</v>
      </c>
      <c r="D1415" s="66"/>
      <c r="E1415" s="5"/>
      <c r="F1415" s="6"/>
      <c r="G1415" s="67"/>
      <c r="H1415" s="4"/>
      <c r="I1415" s="7"/>
      <c r="J1415" s="68"/>
    </row>
    <row r="1416" spans="1:11" ht="12.95" customHeight="1">
      <c r="A1416" s="78"/>
      <c r="B1416" s="10"/>
      <c r="C1416" s="11" t="s">
        <v>189</v>
      </c>
      <c r="D1416" s="69"/>
      <c r="E1416" s="12"/>
      <c r="F1416" s="13"/>
      <c r="G1416" s="70">
        <f>IF(B1416&lt;&gt;"計",ROUNDDOWN(D1416*F1416,0),SUM(G$1:G1415))</f>
        <v>0</v>
      </c>
      <c r="H1416" s="11"/>
      <c r="I1416" s="14"/>
      <c r="J1416" s="71"/>
      <c r="K1416" s="8">
        <v>5</v>
      </c>
    </row>
    <row r="1417" spans="1:11" ht="12.95" customHeight="1">
      <c r="A1417" s="79"/>
      <c r="B1417" s="3"/>
      <c r="C1417" s="4"/>
      <c r="D1417" s="66"/>
      <c r="E1417" s="5"/>
      <c r="F1417" s="6"/>
      <c r="G1417" s="67"/>
      <c r="H1417" s="4"/>
      <c r="I1417" s="7"/>
      <c r="J1417" s="68"/>
    </row>
    <row r="1418" spans="1:11" ht="12.95" customHeight="1">
      <c r="A1418" s="78"/>
      <c r="B1418" s="10" t="s">
        <v>210</v>
      </c>
      <c r="C1418" s="11" t="s">
        <v>212</v>
      </c>
      <c r="D1418" s="69">
        <v>2.1</v>
      </c>
      <c r="E1418" s="12" t="s">
        <v>109</v>
      </c>
      <c r="F1418" s="13"/>
      <c r="G1418" s="70">
        <f>IF(B1418&lt;&gt;"計",ROUNDDOWN(D1418*F1418,0),SUM(G$1:G1417))</f>
        <v>0</v>
      </c>
      <c r="H1418" s="11"/>
      <c r="I1418" s="14"/>
      <c r="J1418" s="71"/>
      <c r="K1418" s="8">
        <v>6</v>
      </c>
    </row>
    <row r="1419" spans="1:11" ht="12.95" customHeight="1">
      <c r="A1419" s="79"/>
      <c r="B1419" s="3" t="s">
        <v>834</v>
      </c>
      <c r="C1419" s="4"/>
      <c r="D1419" s="66"/>
      <c r="E1419" s="5"/>
      <c r="F1419" s="6"/>
      <c r="G1419" s="67"/>
      <c r="H1419" s="4"/>
      <c r="I1419" s="7"/>
      <c r="J1419" s="68"/>
    </row>
    <row r="1420" spans="1:11" ht="12.95" customHeight="1">
      <c r="A1420" s="78"/>
      <c r="B1420" s="10" t="s">
        <v>664</v>
      </c>
      <c r="C1420" s="11" t="s">
        <v>665</v>
      </c>
      <c r="D1420" s="69">
        <v>5</v>
      </c>
      <c r="E1420" s="12" t="s">
        <v>148</v>
      </c>
      <c r="F1420" s="13"/>
      <c r="G1420" s="70">
        <f>IF(B1420&lt;&gt;"計",ROUNDDOWN(D1420*F1420,0),SUM(G$1:G1419))</f>
        <v>0</v>
      </c>
      <c r="H1420" s="11"/>
      <c r="I1420" s="14"/>
      <c r="J1420" s="71"/>
      <c r="K1420" s="8">
        <v>7</v>
      </c>
    </row>
    <row r="1421" spans="1:11" ht="12.95" customHeight="1">
      <c r="A1421" s="79"/>
      <c r="B1421" s="3"/>
      <c r="C1421" s="4"/>
      <c r="D1421" s="66"/>
      <c r="E1421" s="5"/>
      <c r="F1421" s="6"/>
      <c r="G1421" s="67"/>
      <c r="H1421" s="4"/>
      <c r="I1421" s="7"/>
      <c r="J1421" s="68"/>
    </row>
    <row r="1422" spans="1:11" ht="12.95" customHeight="1">
      <c r="A1422" s="78"/>
      <c r="B1422" s="10"/>
      <c r="C1422" s="11"/>
      <c r="D1422" s="69"/>
      <c r="E1422" s="12"/>
      <c r="F1422" s="13"/>
      <c r="G1422" s="70">
        <f>IF(B1422&lt;&gt;"計",ROUNDDOWN(D1422*F1422,0),SUM(G$1:G1421))</f>
        <v>0</v>
      </c>
      <c r="H1422" s="11"/>
      <c r="I1422" s="14"/>
      <c r="J1422" s="71"/>
      <c r="K1422" s="8">
        <v>8</v>
      </c>
    </row>
    <row r="1423" spans="1:11" ht="12.95" customHeight="1">
      <c r="A1423" s="79"/>
      <c r="B1423" s="3"/>
      <c r="C1423" s="4"/>
      <c r="D1423" s="66"/>
      <c r="E1423" s="5"/>
      <c r="F1423" s="6"/>
      <c r="G1423" s="67"/>
      <c r="H1423" s="4"/>
      <c r="I1423" s="7"/>
      <c r="J1423" s="68"/>
    </row>
    <row r="1424" spans="1:11" ht="12.95" customHeight="1">
      <c r="A1424" s="78"/>
      <c r="B1424" s="10"/>
      <c r="C1424" s="11"/>
      <c r="D1424" s="69"/>
      <c r="E1424" s="12"/>
      <c r="F1424" s="13"/>
      <c r="G1424" s="70">
        <f>IF(B1424&lt;&gt;"計",ROUNDDOWN(D1424*F1424,0),SUM(G$1:G1423))</f>
        <v>0</v>
      </c>
      <c r="H1424" s="11"/>
      <c r="I1424" s="14"/>
      <c r="J1424" s="71"/>
      <c r="K1424" s="8">
        <v>9</v>
      </c>
    </row>
    <row r="1425" spans="1:11" ht="12.95" customHeight="1">
      <c r="A1425" s="79"/>
      <c r="B1425" s="3"/>
      <c r="C1425" s="4"/>
      <c r="D1425" s="66"/>
      <c r="E1425" s="5"/>
      <c r="F1425" s="6"/>
      <c r="G1425" s="67"/>
      <c r="H1425" s="4"/>
      <c r="I1425" s="7"/>
      <c r="J1425" s="68"/>
    </row>
    <row r="1426" spans="1:11" ht="12.95" customHeight="1">
      <c r="A1426" s="78"/>
      <c r="B1426" s="10" t="s">
        <v>286</v>
      </c>
      <c r="C1426" s="11"/>
      <c r="D1426" s="69"/>
      <c r="E1426" s="12"/>
      <c r="F1426" s="13"/>
      <c r="G1426" s="70">
        <f>IF(B1426&lt;&gt;"計",ROUNDDOWN(D1426*F1426,0),SUM(G$1:G1425))</f>
        <v>0</v>
      </c>
      <c r="H1426" s="11"/>
      <c r="I1426" s="14"/>
      <c r="J1426" s="71"/>
      <c r="K1426" s="8">
        <v>10</v>
      </c>
    </row>
    <row r="1427" spans="1:11" ht="12.95" customHeight="1">
      <c r="A1427" s="79"/>
      <c r="B1427" s="3"/>
      <c r="C1427" s="4"/>
      <c r="D1427" s="66"/>
      <c r="E1427" s="5"/>
      <c r="F1427" s="6"/>
      <c r="G1427" s="67"/>
      <c r="H1427" s="4"/>
      <c r="I1427" s="7"/>
      <c r="J1427" s="68"/>
    </row>
    <row r="1428" spans="1:11" ht="12.95" customHeight="1">
      <c r="A1428" s="78"/>
      <c r="B1428" s="10" t="s">
        <v>666</v>
      </c>
      <c r="C1428" s="11" t="s">
        <v>667</v>
      </c>
      <c r="D1428" s="69">
        <v>14.8</v>
      </c>
      <c r="E1428" s="12" t="s">
        <v>109</v>
      </c>
      <c r="F1428" s="13"/>
      <c r="G1428" s="70">
        <f>IF(B1428&lt;&gt;"計",ROUNDDOWN(D1428*F1428,0),SUM(G$1:G1427))</f>
        <v>0</v>
      </c>
      <c r="H1428" s="11"/>
      <c r="I1428" s="14"/>
      <c r="J1428" s="71"/>
      <c r="K1428" s="8">
        <v>11</v>
      </c>
    </row>
    <row r="1429" spans="1:11" ht="12.95" customHeight="1">
      <c r="A1429" s="79"/>
      <c r="B1429" s="3"/>
      <c r="C1429" s="4"/>
      <c r="D1429" s="66"/>
      <c r="E1429" s="5"/>
      <c r="F1429" s="6"/>
      <c r="G1429" s="67"/>
      <c r="H1429" s="4"/>
      <c r="I1429" s="7"/>
      <c r="J1429" s="68"/>
    </row>
    <row r="1430" spans="1:11" ht="12.95" customHeight="1">
      <c r="A1430" s="78"/>
      <c r="B1430" s="10" t="s">
        <v>668</v>
      </c>
      <c r="C1430" s="11" t="s">
        <v>669</v>
      </c>
      <c r="D1430" s="69">
        <v>14.8</v>
      </c>
      <c r="E1430" s="12" t="s">
        <v>109</v>
      </c>
      <c r="F1430" s="13"/>
      <c r="G1430" s="70">
        <f>IF(B1430&lt;&gt;"計",ROUNDDOWN(D1430*F1430,0),SUM(G$1:G1429))</f>
        <v>0</v>
      </c>
      <c r="H1430" s="11"/>
      <c r="I1430" s="14"/>
      <c r="J1430" s="71"/>
      <c r="K1430" s="8">
        <v>12</v>
      </c>
    </row>
    <row r="1431" spans="1:11" ht="12.95" customHeight="1">
      <c r="A1431" s="79"/>
      <c r="B1431" s="3"/>
      <c r="C1431" s="4" t="s">
        <v>670</v>
      </c>
      <c r="D1431" s="66"/>
      <c r="E1431" s="5"/>
      <c r="F1431" s="6"/>
      <c r="G1431" s="67"/>
      <c r="H1431" s="4"/>
      <c r="I1431" s="7"/>
      <c r="J1431" s="68"/>
    </row>
    <row r="1432" spans="1:11" ht="12.95" customHeight="1">
      <c r="A1432" s="78"/>
      <c r="B1432" s="10"/>
      <c r="C1432" s="11"/>
      <c r="D1432" s="69"/>
      <c r="E1432" s="12"/>
      <c r="F1432" s="13"/>
      <c r="G1432" s="70">
        <f>IF(B1432&lt;&gt;"計",ROUNDDOWN(D1432*F1432,0),SUM(G$1:G1431))</f>
        <v>0</v>
      </c>
      <c r="H1432" s="11"/>
      <c r="I1432" s="14"/>
      <c r="J1432" s="71"/>
      <c r="K1432" s="8">
        <v>13</v>
      </c>
    </row>
    <row r="1433" spans="1:11" ht="12.95" customHeight="1">
      <c r="A1433" s="79"/>
      <c r="B1433" s="3" t="s">
        <v>671</v>
      </c>
      <c r="C1433" s="4"/>
      <c r="D1433" s="66"/>
      <c r="E1433" s="5"/>
      <c r="F1433" s="6"/>
      <c r="G1433" s="67"/>
      <c r="H1433" s="4"/>
      <c r="I1433" s="7"/>
      <c r="J1433" s="68"/>
    </row>
    <row r="1434" spans="1:11" ht="12.95" customHeight="1">
      <c r="A1434" s="78"/>
      <c r="B1434" s="10" t="s">
        <v>672</v>
      </c>
      <c r="C1434" s="11" t="s">
        <v>673</v>
      </c>
      <c r="D1434" s="69">
        <v>2</v>
      </c>
      <c r="E1434" s="12" t="s">
        <v>148</v>
      </c>
      <c r="F1434" s="13"/>
      <c r="G1434" s="70">
        <f>IF(B1434&lt;&gt;"計",ROUNDDOWN(D1434*F1434,0),SUM(G$1:G1433))</f>
        <v>0</v>
      </c>
      <c r="H1434" s="11"/>
      <c r="I1434" s="14"/>
      <c r="J1434" s="71"/>
      <c r="K1434" s="8">
        <v>14</v>
      </c>
    </row>
    <row r="1435" spans="1:11" ht="12.95" customHeight="1">
      <c r="A1435" s="79"/>
      <c r="B1435" s="3"/>
      <c r="C1435" s="4" t="s">
        <v>670</v>
      </c>
      <c r="D1435" s="66"/>
      <c r="E1435" s="5"/>
      <c r="F1435" s="6"/>
      <c r="G1435" s="67"/>
      <c r="H1435" s="4"/>
      <c r="I1435" s="7"/>
      <c r="J1435" s="68"/>
    </row>
    <row r="1436" spans="1:11" ht="12.95" customHeight="1">
      <c r="A1436" s="78"/>
      <c r="B1436" s="10"/>
      <c r="C1436" s="11"/>
      <c r="D1436" s="69"/>
      <c r="E1436" s="12"/>
      <c r="F1436" s="13"/>
      <c r="G1436" s="70">
        <f>IF(B1436&lt;&gt;"計",ROUNDDOWN(D1436*F1436,0),SUM(G$1:G1435))</f>
        <v>0</v>
      </c>
      <c r="H1436" s="11"/>
      <c r="I1436" s="14"/>
      <c r="J1436" s="71"/>
      <c r="K1436" s="8">
        <v>15</v>
      </c>
    </row>
    <row r="1437" spans="1:11" ht="12.95" customHeight="1">
      <c r="A1437" s="79"/>
      <c r="B1437" s="3"/>
      <c r="C1437" s="4"/>
      <c r="D1437" s="66"/>
      <c r="E1437" s="5"/>
      <c r="F1437" s="6"/>
      <c r="G1437" s="67"/>
      <c r="H1437" s="4"/>
      <c r="I1437" s="7"/>
      <c r="J1437" s="68"/>
    </row>
    <row r="1438" spans="1:11" ht="12.95" customHeight="1">
      <c r="A1438" s="78"/>
      <c r="B1438" s="10"/>
      <c r="C1438" s="11"/>
      <c r="D1438" s="69"/>
      <c r="E1438" s="12"/>
      <c r="F1438" s="13"/>
      <c r="G1438" s="70">
        <f>IF(B1438&lt;&gt;"計",ROUNDDOWN(D1438*F1438,0),SUM(G$1:G1437))</f>
        <v>0</v>
      </c>
      <c r="H1438" s="11"/>
      <c r="I1438" s="14"/>
      <c r="J1438" s="71"/>
      <c r="K1438" s="8">
        <v>16</v>
      </c>
    </row>
    <row r="1439" spans="1:11" ht="12.95" customHeight="1">
      <c r="A1439" s="79"/>
      <c r="B1439" s="3"/>
      <c r="C1439" s="4"/>
      <c r="D1439" s="66"/>
      <c r="E1439" s="5"/>
      <c r="F1439" s="6"/>
      <c r="G1439" s="67"/>
      <c r="H1439" s="4"/>
      <c r="I1439" s="7"/>
      <c r="J1439" s="68"/>
    </row>
    <row r="1440" spans="1:11" ht="12.95" customHeight="1">
      <c r="A1440" s="78"/>
      <c r="B1440" s="10"/>
      <c r="C1440" s="11"/>
      <c r="D1440" s="69"/>
      <c r="E1440" s="12"/>
      <c r="F1440" s="13"/>
      <c r="G1440" s="70">
        <f>IF(B1440&lt;&gt;"計",ROUNDDOWN(D1440*F1440,0),SUM(G$1:G1439))</f>
        <v>0</v>
      </c>
      <c r="H1440" s="11"/>
      <c r="I1440" s="14"/>
      <c r="J1440" s="71"/>
      <c r="K1440" s="8">
        <v>17</v>
      </c>
    </row>
    <row r="1441" spans="1:11" ht="12.95" customHeight="1">
      <c r="A1441" s="79"/>
      <c r="B1441" s="3"/>
      <c r="C1441" s="4"/>
      <c r="D1441" s="66"/>
      <c r="E1441" s="5"/>
      <c r="F1441" s="6"/>
      <c r="G1441" s="67"/>
      <c r="H1441" s="4"/>
      <c r="I1441" s="7"/>
      <c r="J1441" s="68"/>
    </row>
    <row r="1442" spans="1:11" ht="12.95" customHeight="1">
      <c r="A1442" s="78"/>
      <c r="B1442" s="10"/>
      <c r="C1442" s="11"/>
      <c r="D1442" s="69"/>
      <c r="E1442" s="12"/>
      <c r="F1442" s="13"/>
      <c r="G1442" s="70">
        <f>IF(B1442&lt;&gt;"計",ROUNDDOWN(D1442*F1442,0),SUM(G$1:G1441))</f>
        <v>0</v>
      </c>
      <c r="H1442" s="11"/>
      <c r="I1442" s="14"/>
      <c r="J1442" s="72">
        <f>SUBTOTAL(9,G1407:G1442)</f>
        <v>0</v>
      </c>
      <c r="K1442" s="8">
        <v>18</v>
      </c>
    </row>
    <row r="1443" spans="1:11" ht="12.95" customHeight="1">
      <c r="A1443" s="79"/>
      <c r="B1443" s="15"/>
      <c r="C1443" s="4"/>
      <c r="D1443" s="66"/>
      <c r="E1443" s="5"/>
      <c r="F1443" s="6"/>
      <c r="G1443" s="67"/>
      <c r="H1443" s="4"/>
      <c r="I1443" s="7"/>
      <c r="J1443" s="68"/>
    </row>
    <row r="1444" spans="1:11" ht="12.95" customHeight="1">
      <c r="A1444" s="78"/>
      <c r="B1444" s="10" t="s">
        <v>674</v>
      </c>
      <c r="C1444" s="11"/>
      <c r="D1444" s="69"/>
      <c r="E1444" s="12"/>
      <c r="F1444" s="13"/>
      <c r="G1444" s="70">
        <f>IF(B1444&lt;&gt;"計",ROUNDDOWN(D1444*F1444,0),SUM(G$1:G1443))</f>
        <v>0</v>
      </c>
      <c r="H1444" s="11"/>
      <c r="I1444" s="14"/>
      <c r="J1444" s="71"/>
      <c r="K1444" s="8">
        <v>1</v>
      </c>
    </row>
    <row r="1445" spans="1:11" ht="12.95" customHeight="1">
      <c r="A1445" s="79"/>
      <c r="B1445" s="3"/>
      <c r="C1445" s="4"/>
      <c r="D1445" s="66"/>
      <c r="E1445" s="5"/>
      <c r="F1445" s="6"/>
      <c r="G1445" s="67"/>
      <c r="H1445" s="4"/>
      <c r="I1445" s="7"/>
      <c r="J1445" s="68"/>
    </row>
    <row r="1446" spans="1:11" ht="12.95" customHeight="1">
      <c r="A1446" s="78"/>
      <c r="B1446" s="10" t="s">
        <v>675</v>
      </c>
      <c r="C1446" s="11" t="s">
        <v>676</v>
      </c>
      <c r="D1446" s="69">
        <v>1</v>
      </c>
      <c r="E1446" s="12" t="s">
        <v>148</v>
      </c>
      <c r="F1446" s="13"/>
      <c r="G1446" s="70">
        <f>IF(B1446&lt;&gt;"計",ROUNDDOWN(D1446*F1446,0),SUM(G$1:G1445))</f>
        <v>0</v>
      </c>
      <c r="H1446" s="11"/>
      <c r="I1446" s="14"/>
      <c r="J1446" s="71"/>
      <c r="K1446" s="8">
        <v>2</v>
      </c>
    </row>
    <row r="1447" spans="1:11" ht="12.95" customHeight="1">
      <c r="A1447" s="79"/>
      <c r="B1447" s="3"/>
      <c r="C1447" s="4" t="s">
        <v>677</v>
      </c>
      <c r="D1447" s="66"/>
      <c r="E1447" s="5"/>
      <c r="F1447" s="6"/>
      <c r="G1447" s="67"/>
      <c r="H1447" s="4"/>
      <c r="I1447" s="7"/>
      <c r="J1447" s="68"/>
    </row>
    <row r="1448" spans="1:11" ht="12.95" customHeight="1">
      <c r="A1448" s="78"/>
      <c r="B1448" s="10"/>
      <c r="C1448" s="11"/>
      <c r="D1448" s="69"/>
      <c r="E1448" s="12"/>
      <c r="F1448" s="13"/>
      <c r="G1448" s="70">
        <f>IF(B1448&lt;&gt;"計",ROUNDDOWN(D1448*F1448,0),SUM(G$1:G1447))</f>
        <v>0</v>
      </c>
      <c r="H1448" s="11"/>
      <c r="I1448" s="14"/>
      <c r="J1448" s="71"/>
      <c r="K1448" s="8">
        <v>3</v>
      </c>
    </row>
    <row r="1449" spans="1:11" ht="12.95" customHeight="1">
      <c r="A1449" s="79"/>
      <c r="B1449" s="3" t="s">
        <v>678</v>
      </c>
      <c r="C1449" s="4"/>
      <c r="D1449" s="66"/>
      <c r="E1449" s="5"/>
      <c r="F1449" s="6"/>
      <c r="G1449" s="67"/>
      <c r="H1449" s="4"/>
      <c r="I1449" s="7"/>
      <c r="J1449" s="68"/>
    </row>
    <row r="1450" spans="1:11" ht="12.95" customHeight="1">
      <c r="A1450" s="78"/>
      <c r="B1450" s="10" t="s">
        <v>679</v>
      </c>
      <c r="C1450" s="11" t="s">
        <v>680</v>
      </c>
      <c r="D1450" s="69">
        <v>1</v>
      </c>
      <c r="E1450" s="12" t="s">
        <v>148</v>
      </c>
      <c r="F1450" s="13"/>
      <c r="G1450" s="70">
        <f>IF(B1450&lt;&gt;"計",ROUNDDOWN(D1450*F1450,0),SUM(G$1:G1449))</f>
        <v>0</v>
      </c>
      <c r="H1450" s="11"/>
      <c r="I1450" s="14"/>
      <c r="J1450" s="71"/>
      <c r="K1450" s="8">
        <v>4</v>
      </c>
    </row>
    <row r="1451" spans="1:11" ht="12.95" customHeight="1">
      <c r="A1451" s="79"/>
      <c r="B1451" s="3"/>
      <c r="C1451" s="4" t="s">
        <v>681</v>
      </c>
      <c r="D1451" s="66"/>
      <c r="E1451" s="5"/>
      <c r="F1451" s="6"/>
      <c r="G1451" s="67"/>
      <c r="H1451" s="4"/>
      <c r="I1451" s="7"/>
      <c r="J1451" s="68"/>
    </row>
    <row r="1452" spans="1:11" ht="12.95" customHeight="1">
      <c r="A1452" s="78"/>
      <c r="B1452" s="10"/>
      <c r="C1452" s="11"/>
      <c r="D1452" s="69"/>
      <c r="E1452" s="12"/>
      <c r="F1452" s="13"/>
      <c r="G1452" s="70">
        <f>IF(B1452&lt;&gt;"計",ROUNDDOWN(D1452*F1452,0),SUM(G$1:G1451))</f>
        <v>0</v>
      </c>
      <c r="H1452" s="11"/>
      <c r="I1452" s="14"/>
      <c r="J1452" s="71"/>
      <c r="K1452" s="8">
        <v>5</v>
      </c>
    </row>
    <row r="1453" spans="1:11" ht="12.95" customHeight="1">
      <c r="A1453" s="79"/>
      <c r="B1453" s="3"/>
      <c r="C1453" s="4"/>
      <c r="D1453" s="66"/>
      <c r="E1453" s="5"/>
      <c r="F1453" s="6"/>
      <c r="G1453" s="67"/>
      <c r="H1453" s="4"/>
      <c r="I1453" s="7"/>
      <c r="J1453" s="68"/>
    </row>
    <row r="1454" spans="1:11" ht="12.95" customHeight="1">
      <c r="A1454" s="78"/>
      <c r="B1454" s="10"/>
      <c r="C1454" s="11"/>
      <c r="D1454" s="69"/>
      <c r="E1454" s="12"/>
      <c r="F1454" s="13"/>
      <c r="G1454" s="70">
        <f>IF(B1454&lt;&gt;"計",ROUNDDOWN(D1454*F1454,0),SUM(G$1:G1453))</f>
        <v>0</v>
      </c>
      <c r="H1454" s="11"/>
      <c r="I1454" s="14"/>
      <c r="J1454" s="71"/>
      <c r="K1454" s="8">
        <v>6</v>
      </c>
    </row>
    <row r="1455" spans="1:11" ht="12.95" customHeight="1">
      <c r="A1455" s="79"/>
      <c r="B1455" s="3"/>
      <c r="C1455" s="4"/>
      <c r="D1455" s="66"/>
      <c r="E1455" s="5"/>
      <c r="F1455" s="6"/>
      <c r="G1455" s="67"/>
      <c r="H1455" s="4"/>
      <c r="I1455" s="7"/>
      <c r="J1455" s="68"/>
    </row>
    <row r="1456" spans="1:11" ht="12.95" customHeight="1">
      <c r="A1456" s="78"/>
      <c r="B1456" s="10"/>
      <c r="C1456" s="11"/>
      <c r="D1456" s="69"/>
      <c r="E1456" s="12"/>
      <c r="F1456" s="13"/>
      <c r="G1456" s="70">
        <f>IF(B1456&lt;&gt;"計",ROUNDDOWN(D1456*F1456,0),SUM(G$1:G1455))</f>
        <v>0</v>
      </c>
      <c r="H1456" s="11"/>
      <c r="I1456" s="14"/>
      <c r="J1456" s="71"/>
      <c r="K1456" s="8">
        <v>7</v>
      </c>
    </row>
    <row r="1457" spans="1:11" ht="12.95" customHeight="1">
      <c r="A1457" s="79"/>
      <c r="B1457" s="3"/>
      <c r="C1457" s="4"/>
      <c r="D1457" s="66"/>
      <c r="E1457" s="5"/>
      <c r="F1457" s="6"/>
      <c r="G1457" s="67"/>
      <c r="H1457" s="4"/>
      <c r="I1457" s="7"/>
      <c r="J1457" s="68"/>
    </row>
    <row r="1458" spans="1:11" ht="12.95" customHeight="1">
      <c r="A1458" s="78"/>
      <c r="B1458" s="10"/>
      <c r="C1458" s="11"/>
      <c r="D1458" s="69"/>
      <c r="E1458" s="12"/>
      <c r="F1458" s="13"/>
      <c r="G1458" s="70">
        <f>IF(B1458&lt;&gt;"計",ROUNDDOWN(D1458*F1458,0),SUM(G$1:G1457))</f>
        <v>0</v>
      </c>
      <c r="H1458" s="11"/>
      <c r="I1458" s="14"/>
      <c r="J1458" s="71"/>
      <c r="K1458" s="8">
        <v>8</v>
      </c>
    </row>
    <row r="1459" spans="1:11" ht="12.95" customHeight="1">
      <c r="A1459" s="79"/>
      <c r="B1459" s="3"/>
      <c r="C1459" s="4"/>
      <c r="D1459" s="66"/>
      <c r="E1459" s="5"/>
      <c r="F1459" s="6"/>
      <c r="G1459" s="67"/>
      <c r="H1459" s="4"/>
      <c r="I1459" s="7"/>
      <c r="J1459" s="68"/>
    </row>
    <row r="1460" spans="1:11" ht="12.95" customHeight="1">
      <c r="A1460" s="78"/>
      <c r="B1460" s="10"/>
      <c r="C1460" s="11"/>
      <c r="D1460" s="69"/>
      <c r="E1460" s="12"/>
      <c r="F1460" s="13"/>
      <c r="G1460" s="70">
        <f>IF(B1460&lt;&gt;"計",ROUNDDOWN(D1460*F1460,0),SUM(G$1:G1459))</f>
        <v>0</v>
      </c>
      <c r="H1460" s="11"/>
      <c r="I1460" s="14"/>
      <c r="J1460" s="71"/>
      <c r="K1460" s="8">
        <v>9</v>
      </c>
    </row>
    <row r="1461" spans="1:11" ht="12.95" customHeight="1">
      <c r="A1461" s="79"/>
      <c r="B1461" s="3"/>
      <c r="C1461" s="4"/>
      <c r="D1461" s="66"/>
      <c r="E1461" s="5"/>
      <c r="F1461" s="6"/>
      <c r="G1461" s="67"/>
      <c r="H1461" s="4"/>
      <c r="I1461" s="7"/>
      <c r="J1461" s="68"/>
    </row>
    <row r="1462" spans="1:11" ht="12.95" customHeight="1">
      <c r="A1462" s="78"/>
      <c r="B1462" s="10"/>
      <c r="C1462" s="11"/>
      <c r="D1462" s="69"/>
      <c r="E1462" s="12"/>
      <c r="F1462" s="13"/>
      <c r="G1462" s="70">
        <f>IF(B1462&lt;&gt;"計",ROUNDDOWN(D1462*F1462,0),SUM(G$1:G1461))</f>
        <v>0</v>
      </c>
      <c r="H1462" s="11"/>
      <c r="I1462" s="14"/>
      <c r="J1462" s="71"/>
      <c r="K1462" s="8">
        <v>10</v>
      </c>
    </row>
    <row r="1463" spans="1:11" ht="12.95" customHeight="1">
      <c r="A1463" s="79"/>
      <c r="B1463" s="3"/>
      <c r="C1463" s="4"/>
      <c r="D1463" s="66"/>
      <c r="E1463" s="5"/>
      <c r="F1463" s="6"/>
      <c r="G1463" s="67"/>
      <c r="H1463" s="4"/>
      <c r="I1463" s="7"/>
      <c r="J1463" s="68"/>
    </row>
    <row r="1464" spans="1:11" ht="12.95" customHeight="1">
      <c r="A1464" s="78"/>
      <c r="B1464" s="10"/>
      <c r="C1464" s="11"/>
      <c r="D1464" s="69"/>
      <c r="E1464" s="12"/>
      <c r="F1464" s="13"/>
      <c r="G1464" s="70">
        <f>IF(B1464&lt;&gt;"計",ROUNDDOWN(D1464*F1464,0),SUM(G$1:G1463))</f>
        <v>0</v>
      </c>
      <c r="H1464" s="11"/>
      <c r="I1464" s="14"/>
      <c r="J1464" s="71"/>
      <c r="K1464" s="8">
        <v>11</v>
      </c>
    </row>
    <row r="1465" spans="1:11" ht="12.95" customHeight="1">
      <c r="A1465" s="79"/>
      <c r="B1465" s="3"/>
      <c r="C1465" s="4"/>
      <c r="D1465" s="66"/>
      <c r="E1465" s="5"/>
      <c r="F1465" s="6"/>
      <c r="G1465" s="67"/>
      <c r="H1465" s="4"/>
      <c r="I1465" s="7"/>
      <c r="J1465" s="68"/>
    </row>
    <row r="1466" spans="1:11" ht="12.95" customHeight="1">
      <c r="A1466" s="78"/>
      <c r="B1466" s="10"/>
      <c r="C1466" s="11"/>
      <c r="D1466" s="69"/>
      <c r="E1466" s="12"/>
      <c r="F1466" s="13"/>
      <c r="G1466" s="70">
        <f>IF(B1466&lt;&gt;"計",ROUNDDOWN(D1466*F1466,0),SUM(G$1:G1465))</f>
        <v>0</v>
      </c>
      <c r="H1466" s="11"/>
      <c r="I1466" s="14"/>
      <c r="J1466" s="71"/>
      <c r="K1466" s="8">
        <v>12</v>
      </c>
    </row>
    <row r="1467" spans="1:11" ht="12.95" customHeight="1">
      <c r="A1467" s="79"/>
      <c r="B1467" s="3"/>
      <c r="C1467" s="4"/>
      <c r="D1467" s="66"/>
      <c r="E1467" s="5"/>
      <c r="F1467" s="6"/>
      <c r="G1467" s="67"/>
      <c r="H1467" s="4"/>
      <c r="I1467" s="7"/>
      <c r="J1467" s="68"/>
    </row>
    <row r="1468" spans="1:11" ht="12.95" customHeight="1">
      <c r="A1468" s="78"/>
      <c r="B1468" s="10"/>
      <c r="C1468" s="11"/>
      <c r="D1468" s="69"/>
      <c r="E1468" s="12"/>
      <c r="F1468" s="13"/>
      <c r="G1468" s="70">
        <f>IF(B1468&lt;&gt;"計",ROUNDDOWN(D1468*F1468,0),SUM(G$1:G1467))</f>
        <v>0</v>
      </c>
      <c r="H1468" s="11"/>
      <c r="I1468" s="14"/>
      <c r="J1468" s="71"/>
      <c r="K1468" s="8">
        <v>13</v>
      </c>
    </row>
    <row r="1469" spans="1:11" ht="12.95" customHeight="1">
      <c r="A1469" s="79"/>
      <c r="B1469" s="3"/>
      <c r="C1469" s="4"/>
      <c r="D1469" s="66"/>
      <c r="E1469" s="5"/>
      <c r="F1469" s="6"/>
      <c r="G1469" s="67"/>
      <c r="H1469" s="4"/>
      <c r="I1469" s="7"/>
      <c r="J1469" s="68"/>
    </row>
    <row r="1470" spans="1:11" ht="12.95" customHeight="1">
      <c r="A1470" s="78"/>
      <c r="B1470" s="10"/>
      <c r="C1470" s="11"/>
      <c r="D1470" s="69"/>
      <c r="E1470" s="12"/>
      <c r="F1470" s="13"/>
      <c r="G1470" s="70">
        <f>IF(B1470&lt;&gt;"計",ROUNDDOWN(D1470*F1470,0),SUM(G$1:G1469))</f>
        <v>0</v>
      </c>
      <c r="H1470" s="11"/>
      <c r="I1470" s="14"/>
      <c r="J1470" s="71"/>
      <c r="K1470" s="8">
        <v>14</v>
      </c>
    </row>
    <row r="1471" spans="1:11" ht="12.95" customHeight="1">
      <c r="A1471" s="79"/>
      <c r="B1471" s="3"/>
      <c r="C1471" s="4"/>
      <c r="D1471" s="66"/>
      <c r="E1471" s="5"/>
      <c r="F1471" s="6"/>
      <c r="G1471" s="67"/>
      <c r="H1471" s="4"/>
      <c r="I1471" s="7"/>
      <c r="J1471" s="68"/>
    </row>
    <row r="1472" spans="1:11" ht="12.95" customHeight="1">
      <c r="A1472" s="78"/>
      <c r="B1472" s="10"/>
      <c r="C1472" s="11"/>
      <c r="D1472" s="69"/>
      <c r="E1472" s="12"/>
      <c r="F1472" s="13"/>
      <c r="G1472" s="70">
        <f>IF(B1472&lt;&gt;"計",ROUNDDOWN(D1472*F1472,0),SUM(G$1:G1471))</f>
        <v>0</v>
      </c>
      <c r="H1472" s="11"/>
      <c r="I1472" s="14"/>
      <c r="J1472" s="71"/>
      <c r="K1472" s="8">
        <v>15</v>
      </c>
    </row>
    <row r="1473" spans="1:11" ht="12.95" customHeight="1">
      <c r="A1473" s="79"/>
      <c r="B1473" s="3"/>
      <c r="C1473" s="4"/>
      <c r="D1473" s="66"/>
      <c r="E1473" s="5"/>
      <c r="F1473" s="6"/>
      <c r="G1473" s="67"/>
      <c r="H1473" s="4"/>
      <c r="I1473" s="7"/>
      <c r="J1473" s="68"/>
    </row>
    <row r="1474" spans="1:11" ht="12.95" customHeight="1">
      <c r="A1474" s="78"/>
      <c r="B1474" s="10"/>
      <c r="C1474" s="11"/>
      <c r="D1474" s="69"/>
      <c r="E1474" s="12"/>
      <c r="F1474" s="13"/>
      <c r="G1474" s="70">
        <f>IF(B1474&lt;&gt;"計",ROUNDDOWN(D1474*F1474,0),SUM(G$1:G1473))</f>
        <v>0</v>
      </c>
      <c r="H1474" s="11"/>
      <c r="I1474" s="14"/>
      <c r="J1474" s="71"/>
      <c r="K1474" s="8">
        <v>16</v>
      </c>
    </row>
    <row r="1475" spans="1:11" ht="12.95" customHeight="1">
      <c r="A1475" s="79"/>
      <c r="B1475" s="3"/>
      <c r="C1475" s="4"/>
      <c r="D1475" s="66"/>
      <c r="E1475" s="5"/>
      <c r="F1475" s="6"/>
      <c r="G1475" s="67"/>
      <c r="H1475" s="4"/>
      <c r="I1475" s="7"/>
      <c r="J1475" s="68"/>
    </row>
    <row r="1476" spans="1:11" ht="12.95" customHeight="1">
      <c r="A1476" s="78"/>
      <c r="B1476" s="10" t="s">
        <v>45</v>
      </c>
      <c r="C1476" s="11" t="s">
        <v>652</v>
      </c>
      <c r="D1476" s="69"/>
      <c r="E1476" s="12"/>
      <c r="F1476" s="13"/>
      <c r="G1476" s="70">
        <f>SUBTOTAL(9,G1407:G1474)</f>
        <v>0</v>
      </c>
      <c r="H1476" s="11"/>
      <c r="I1476" s="14"/>
      <c r="J1476" s="71"/>
      <c r="K1476" s="8">
        <v>17</v>
      </c>
    </row>
    <row r="1477" spans="1:11" ht="12.95" customHeight="1">
      <c r="A1477" s="79"/>
      <c r="B1477" s="3"/>
      <c r="C1477" s="4"/>
      <c r="D1477" s="66"/>
      <c r="E1477" s="5"/>
      <c r="F1477" s="6"/>
      <c r="G1477" s="67"/>
      <c r="H1477" s="4"/>
      <c r="I1477" s="7"/>
      <c r="J1477" s="68"/>
    </row>
    <row r="1478" spans="1:11" ht="12.95" customHeight="1">
      <c r="A1478" s="78"/>
      <c r="B1478" s="10"/>
      <c r="C1478" s="11"/>
      <c r="D1478" s="69"/>
      <c r="E1478" s="12"/>
      <c r="F1478" s="13"/>
      <c r="G1478" s="70">
        <f>IF(B1478&lt;&gt;"計",ROUNDDOWN(D1478*F1478,0),SUM(G$1:G1477))</f>
        <v>0</v>
      </c>
      <c r="H1478" s="11"/>
      <c r="I1478" s="14"/>
      <c r="J1478" s="72">
        <f>SUBTOTAL(9,G1443:G1478)</f>
        <v>0</v>
      </c>
      <c r="K147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320 F468">
    <cfRule type="expression" dxfId="117" priority="100" stopIfTrue="1">
      <formula>AND(D4=1,E4="か所")</formula>
    </cfRule>
    <cfRule type="expression" dxfId="116" priority="99" stopIfTrue="1">
      <formula>AND(D4=1,E4="式")</formula>
    </cfRule>
  </conditionalFormatting>
  <conditionalFormatting sqref="F40 F42 F48 F50 F52 F54 F56 F58 F60 F62 F64 F66 F68 F70 F72 F74">
    <cfRule type="expression" dxfId="115" priority="97" stopIfTrue="1">
      <formula>AND(D40=1,E40="式")</formula>
    </cfRule>
    <cfRule type="expression" dxfId="114" priority="98" stopIfTrue="1">
      <formula>AND(D40=1,E40="か所")</formula>
    </cfRule>
  </conditionalFormatting>
  <conditionalFormatting sqref="F44">
    <cfRule type="expression" dxfId="113" priority="12" stopIfTrue="1">
      <formula>AND(D44=1,E44="か所")</formula>
    </cfRule>
    <cfRule type="expression" dxfId="112" priority="11" stopIfTrue="1">
      <formula>AND(D44=1,E44="式")</formula>
    </cfRule>
  </conditionalFormatting>
  <conditionalFormatting sqref="F46">
    <cfRule type="expression" dxfId="111" priority="9" stopIfTrue="1">
      <formula>AND(D46=1,E46="式")</formula>
    </cfRule>
    <cfRule type="expression" dxfId="110" priority="10" stopIfTrue="1">
      <formula>AND(D46=1,E46="か所")</formula>
    </cfRule>
  </conditionalFormatting>
  <conditionalFormatting sqref="F76 F78 F80 F82 F84 F86 F88 F90 F92 F94 F96 F98 F100 F102 F104 F106 F108 F110">
    <cfRule type="expression" dxfId="109" priority="96" stopIfTrue="1">
      <formula>AND(D76=1,E76="か所")</formula>
    </cfRule>
    <cfRule type="expression" dxfId="108" priority="95" stopIfTrue="1">
      <formula>AND(D76=1,E76="式")</formula>
    </cfRule>
  </conditionalFormatting>
  <conditionalFormatting sqref="F112 F114 F116 F118 F120 F122 F124 F126 F128 F130 F132 F134 F136 F138 F140 F142 F144 F146">
    <cfRule type="expression" dxfId="107" priority="94" stopIfTrue="1">
      <formula>AND(D112=1,E112="か所")</formula>
    </cfRule>
    <cfRule type="expression" dxfId="106" priority="93" stopIfTrue="1">
      <formula>AND(D112=1,E112="式")</formula>
    </cfRule>
  </conditionalFormatting>
  <conditionalFormatting sqref="F148 F150 F152 F154 F156 F158 F160 F162 F164 F166 F168 F170 F172 F174 F176 F178 F180 F182">
    <cfRule type="expression" dxfId="105" priority="92" stopIfTrue="1">
      <formula>AND(D148=1,E148="か所")</formula>
    </cfRule>
    <cfRule type="expression" dxfId="104" priority="91" stopIfTrue="1">
      <formula>AND(D148=1,E148="式")</formula>
    </cfRule>
  </conditionalFormatting>
  <conditionalFormatting sqref="F184 F186 F188 F190 F192 F194 F196 F198 F200 F202 F204 F206 F208 F210 F212 F214 F216 F218">
    <cfRule type="expression" dxfId="103" priority="90" stopIfTrue="1">
      <formula>AND(D184=1,E184="か所")</formula>
    </cfRule>
    <cfRule type="expression" dxfId="102" priority="89" stopIfTrue="1">
      <formula>AND(D184=1,E184="式")</formula>
    </cfRule>
  </conditionalFormatting>
  <conditionalFormatting sqref="F220 F222 F224 F226 F228 F230 F232 F234 F236 F238 F240 F242 F244 F246 F248 F250 F252 F254">
    <cfRule type="expression" dxfId="101" priority="88" stopIfTrue="1">
      <formula>AND(D220=1,E220="か所")</formula>
    </cfRule>
    <cfRule type="expression" dxfId="100" priority="87" stopIfTrue="1">
      <formula>AND(D220=1,E220="式")</formula>
    </cfRule>
  </conditionalFormatting>
  <conditionalFormatting sqref="F256 F258 F260 F262 F264 F266 F268 F270 F272 F274 F276 F278 F280 F282 F284 F286 F288 F290">
    <cfRule type="expression" dxfId="99" priority="86" stopIfTrue="1">
      <formula>AND(D256=1,E256="か所")</formula>
    </cfRule>
    <cfRule type="expression" dxfId="98" priority="85" stopIfTrue="1">
      <formula>AND(D256=1,E256="式")</formula>
    </cfRule>
  </conditionalFormatting>
  <conditionalFormatting sqref="F292 F294 F296 F298 F300 F302 F304 F306 F308 F310 F312 F314 F316 F318 F322 F324 F326">
    <cfRule type="expression" dxfId="97" priority="84" stopIfTrue="1">
      <formula>AND(D292=1,E292="か所")</formula>
    </cfRule>
    <cfRule type="expression" dxfId="96" priority="83" stopIfTrue="1">
      <formula>AND(D292=1,E292="式")</formula>
    </cfRule>
  </conditionalFormatting>
  <conditionalFormatting sqref="F328 F330 F332 F334 F336 F338 F340 F342 F344 F346 F348 F350 F352 F354 F356 F358 F360 F362">
    <cfRule type="expression" dxfId="95" priority="82" stopIfTrue="1">
      <formula>AND(D328=1,E328="か所")</formula>
    </cfRule>
    <cfRule type="expression" dxfId="94" priority="81" stopIfTrue="1">
      <formula>AND(D328=1,E328="式")</formula>
    </cfRule>
  </conditionalFormatting>
  <conditionalFormatting sqref="F364 F366 F368 F370 F372 F374 F376 F378 F380 F382 F384 F386 F388 F390 F392 F394 F396 F398">
    <cfRule type="expression" dxfId="93" priority="80" stopIfTrue="1">
      <formula>AND(D364=1,E364="か所")</formula>
    </cfRule>
    <cfRule type="expression" dxfId="92" priority="79" stopIfTrue="1">
      <formula>AND(D364=1,E364="式")</formula>
    </cfRule>
  </conditionalFormatting>
  <conditionalFormatting sqref="F400 F402 F404 F406 F408 F410 F412 F414 F416 F418 F420 F422 F424 F426 F428 F430 F432 F434">
    <cfRule type="expression" dxfId="91" priority="77" stopIfTrue="1">
      <formula>AND(D400=1,E400="式")</formula>
    </cfRule>
    <cfRule type="expression" dxfId="90" priority="78" stopIfTrue="1">
      <formula>AND(D400=1,E400="か所")</formula>
    </cfRule>
  </conditionalFormatting>
  <conditionalFormatting sqref="F436 F438 F440 F442 F444 F446 F448 F450 F452 F454 F456 F458 F460 F462 F464 F466 F472">
    <cfRule type="expression" dxfId="89" priority="76" stopIfTrue="1">
      <formula>AND(D436=1,E436="か所")</formula>
    </cfRule>
    <cfRule type="expression" dxfId="88" priority="75" stopIfTrue="1">
      <formula>AND(D436=1,E436="式")</formula>
    </cfRule>
  </conditionalFormatting>
  <conditionalFormatting sqref="F470 F474 F476 F478 F480 F482 F484 F486 F488 F490 F492 F494 F496 F498 F500 F502 F504 F506">
    <cfRule type="expression" dxfId="87" priority="74" stopIfTrue="1">
      <formula>AND(D470=1,E470="か所")</formula>
    </cfRule>
    <cfRule type="expression" dxfId="86" priority="73" stopIfTrue="1">
      <formula>AND(D470=1,E470="式")</formula>
    </cfRule>
  </conditionalFormatting>
  <conditionalFormatting sqref="F508 F510 F512 F514 F516 F518 F520 F522 F524 F526 F528 F530 F532 F534 F536 F538 F540 F542">
    <cfRule type="expression" dxfId="85" priority="72" stopIfTrue="1">
      <formula>AND(D508=1,E508="か所")</formula>
    </cfRule>
    <cfRule type="expression" dxfId="84" priority="71" stopIfTrue="1">
      <formula>AND(D508=1,E508="式")</formula>
    </cfRule>
  </conditionalFormatting>
  <conditionalFormatting sqref="F544 F546 F548 F550 F552 F554 F556 F558 F560 F562 F564 F566 F568 F570 F572 F574 F576 F578">
    <cfRule type="expression" dxfId="83" priority="70" stopIfTrue="1">
      <formula>AND(D544=1,E544="か所")</formula>
    </cfRule>
    <cfRule type="expression" dxfId="82" priority="69" stopIfTrue="1">
      <formula>AND(D544=1,E544="式")</formula>
    </cfRule>
  </conditionalFormatting>
  <conditionalFormatting sqref="F580 F582 F584 F586 F588 F590 F592 F594 F596 F598 F600 F602 F604 F606 F608 F610 F612 F614">
    <cfRule type="expression" dxfId="81" priority="68" stopIfTrue="1">
      <formula>AND(D580=1,E580="か所")</formula>
    </cfRule>
    <cfRule type="expression" dxfId="80" priority="67" stopIfTrue="1">
      <formula>AND(D580=1,E580="式")</formula>
    </cfRule>
  </conditionalFormatting>
  <conditionalFormatting sqref="F616 F618 F620 F622 F624 F626 F628 F630 F632 F634 F636 F638 F640 F642 F644 F646 F648 F650">
    <cfRule type="expression" dxfId="79" priority="66" stopIfTrue="1">
      <formula>AND(D616=1,E616="か所")</formula>
    </cfRule>
    <cfRule type="expression" dxfId="78" priority="65" stopIfTrue="1">
      <formula>AND(D616=1,E616="式")</formula>
    </cfRule>
  </conditionalFormatting>
  <conditionalFormatting sqref="F652 F654 F656 F658 F660 F662 F664 F666 F668 F670 F672 F674 F676 F678 F680 F682 F684 F686">
    <cfRule type="expression" dxfId="77" priority="64" stopIfTrue="1">
      <formula>AND(D652=1,E652="か所")</formula>
    </cfRule>
    <cfRule type="expression" dxfId="76" priority="63" stopIfTrue="1">
      <formula>AND(D652=1,E652="式")</formula>
    </cfRule>
  </conditionalFormatting>
  <conditionalFormatting sqref="F688 F690 F692 F694 F696 F698 F700 F702 F704 F706 F708 F710 F712 F714 F716 F718 F720 F722">
    <cfRule type="expression" dxfId="75" priority="62" stopIfTrue="1">
      <formula>AND(D688=1,E688="か所")</formula>
    </cfRule>
    <cfRule type="expression" dxfId="74" priority="61" stopIfTrue="1">
      <formula>AND(D688=1,E688="式")</formula>
    </cfRule>
  </conditionalFormatting>
  <conditionalFormatting sqref="F724 F726 F728 F730 F732 F734 F736 F738 F740 F742 F744 F746 F748 F750 F752 F754 F756 F758">
    <cfRule type="expression" dxfId="73" priority="60" stopIfTrue="1">
      <formula>AND(D724=1,E724="か所")</formula>
    </cfRule>
    <cfRule type="expression" dxfId="72" priority="59" stopIfTrue="1">
      <formula>AND(D724=1,E724="式")</formula>
    </cfRule>
  </conditionalFormatting>
  <conditionalFormatting sqref="F760 F762 F764 F766 F768 F770 F772 F774 F776 F778 F780 F782 F784 F786 F788 F790 F792 F794">
    <cfRule type="expression" dxfId="71" priority="58" stopIfTrue="1">
      <formula>AND(D760=1,E760="か所")</formula>
    </cfRule>
    <cfRule type="expression" dxfId="70" priority="57" stopIfTrue="1">
      <formula>AND(D760=1,E760="式")</formula>
    </cfRule>
  </conditionalFormatting>
  <conditionalFormatting sqref="F796 F798 F800 F802 F804 F806 F808 F810 F812 F814 F816 F818 F820 F822 F824 F826 F828 F830">
    <cfRule type="expression" dxfId="69" priority="56" stopIfTrue="1">
      <formula>AND(D796=1,E796="か所")</formula>
    </cfRule>
    <cfRule type="expression" dxfId="68" priority="55" stopIfTrue="1">
      <formula>AND(D796=1,E796="式")</formula>
    </cfRule>
  </conditionalFormatting>
  <conditionalFormatting sqref="F832 F834 F836 F838 F840 F842 F844 F846 F848 F850 F852 F854 F856 F858 F860 F862 F864 F866">
    <cfRule type="expression" dxfId="67" priority="53" stopIfTrue="1">
      <formula>AND(D832=1,E832="式")</formula>
    </cfRule>
    <cfRule type="expression" dxfId="66" priority="54" stopIfTrue="1">
      <formula>AND(D832=1,E832="か所")</formula>
    </cfRule>
  </conditionalFormatting>
  <conditionalFormatting sqref="F868 F870 F872 F874 F876 F878 F880 F882 F884 F886 F888 F890 F892 F894 F896 F898 F900 F902">
    <cfRule type="expression" dxfId="65" priority="51" stopIfTrue="1">
      <formula>AND(D868=1,E868="式")</formula>
    </cfRule>
    <cfRule type="expression" dxfId="64" priority="52" stopIfTrue="1">
      <formula>AND(D868=1,E868="か所")</formula>
    </cfRule>
  </conditionalFormatting>
  <conditionalFormatting sqref="F904 F906 F908 F910 F912 F914 F916 F918 F920 F922 F924 F926 F928 F930 F932 F934 F936 F938">
    <cfRule type="expression" dxfId="63" priority="49" stopIfTrue="1">
      <formula>AND(D904=1,E904="式")</formula>
    </cfRule>
    <cfRule type="expression" dxfId="62" priority="50" stopIfTrue="1">
      <formula>AND(D904=1,E904="か所")</formula>
    </cfRule>
  </conditionalFormatting>
  <conditionalFormatting sqref="F940 F942 F944 F946 F948 F950 F952 F954 F956 F958 F960 F962 F964 F966 F968 F970 F972 F974">
    <cfRule type="expression" dxfId="61" priority="48" stopIfTrue="1">
      <formula>AND(D940=1,E940="か所")</formula>
    </cfRule>
    <cfRule type="expression" dxfId="60" priority="47" stopIfTrue="1">
      <formula>AND(D940=1,E940="式")</formula>
    </cfRule>
  </conditionalFormatting>
  <conditionalFormatting sqref="F976 F978 F980 F982 F984 F986 F988 F990 F992 F994 F996 F998 F1000 F1002 F1004 F1006 F1008 F1010">
    <cfRule type="expression" dxfId="59" priority="46" stopIfTrue="1">
      <formula>AND(D976=1,E976="か所")</formula>
    </cfRule>
    <cfRule type="expression" dxfId="58" priority="45" stopIfTrue="1">
      <formula>AND(D976=1,E976="式")</formula>
    </cfRule>
  </conditionalFormatting>
  <conditionalFormatting sqref="F1012 F1014 F1016 F1018 F1020 F1022 F1024 F1026 F1028 F1030 F1032 F1034 F1036 F1038 F1040 F1042 F1044 F1046">
    <cfRule type="expression" dxfId="57" priority="44" stopIfTrue="1">
      <formula>AND(D1012=1,E1012="か所")</formula>
    </cfRule>
    <cfRule type="expression" dxfId="56" priority="43" stopIfTrue="1">
      <formula>AND(D1012=1,E1012="式")</formula>
    </cfRule>
  </conditionalFormatting>
  <conditionalFormatting sqref="F1048 F1050 F1052 F1054 F1056 F1058 F1060 F1062 F1064 F1066 F1068 F1070 F1072 F1074 F1076 F1078 F1080 F1082">
    <cfRule type="expression" dxfId="55" priority="42" stopIfTrue="1">
      <formula>AND(D1048=1,E1048="か所")</formula>
    </cfRule>
    <cfRule type="expression" dxfId="54" priority="41" stopIfTrue="1">
      <formula>AND(D1048=1,E1048="式")</formula>
    </cfRule>
  </conditionalFormatting>
  <conditionalFormatting sqref="F1084 F1086 F1088 F1090 F1092 F1094 F1096 F1098 F1100 F1102 F1104 F1106 F1108 F1110 F1112 F1114 F1116 F1118">
    <cfRule type="expression" dxfId="53" priority="40" stopIfTrue="1">
      <formula>AND(D1084=1,E1084="か所")</formula>
    </cfRule>
    <cfRule type="expression" dxfId="52" priority="39" stopIfTrue="1">
      <formula>AND(D1084=1,E1084="式")</formula>
    </cfRule>
  </conditionalFormatting>
  <conditionalFormatting sqref="F1120 F1122 F1128 F1130 F1132 F1134 F1136 F1138 F1140 F1142 F1144 F1146 F1148 F1150 F1152 F1154">
    <cfRule type="expression" dxfId="51" priority="38" stopIfTrue="1">
      <formula>AND(D1120=1,E1120="か所")</formula>
    </cfRule>
    <cfRule type="expression" dxfId="50" priority="37" stopIfTrue="1">
      <formula>AND(D1120=1,E1120="式")</formula>
    </cfRule>
  </conditionalFormatting>
  <conditionalFormatting sqref="F1124">
    <cfRule type="expression" dxfId="49" priority="7" stopIfTrue="1">
      <formula>AND(D1124=1,E1124="式")</formula>
    </cfRule>
    <cfRule type="expression" dxfId="48" priority="8" stopIfTrue="1">
      <formula>AND(D1124=1,E1124="か所")</formula>
    </cfRule>
  </conditionalFormatting>
  <conditionalFormatting sqref="F1126">
    <cfRule type="expression" dxfId="47" priority="6" stopIfTrue="1">
      <formula>AND(D1126=1,E1126="か所")</formula>
    </cfRule>
    <cfRule type="expression" dxfId="46" priority="5" stopIfTrue="1">
      <formula>AND(D1126=1,E1126="式")</formula>
    </cfRule>
  </conditionalFormatting>
  <conditionalFormatting sqref="F1156 F1158 F1160 F1162 F1164 F1166 F1168 F1170 F1172 F1174 F1176 F1178 F1180 F1182 F1184 F1186 F1188 F1190">
    <cfRule type="expression" dxfId="45" priority="36" stopIfTrue="1">
      <formula>AND(D1156=1,E1156="か所")</formula>
    </cfRule>
    <cfRule type="expression" dxfId="44" priority="35" stopIfTrue="1">
      <formula>AND(D1156=1,E1156="式")</formula>
    </cfRule>
  </conditionalFormatting>
  <conditionalFormatting sqref="F1192 F1194 F1196 F1198 F1200 F1202 F1204 F1206 F1208 F1210 F1212 F1214 F1216 F1218 F1220 F1222 F1224 F1226">
    <cfRule type="expression" dxfId="43" priority="34" stopIfTrue="1">
      <formula>AND(D1192=1,E1192="か所")</formula>
    </cfRule>
    <cfRule type="expression" dxfId="42" priority="33" stopIfTrue="1">
      <formula>AND(D1192=1,E1192="式")</formula>
    </cfRule>
  </conditionalFormatting>
  <conditionalFormatting sqref="F1228 F1230 F1232 F1234 F1236 F1238 F1240 F1242 F1244 F1246 F1248 F1250 F1252 F1254 F1256 F1258 F1260 F1262">
    <cfRule type="expression" dxfId="41" priority="32" stopIfTrue="1">
      <formula>AND(D1228=1,E1228="か所")</formula>
    </cfRule>
    <cfRule type="expression" dxfId="40" priority="31" stopIfTrue="1">
      <formula>AND(D1228=1,E1228="式")</formula>
    </cfRule>
  </conditionalFormatting>
  <conditionalFormatting sqref="F1264 F1266 F1268 F1270 F1272 F1274 F1276 F1278 F1280 F1282 F1284 F1286 F1288 F1290 F1292 F1294 F1296 F1298">
    <cfRule type="expression" dxfId="39" priority="29" stopIfTrue="1">
      <formula>AND(D1264=1,E1264="式")</formula>
    </cfRule>
    <cfRule type="expression" dxfId="38" priority="30" stopIfTrue="1">
      <formula>AND(D1264=1,E1264="か所")</formula>
    </cfRule>
  </conditionalFormatting>
  <conditionalFormatting sqref="F1300 F1302 F1308 F1310 F1312 F1314 F1316 F1318 F1320 F1322 F1324 F1326 F1328 F1330 F1332 F1334">
    <cfRule type="expression" dxfId="37" priority="28" stopIfTrue="1">
      <formula>AND(D1300=1,E1300="か所")</formula>
    </cfRule>
    <cfRule type="expression" dxfId="36" priority="27" stopIfTrue="1">
      <formula>AND(D1300=1,E1300="式")</formula>
    </cfRule>
  </conditionalFormatting>
  <conditionalFormatting sqref="F1304">
    <cfRule type="expression" dxfId="35" priority="4" stopIfTrue="1">
      <formula>AND(D1304=1,E1304="か所")</formula>
    </cfRule>
    <cfRule type="expression" dxfId="34" priority="3" stopIfTrue="1">
      <formula>AND(D1304=1,E1304="式")</formula>
    </cfRule>
  </conditionalFormatting>
  <conditionalFormatting sqref="F1306">
    <cfRule type="expression" dxfId="33" priority="2" stopIfTrue="1">
      <formula>AND(D1306=1,E1306="か所")</formula>
    </cfRule>
    <cfRule type="expression" dxfId="32" priority="1" stopIfTrue="1">
      <formula>AND(D1306=1,E1306="式")</formula>
    </cfRule>
  </conditionalFormatting>
  <conditionalFormatting sqref="F1336 F1338 F1340 F1342 F1344 F1346 F1348 F1350 F1352 F1354 F1356 F1358 F1360 F1362 F1364 F1366 F1368 F1370">
    <cfRule type="expression" dxfId="31" priority="25" stopIfTrue="1">
      <formula>AND(D1336=1,E1336="式")</formula>
    </cfRule>
    <cfRule type="expression" dxfId="30" priority="26" stopIfTrue="1">
      <formula>AND(D1336=1,E1336="か所")</formula>
    </cfRule>
  </conditionalFormatting>
  <conditionalFormatting sqref="F1372 F1374 F1376 F1378 F1380 F1382 F1384 F1386 F1388 F1390 F1392 F1394 F1396 F1398 F1400 F1402 F1404 F1406">
    <cfRule type="expression" dxfId="29" priority="24" stopIfTrue="1">
      <formula>AND(D1372=1,E1372="か所")</formula>
    </cfRule>
    <cfRule type="expression" dxfId="28" priority="23" stopIfTrue="1">
      <formula>AND(D1372=1,E1372="式")</formula>
    </cfRule>
  </conditionalFormatting>
  <conditionalFormatting sqref="F1408 F1410 F1412 F1414 F1416 F1418 F1420 F1422 F1424 F1426 F1428 F1430 F1432 F1434 F1436 F1438 F1440 F1442">
    <cfRule type="expression" dxfId="27" priority="22" stopIfTrue="1">
      <formula>AND(D1408=1,E1408="か所")</formula>
    </cfRule>
    <cfRule type="expression" dxfId="26" priority="21" stopIfTrue="1">
      <formula>AND(D1408=1,E1408="式")</formula>
    </cfRule>
  </conditionalFormatting>
  <conditionalFormatting sqref="F1444 F1446 F1448 F1450 F1452 F1454 F1456 F1458 F1460 F1462 F1464 F1466 F1468 F1470 F1472 F1474 F1476 F1478">
    <cfRule type="expression" dxfId="25" priority="20" stopIfTrue="1">
      <formula>AND(D1444=1,E1444="か所")</formula>
    </cfRule>
    <cfRule type="expression" dxfId="24" priority="19" stopIfTrue="1">
      <formula>AND(D1444=1,E1444="式")</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434C-D657-4AA0-9E64-94B561FAB29C}">
  <sheetPr codeName="Sheet1">
    <tabColor rgb="FFFFFF00"/>
  </sheetPr>
  <dimension ref="A1:X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2" width="9" style="8"/>
    <col min="13" max="13" width="10.25" style="8" bestFit="1" customWidth="1"/>
    <col min="14" max="14" width="9" style="8"/>
    <col min="15" max="22" width="9" style="64"/>
    <col min="23" max="16384" width="9" style="8"/>
  </cols>
  <sheetData>
    <row r="1" spans="1:24" s="1" customFormat="1" ht="13.5" customHeight="1">
      <c r="A1" s="109"/>
      <c r="B1" s="111" t="s">
        <v>13</v>
      </c>
      <c r="C1" s="111" t="s">
        <v>14</v>
      </c>
      <c r="D1" s="112" t="s">
        <v>15</v>
      </c>
      <c r="E1" s="111" t="s">
        <v>16</v>
      </c>
      <c r="F1" s="104" t="s">
        <v>17</v>
      </c>
      <c r="G1" s="104" t="s">
        <v>18</v>
      </c>
      <c r="H1" s="106" t="s">
        <v>19</v>
      </c>
      <c r="I1" s="106"/>
      <c r="J1" s="107"/>
      <c r="M1" s="63"/>
      <c r="O1" s="64"/>
      <c r="P1" s="64"/>
      <c r="Q1" s="64"/>
      <c r="R1" s="64"/>
      <c r="S1" s="64"/>
      <c r="T1" s="64"/>
      <c r="U1" s="64"/>
      <c r="V1" s="64"/>
    </row>
    <row r="2" spans="1:24" s="1" customFormat="1" ht="13.5" customHeight="1">
      <c r="A2" s="110"/>
      <c r="B2" s="105"/>
      <c r="C2" s="105"/>
      <c r="D2" s="113"/>
      <c r="E2" s="105"/>
      <c r="F2" s="105"/>
      <c r="G2" s="105"/>
      <c r="H2" s="105"/>
      <c r="I2" s="105"/>
      <c r="J2" s="108"/>
      <c r="M2" s="63"/>
      <c r="O2" s="64"/>
      <c r="P2" s="64"/>
      <c r="Q2" s="64"/>
      <c r="R2" s="64"/>
      <c r="S2" s="64"/>
      <c r="T2" s="64"/>
      <c r="U2" s="64"/>
      <c r="V2" s="64"/>
      <c r="W2" s="65"/>
      <c r="X2" s="22"/>
    </row>
    <row r="3" spans="1:24" ht="12.95" customHeight="1">
      <c r="A3" s="2"/>
      <c r="B3" s="15"/>
      <c r="C3" s="4"/>
      <c r="D3" s="66"/>
      <c r="E3" s="5"/>
      <c r="F3" s="6"/>
      <c r="G3" s="67"/>
      <c r="H3" s="4">
        <f>N4</f>
        <v>0</v>
      </c>
      <c r="I3" s="7"/>
      <c r="J3" s="68"/>
      <c r="M3" s="63"/>
      <c r="W3" s="63"/>
    </row>
    <row r="4" spans="1:24" ht="12.95" customHeight="1">
      <c r="A4" s="9" t="s">
        <v>6</v>
      </c>
      <c r="B4" s="10" t="s">
        <v>29</v>
      </c>
      <c r="C4" s="11"/>
      <c r="D4" s="69"/>
      <c r="E4" s="12"/>
      <c r="F4" s="13">
        <f>M4</f>
        <v>0</v>
      </c>
      <c r="G4" s="70">
        <f>IF(B4&lt;&gt;"計",ROUND(D4*F4,0),SUM(G$1:G3))</f>
        <v>0</v>
      </c>
      <c r="H4" s="11"/>
      <c r="I4" s="14"/>
      <c r="J4" s="71"/>
      <c r="M4" s="63"/>
      <c r="W4" s="63"/>
    </row>
    <row r="5" spans="1:24" ht="12.95" customHeight="1">
      <c r="A5" s="2"/>
      <c r="B5" s="3"/>
      <c r="C5" s="4"/>
      <c r="D5" s="66"/>
      <c r="E5" s="5"/>
      <c r="F5" s="6"/>
      <c r="G5" s="67"/>
      <c r="H5" s="4">
        <f>N6</f>
        <v>0</v>
      </c>
      <c r="I5" s="7"/>
      <c r="J5" s="68"/>
      <c r="M5" s="63"/>
      <c r="W5" s="63"/>
    </row>
    <row r="6" spans="1:24" ht="12.95" customHeight="1">
      <c r="A6" s="9"/>
      <c r="B6" s="10"/>
      <c r="C6" s="11"/>
      <c r="D6" s="69"/>
      <c r="E6" s="12"/>
      <c r="F6" s="13">
        <f>M6</f>
        <v>0</v>
      </c>
      <c r="G6" s="70">
        <f>IF(B6&lt;&gt;"計",ROUND(D6*F6,0),SUM(G$1:G5))</f>
        <v>0</v>
      </c>
      <c r="H6" s="11"/>
      <c r="I6" s="14"/>
      <c r="J6" s="71"/>
      <c r="M6" s="63"/>
      <c r="W6" s="63"/>
    </row>
    <row r="7" spans="1:24" ht="12.95" customHeight="1">
      <c r="A7" s="2"/>
      <c r="B7" s="3"/>
      <c r="C7" s="4"/>
      <c r="D7" s="66"/>
      <c r="E7" s="5"/>
      <c r="F7" s="6"/>
      <c r="G7" s="67"/>
      <c r="H7" s="4">
        <f>N8</f>
        <v>0</v>
      </c>
      <c r="I7" s="7"/>
      <c r="J7" s="68"/>
      <c r="M7" s="63"/>
      <c r="W7" s="63"/>
    </row>
    <row r="8" spans="1:24" ht="12.95" customHeight="1">
      <c r="A8" s="9" t="s">
        <v>32</v>
      </c>
      <c r="B8" s="10" t="s">
        <v>29</v>
      </c>
      <c r="C8" s="11"/>
      <c r="D8" s="69">
        <v>1</v>
      </c>
      <c r="E8" s="12" t="s">
        <v>20</v>
      </c>
      <c r="F8" s="13">
        <f>M8</f>
        <v>0</v>
      </c>
      <c r="G8" s="70">
        <f>MAX(A1科目!G:G)</f>
        <v>0</v>
      </c>
      <c r="H8" s="11"/>
      <c r="I8" s="14"/>
      <c r="J8" s="71"/>
      <c r="M8" s="63"/>
      <c r="W8" s="63"/>
    </row>
    <row r="9" spans="1:24" ht="12.95" customHeight="1">
      <c r="A9" s="2"/>
      <c r="B9" s="3"/>
      <c r="C9" s="4"/>
      <c r="D9" s="66"/>
      <c r="E9" s="5"/>
      <c r="F9" s="6"/>
      <c r="G9" s="67"/>
      <c r="H9" s="4">
        <f>N10</f>
        <v>0</v>
      </c>
      <c r="I9" s="7"/>
      <c r="J9" s="68"/>
      <c r="M9" s="63"/>
      <c r="W9" s="63"/>
    </row>
    <row r="10" spans="1:24" ht="12.95" customHeight="1">
      <c r="A10" s="9" t="s">
        <v>37</v>
      </c>
      <c r="B10" s="10" t="s">
        <v>835</v>
      </c>
      <c r="C10" s="11"/>
      <c r="D10" s="69">
        <v>1</v>
      </c>
      <c r="E10" s="12" t="s">
        <v>20</v>
      </c>
      <c r="F10" s="13">
        <f>M10</f>
        <v>0</v>
      </c>
      <c r="G10" s="70">
        <f>MAX('A2'!G:G)</f>
        <v>0</v>
      </c>
      <c r="H10" s="11"/>
      <c r="I10" s="14"/>
      <c r="J10" s="71"/>
      <c r="M10" s="63"/>
      <c r="W10" s="63"/>
    </row>
    <row r="11" spans="1:24" ht="12.95" customHeight="1">
      <c r="A11" s="2"/>
      <c r="B11" s="3"/>
      <c r="C11" s="4"/>
      <c r="D11" s="66"/>
      <c r="E11" s="5"/>
      <c r="F11" s="6"/>
      <c r="G11" s="67"/>
      <c r="H11" s="4">
        <f>N12</f>
        <v>0</v>
      </c>
      <c r="I11" s="7"/>
      <c r="J11" s="68"/>
      <c r="M11" s="63"/>
      <c r="W11" s="63"/>
    </row>
    <row r="12" spans="1:24" ht="12.95" customHeight="1">
      <c r="A12" s="9" t="s">
        <v>2853</v>
      </c>
      <c r="B12" s="10" t="s">
        <v>2854</v>
      </c>
      <c r="C12" s="11"/>
      <c r="D12" s="69">
        <v>1</v>
      </c>
      <c r="E12" s="12" t="s">
        <v>20</v>
      </c>
      <c r="F12" s="13">
        <f>M12</f>
        <v>0</v>
      </c>
      <c r="G12" s="70">
        <f>MAX('A3'!G:G)</f>
        <v>0</v>
      </c>
      <c r="H12" s="11"/>
      <c r="I12" s="14"/>
      <c r="J12" s="71"/>
      <c r="M12" s="63"/>
      <c r="W12" s="63"/>
    </row>
    <row r="13" spans="1:24" ht="12.95" customHeight="1">
      <c r="A13" s="2"/>
      <c r="B13" s="3"/>
      <c r="C13" s="4"/>
      <c r="D13" s="66"/>
      <c r="E13" s="5"/>
      <c r="F13" s="6"/>
      <c r="G13" s="67"/>
      <c r="H13" s="4">
        <f>N14</f>
        <v>0</v>
      </c>
      <c r="I13" s="7"/>
      <c r="J13" s="68"/>
      <c r="M13" s="63"/>
      <c r="W13" s="63"/>
    </row>
    <row r="14" spans="1:24" ht="12.95" customHeight="1">
      <c r="A14" s="9"/>
      <c r="B14" s="10"/>
      <c r="C14" s="11"/>
      <c r="D14" s="69"/>
      <c r="E14" s="12"/>
      <c r="F14" s="13">
        <f>M14</f>
        <v>0</v>
      </c>
      <c r="G14" s="70">
        <f>IF(B14&lt;&gt;"計",ROUND(D14*F14,0),SUM(G$1:G13))</f>
        <v>0</v>
      </c>
      <c r="H14" s="11"/>
      <c r="I14" s="14"/>
      <c r="J14" s="71"/>
      <c r="M14" s="63"/>
      <c r="W14" s="63"/>
    </row>
    <row r="15" spans="1:24" ht="12.95" customHeight="1">
      <c r="A15" s="2"/>
      <c r="B15" s="3"/>
      <c r="C15" s="4"/>
      <c r="D15" s="66"/>
      <c r="E15" s="5"/>
      <c r="F15" s="6"/>
      <c r="G15" s="67"/>
      <c r="H15" s="4">
        <f>N16</f>
        <v>0</v>
      </c>
      <c r="I15" s="7"/>
      <c r="J15" s="68"/>
      <c r="M15" s="63"/>
      <c r="W15" s="63"/>
    </row>
    <row r="16" spans="1:24" ht="12.95" customHeight="1">
      <c r="A16" s="9"/>
      <c r="B16" s="10"/>
      <c r="C16" s="11"/>
      <c r="D16" s="69"/>
      <c r="E16" s="12"/>
      <c r="F16" s="13">
        <f>M16</f>
        <v>0</v>
      </c>
      <c r="G16" s="70">
        <f>IF(B16&lt;&gt;"計",ROUND(D16*F16,0),SUM(G$1:G15))</f>
        <v>0</v>
      </c>
      <c r="H16" s="11"/>
      <c r="I16" s="14"/>
      <c r="J16" s="71"/>
      <c r="M16" s="63"/>
      <c r="W16" s="63"/>
    </row>
    <row r="17" spans="1:23" ht="12.95" customHeight="1">
      <c r="A17" s="2"/>
      <c r="B17" s="3"/>
      <c r="C17" s="4"/>
      <c r="D17" s="66"/>
      <c r="E17" s="5"/>
      <c r="F17" s="6"/>
      <c r="G17" s="67"/>
      <c r="H17" s="4">
        <f>N18</f>
        <v>0</v>
      </c>
      <c r="I17" s="7"/>
      <c r="J17" s="68"/>
      <c r="M17" s="63"/>
      <c r="W17" s="63"/>
    </row>
    <row r="18" spans="1:23" ht="12.95" customHeight="1">
      <c r="A18" s="9"/>
      <c r="B18" s="10"/>
      <c r="C18" s="11"/>
      <c r="D18" s="69"/>
      <c r="E18" s="12"/>
      <c r="F18" s="13">
        <f>M18</f>
        <v>0</v>
      </c>
      <c r="G18" s="70">
        <f>IF(B18&lt;&gt;"計",ROUND(D18*F18,0),SUM(G$1:G17))</f>
        <v>0</v>
      </c>
      <c r="H18" s="11"/>
      <c r="I18" s="14"/>
      <c r="J18" s="71"/>
      <c r="M18" s="63"/>
      <c r="W18" s="63"/>
    </row>
    <row r="19" spans="1:23" ht="12.95" customHeight="1">
      <c r="A19" s="2"/>
      <c r="B19" s="3"/>
      <c r="C19" s="4"/>
      <c r="D19" s="66"/>
      <c r="E19" s="5"/>
      <c r="F19" s="6"/>
      <c r="G19" s="67"/>
      <c r="H19" s="4">
        <f>N20</f>
        <v>0</v>
      </c>
      <c r="I19" s="7"/>
      <c r="J19" s="68"/>
      <c r="M19" s="63"/>
      <c r="W19" s="63"/>
    </row>
    <row r="20" spans="1:23" ht="12.95" customHeight="1">
      <c r="A20" s="9"/>
      <c r="B20" s="10"/>
      <c r="C20" s="11"/>
      <c r="D20" s="69"/>
      <c r="E20" s="12"/>
      <c r="F20" s="13">
        <f>M20</f>
        <v>0</v>
      </c>
      <c r="G20" s="70">
        <f>IF(B20&lt;&gt;"計",ROUND(D20*F20,0),SUM(G$1:G19))</f>
        <v>0</v>
      </c>
      <c r="H20" s="11"/>
      <c r="I20" s="14"/>
      <c r="J20" s="71"/>
      <c r="M20" s="63"/>
      <c r="W20" s="63"/>
    </row>
    <row r="21" spans="1:23" ht="12.95" customHeight="1">
      <c r="A21" s="2"/>
      <c r="B21" s="3"/>
      <c r="C21" s="4"/>
      <c r="D21" s="66"/>
      <c r="E21" s="5"/>
      <c r="F21" s="6"/>
      <c r="G21" s="67"/>
      <c r="H21" s="4">
        <f>N22</f>
        <v>0</v>
      </c>
      <c r="I21" s="7"/>
      <c r="J21" s="68"/>
      <c r="M21" s="63"/>
      <c r="W21" s="63"/>
    </row>
    <row r="22" spans="1:23" ht="12.95" customHeight="1">
      <c r="A22" s="9"/>
      <c r="B22" s="10"/>
      <c r="C22" s="11"/>
      <c r="D22" s="69"/>
      <c r="E22" s="12"/>
      <c r="F22" s="13">
        <f>M22</f>
        <v>0</v>
      </c>
      <c r="G22" s="70">
        <f>IF(B22&lt;&gt;"計",ROUND(D22*F22,0),SUM(G$1:G21))</f>
        <v>0</v>
      </c>
      <c r="H22" s="11"/>
      <c r="I22" s="14"/>
      <c r="J22" s="71"/>
      <c r="M22" s="63"/>
      <c r="W22" s="63"/>
    </row>
    <row r="23" spans="1:23" ht="12.95" customHeight="1">
      <c r="A23" s="2"/>
      <c r="B23" s="3"/>
      <c r="C23" s="4"/>
      <c r="D23" s="66"/>
      <c r="E23" s="5"/>
      <c r="F23" s="6"/>
      <c r="G23" s="67"/>
      <c r="H23" s="4">
        <f>N24</f>
        <v>0</v>
      </c>
      <c r="I23" s="7"/>
      <c r="J23" s="68"/>
      <c r="M23" s="63"/>
      <c r="W23" s="63"/>
    </row>
    <row r="24" spans="1:23" ht="12.95" customHeight="1">
      <c r="A24" s="9"/>
      <c r="B24" s="10"/>
      <c r="C24" s="11"/>
      <c r="D24" s="69"/>
      <c r="E24" s="12"/>
      <c r="F24" s="13">
        <f>M24</f>
        <v>0</v>
      </c>
      <c r="G24" s="70">
        <f>IF(B24&lt;&gt;"計",ROUND(D24*F24,0),SUM(G$1:G23))</f>
        <v>0</v>
      </c>
      <c r="H24" s="11"/>
      <c r="I24" s="14"/>
      <c r="J24" s="71"/>
      <c r="M24" s="63"/>
      <c r="W24" s="63"/>
    </row>
    <row r="25" spans="1:23" ht="12.95" customHeight="1">
      <c r="A25" s="2"/>
      <c r="B25" s="3"/>
      <c r="C25" s="4"/>
      <c r="D25" s="66"/>
      <c r="E25" s="5"/>
      <c r="F25" s="6"/>
      <c r="G25" s="67"/>
      <c r="H25" s="4">
        <f>N26</f>
        <v>0</v>
      </c>
      <c r="I25" s="7"/>
      <c r="J25" s="68"/>
      <c r="M25" s="63"/>
      <c r="W25" s="63"/>
    </row>
    <row r="26" spans="1:23" ht="12.95" customHeight="1">
      <c r="A26" s="9"/>
      <c r="B26" s="10"/>
      <c r="C26" s="11"/>
      <c r="D26" s="69"/>
      <c r="E26" s="12"/>
      <c r="F26" s="13">
        <f>M26</f>
        <v>0</v>
      </c>
      <c r="G26" s="70">
        <f>IF(B26&lt;&gt;"計",ROUND(D26*F26,0),SUM(G$1:G25))</f>
        <v>0</v>
      </c>
      <c r="H26" s="11"/>
      <c r="I26" s="14"/>
      <c r="J26" s="71"/>
      <c r="M26" s="63"/>
      <c r="W26" s="63"/>
    </row>
    <row r="27" spans="1:23" ht="12.95" customHeight="1">
      <c r="A27" s="2"/>
      <c r="B27" s="3"/>
      <c r="C27" s="4"/>
      <c r="D27" s="66"/>
      <c r="E27" s="5"/>
      <c r="F27" s="6"/>
      <c r="G27" s="67"/>
      <c r="H27" s="4">
        <f>N28</f>
        <v>0</v>
      </c>
      <c r="I27" s="7"/>
      <c r="J27" s="68"/>
      <c r="M27" s="63"/>
      <c r="W27" s="63"/>
    </row>
    <row r="28" spans="1:23" ht="12.95" customHeight="1">
      <c r="A28" s="9"/>
      <c r="B28" s="10"/>
      <c r="C28" s="11"/>
      <c r="D28" s="69"/>
      <c r="E28" s="12"/>
      <c r="F28" s="13">
        <f>M28</f>
        <v>0</v>
      </c>
      <c r="G28" s="70">
        <f>IF(B28&lt;&gt;"計",ROUND(D28*F28,0),SUM(G$1:G27))</f>
        <v>0</v>
      </c>
      <c r="H28" s="11"/>
      <c r="I28" s="14"/>
      <c r="J28" s="71"/>
      <c r="M28" s="63"/>
      <c r="W28" s="63"/>
    </row>
    <row r="29" spans="1:23" ht="12.95" customHeight="1">
      <c r="A29" s="2"/>
      <c r="B29" s="3"/>
      <c r="C29" s="4"/>
      <c r="D29" s="66"/>
      <c r="E29" s="5"/>
      <c r="F29" s="6"/>
      <c r="G29" s="67"/>
      <c r="H29" s="4">
        <f>N30</f>
        <v>0</v>
      </c>
      <c r="I29" s="7"/>
      <c r="J29" s="68"/>
      <c r="M29" s="63"/>
      <c r="W29" s="63"/>
    </row>
    <row r="30" spans="1:23" ht="12.95" customHeight="1">
      <c r="A30" s="9"/>
      <c r="B30" s="10"/>
      <c r="C30" s="11"/>
      <c r="D30" s="69"/>
      <c r="E30" s="12"/>
      <c r="F30" s="13">
        <f>M30</f>
        <v>0</v>
      </c>
      <c r="G30" s="70">
        <f>IF(B30&lt;&gt;"計",ROUND(D30*F30,0),SUM(G$1:G29))</f>
        <v>0</v>
      </c>
      <c r="H30" s="11"/>
      <c r="I30" s="14"/>
      <c r="J30" s="71"/>
      <c r="M30" s="63"/>
      <c r="W30" s="63"/>
    </row>
    <row r="31" spans="1:23" ht="12.95" customHeight="1">
      <c r="A31" s="2"/>
      <c r="B31" s="3"/>
      <c r="C31" s="4"/>
      <c r="D31" s="66"/>
      <c r="E31" s="5"/>
      <c r="F31" s="6"/>
      <c r="G31" s="67"/>
      <c r="H31" s="4">
        <f>N32</f>
        <v>0</v>
      </c>
      <c r="I31" s="7"/>
      <c r="J31" s="68"/>
      <c r="M31" s="63"/>
      <c r="W31" s="63"/>
    </row>
    <row r="32" spans="1:23" ht="12.95" customHeight="1">
      <c r="A32" s="9"/>
      <c r="B32" s="10"/>
      <c r="C32" s="11"/>
      <c r="D32" s="69"/>
      <c r="E32" s="12"/>
      <c r="F32" s="13">
        <f>M32</f>
        <v>0</v>
      </c>
      <c r="G32" s="70">
        <f>IF(B32&lt;&gt;"計",ROUND(D32*F32,0),SUM(G$1:G31))</f>
        <v>0</v>
      </c>
      <c r="H32" s="11"/>
      <c r="I32" s="14"/>
      <c r="J32" s="71"/>
      <c r="M32" s="63"/>
      <c r="W32" s="63"/>
    </row>
    <row r="33" spans="1:23" ht="12.95" customHeight="1">
      <c r="A33" s="2"/>
      <c r="B33" s="3"/>
      <c r="C33" s="4"/>
      <c r="D33" s="66"/>
      <c r="E33" s="5"/>
      <c r="F33" s="6"/>
      <c r="G33" s="67"/>
      <c r="H33" s="4">
        <f>N34</f>
        <v>0</v>
      </c>
      <c r="I33" s="7"/>
      <c r="J33" s="68"/>
      <c r="M33" s="63"/>
      <c r="W33" s="63"/>
    </row>
    <row r="34" spans="1:23" ht="12.95" customHeight="1">
      <c r="A34" s="9"/>
      <c r="B34" s="10"/>
      <c r="C34" s="11"/>
      <c r="D34" s="69"/>
      <c r="E34" s="12"/>
      <c r="F34" s="13">
        <f>M34</f>
        <v>0</v>
      </c>
      <c r="G34" s="70">
        <f>IF(B34&lt;&gt;"計",ROUND(D34*F34,0),SUM(G$1:G33))</f>
        <v>0</v>
      </c>
      <c r="H34" s="11"/>
      <c r="I34" s="14"/>
      <c r="J34" s="71"/>
      <c r="M34" s="63"/>
      <c r="W34" s="63"/>
    </row>
    <row r="35" spans="1:23" ht="12.95" customHeight="1">
      <c r="A35" s="2"/>
      <c r="B35" s="3"/>
      <c r="C35" s="4"/>
      <c r="D35" s="66"/>
      <c r="E35" s="5"/>
      <c r="F35" s="6"/>
      <c r="G35" s="67"/>
      <c r="H35" s="4">
        <f>N36</f>
        <v>0</v>
      </c>
      <c r="I35" s="7"/>
      <c r="J35" s="68"/>
      <c r="M35" s="63"/>
      <c r="W35" s="63"/>
    </row>
    <row r="36" spans="1:23" ht="12.95" customHeight="1">
      <c r="A36" s="9"/>
      <c r="B36" s="11" t="s">
        <v>5</v>
      </c>
      <c r="C36" s="11"/>
      <c r="D36" s="69"/>
      <c r="E36" s="12"/>
      <c r="F36" s="13">
        <f>M36</f>
        <v>0</v>
      </c>
      <c r="G36" s="70">
        <f>IF(B36&lt;&gt;"計",ROUND(D36*F36,0),SUM(G$1:G35))</f>
        <v>0</v>
      </c>
      <c r="H36" s="11"/>
      <c r="I36" s="14"/>
      <c r="J36" s="71"/>
      <c r="M36" s="63"/>
      <c r="W36" s="63"/>
    </row>
    <row r="37" spans="1:23" ht="12.95" customHeight="1">
      <c r="A37" s="2"/>
      <c r="B37" s="3"/>
      <c r="C37" s="4"/>
      <c r="D37" s="66"/>
      <c r="E37" s="5"/>
      <c r="F37" s="6"/>
      <c r="G37" s="67"/>
      <c r="H37" s="4">
        <f>N38</f>
        <v>0</v>
      </c>
      <c r="I37" s="7"/>
      <c r="J37" s="68"/>
      <c r="M37" s="63"/>
      <c r="W37" s="63"/>
    </row>
    <row r="38" spans="1:23" ht="12.95" customHeight="1">
      <c r="A38" s="9"/>
      <c r="B38" s="10"/>
      <c r="C38" s="11"/>
      <c r="D38" s="69"/>
      <c r="E38" s="12"/>
      <c r="F38" s="13">
        <f>M38</f>
        <v>0</v>
      </c>
      <c r="G38" s="70">
        <f>IF(B38&lt;&gt;"計",ROUND(D38*F38,0),SUM(G$1:G37))</f>
        <v>0</v>
      </c>
      <c r="H38" s="11"/>
      <c r="I38" s="14"/>
      <c r="J38" s="72">
        <f>SUBTOTAL(9,G3:G38)</f>
        <v>0</v>
      </c>
      <c r="M38" s="63"/>
      <c r="W38" s="63"/>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451" priority="2" stopIfTrue="1">
      <formula>AND(D4=1,E4="式")</formula>
    </cfRule>
    <cfRule type="expression" dxfId="450" priority="3"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69CC-FF74-4168-B129-408ABA5E7018}">
  <sheetPr>
    <tabColor rgb="FF92D050"/>
  </sheetPr>
  <dimension ref="A1:K290"/>
  <sheetViews>
    <sheetView showGridLines="0" showZeros="0" view="pageBreakPreview" zoomScaleNormal="100" zoomScaleSheetLayoutView="100" workbookViewId="0">
      <pane xSplit="5" ySplit="2" topLeftCell="F18" activePane="bottomRight" state="frozen"/>
      <selection activeCell="A36" sqref="A36"/>
      <selection pane="topRight" activeCell="A36" sqref="A36"/>
      <selection pane="bottomLeft" activeCell="A36" sqref="A36"/>
      <selection pane="bottomRight" activeCell="S51" sqref="S51"/>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78" t="s">
        <v>9</v>
      </c>
      <c r="B4" s="10" t="s">
        <v>682</v>
      </c>
      <c r="C4" s="11"/>
      <c r="D4" s="69"/>
      <c r="E4" s="12"/>
      <c r="F4" s="13"/>
      <c r="G4" s="70">
        <f>IF(B4&lt;&gt;"計",ROUNDDOWN(D4*F4,0),SUM(G$1:G3))</f>
        <v>0</v>
      </c>
      <c r="H4" s="11"/>
      <c r="I4" s="14"/>
      <c r="J4" s="71"/>
      <c r="K4" s="8">
        <v>1</v>
      </c>
    </row>
    <row r="5" spans="1:11" ht="12.95" customHeight="1">
      <c r="A5" s="79"/>
      <c r="B5" s="3"/>
      <c r="C5" s="4"/>
      <c r="D5" s="66"/>
      <c r="E5" s="5"/>
      <c r="F5" s="6"/>
      <c r="G5" s="67"/>
      <c r="H5" s="4"/>
      <c r="I5" s="7"/>
      <c r="J5" s="68"/>
    </row>
    <row r="6" spans="1:11" ht="12.95" customHeight="1">
      <c r="A6" s="78"/>
      <c r="B6" s="10"/>
      <c r="C6" s="11"/>
      <c r="D6" s="69"/>
      <c r="E6" s="12"/>
      <c r="F6" s="13"/>
      <c r="G6" s="70">
        <f>IF(B6&lt;&gt;"計",ROUNDDOWN(D6*F6,0),SUM(G$1:G5))</f>
        <v>0</v>
      </c>
      <c r="H6" s="11"/>
      <c r="I6" s="14"/>
      <c r="J6" s="71"/>
      <c r="K6" s="8">
        <v>2</v>
      </c>
    </row>
    <row r="7" spans="1:11" ht="12.95" customHeight="1">
      <c r="A7" s="79"/>
      <c r="B7" s="3"/>
      <c r="C7" s="4"/>
      <c r="D7" s="66"/>
      <c r="E7" s="5"/>
      <c r="F7" s="6"/>
      <c r="G7" s="67"/>
      <c r="H7" s="4"/>
      <c r="I7" s="7"/>
      <c r="J7" s="68"/>
    </row>
    <row r="8" spans="1:11" ht="12.95" customHeight="1">
      <c r="A8" s="78" t="s">
        <v>683</v>
      </c>
      <c r="B8" s="10" t="s">
        <v>682</v>
      </c>
      <c r="C8" s="11"/>
      <c r="D8" s="69">
        <v>1</v>
      </c>
      <c r="E8" s="12" t="s">
        <v>21</v>
      </c>
      <c r="F8" s="13"/>
      <c r="G8" s="70">
        <f>IF(B8&lt;&gt;"計",ROUNDDOWN(D8*F8,0),SUM(G$1:G7))</f>
        <v>0</v>
      </c>
      <c r="H8" s="11"/>
      <c r="I8" s="14"/>
      <c r="J8" s="71"/>
      <c r="K8" s="8">
        <v>3</v>
      </c>
    </row>
    <row r="9" spans="1:11" ht="12.95" customHeight="1">
      <c r="A9" s="79"/>
      <c r="B9" s="3"/>
      <c r="C9" s="4"/>
      <c r="D9" s="66"/>
      <c r="E9" s="5"/>
      <c r="F9" s="6"/>
      <c r="G9" s="67"/>
      <c r="H9" s="4"/>
      <c r="I9" s="7"/>
      <c r="J9" s="68"/>
    </row>
    <row r="10" spans="1:11" ht="12.95" customHeight="1">
      <c r="A10" s="78" t="s">
        <v>684</v>
      </c>
      <c r="B10" s="10" t="s">
        <v>48</v>
      </c>
      <c r="C10" s="11"/>
      <c r="D10" s="69">
        <v>1</v>
      </c>
      <c r="E10" s="12" t="s">
        <v>21</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c r="C12" s="11"/>
      <c r="D12" s="69"/>
      <c r="E12" s="12"/>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c r="C16" s="11"/>
      <c r="D16" s="69"/>
      <c r="E16" s="12"/>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23"/>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45</v>
      </c>
      <c r="C36" s="11"/>
      <c r="D36" s="69"/>
      <c r="E36" s="12"/>
      <c r="F36" s="13"/>
      <c r="G36" s="70">
        <f>SUBTOTAL(9,G3:G34)</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7"/>
      <c r="J39" s="68"/>
    </row>
    <row r="40" spans="1:11" ht="12.95" customHeight="1">
      <c r="A40" s="78" t="s">
        <v>683</v>
      </c>
      <c r="B40" s="10" t="s">
        <v>682</v>
      </c>
      <c r="C40" s="11"/>
      <c r="D40" s="69"/>
      <c r="E40" s="12"/>
      <c r="F40" s="13"/>
      <c r="G40" s="70">
        <f>IF(B40&lt;&gt;"計",ROUNDDOWN(D40*F40,0),SUM(G$1:G39))</f>
        <v>0</v>
      </c>
      <c r="H40" s="11"/>
      <c r="I40" s="14"/>
      <c r="J40" s="71"/>
      <c r="K40" s="8">
        <v>1</v>
      </c>
    </row>
    <row r="41" spans="1:11" ht="12.95" customHeight="1">
      <c r="A41" s="79"/>
      <c r="B41" s="3"/>
      <c r="C41" s="4"/>
      <c r="D41" s="66"/>
      <c r="E41" s="5"/>
      <c r="F41" s="6"/>
      <c r="G41" s="67"/>
      <c r="H41" s="4"/>
      <c r="I41" s="7"/>
      <c r="J41" s="68"/>
    </row>
    <row r="42" spans="1:11" ht="12.95" customHeight="1">
      <c r="A42" s="78"/>
      <c r="B42" s="10"/>
      <c r="C42" s="11"/>
      <c r="D42" s="69"/>
      <c r="E42" s="12"/>
      <c r="F42" s="13"/>
      <c r="G42" s="70">
        <f>IF(B42&lt;&gt;"計",ROUNDDOWN(D42*F42,0),SUM(G$1:G41))</f>
        <v>0</v>
      </c>
      <c r="H42" s="11"/>
      <c r="I42" s="14"/>
      <c r="J42" s="71"/>
      <c r="K42" s="8">
        <v>2</v>
      </c>
    </row>
    <row r="43" spans="1:11" ht="12.95" customHeight="1">
      <c r="A43" s="79"/>
      <c r="B43" s="3"/>
      <c r="C43" s="4"/>
      <c r="D43" s="66"/>
      <c r="E43" s="5"/>
      <c r="F43" s="6"/>
      <c r="G43" s="67"/>
      <c r="H43" s="4"/>
      <c r="I43" s="7"/>
      <c r="J43" s="68"/>
    </row>
    <row r="44" spans="1:11" ht="12.95" customHeight="1">
      <c r="A44" s="78"/>
      <c r="B44" s="10" t="s">
        <v>685</v>
      </c>
      <c r="C44" s="11"/>
      <c r="D44" s="69">
        <v>4197</v>
      </c>
      <c r="E44" s="12" t="s">
        <v>34</v>
      </c>
      <c r="F44" s="13"/>
      <c r="G44" s="70">
        <f>IF(B44&lt;&gt;"計",ROUNDDOWN(D44*F44,0),SUM(G$1:G43))</f>
        <v>0</v>
      </c>
      <c r="H44" s="11"/>
      <c r="I44" s="14"/>
      <c r="J44" s="71"/>
      <c r="K44" s="8">
        <v>3</v>
      </c>
    </row>
    <row r="45" spans="1:11" ht="12.95" customHeight="1">
      <c r="A45" s="79"/>
      <c r="B45" s="3"/>
      <c r="C45" s="4"/>
      <c r="D45" s="66"/>
      <c r="E45" s="5"/>
      <c r="F45" s="6"/>
      <c r="G45" s="67"/>
      <c r="H45" s="4"/>
      <c r="I45" s="7"/>
      <c r="J45" s="68"/>
    </row>
    <row r="46" spans="1:11" ht="12.95" customHeight="1">
      <c r="A46" s="78"/>
      <c r="B46" s="10" t="s">
        <v>686</v>
      </c>
      <c r="C46" s="11" t="s">
        <v>687</v>
      </c>
      <c r="D46" s="69">
        <v>649</v>
      </c>
      <c r="E46" s="12" t="s">
        <v>34</v>
      </c>
      <c r="F46" s="13"/>
      <c r="G46" s="70">
        <f>IF(B46&lt;&gt;"計",ROUNDDOWN(D46*F46,0),SUM(G$1:G45))</f>
        <v>0</v>
      </c>
      <c r="H46" s="11"/>
      <c r="I46" s="14"/>
      <c r="J46" s="71"/>
      <c r="K46" s="8">
        <v>4</v>
      </c>
    </row>
    <row r="47" spans="1:11" ht="12.95" customHeight="1">
      <c r="A47" s="79"/>
      <c r="B47" s="3"/>
      <c r="C47" s="4"/>
      <c r="D47" s="66"/>
      <c r="E47" s="5"/>
      <c r="F47" s="6"/>
      <c r="G47" s="67"/>
      <c r="H47" s="4"/>
      <c r="I47" s="7"/>
      <c r="J47" s="68"/>
    </row>
    <row r="48" spans="1:11" ht="12.95" customHeight="1">
      <c r="A48" s="78"/>
      <c r="B48" s="10" t="s">
        <v>181</v>
      </c>
      <c r="C48" s="11"/>
      <c r="D48" s="69">
        <v>3548</v>
      </c>
      <c r="E48" s="12" t="s">
        <v>34</v>
      </c>
      <c r="F48" s="13"/>
      <c r="G48" s="70">
        <f>IF(B48&lt;&gt;"計",ROUNDDOWN(D48*F48,0),SUM(G$1:G47))</f>
        <v>0</v>
      </c>
      <c r="H48" s="11"/>
      <c r="I48" s="14"/>
      <c r="J48" s="71"/>
      <c r="K48" s="8">
        <v>5</v>
      </c>
    </row>
    <row r="49" spans="1:11" ht="12.95" customHeight="1">
      <c r="A49" s="79"/>
      <c r="B49" s="3"/>
      <c r="C49" s="4"/>
      <c r="D49" s="66"/>
      <c r="E49" s="5"/>
      <c r="F49" s="6"/>
      <c r="G49" s="67"/>
      <c r="H49" s="4"/>
      <c r="I49" s="7"/>
      <c r="J49" s="68"/>
    </row>
    <row r="50" spans="1:11" ht="12.95" customHeight="1">
      <c r="A50" s="78"/>
      <c r="B50" s="10" t="s">
        <v>184</v>
      </c>
      <c r="C50" s="11"/>
      <c r="D50" s="69">
        <v>3548</v>
      </c>
      <c r="E50" s="12" t="s">
        <v>34</v>
      </c>
      <c r="F50" s="13"/>
      <c r="G50" s="70">
        <f>IF(B50&lt;&gt;"計",ROUNDDOWN(D50*F50,0),SUM(G$1:G49))</f>
        <v>0</v>
      </c>
      <c r="H50" s="11"/>
      <c r="I50" s="14"/>
      <c r="J50" s="71"/>
      <c r="K50" s="8">
        <v>6</v>
      </c>
    </row>
    <row r="51" spans="1:11" ht="12.95" customHeight="1">
      <c r="A51" s="79"/>
      <c r="B51" s="3"/>
      <c r="C51" s="4"/>
      <c r="D51" s="66"/>
      <c r="E51" s="5"/>
      <c r="F51" s="6"/>
      <c r="G51" s="67"/>
      <c r="H51" s="4"/>
      <c r="I51" s="7"/>
      <c r="J51" s="68"/>
    </row>
    <row r="52" spans="1:11" ht="12.95" customHeight="1">
      <c r="A52" s="78"/>
      <c r="B52" s="10" t="s">
        <v>688</v>
      </c>
      <c r="C52" s="11" t="s">
        <v>689</v>
      </c>
      <c r="D52" s="69">
        <v>36</v>
      </c>
      <c r="E52" s="12" t="s">
        <v>33</v>
      </c>
      <c r="F52" s="13"/>
      <c r="G52" s="70">
        <f>IF(B52&lt;&gt;"計",ROUNDDOWN(D52*F52,0),SUM(G$1:G51))</f>
        <v>0</v>
      </c>
      <c r="H52" s="11"/>
      <c r="I52" s="14"/>
      <c r="J52" s="71"/>
      <c r="K52" s="8">
        <v>7</v>
      </c>
    </row>
    <row r="53" spans="1:11" ht="12.95" customHeight="1">
      <c r="A53" s="79"/>
      <c r="B53" s="3"/>
      <c r="C53" s="4" t="s">
        <v>690</v>
      </c>
      <c r="D53" s="66"/>
      <c r="E53" s="5"/>
      <c r="F53" s="6"/>
      <c r="G53" s="67"/>
      <c r="H53" s="4"/>
      <c r="I53" s="7"/>
      <c r="J53" s="68"/>
    </row>
    <row r="54" spans="1:11" ht="12.95" customHeight="1">
      <c r="A54" s="78"/>
      <c r="B54" s="10"/>
      <c r="C54" s="11" t="s">
        <v>691</v>
      </c>
      <c r="D54" s="69"/>
      <c r="E54" s="12"/>
      <c r="F54" s="13"/>
      <c r="G54" s="70">
        <f>IF(B54&lt;&gt;"計",ROUNDDOWN(D54*F54,0),SUM(G$1:G53))</f>
        <v>0</v>
      </c>
      <c r="H54" s="11"/>
      <c r="I54" s="14"/>
      <c r="J54" s="71"/>
      <c r="K54" s="8">
        <v>8</v>
      </c>
    </row>
    <row r="55" spans="1:11" ht="12.95" customHeight="1">
      <c r="A55" s="79"/>
      <c r="B55" s="3"/>
      <c r="C55" s="4" t="s">
        <v>692</v>
      </c>
      <c r="D55" s="66"/>
      <c r="E55" s="5"/>
      <c r="F55" s="6"/>
      <c r="G55" s="67"/>
      <c r="H55" s="4"/>
      <c r="I55" s="7"/>
      <c r="J55" s="68"/>
    </row>
    <row r="56" spans="1:11" ht="12.95" customHeight="1">
      <c r="A56" s="78"/>
      <c r="B56" s="10"/>
      <c r="C56" s="11" t="s">
        <v>693</v>
      </c>
      <c r="D56" s="69"/>
      <c r="E56" s="12"/>
      <c r="F56" s="13"/>
      <c r="G56" s="70">
        <f>IF(B56&lt;&gt;"計",ROUNDDOWN(D56*F56,0),SUM(G$1:G55))</f>
        <v>0</v>
      </c>
      <c r="H56" s="11"/>
      <c r="I56" s="14"/>
      <c r="J56" s="71"/>
      <c r="K56" s="8">
        <v>9</v>
      </c>
    </row>
    <row r="57" spans="1:11" ht="12.95" customHeight="1">
      <c r="A57" s="79"/>
      <c r="B57" s="3"/>
      <c r="C57" s="4"/>
      <c r="D57" s="66"/>
      <c r="E57" s="5"/>
      <c r="F57" s="6"/>
      <c r="G57" s="67"/>
      <c r="H57" s="4"/>
      <c r="I57" s="7"/>
      <c r="J57" s="68"/>
    </row>
    <row r="58" spans="1:11" ht="12.95" customHeight="1">
      <c r="A58" s="78"/>
      <c r="B58" s="10" t="s">
        <v>688</v>
      </c>
      <c r="C58" s="11" t="s">
        <v>694</v>
      </c>
      <c r="D58" s="69">
        <v>26.8</v>
      </c>
      <c r="E58" s="12" t="s">
        <v>33</v>
      </c>
      <c r="F58" s="13"/>
      <c r="G58" s="70">
        <f>IF(B58&lt;&gt;"計",ROUNDDOWN(D58*F58,0),SUM(G$1:G57))</f>
        <v>0</v>
      </c>
      <c r="H58" s="11"/>
      <c r="I58" s="14"/>
      <c r="J58" s="71"/>
      <c r="K58" s="8">
        <v>10</v>
      </c>
    </row>
    <row r="59" spans="1:11" ht="12.95" customHeight="1">
      <c r="A59" s="79"/>
      <c r="B59" s="3"/>
      <c r="C59" s="4" t="s">
        <v>690</v>
      </c>
      <c r="D59" s="66"/>
      <c r="E59" s="5"/>
      <c r="F59" s="6"/>
      <c r="G59" s="67"/>
      <c r="H59" s="4"/>
      <c r="I59" s="7"/>
      <c r="J59" s="68"/>
    </row>
    <row r="60" spans="1:11" ht="12.95" customHeight="1">
      <c r="A60" s="78"/>
      <c r="B60" s="10"/>
      <c r="C60" s="11" t="s">
        <v>691</v>
      </c>
      <c r="D60" s="69"/>
      <c r="E60" s="12"/>
      <c r="F60" s="13"/>
      <c r="G60" s="70">
        <f>IF(B60&lt;&gt;"計",ROUNDDOWN(D60*F60,0),SUM(G$1:G59))</f>
        <v>0</v>
      </c>
      <c r="H60" s="11"/>
      <c r="I60" s="14"/>
      <c r="J60" s="71"/>
      <c r="K60" s="8">
        <v>11</v>
      </c>
    </row>
    <row r="61" spans="1:11" ht="12.95" customHeight="1">
      <c r="A61" s="79"/>
      <c r="B61" s="3"/>
      <c r="C61" s="4" t="s">
        <v>692</v>
      </c>
      <c r="D61" s="66"/>
      <c r="E61" s="5"/>
      <c r="F61" s="6"/>
      <c r="G61" s="67"/>
      <c r="H61" s="4"/>
      <c r="I61" s="7"/>
      <c r="J61" s="68"/>
    </row>
    <row r="62" spans="1:11" ht="12.95" customHeight="1">
      <c r="A62" s="78"/>
      <c r="B62" s="10"/>
      <c r="C62" s="11" t="s">
        <v>693</v>
      </c>
      <c r="D62" s="69"/>
      <c r="E62" s="12"/>
      <c r="F62" s="13"/>
      <c r="G62" s="70">
        <f>IF(B62&lt;&gt;"計",ROUNDDOWN(D62*F62,0),SUM(G$1:G61))</f>
        <v>0</v>
      </c>
      <c r="H62" s="11"/>
      <c r="I62" s="14"/>
      <c r="J62" s="71"/>
      <c r="K62" s="8">
        <v>12</v>
      </c>
    </row>
    <row r="63" spans="1:11" ht="12.95" customHeight="1">
      <c r="A63" s="79"/>
      <c r="B63" s="3"/>
      <c r="C63" s="4"/>
      <c r="D63" s="66"/>
      <c r="E63" s="5"/>
      <c r="F63" s="6"/>
      <c r="G63" s="67"/>
      <c r="H63" s="4"/>
      <c r="I63" s="7"/>
      <c r="J63" s="68"/>
    </row>
    <row r="64" spans="1:11" ht="12.95" customHeight="1">
      <c r="A64" s="78"/>
      <c r="B64" s="10" t="s">
        <v>688</v>
      </c>
      <c r="C64" s="11" t="s">
        <v>695</v>
      </c>
      <c r="D64" s="69">
        <v>27.7</v>
      </c>
      <c r="E64" s="12" t="s">
        <v>33</v>
      </c>
      <c r="F64" s="13"/>
      <c r="G64" s="70">
        <f>IF(B64&lt;&gt;"計",ROUNDDOWN(D64*F64,0),SUM(G$1:G63))</f>
        <v>0</v>
      </c>
      <c r="H64" s="11"/>
      <c r="I64" s="14"/>
      <c r="J64" s="71"/>
      <c r="K64" s="8">
        <v>13</v>
      </c>
    </row>
    <row r="65" spans="1:11" ht="12.95" customHeight="1">
      <c r="A65" s="79"/>
      <c r="B65" s="3"/>
      <c r="C65" s="4" t="s">
        <v>690</v>
      </c>
      <c r="D65" s="66"/>
      <c r="E65" s="5"/>
      <c r="F65" s="6"/>
      <c r="G65" s="67"/>
      <c r="H65" s="4"/>
      <c r="I65" s="7"/>
      <c r="J65" s="68"/>
    </row>
    <row r="66" spans="1:11" ht="12.95" customHeight="1">
      <c r="A66" s="78"/>
      <c r="B66" s="10"/>
      <c r="C66" s="11" t="s">
        <v>691</v>
      </c>
      <c r="D66" s="69"/>
      <c r="E66" s="12"/>
      <c r="F66" s="13"/>
      <c r="G66" s="70">
        <f>IF(B66&lt;&gt;"計",ROUNDDOWN(D66*F66,0),SUM(G$1:G65))</f>
        <v>0</v>
      </c>
      <c r="H66" s="11"/>
      <c r="I66" s="14"/>
      <c r="J66" s="71"/>
      <c r="K66" s="8">
        <v>14</v>
      </c>
    </row>
    <row r="67" spans="1:11" ht="12.95" customHeight="1">
      <c r="A67" s="79"/>
      <c r="B67" s="3"/>
      <c r="C67" s="4" t="s">
        <v>692</v>
      </c>
      <c r="D67" s="66"/>
      <c r="E67" s="5"/>
      <c r="F67" s="6"/>
      <c r="G67" s="67"/>
      <c r="H67" s="4"/>
      <c r="I67" s="7"/>
      <c r="J67" s="68"/>
    </row>
    <row r="68" spans="1:11" ht="12.95" customHeight="1">
      <c r="A68" s="78"/>
      <c r="B68" s="10"/>
      <c r="C68" s="11" t="s">
        <v>693</v>
      </c>
      <c r="D68" s="69"/>
      <c r="E68" s="12"/>
      <c r="F68" s="13"/>
      <c r="G68" s="70">
        <f>IF(B68&lt;&gt;"計",ROUNDDOWN(D68*F68,0),SUM(G$1:G67))</f>
        <v>0</v>
      </c>
      <c r="H68" s="11"/>
      <c r="I68" s="14"/>
      <c r="J68" s="71"/>
      <c r="K68" s="8">
        <v>15</v>
      </c>
    </row>
    <row r="69" spans="1:11" ht="12.95" customHeight="1">
      <c r="A69" s="79"/>
      <c r="B69" s="3"/>
      <c r="C69" s="4"/>
      <c r="D69" s="66"/>
      <c r="E69" s="5"/>
      <c r="F69" s="6"/>
      <c r="G69" s="67"/>
      <c r="H69" s="4"/>
      <c r="I69" s="7"/>
      <c r="J69" s="68"/>
    </row>
    <row r="70" spans="1:11" ht="12.95" customHeight="1">
      <c r="A70" s="78"/>
      <c r="B70" s="10" t="s">
        <v>688</v>
      </c>
      <c r="C70" s="11" t="s">
        <v>696</v>
      </c>
      <c r="D70" s="69">
        <v>71.8</v>
      </c>
      <c r="E70" s="12" t="s">
        <v>33</v>
      </c>
      <c r="F70" s="13"/>
      <c r="G70" s="70">
        <f>IF(B70&lt;&gt;"計",ROUNDDOWN(D70*F70,0),SUM(G$1:G69))</f>
        <v>0</v>
      </c>
      <c r="H70" s="11"/>
      <c r="I70" s="14"/>
      <c r="J70" s="71"/>
      <c r="K70" s="8">
        <v>16</v>
      </c>
    </row>
    <row r="71" spans="1:11" ht="12.95" customHeight="1">
      <c r="A71" s="79"/>
      <c r="B71" s="3"/>
      <c r="C71" s="4" t="s">
        <v>690</v>
      </c>
      <c r="D71" s="66"/>
      <c r="E71" s="5"/>
      <c r="F71" s="6"/>
      <c r="G71" s="67"/>
      <c r="H71" s="4"/>
      <c r="I71" s="7"/>
      <c r="J71" s="68"/>
    </row>
    <row r="72" spans="1:11" ht="12.95" customHeight="1">
      <c r="A72" s="78"/>
      <c r="B72" s="10"/>
      <c r="C72" s="11" t="s">
        <v>691</v>
      </c>
      <c r="D72" s="69"/>
      <c r="E72" s="12"/>
      <c r="F72" s="13"/>
      <c r="G72" s="70">
        <f>IF(B72&lt;&gt;"計",ROUNDDOWN(D72*F72,0),SUM(G$1:G71))</f>
        <v>0</v>
      </c>
      <c r="H72" s="11"/>
      <c r="I72" s="14"/>
      <c r="J72" s="71"/>
      <c r="K72" s="8">
        <v>17</v>
      </c>
    </row>
    <row r="73" spans="1:11" ht="12.95" customHeight="1">
      <c r="A73" s="79"/>
      <c r="B73" s="3"/>
      <c r="C73" s="4" t="s">
        <v>692</v>
      </c>
      <c r="D73" s="66"/>
      <c r="E73" s="5"/>
      <c r="F73" s="6"/>
      <c r="G73" s="67"/>
      <c r="H73" s="4"/>
      <c r="I73" s="7"/>
      <c r="J73" s="68"/>
    </row>
    <row r="74" spans="1:11" ht="12.95" customHeight="1">
      <c r="A74" s="78"/>
      <c r="B74" s="10"/>
      <c r="C74" s="11" t="s">
        <v>693</v>
      </c>
      <c r="D74" s="69"/>
      <c r="E74" s="12"/>
      <c r="F74" s="13"/>
      <c r="G74" s="70">
        <f>IF(B74&lt;&gt;"計",ROUNDDOWN(D74*F74,0),SUM(G$1:G73))</f>
        <v>0</v>
      </c>
      <c r="H74" s="11"/>
      <c r="I74" s="14"/>
      <c r="J74" s="72">
        <f>SUBTOTAL(9,G39:G74)</f>
        <v>0</v>
      </c>
      <c r="K74" s="8">
        <v>18</v>
      </c>
    </row>
    <row r="75" spans="1:11" ht="12.95" customHeight="1">
      <c r="A75" s="79"/>
      <c r="B75" s="15"/>
      <c r="C75" s="4"/>
      <c r="D75" s="66"/>
      <c r="E75" s="5"/>
      <c r="F75" s="6"/>
      <c r="G75" s="67"/>
      <c r="H75" s="4"/>
      <c r="I75" s="7"/>
      <c r="J75" s="68"/>
    </row>
    <row r="76" spans="1:11" ht="12.95" customHeight="1">
      <c r="A76" s="78"/>
      <c r="B76" s="10" t="s">
        <v>688</v>
      </c>
      <c r="C76" s="11" t="s">
        <v>697</v>
      </c>
      <c r="D76" s="69">
        <v>94.4</v>
      </c>
      <c r="E76" s="12" t="s">
        <v>33</v>
      </c>
      <c r="F76" s="13"/>
      <c r="G76" s="70">
        <f>IF(B76&lt;&gt;"計",ROUNDDOWN(D76*F76,0),SUM(G$1:G75))</f>
        <v>0</v>
      </c>
      <c r="H76" s="11"/>
      <c r="I76" s="14"/>
      <c r="J76" s="71"/>
      <c r="K76" s="8">
        <v>1</v>
      </c>
    </row>
    <row r="77" spans="1:11" ht="12.95" customHeight="1">
      <c r="A77" s="79"/>
      <c r="B77" s="3"/>
      <c r="C77" s="4" t="s">
        <v>690</v>
      </c>
      <c r="D77" s="66"/>
      <c r="E77" s="5"/>
      <c r="F77" s="6"/>
      <c r="G77" s="67"/>
      <c r="H77" s="4"/>
      <c r="I77" s="7"/>
      <c r="J77" s="68"/>
    </row>
    <row r="78" spans="1:11" ht="12.95" customHeight="1">
      <c r="A78" s="78"/>
      <c r="B78" s="10"/>
      <c r="C78" s="11" t="s">
        <v>691</v>
      </c>
      <c r="D78" s="69"/>
      <c r="E78" s="12"/>
      <c r="F78" s="13"/>
      <c r="G78" s="70">
        <f>IF(B78&lt;&gt;"計",ROUNDDOWN(D78*F78,0),SUM(G$1:G77))</f>
        <v>0</v>
      </c>
      <c r="H78" s="11"/>
      <c r="I78" s="14"/>
      <c r="J78" s="71"/>
      <c r="K78" s="8">
        <v>2</v>
      </c>
    </row>
    <row r="79" spans="1:11" ht="12.95" customHeight="1">
      <c r="A79" s="79"/>
      <c r="B79" s="3"/>
      <c r="C79" s="4" t="s">
        <v>692</v>
      </c>
      <c r="D79" s="66"/>
      <c r="E79" s="5"/>
      <c r="F79" s="6"/>
      <c r="G79" s="67"/>
      <c r="H79" s="4"/>
      <c r="I79" s="7"/>
      <c r="J79" s="68"/>
    </row>
    <row r="80" spans="1:11" ht="12.95" customHeight="1">
      <c r="A80" s="78"/>
      <c r="B80" s="10"/>
      <c r="C80" s="11" t="s">
        <v>693</v>
      </c>
      <c r="D80" s="69"/>
      <c r="E80" s="12"/>
      <c r="F80" s="13"/>
      <c r="G80" s="70">
        <f>IF(B80&lt;&gt;"計",ROUNDDOWN(D80*F80,0),SUM(G$1:G79))</f>
        <v>0</v>
      </c>
      <c r="H80" s="11"/>
      <c r="I80" s="14"/>
      <c r="J80" s="71"/>
      <c r="K80" s="8">
        <v>3</v>
      </c>
    </row>
    <row r="81" spans="1:11" ht="12.95" customHeight="1">
      <c r="A81" s="79"/>
      <c r="B81" s="3"/>
      <c r="C81" s="4"/>
      <c r="D81" s="66"/>
      <c r="E81" s="5"/>
      <c r="F81" s="6"/>
      <c r="G81" s="67"/>
      <c r="H81" s="4"/>
      <c r="I81" s="7"/>
      <c r="J81" s="68"/>
    </row>
    <row r="82" spans="1:11" ht="12.95" customHeight="1">
      <c r="A82" s="78"/>
      <c r="B82" s="10" t="s">
        <v>688</v>
      </c>
      <c r="C82" s="11" t="s">
        <v>698</v>
      </c>
      <c r="D82" s="69">
        <v>195</v>
      </c>
      <c r="E82" s="12" t="s">
        <v>33</v>
      </c>
      <c r="F82" s="13"/>
      <c r="G82" s="70">
        <f>IF(B82&lt;&gt;"計",ROUNDDOWN(D82*F82,0),SUM(G$1:G81))</f>
        <v>0</v>
      </c>
      <c r="H82" s="11"/>
      <c r="I82" s="14"/>
      <c r="J82" s="71"/>
      <c r="K82" s="8">
        <v>4</v>
      </c>
    </row>
    <row r="83" spans="1:11" ht="12.95" customHeight="1">
      <c r="A83" s="79"/>
      <c r="B83" s="3"/>
      <c r="C83" s="4" t="s">
        <v>690</v>
      </c>
      <c r="D83" s="66"/>
      <c r="E83" s="5"/>
      <c r="F83" s="6"/>
      <c r="G83" s="67"/>
      <c r="H83" s="4"/>
      <c r="I83" s="7"/>
      <c r="J83" s="68"/>
    </row>
    <row r="84" spans="1:11" ht="12.95" customHeight="1">
      <c r="A84" s="78"/>
      <c r="B84" s="10"/>
      <c r="C84" s="11" t="s">
        <v>691</v>
      </c>
      <c r="D84" s="69"/>
      <c r="E84" s="12"/>
      <c r="F84" s="13"/>
      <c r="G84" s="70">
        <f>IF(B84&lt;&gt;"計",ROUNDDOWN(D84*F84,0),SUM(G$1:G83))</f>
        <v>0</v>
      </c>
      <c r="H84" s="11"/>
      <c r="I84" s="14"/>
      <c r="J84" s="71"/>
      <c r="K84" s="8">
        <v>5</v>
      </c>
    </row>
    <row r="85" spans="1:11" ht="12.95" customHeight="1">
      <c r="A85" s="79"/>
      <c r="B85" s="3"/>
      <c r="C85" s="4" t="s">
        <v>692</v>
      </c>
      <c r="D85" s="66"/>
      <c r="E85" s="5"/>
      <c r="F85" s="6"/>
      <c r="G85" s="67"/>
      <c r="H85" s="4"/>
      <c r="I85" s="7"/>
      <c r="J85" s="68"/>
    </row>
    <row r="86" spans="1:11" ht="12.95" customHeight="1">
      <c r="A86" s="78"/>
      <c r="B86" s="10"/>
      <c r="C86" s="11" t="s">
        <v>693</v>
      </c>
      <c r="D86" s="69"/>
      <c r="E86" s="12"/>
      <c r="F86" s="13"/>
      <c r="G86" s="70">
        <f>IF(B86&lt;&gt;"計",ROUNDDOWN(D86*F86,0),SUM(G$1:G85))</f>
        <v>0</v>
      </c>
      <c r="H86" s="11"/>
      <c r="I86" s="14"/>
      <c r="J86" s="71"/>
      <c r="K86" s="8">
        <v>6</v>
      </c>
    </row>
    <row r="87" spans="1:11" ht="12.95" customHeight="1">
      <c r="A87" s="79"/>
      <c r="B87" s="3" t="s">
        <v>699</v>
      </c>
      <c r="C87" s="4"/>
      <c r="D87" s="66"/>
      <c r="E87" s="5"/>
      <c r="F87" s="6"/>
      <c r="G87" s="67"/>
      <c r="H87" s="4"/>
      <c r="I87" s="7"/>
      <c r="J87" s="68"/>
    </row>
    <row r="88" spans="1:11" ht="12.95" customHeight="1">
      <c r="A88" s="78"/>
      <c r="B88" s="10" t="s">
        <v>700</v>
      </c>
      <c r="C88" s="11" t="s">
        <v>701</v>
      </c>
      <c r="D88" s="69">
        <v>23</v>
      </c>
      <c r="E88" s="12" t="s">
        <v>109</v>
      </c>
      <c r="F88" s="13"/>
      <c r="G88" s="70">
        <f>IF(B88&lt;&gt;"計",ROUNDDOWN(D88*F88,0),SUM(G$1:G87))</f>
        <v>0</v>
      </c>
      <c r="H88" s="11"/>
      <c r="I88" s="14"/>
      <c r="J88" s="71"/>
      <c r="K88" s="8">
        <v>7</v>
      </c>
    </row>
    <row r="89" spans="1:11" ht="12.95" customHeight="1">
      <c r="A89" s="79"/>
      <c r="B89" s="3" t="s">
        <v>702</v>
      </c>
      <c r="C89" s="4"/>
      <c r="D89" s="66"/>
      <c r="E89" s="5"/>
      <c r="F89" s="6"/>
      <c r="G89" s="67"/>
      <c r="H89" s="4"/>
      <c r="I89" s="7"/>
      <c r="J89" s="68"/>
    </row>
    <row r="90" spans="1:11" ht="12.95" customHeight="1">
      <c r="A90" s="78"/>
      <c r="B90" s="10" t="s">
        <v>700</v>
      </c>
      <c r="C90" s="11" t="s">
        <v>701</v>
      </c>
      <c r="D90" s="69">
        <v>9.8000000000000007</v>
      </c>
      <c r="E90" s="12" t="s">
        <v>109</v>
      </c>
      <c r="F90" s="13"/>
      <c r="G90" s="70">
        <f>IF(B90&lt;&gt;"計",ROUNDDOWN(D90*F90,0),SUM(G$1:G89))</f>
        <v>0</v>
      </c>
      <c r="H90" s="11"/>
      <c r="I90" s="14"/>
      <c r="J90" s="71"/>
      <c r="K90" s="8">
        <v>8</v>
      </c>
    </row>
    <row r="91" spans="1:11" ht="12.95" customHeight="1">
      <c r="A91" s="79"/>
      <c r="B91" s="3" t="s">
        <v>703</v>
      </c>
      <c r="C91" s="4"/>
      <c r="D91" s="66"/>
      <c r="E91" s="5"/>
      <c r="F91" s="6"/>
      <c r="G91" s="67"/>
      <c r="H91" s="4"/>
      <c r="I91" s="7"/>
      <c r="J91" s="68"/>
    </row>
    <row r="92" spans="1:11" ht="12.95" customHeight="1">
      <c r="A92" s="78"/>
      <c r="B92" s="10" t="s">
        <v>700</v>
      </c>
      <c r="C92" s="11" t="s">
        <v>701</v>
      </c>
      <c r="D92" s="69">
        <v>32.4</v>
      </c>
      <c r="E92" s="12" t="s">
        <v>109</v>
      </c>
      <c r="F92" s="13"/>
      <c r="G92" s="70">
        <f>IF(B92&lt;&gt;"計",ROUNDDOWN(D92*F92,0),SUM(G$1:G91))</f>
        <v>0</v>
      </c>
      <c r="H92" s="11"/>
      <c r="I92" s="14"/>
      <c r="J92" s="71"/>
      <c r="K92" s="8">
        <v>9</v>
      </c>
    </row>
    <row r="93" spans="1:11" ht="12.95" customHeight="1">
      <c r="A93" s="79"/>
      <c r="B93" s="3" t="s">
        <v>704</v>
      </c>
      <c r="C93" s="4"/>
      <c r="D93" s="66"/>
      <c r="E93" s="5"/>
      <c r="F93" s="6"/>
      <c r="G93" s="67"/>
      <c r="H93" s="4"/>
      <c r="I93" s="7"/>
      <c r="J93" s="68"/>
    </row>
    <row r="94" spans="1:11" ht="12.95" customHeight="1">
      <c r="A94" s="78"/>
      <c r="B94" s="10" t="s">
        <v>700</v>
      </c>
      <c r="C94" s="11" t="s">
        <v>701</v>
      </c>
      <c r="D94" s="69">
        <v>54.7</v>
      </c>
      <c r="E94" s="12" t="s">
        <v>109</v>
      </c>
      <c r="F94" s="13"/>
      <c r="G94" s="70">
        <f>IF(B94&lt;&gt;"計",ROUNDDOWN(D94*F94,0),SUM(G$1:G93))</f>
        <v>0</v>
      </c>
      <c r="H94" s="11"/>
      <c r="I94" s="14"/>
      <c r="J94" s="71"/>
      <c r="K94" s="8">
        <v>10</v>
      </c>
    </row>
    <row r="95" spans="1:11" ht="12.95" customHeight="1">
      <c r="A95" s="79"/>
      <c r="B95" s="3"/>
      <c r="C95" s="4"/>
      <c r="D95" s="66"/>
      <c r="E95" s="5"/>
      <c r="F95" s="6"/>
      <c r="G95" s="67"/>
      <c r="H95" s="4"/>
      <c r="I95" s="7"/>
      <c r="J95" s="68"/>
    </row>
    <row r="96" spans="1:11" ht="12.95" customHeight="1">
      <c r="A96" s="78"/>
      <c r="B96" s="10" t="s">
        <v>705</v>
      </c>
      <c r="C96" s="11" t="s">
        <v>706</v>
      </c>
      <c r="D96" s="69">
        <v>20.3</v>
      </c>
      <c r="E96" s="12" t="s">
        <v>33</v>
      </c>
      <c r="F96" s="13"/>
      <c r="G96" s="70">
        <f>IF(B96&lt;&gt;"計",ROUNDDOWN(D96*F96,0),SUM(G$1:G95))</f>
        <v>0</v>
      </c>
      <c r="H96" s="11"/>
      <c r="I96" s="14"/>
      <c r="J96" s="71"/>
      <c r="K96" s="8">
        <v>11</v>
      </c>
    </row>
    <row r="97" spans="1:11" ht="12.95" customHeight="1">
      <c r="A97" s="79"/>
      <c r="B97" s="3"/>
      <c r="C97" s="4"/>
      <c r="D97" s="66"/>
      <c r="E97" s="5"/>
      <c r="F97" s="6"/>
      <c r="G97" s="67"/>
      <c r="H97" s="4"/>
      <c r="I97" s="7"/>
      <c r="J97" s="68"/>
    </row>
    <row r="98" spans="1:11" ht="12.95" customHeight="1">
      <c r="A98" s="78"/>
      <c r="B98" s="10" t="s">
        <v>707</v>
      </c>
      <c r="C98" s="11"/>
      <c r="D98" s="69">
        <v>6</v>
      </c>
      <c r="E98" s="12" t="s">
        <v>148</v>
      </c>
      <c r="F98" s="13"/>
      <c r="G98" s="70">
        <f>IF(B98&lt;&gt;"計",ROUNDDOWN(D98*F98,0),SUM(G$1:G97))</f>
        <v>0</v>
      </c>
      <c r="H98" s="11"/>
      <c r="I98" s="14"/>
      <c r="J98" s="71"/>
      <c r="K98" s="8">
        <v>12</v>
      </c>
    </row>
    <row r="99" spans="1:11" ht="12.95" customHeight="1">
      <c r="A99" s="79"/>
      <c r="B99" s="3"/>
      <c r="C99" s="4"/>
      <c r="D99" s="66"/>
      <c r="E99" s="5"/>
      <c r="F99" s="6"/>
      <c r="G99" s="67"/>
      <c r="H99" s="4"/>
      <c r="I99" s="7"/>
      <c r="J99" s="68"/>
    </row>
    <row r="100" spans="1:11" ht="12.95" customHeight="1">
      <c r="A100" s="78"/>
      <c r="B100" s="10" t="s">
        <v>708</v>
      </c>
      <c r="C100" s="11" t="s">
        <v>709</v>
      </c>
      <c r="D100" s="69">
        <v>1</v>
      </c>
      <c r="E100" s="12" t="s">
        <v>148</v>
      </c>
      <c r="F100" s="13"/>
      <c r="G100" s="70">
        <f>IF(B100&lt;&gt;"計",ROUNDDOWN(D100*F100,0),SUM(G$1:G99))</f>
        <v>0</v>
      </c>
      <c r="H100" s="11"/>
      <c r="I100" s="14"/>
      <c r="J100" s="71"/>
      <c r="K100" s="8">
        <v>13</v>
      </c>
    </row>
    <row r="101" spans="1:11" ht="12.95" customHeight="1">
      <c r="A101" s="79"/>
      <c r="B101" s="3"/>
      <c r="C101" s="4" t="s">
        <v>676</v>
      </c>
      <c r="D101" s="66"/>
      <c r="E101" s="5"/>
      <c r="F101" s="6"/>
      <c r="G101" s="67"/>
      <c r="H101" s="4"/>
      <c r="I101" s="7"/>
      <c r="J101" s="68"/>
    </row>
    <row r="102" spans="1:11" ht="12.95" customHeight="1">
      <c r="A102" s="78"/>
      <c r="B102" s="10"/>
      <c r="C102" s="11" t="s">
        <v>710</v>
      </c>
      <c r="D102" s="69"/>
      <c r="E102" s="12"/>
      <c r="F102" s="13"/>
      <c r="G102" s="70">
        <f>IF(B102&lt;&gt;"計",ROUNDDOWN(D102*F102,0),SUM(G$1:G101))</f>
        <v>0</v>
      </c>
      <c r="H102" s="11"/>
      <c r="I102" s="14"/>
      <c r="J102" s="71"/>
      <c r="K102" s="8">
        <v>14</v>
      </c>
    </row>
    <row r="103" spans="1:11" ht="12.95" customHeight="1">
      <c r="A103" s="79"/>
      <c r="B103" s="3"/>
      <c r="C103" s="4"/>
      <c r="D103" s="66"/>
      <c r="E103" s="5"/>
      <c r="F103" s="6"/>
      <c r="G103" s="67"/>
      <c r="H103" s="4"/>
      <c r="I103" s="7"/>
      <c r="J103" s="68"/>
    </row>
    <row r="104" spans="1:11" ht="12.95" customHeight="1">
      <c r="A104" s="78"/>
      <c r="B104" s="10" t="s">
        <v>759</v>
      </c>
      <c r="C104" s="11" t="s">
        <v>812</v>
      </c>
      <c r="D104" s="69">
        <v>176</v>
      </c>
      <c r="E104" s="12" t="s">
        <v>109</v>
      </c>
      <c r="F104" s="13"/>
      <c r="G104" s="70">
        <f>IF(B104&lt;&gt;"計",ROUNDDOWN(D104*F104,0),SUM(G$1:G103))</f>
        <v>0</v>
      </c>
      <c r="H104" s="11"/>
      <c r="I104" s="14"/>
      <c r="J104" s="71"/>
      <c r="K104" s="8">
        <v>15</v>
      </c>
    </row>
    <row r="105" spans="1:11" ht="12.95" customHeight="1">
      <c r="A105" s="79"/>
      <c r="B105" s="3"/>
      <c r="C105" s="4" t="s">
        <v>813</v>
      </c>
      <c r="D105" s="66"/>
      <c r="E105" s="5"/>
      <c r="F105" s="6"/>
      <c r="G105" s="67"/>
      <c r="H105" s="4"/>
      <c r="I105" s="7"/>
      <c r="J105" s="68"/>
    </row>
    <row r="106" spans="1:11" ht="12.95" customHeight="1">
      <c r="A106" s="78"/>
      <c r="B106" s="10"/>
      <c r="C106" s="11" t="s">
        <v>814</v>
      </c>
      <c r="D106" s="69"/>
      <c r="E106" s="12"/>
      <c r="F106" s="13"/>
      <c r="G106" s="70">
        <f>IF(B106&lt;&gt;"計",ROUNDDOWN(D106*F106,0),SUM(G$1:G105))</f>
        <v>0</v>
      </c>
      <c r="H106" s="11"/>
      <c r="I106" s="14"/>
      <c r="J106" s="71"/>
      <c r="K106" s="8">
        <v>16</v>
      </c>
    </row>
    <row r="107" spans="1:11" ht="12.95" customHeight="1">
      <c r="A107" s="79"/>
      <c r="B107" s="3"/>
      <c r="C107" s="4"/>
      <c r="D107" s="66"/>
      <c r="E107" s="5"/>
      <c r="F107" s="6"/>
      <c r="G107" s="67"/>
      <c r="H107" s="4"/>
      <c r="I107" s="7"/>
      <c r="J107" s="68"/>
    </row>
    <row r="108" spans="1:11" ht="12.95" customHeight="1">
      <c r="A108" s="78"/>
      <c r="B108" s="10" t="s">
        <v>45</v>
      </c>
      <c r="C108" s="11" t="s">
        <v>683</v>
      </c>
      <c r="D108" s="69"/>
      <c r="E108" s="12"/>
      <c r="F108" s="13"/>
      <c r="G108" s="70">
        <f>SUBTOTAL(9,G39:G106)</f>
        <v>0</v>
      </c>
      <c r="H108" s="11"/>
      <c r="I108" s="14"/>
      <c r="J108" s="71"/>
      <c r="K108" s="8">
        <v>17</v>
      </c>
    </row>
    <row r="109" spans="1:11" ht="12.95" customHeight="1">
      <c r="A109" s="2"/>
      <c r="B109" s="3"/>
      <c r="C109" s="4"/>
      <c r="D109" s="66"/>
      <c r="E109" s="5"/>
      <c r="F109" s="6"/>
      <c r="G109" s="67"/>
      <c r="H109" s="4"/>
      <c r="I109" s="7"/>
      <c r="J109" s="68"/>
    </row>
    <row r="110" spans="1:11" ht="12.95" customHeight="1">
      <c r="A110" s="9"/>
      <c r="B110" s="10"/>
      <c r="C110" s="11"/>
      <c r="D110" s="69"/>
      <c r="E110" s="12"/>
      <c r="F110" s="13"/>
      <c r="G110" s="70">
        <f>IF(B110&lt;&gt;"計",ROUNDDOWN(D110*F110,0),SUM(G$1:G109))</f>
        <v>0</v>
      </c>
      <c r="H110" s="11"/>
      <c r="I110" s="14"/>
      <c r="J110" s="72">
        <f>SUBTOTAL(9,G75:G110)</f>
        <v>0</v>
      </c>
      <c r="K110" s="8">
        <v>18</v>
      </c>
    </row>
    <row r="111" spans="1:11" ht="12.95" customHeight="1">
      <c r="A111" s="2"/>
      <c r="B111" s="15"/>
      <c r="C111" s="4"/>
      <c r="D111" s="66"/>
      <c r="E111" s="5"/>
      <c r="F111" s="6"/>
      <c r="G111" s="67"/>
      <c r="H111" s="4"/>
      <c r="I111" s="7"/>
      <c r="J111" s="68"/>
    </row>
    <row r="112" spans="1:11" ht="12.95" customHeight="1">
      <c r="A112" s="78" t="s">
        <v>684</v>
      </c>
      <c r="B112" s="10" t="s">
        <v>48</v>
      </c>
      <c r="C112" s="11"/>
      <c r="D112" s="69"/>
      <c r="E112" s="12"/>
      <c r="F112" s="13"/>
      <c r="G112" s="70">
        <f>IF(B112&lt;&gt;"計",ROUNDDOWN(D112*F112,0),SUM(G$1:G111))</f>
        <v>0</v>
      </c>
      <c r="H112" s="11"/>
      <c r="I112" s="14"/>
      <c r="J112" s="71"/>
      <c r="K112" s="8">
        <v>1</v>
      </c>
    </row>
    <row r="113" spans="1:11" ht="12.95" customHeight="1">
      <c r="A113" s="79"/>
      <c r="B113" s="3"/>
      <c r="C113" s="4"/>
      <c r="D113" s="66"/>
      <c r="E113" s="5"/>
      <c r="F113" s="6"/>
      <c r="G113" s="67"/>
      <c r="H113" s="4"/>
      <c r="I113" s="7"/>
      <c r="J113" s="68"/>
    </row>
    <row r="114" spans="1:11" ht="12.95" customHeight="1">
      <c r="A114" s="78"/>
      <c r="B114" s="10"/>
      <c r="C114" s="11"/>
      <c r="D114" s="69"/>
      <c r="E114" s="12"/>
      <c r="F114" s="13"/>
      <c r="G114" s="70">
        <f>IF(B114&lt;&gt;"計",ROUNDDOWN(D114*F114,0),SUM(G$1:G113))</f>
        <v>0</v>
      </c>
      <c r="H114" s="11"/>
      <c r="I114" s="14"/>
      <c r="J114" s="71"/>
      <c r="K114" s="8">
        <v>2</v>
      </c>
    </row>
    <row r="115" spans="1:11" ht="12.95" customHeight="1">
      <c r="A115" s="79"/>
      <c r="B115" s="3"/>
      <c r="C115" s="4"/>
      <c r="D115" s="66"/>
      <c r="E115" s="5"/>
      <c r="F115" s="6"/>
      <c r="G115" s="67"/>
      <c r="H115" s="4"/>
      <c r="I115" s="7"/>
      <c r="J115" s="68"/>
    </row>
    <row r="116" spans="1:11" ht="12.95" customHeight="1">
      <c r="A116" s="78"/>
      <c r="B116" s="10" t="s">
        <v>711</v>
      </c>
      <c r="C116" s="11" t="s">
        <v>712</v>
      </c>
      <c r="D116" s="69">
        <v>26.8</v>
      </c>
      <c r="E116" s="12" t="s">
        <v>33</v>
      </c>
      <c r="F116" s="13"/>
      <c r="G116" s="70">
        <f>IF(B116&lt;&gt;"計",ROUNDDOWN(D116*F116,0),SUM(G$1:G115))</f>
        <v>0</v>
      </c>
      <c r="H116" s="11"/>
      <c r="I116" s="14"/>
      <c r="J116" s="71"/>
      <c r="K116" s="8">
        <v>3</v>
      </c>
    </row>
    <row r="117" spans="1:11" ht="12.95" customHeight="1">
      <c r="A117" s="79"/>
      <c r="B117" s="3"/>
      <c r="C117" s="4" t="s">
        <v>713</v>
      </c>
      <c r="D117" s="66"/>
      <c r="E117" s="5"/>
      <c r="F117" s="6"/>
      <c r="G117" s="67"/>
      <c r="H117" s="4"/>
      <c r="I117" s="7"/>
      <c r="J117" s="68"/>
    </row>
    <row r="118" spans="1:11" ht="12.95" customHeight="1">
      <c r="A118" s="78"/>
      <c r="B118" s="10"/>
      <c r="C118" s="11" t="s">
        <v>608</v>
      </c>
      <c r="D118" s="69"/>
      <c r="E118" s="12"/>
      <c r="F118" s="13"/>
      <c r="G118" s="70">
        <f>IF(B118&lt;&gt;"計",ROUNDDOWN(D118*F118,0),SUM(G$1:G117))</f>
        <v>0</v>
      </c>
      <c r="H118" s="11"/>
      <c r="I118" s="14"/>
      <c r="J118" s="71"/>
      <c r="K118" s="8">
        <v>4</v>
      </c>
    </row>
    <row r="119" spans="1:11" ht="12.95" customHeight="1">
      <c r="A119" s="79"/>
      <c r="B119" s="3"/>
      <c r="C119" s="4"/>
      <c r="D119" s="66"/>
      <c r="E119" s="5"/>
      <c r="F119" s="6"/>
      <c r="G119" s="67"/>
      <c r="H119" s="4"/>
      <c r="I119" s="7"/>
      <c r="J119" s="68"/>
    </row>
    <row r="120" spans="1:11" ht="12.95" customHeight="1">
      <c r="A120" s="78"/>
      <c r="B120" s="10" t="s">
        <v>714</v>
      </c>
      <c r="C120" s="11" t="s">
        <v>715</v>
      </c>
      <c r="D120" s="69">
        <v>1</v>
      </c>
      <c r="E120" s="12" t="s">
        <v>148</v>
      </c>
      <c r="F120" s="13"/>
      <c r="G120" s="70">
        <f>IF(B120&lt;&gt;"計",ROUNDDOWN(D120*F120,0),SUM(G$1:G119))</f>
        <v>0</v>
      </c>
      <c r="H120" s="11"/>
      <c r="I120" s="14"/>
      <c r="J120" s="71"/>
      <c r="K120" s="8">
        <v>5</v>
      </c>
    </row>
    <row r="121" spans="1:11" ht="12.95" customHeight="1">
      <c r="A121" s="79"/>
      <c r="B121" s="3"/>
      <c r="C121" s="4" t="s">
        <v>716</v>
      </c>
      <c r="D121" s="66"/>
      <c r="E121" s="5"/>
      <c r="F121" s="6"/>
      <c r="G121" s="67"/>
      <c r="H121" s="4"/>
      <c r="I121" s="7"/>
      <c r="J121" s="68"/>
    </row>
    <row r="122" spans="1:11" ht="12.95" customHeight="1">
      <c r="A122" s="78"/>
      <c r="B122" s="10"/>
      <c r="C122" s="11" t="s">
        <v>608</v>
      </c>
      <c r="D122" s="69"/>
      <c r="E122" s="12"/>
      <c r="F122" s="13"/>
      <c r="G122" s="70">
        <f>IF(B122&lt;&gt;"計",ROUNDDOWN(D122*F122,0),SUM(G$1:G121))</f>
        <v>0</v>
      </c>
      <c r="H122" s="11"/>
      <c r="I122" s="14"/>
      <c r="J122" s="71"/>
      <c r="K122" s="8">
        <v>6</v>
      </c>
    </row>
    <row r="123" spans="1:11" ht="12.95" customHeight="1">
      <c r="A123" s="79"/>
      <c r="B123" s="3"/>
      <c r="C123" s="4"/>
      <c r="D123" s="66"/>
      <c r="E123" s="5"/>
      <c r="F123" s="6"/>
      <c r="G123" s="67"/>
      <c r="H123" s="4"/>
      <c r="I123" s="7"/>
      <c r="J123" s="68"/>
    </row>
    <row r="124" spans="1:11" ht="12.95" customHeight="1">
      <c r="A124" s="78"/>
      <c r="B124" s="10" t="s">
        <v>717</v>
      </c>
      <c r="C124" s="11" t="s">
        <v>718</v>
      </c>
      <c r="D124" s="69">
        <v>4</v>
      </c>
      <c r="E124" s="12" t="s">
        <v>148</v>
      </c>
      <c r="F124" s="13"/>
      <c r="G124" s="70">
        <f>IF(B124&lt;&gt;"計",ROUNDDOWN(D124*F124,0),SUM(G$1:G123))</f>
        <v>0</v>
      </c>
      <c r="H124" s="11"/>
      <c r="I124" s="14"/>
      <c r="J124" s="71"/>
      <c r="K124" s="8">
        <v>7</v>
      </c>
    </row>
    <row r="125" spans="1:11" ht="12.95" customHeight="1">
      <c r="A125" s="79"/>
      <c r="B125" s="3"/>
      <c r="C125" s="4" t="s">
        <v>608</v>
      </c>
      <c r="D125" s="66"/>
      <c r="E125" s="5"/>
      <c r="F125" s="6"/>
      <c r="G125" s="67"/>
      <c r="H125" s="4"/>
      <c r="I125" s="7"/>
      <c r="J125" s="68"/>
    </row>
    <row r="126" spans="1:11" ht="12.95" customHeight="1">
      <c r="A126" s="78"/>
      <c r="B126" s="10"/>
      <c r="C126" s="11"/>
      <c r="D126" s="69"/>
      <c r="E126" s="12"/>
      <c r="F126" s="13"/>
      <c r="G126" s="70">
        <f>IF(B126&lt;&gt;"計",ROUNDDOWN(D126*F126,0),SUM(G$1:G125))</f>
        <v>0</v>
      </c>
      <c r="H126" s="11"/>
      <c r="I126" s="14"/>
      <c r="J126" s="71"/>
      <c r="K126" s="8">
        <v>8</v>
      </c>
    </row>
    <row r="127" spans="1:11" ht="12.95" customHeight="1">
      <c r="A127" s="79"/>
      <c r="B127" s="3"/>
      <c r="C127" s="4"/>
      <c r="D127" s="66"/>
      <c r="E127" s="5"/>
      <c r="F127" s="6"/>
      <c r="G127" s="67"/>
      <c r="H127" s="4"/>
      <c r="I127" s="7"/>
      <c r="J127" s="68"/>
    </row>
    <row r="128" spans="1:11" ht="12.95" customHeight="1">
      <c r="A128" s="78"/>
      <c r="B128" s="10" t="s">
        <v>719</v>
      </c>
      <c r="C128" s="11" t="s">
        <v>608</v>
      </c>
      <c r="D128" s="69">
        <v>1</v>
      </c>
      <c r="E128" s="12" t="s">
        <v>148</v>
      </c>
      <c r="F128" s="13"/>
      <c r="G128" s="70">
        <f>IF(B128&lt;&gt;"計",ROUNDDOWN(D128*F128,0),SUM(G$1:G127))</f>
        <v>0</v>
      </c>
      <c r="H128" s="11"/>
      <c r="I128" s="14"/>
      <c r="J128" s="71"/>
      <c r="K128" s="8">
        <v>9</v>
      </c>
    </row>
    <row r="129" spans="1:11" ht="12.95" customHeight="1">
      <c r="A129" s="79"/>
      <c r="B129" s="3"/>
      <c r="C129" s="4"/>
      <c r="D129" s="66"/>
      <c r="E129" s="5"/>
      <c r="F129" s="6"/>
      <c r="G129" s="67"/>
      <c r="H129" s="4"/>
      <c r="I129" s="7"/>
      <c r="J129" s="68"/>
    </row>
    <row r="130" spans="1:11" ht="12.95" customHeight="1">
      <c r="A130" s="78"/>
      <c r="B130" s="10" t="s">
        <v>720</v>
      </c>
      <c r="C130" s="11" t="s">
        <v>721</v>
      </c>
      <c r="D130" s="69">
        <v>21.5</v>
      </c>
      <c r="E130" s="12" t="s">
        <v>109</v>
      </c>
      <c r="F130" s="13"/>
      <c r="G130" s="70">
        <f>IF(B130&lt;&gt;"計",ROUNDDOWN(D130*F130,0),SUM(G$1:G129))</f>
        <v>0</v>
      </c>
      <c r="H130" s="11"/>
      <c r="I130" s="14"/>
      <c r="J130" s="71"/>
      <c r="K130" s="8">
        <v>10</v>
      </c>
    </row>
    <row r="131" spans="1:11" ht="12.95" customHeight="1">
      <c r="A131" s="79"/>
      <c r="B131" s="3"/>
      <c r="C131" s="4"/>
      <c r="D131" s="66"/>
      <c r="E131" s="5"/>
      <c r="F131" s="6"/>
      <c r="G131" s="67"/>
      <c r="H131" s="4"/>
      <c r="I131" s="7"/>
      <c r="J131" s="68"/>
    </row>
    <row r="132" spans="1:11" ht="12.95" customHeight="1">
      <c r="A132" s="78"/>
      <c r="B132" s="10" t="s">
        <v>722</v>
      </c>
      <c r="C132" s="11" t="s">
        <v>608</v>
      </c>
      <c r="D132" s="69">
        <v>17.899999999999999</v>
      </c>
      <c r="E132" s="12" t="s">
        <v>33</v>
      </c>
      <c r="F132" s="13"/>
      <c r="G132" s="70">
        <f>IF(B132&lt;&gt;"計",ROUNDDOWN(D132*F132,0),SUM(G$1:G131))</f>
        <v>0</v>
      </c>
      <c r="H132" s="11"/>
      <c r="I132" s="14"/>
      <c r="J132" s="71"/>
      <c r="K132" s="8">
        <v>11</v>
      </c>
    </row>
    <row r="133" spans="1:11" ht="12.95" customHeight="1">
      <c r="A133" s="79"/>
      <c r="B133" s="3"/>
      <c r="C133" s="4"/>
      <c r="D133" s="66"/>
      <c r="E133" s="5"/>
      <c r="F133" s="6"/>
      <c r="G133" s="67"/>
      <c r="H133" s="4"/>
      <c r="I133" s="7"/>
      <c r="J133" s="68"/>
    </row>
    <row r="134" spans="1:11" ht="12.95" customHeight="1">
      <c r="A134" s="78"/>
      <c r="B134" s="10" t="s">
        <v>605</v>
      </c>
      <c r="C134" s="11" t="s">
        <v>606</v>
      </c>
      <c r="D134" s="69">
        <v>5.3</v>
      </c>
      <c r="E134" s="12" t="s">
        <v>109</v>
      </c>
      <c r="F134" s="13"/>
      <c r="G134" s="70">
        <f>IF(B134&lt;&gt;"計",ROUNDDOWN(D134*F134,0),SUM(G$1:G133))</f>
        <v>0</v>
      </c>
      <c r="H134" s="11"/>
      <c r="I134" s="14"/>
      <c r="J134" s="71"/>
      <c r="K134" s="8">
        <v>12</v>
      </c>
    </row>
    <row r="135" spans="1:11" ht="12.95" customHeight="1">
      <c r="A135" s="79"/>
      <c r="B135" s="3"/>
      <c r="C135" s="4"/>
      <c r="D135" s="66"/>
      <c r="E135" s="5"/>
      <c r="F135" s="6"/>
      <c r="G135" s="67"/>
      <c r="H135" s="4"/>
      <c r="I135" s="7"/>
      <c r="J135" s="68"/>
    </row>
    <row r="136" spans="1:11" ht="12.95" customHeight="1">
      <c r="A136" s="78"/>
      <c r="B136" s="10" t="s">
        <v>639</v>
      </c>
      <c r="C136" s="11" t="s">
        <v>723</v>
      </c>
      <c r="D136" s="69">
        <v>107</v>
      </c>
      <c r="E136" s="12" t="s">
        <v>109</v>
      </c>
      <c r="F136" s="13"/>
      <c r="G136" s="70">
        <f>IF(B136&lt;&gt;"計",ROUNDDOWN(D136*F136,0),SUM(G$1:G135))</f>
        <v>0</v>
      </c>
      <c r="H136" s="11"/>
      <c r="I136" s="14"/>
      <c r="J136" s="71"/>
      <c r="K136" s="8">
        <v>13</v>
      </c>
    </row>
    <row r="137" spans="1:11" ht="12.95" customHeight="1">
      <c r="A137" s="79"/>
      <c r="B137" s="3"/>
      <c r="C137" s="4"/>
      <c r="D137" s="66"/>
      <c r="E137" s="5"/>
      <c r="F137" s="6"/>
      <c r="G137" s="67"/>
      <c r="H137" s="4"/>
      <c r="I137" s="7"/>
      <c r="J137" s="68"/>
    </row>
    <row r="138" spans="1:11" ht="12.95" customHeight="1">
      <c r="A138" s="78"/>
      <c r="B138" s="10" t="s">
        <v>724</v>
      </c>
      <c r="C138" s="11" t="s">
        <v>608</v>
      </c>
      <c r="D138" s="69">
        <v>29.3</v>
      </c>
      <c r="E138" s="12" t="s">
        <v>109</v>
      </c>
      <c r="F138" s="13"/>
      <c r="G138" s="70">
        <f>IF(B138&lt;&gt;"計",ROUNDDOWN(D138*F138,0),SUM(G$1:G137))</f>
        <v>0</v>
      </c>
      <c r="H138" s="11"/>
      <c r="I138" s="14"/>
      <c r="J138" s="71"/>
      <c r="K138" s="8">
        <v>14</v>
      </c>
    </row>
    <row r="139" spans="1:11" ht="12.95" customHeight="1">
      <c r="A139" s="79"/>
      <c r="B139" s="3"/>
      <c r="C139" s="4"/>
      <c r="D139" s="66"/>
      <c r="E139" s="5"/>
      <c r="F139" s="6"/>
      <c r="G139" s="67"/>
      <c r="H139" s="4"/>
      <c r="I139" s="7"/>
      <c r="J139" s="68"/>
    </row>
    <row r="140" spans="1:11" ht="12.95" customHeight="1">
      <c r="A140" s="78"/>
      <c r="B140" s="10" t="s">
        <v>725</v>
      </c>
      <c r="C140" s="11" t="s">
        <v>608</v>
      </c>
      <c r="D140" s="69">
        <v>187</v>
      </c>
      <c r="E140" s="12" t="s">
        <v>109</v>
      </c>
      <c r="F140" s="13"/>
      <c r="G140" s="70">
        <f>IF(B140&lt;&gt;"計",ROUNDDOWN(D140*F140,0),SUM(G$1:G139))</f>
        <v>0</v>
      </c>
      <c r="H140" s="11"/>
      <c r="I140" s="14"/>
      <c r="J140" s="71"/>
      <c r="K140" s="8">
        <v>15</v>
      </c>
    </row>
    <row r="141" spans="1:11" ht="12.95" customHeight="1">
      <c r="A141" s="79"/>
      <c r="B141" s="3" t="s">
        <v>726</v>
      </c>
      <c r="C141" s="4"/>
      <c r="D141" s="66"/>
      <c r="E141" s="5"/>
      <c r="F141" s="6"/>
      <c r="G141" s="67"/>
      <c r="H141" s="4"/>
      <c r="I141" s="7"/>
      <c r="J141" s="68"/>
    </row>
    <row r="142" spans="1:11" ht="12.95" customHeight="1">
      <c r="A142" s="78"/>
      <c r="B142" s="10" t="s">
        <v>727</v>
      </c>
      <c r="C142" s="11" t="s">
        <v>728</v>
      </c>
      <c r="D142" s="69">
        <v>35</v>
      </c>
      <c r="E142" s="12" t="s">
        <v>109</v>
      </c>
      <c r="F142" s="13"/>
      <c r="G142" s="70">
        <f>IF(B142&lt;&gt;"計",ROUNDDOWN(D142*F142,0),SUM(G$1:G141))</f>
        <v>0</v>
      </c>
      <c r="H142" s="11"/>
      <c r="I142" s="14"/>
      <c r="J142" s="71"/>
      <c r="K142" s="8">
        <v>16</v>
      </c>
    </row>
    <row r="143" spans="1:11" ht="12.95" customHeight="1">
      <c r="A143" s="79"/>
      <c r="B143" s="3"/>
      <c r="C143" s="4" t="s">
        <v>608</v>
      </c>
      <c r="D143" s="66"/>
      <c r="E143" s="5"/>
      <c r="F143" s="6"/>
      <c r="G143" s="67"/>
      <c r="H143" s="4"/>
      <c r="I143" s="7"/>
      <c r="J143" s="68"/>
    </row>
    <row r="144" spans="1:11" ht="12.95" customHeight="1">
      <c r="A144" s="78"/>
      <c r="B144" s="10"/>
      <c r="C144" s="11"/>
      <c r="D144" s="69"/>
      <c r="E144" s="12"/>
      <c r="F144" s="13"/>
      <c r="G144" s="70">
        <f>IF(B144&lt;&gt;"計",ROUNDDOWN(D144*F144,0),SUM(G$1:G143))</f>
        <v>0</v>
      </c>
      <c r="H144" s="11"/>
      <c r="I144" s="14"/>
      <c r="J144" s="71"/>
      <c r="K144" s="8">
        <v>17</v>
      </c>
    </row>
    <row r="145" spans="1:11" ht="12.95" customHeight="1">
      <c r="A145" s="79"/>
      <c r="B145" s="3"/>
      <c r="C145" s="4"/>
      <c r="D145" s="66"/>
      <c r="E145" s="5"/>
      <c r="F145" s="6"/>
      <c r="G145" s="67"/>
      <c r="H145" s="4"/>
      <c r="I145" s="7"/>
      <c r="J145" s="68"/>
    </row>
    <row r="146" spans="1:11" ht="12.95" customHeight="1">
      <c r="A146" s="78"/>
      <c r="B146" s="10"/>
      <c r="C146" s="11"/>
      <c r="D146" s="69"/>
      <c r="E146" s="12"/>
      <c r="F146" s="13"/>
      <c r="G146" s="70">
        <f>IF(B146&lt;&gt;"計",ROUNDDOWN(D146*F146,0),SUM(G$1:G145))</f>
        <v>0</v>
      </c>
      <c r="H146" s="11"/>
      <c r="I146" s="14"/>
      <c r="J146" s="72">
        <f>SUBTOTAL(9,G111:G146)</f>
        <v>0</v>
      </c>
      <c r="K146" s="8">
        <v>18</v>
      </c>
    </row>
    <row r="147" spans="1:11" ht="12.95" customHeight="1">
      <c r="A147" s="79"/>
      <c r="B147" s="15" t="s">
        <v>729</v>
      </c>
      <c r="C147" s="4"/>
      <c r="D147" s="66"/>
      <c r="E147" s="5"/>
      <c r="F147" s="6"/>
      <c r="G147" s="67"/>
      <c r="H147" s="4"/>
      <c r="I147" s="7"/>
      <c r="J147" s="68"/>
    </row>
    <row r="148" spans="1:11" ht="12.95" customHeight="1">
      <c r="A148" s="78"/>
      <c r="B148" s="10" t="s">
        <v>727</v>
      </c>
      <c r="C148" s="11" t="s">
        <v>730</v>
      </c>
      <c r="D148" s="69">
        <v>54.5</v>
      </c>
      <c r="E148" s="12" t="s">
        <v>109</v>
      </c>
      <c r="F148" s="13"/>
      <c r="G148" s="70">
        <f>IF(B148&lt;&gt;"計",ROUNDDOWN(D148*F148,0),SUM(G$1:G147))</f>
        <v>0</v>
      </c>
      <c r="H148" s="11"/>
      <c r="I148" s="14"/>
      <c r="J148" s="71"/>
      <c r="K148" s="8">
        <v>1</v>
      </c>
    </row>
    <row r="149" spans="1:11" ht="12.95" customHeight="1">
      <c r="A149" s="79"/>
      <c r="B149" s="3"/>
      <c r="C149" s="4" t="s">
        <v>608</v>
      </c>
      <c r="D149" s="66"/>
      <c r="E149" s="5"/>
      <c r="F149" s="6"/>
      <c r="G149" s="67"/>
      <c r="H149" s="4"/>
      <c r="I149" s="7"/>
      <c r="J149" s="68"/>
    </row>
    <row r="150" spans="1:11" ht="12.95" customHeight="1">
      <c r="A150" s="78"/>
      <c r="B150" s="10"/>
      <c r="C150" s="11"/>
      <c r="D150" s="69"/>
      <c r="E150" s="12"/>
      <c r="F150" s="13"/>
      <c r="G150" s="70">
        <f>IF(B150&lt;&gt;"計",ROUNDDOWN(D150*F150,0),SUM(G$1:G149))</f>
        <v>0</v>
      </c>
      <c r="H150" s="11"/>
      <c r="I150" s="14"/>
      <c r="J150" s="71"/>
      <c r="K150" s="8">
        <v>2</v>
      </c>
    </row>
    <row r="151" spans="1:11" ht="12.95" customHeight="1">
      <c r="A151" s="79"/>
      <c r="B151" s="3" t="s">
        <v>729</v>
      </c>
      <c r="C151" s="4"/>
      <c r="D151" s="66"/>
      <c r="E151" s="5"/>
      <c r="F151" s="6"/>
      <c r="G151" s="67"/>
      <c r="H151" s="4"/>
      <c r="I151" s="7"/>
      <c r="J151" s="68"/>
    </row>
    <row r="152" spans="1:11" ht="12.95" customHeight="1">
      <c r="A152" s="78"/>
      <c r="B152" s="10" t="s">
        <v>727</v>
      </c>
      <c r="C152" s="11" t="s">
        <v>731</v>
      </c>
      <c r="D152" s="69">
        <v>20</v>
      </c>
      <c r="E152" s="12" t="s">
        <v>109</v>
      </c>
      <c r="F152" s="13"/>
      <c r="G152" s="70">
        <f>IF(B152&lt;&gt;"計",ROUNDDOWN(D152*F152,0),SUM(G$1:G151))</f>
        <v>0</v>
      </c>
      <c r="H152" s="11"/>
      <c r="I152" s="14"/>
      <c r="J152" s="71"/>
      <c r="K152" s="8">
        <v>3</v>
      </c>
    </row>
    <row r="153" spans="1:11" ht="12.95" customHeight="1">
      <c r="A153" s="79"/>
      <c r="B153" s="3"/>
      <c r="C153" s="4" t="s">
        <v>608</v>
      </c>
      <c r="D153" s="66"/>
      <c r="E153" s="5"/>
      <c r="F153" s="6"/>
      <c r="G153" s="67"/>
      <c r="H153" s="4"/>
      <c r="I153" s="7"/>
      <c r="J153" s="68"/>
    </row>
    <row r="154" spans="1:11" ht="12.95" customHeight="1">
      <c r="A154" s="78"/>
      <c r="B154" s="10"/>
      <c r="C154" s="11"/>
      <c r="D154" s="69"/>
      <c r="E154" s="12"/>
      <c r="F154" s="13"/>
      <c r="G154" s="70">
        <f>IF(B154&lt;&gt;"計",ROUNDDOWN(D154*F154,0),SUM(G$1:G153))</f>
        <v>0</v>
      </c>
      <c r="H154" s="11"/>
      <c r="I154" s="14"/>
      <c r="J154" s="71"/>
      <c r="K154" s="8">
        <v>4</v>
      </c>
    </row>
    <row r="155" spans="1:11" ht="12.95" customHeight="1">
      <c r="A155" s="79"/>
      <c r="B155" s="3" t="s">
        <v>732</v>
      </c>
      <c r="C155" s="4"/>
      <c r="D155" s="66"/>
      <c r="E155" s="5"/>
      <c r="F155" s="6"/>
      <c r="G155" s="67"/>
      <c r="H155" s="4"/>
      <c r="I155" s="7"/>
      <c r="J155" s="68"/>
    </row>
    <row r="156" spans="1:11" ht="12.95" customHeight="1">
      <c r="A156" s="78"/>
      <c r="B156" s="10" t="s">
        <v>727</v>
      </c>
      <c r="C156" s="11" t="s">
        <v>733</v>
      </c>
      <c r="D156" s="69">
        <v>29.3</v>
      </c>
      <c r="E156" s="12" t="s">
        <v>109</v>
      </c>
      <c r="F156" s="13"/>
      <c r="G156" s="70">
        <f>IF(B156&lt;&gt;"計",ROUNDDOWN(D156*F156,0),SUM(G$1:G155))</f>
        <v>0</v>
      </c>
      <c r="H156" s="11"/>
      <c r="I156" s="14"/>
      <c r="J156" s="71"/>
      <c r="K156" s="8">
        <v>5</v>
      </c>
    </row>
    <row r="157" spans="1:11" ht="12.95" customHeight="1">
      <c r="A157" s="79"/>
      <c r="B157" s="3"/>
      <c r="C157" s="4" t="s">
        <v>608</v>
      </c>
      <c r="D157" s="66"/>
      <c r="E157" s="5"/>
      <c r="F157" s="6"/>
      <c r="G157" s="67"/>
      <c r="H157" s="4"/>
      <c r="I157" s="7"/>
      <c r="J157" s="68"/>
    </row>
    <row r="158" spans="1:11" ht="12.95" customHeight="1">
      <c r="A158" s="78"/>
      <c r="B158" s="10"/>
      <c r="C158" s="11"/>
      <c r="D158" s="69"/>
      <c r="E158" s="12"/>
      <c r="F158" s="13"/>
      <c r="G158" s="70">
        <f>IF(B158&lt;&gt;"計",ROUNDDOWN(D158*F158,0),SUM(G$1:G157))</f>
        <v>0</v>
      </c>
      <c r="H158" s="11"/>
      <c r="I158" s="14"/>
      <c r="J158" s="71"/>
      <c r="K158" s="8">
        <v>6</v>
      </c>
    </row>
    <row r="159" spans="1:11" ht="12.95" customHeight="1">
      <c r="A159" s="79"/>
      <c r="B159" s="3"/>
      <c r="C159" s="4"/>
      <c r="D159" s="66"/>
      <c r="E159" s="5"/>
      <c r="F159" s="6"/>
      <c r="G159" s="67"/>
      <c r="H159" s="4"/>
      <c r="I159" s="7"/>
      <c r="J159" s="68"/>
    </row>
    <row r="160" spans="1:11" ht="12.95" customHeight="1">
      <c r="A160" s="78"/>
      <c r="B160" s="10" t="s">
        <v>734</v>
      </c>
      <c r="C160" s="11" t="s">
        <v>608</v>
      </c>
      <c r="D160" s="69">
        <v>1</v>
      </c>
      <c r="E160" s="12" t="s">
        <v>148</v>
      </c>
      <c r="F160" s="13"/>
      <c r="G160" s="70">
        <f>IF(B160&lt;&gt;"計",ROUNDDOWN(D160*F160,0),SUM(G$1:G159))</f>
        <v>0</v>
      </c>
      <c r="H160" s="11"/>
      <c r="I160" s="14"/>
      <c r="J160" s="71"/>
      <c r="K160" s="8">
        <v>7</v>
      </c>
    </row>
    <row r="161" spans="1:11" ht="12.95" customHeight="1">
      <c r="A161" s="79"/>
      <c r="B161" s="3" t="s">
        <v>729</v>
      </c>
      <c r="C161" s="4"/>
      <c r="D161" s="66"/>
      <c r="E161" s="5"/>
      <c r="F161" s="6"/>
      <c r="G161" s="67"/>
      <c r="H161" s="4"/>
      <c r="I161" s="7"/>
      <c r="J161" s="68"/>
    </row>
    <row r="162" spans="1:11" ht="12.95" customHeight="1">
      <c r="A162" s="78"/>
      <c r="B162" s="10" t="s">
        <v>735</v>
      </c>
      <c r="C162" s="11" t="s">
        <v>736</v>
      </c>
      <c r="D162" s="69">
        <v>1</v>
      </c>
      <c r="E162" s="12" t="s">
        <v>148</v>
      </c>
      <c r="F162" s="13"/>
      <c r="G162" s="70">
        <f>IF(B162&lt;&gt;"計",ROUNDDOWN(D162*F162,0),SUM(G$1:G161))</f>
        <v>0</v>
      </c>
      <c r="H162" s="11"/>
      <c r="I162" s="14"/>
      <c r="J162" s="71"/>
      <c r="K162" s="8">
        <v>8</v>
      </c>
    </row>
    <row r="163" spans="1:11" ht="12.95" customHeight="1">
      <c r="A163" s="79"/>
      <c r="B163" s="3"/>
      <c r="C163" s="4" t="s">
        <v>608</v>
      </c>
      <c r="D163" s="66"/>
      <c r="E163" s="5"/>
      <c r="F163" s="6"/>
      <c r="G163" s="67"/>
      <c r="H163" s="4"/>
      <c r="I163" s="7"/>
      <c r="J163" s="68"/>
    </row>
    <row r="164" spans="1:11" ht="12.95" customHeight="1">
      <c r="A164" s="78"/>
      <c r="B164" s="10"/>
      <c r="C164" s="11"/>
      <c r="D164" s="69"/>
      <c r="E164" s="12"/>
      <c r="F164" s="13"/>
      <c r="G164" s="70">
        <f>IF(B164&lt;&gt;"計",ROUNDDOWN(D164*F164,0),SUM(G$1:G163))</f>
        <v>0</v>
      </c>
      <c r="H164" s="11"/>
      <c r="I164" s="14"/>
      <c r="J164" s="71"/>
      <c r="K164" s="8">
        <v>9</v>
      </c>
    </row>
    <row r="165" spans="1:11" ht="12.95" customHeight="1">
      <c r="A165" s="79"/>
      <c r="B165" s="3" t="s">
        <v>737</v>
      </c>
      <c r="C165" s="4"/>
      <c r="D165" s="66"/>
      <c r="E165" s="5"/>
      <c r="F165" s="6"/>
      <c r="G165" s="67"/>
      <c r="H165" s="4"/>
      <c r="I165" s="7"/>
      <c r="J165" s="68"/>
    </row>
    <row r="166" spans="1:11" ht="12.95" customHeight="1">
      <c r="A166" s="78"/>
      <c r="B166" s="10" t="s">
        <v>738</v>
      </c>
      <c r="C166" s="11" t="s">
        <v>739</v>
      </c>
      <c r="D166" s="69">
        <v>8.1</v>
      </c>
      <c r="E166" s="12" t="s">
        <v>109</v>
      </c>
      <c r="F166" s="13"/>
      <c r="G166" s="70">
        <f>IF(B166&lt;&gt;"計",ROUNDDOWN(D166*F166,0),SUM(G$1:G165))</f>
        <v>0</v>
      </c>
      <c r="H166" s="11"/>
      <c r="I166" s="14"/>
      <c r="J166" s="71"/>
      <c r="K166" s="8">
        <v>10</v>
      </c>
    </row>
    <row r="167" spans="1:11" ht="12.95" customHeight="1">
      <c r="A167" s="79"/>
      <c r="B167" s="3"/>
      <c r="C167" s="4" t="s">
        <v>608</v>
      </c>
      <c r="D167" s="66"/>
      <c r="E167" s="5"/>
      <c r="F167" s="6"/>
      <c r="G167" s="67"/>
      <c r="H167" s="4"/>
      <c r="I167" s="7"/>
      <c r="J167" s="68"/>
    </row>
    <row r="168" spans="1:11" ht="12.95" customHeight="1">
      <c r="A168" s="78"/>
      <c r="B168" s="10"/>
      <c r="C168" s="11"/>
      <c r="D168" s="69"/>
      <c r="E168" s="12"/>
      <c r="F168" s="13"/>
      <c r="G168" s="70">
        <f>IF(B168&lt;&gt;"計",ROUNDDOWN(D168*F168,0),SUM(G$1:G167))</f>
        <v>0</v>
      </c>
      <c r="H168" s="11"/>
      <c r="I168" s="14"/>
      <c r="J168" s="71"/>
      <c r="K168" s="8">
        <v>11</v>
      </c>
    </row>
    <row r="169" spans="1:11" ht="12.95" customHeight="1">
      <c r="A169" s="79"/>
      <c r="B169" s="3"/>
      <c r="C169" s="4"/>
      <c r="D169" s="66"/>
      <c r="E169" s="5"/>
      <c r="F169" s="6"/>
      <c r="G169" s="67"/>
      <c r="H169" s="4"/>
      <c r="I169" s="7"/>
      <c r="J169" s="68"/>
    </row>
    <row r="170" spans="1:11" ht="12.95" customHeight="1">
      <c r="A170" s="78"/>
      <c r="B170" s="10" t="s">
        <v>740</v>
      </c>
      <c r="C170" s="11" t="s">
        <v>741</v>
      </c>
      <c r="D170" s="69">
        <v>2</v>
      </c>
      <c r="E170" s="12" t="s">
        <v>148</v>
      </c>
      <c r="F170" s="13"/>
      <c r="G170" s="70">
        <f>IF(B170&lt;&gt;"計",ROUNDDOWN(D170*F170,0),SUM(G$1:G169))</f>
        <v>0</v>
      </c>
      <c r="H170" s="11"/>
      <c r="I170" s="14"/>
      <c r="J170" s="71"/>
      <c r="K170" s="8">
        <v>12</v>
      </c>
    </row>
    <row r="171" spans="1:11" ht="12.95" customHeight="1">
      <c r="A171" s="79"/>
      <c r="B171" s="3"/>
      <c r="C171" s="4" t="s">
        <v>742</v>
      </c>
      <c r="D171" s="66"/>
      <c r="E171" s="5"/>
      <c r="F171" s="6"/>
      <c r="G171" s="67"/>
      <c r="H171" s="4"/>
      <c r="I171" s="7"/>
      <c r="J171" s="68"/>
    </row>
    <row r="172" spans="1:11" ht="12.95" customHeight="1">
      <c r="A172" s="78"/>
      <c r="B172" s="10"/>
      <c r="C172" s="11" t="s">
        <v>743</v>
      </c>
      <c r="D172" s="69"/>
      <c r="E172" s="12"/>
      <c r="F172" s="13"/>
      <c r="G172" s="70">
        <f>IF(B172&lt;&gt;"計",ROUNDDOWN(D172*F172,0),SUM(G$1:G171))</f>
        <v>0</v>
      </c>
      <c r="H172" s="11"/>
      <c r="I172" s="14"/>
      <c r="J172" s="71"/>
      <c r="K172" s="8">
        <v>13</v>
      </c>
    </row>
    <row r="173" spans="1:11" ht="12.95" customHeight="1">
      <c r="A173" s="79"/>
      <c r="B173" s="3"/>
      <c r="C173" s="4" t="s">
        <v>744</v>
      </c>
      <c r="D173" s="66"/>
      <c r="E173" s="5"/>
      <c r="F173" s="6"/>
      <c r="G173" s="67"/>
      <c r="H173" s="4"/>
      <c r="I173" s="7"/>
      <c r="J173" s="68"/>
    </row>
    <row r="174" spans="1:11" ht="12.95" customHeight="1">
      <c r="A174" s="78"/>
      <c r="B174" s="10"/>
      <c r="C174" s="11" t="s">
        <v>608</v>
      </c>
      <c r="D174" s="69"/>
      <c r="E174" s="12"/>
      <c r="F174" s="13"/>
      <c r="G174" s="70">
        <f>IF(B174&lt;&gt;"計",ROUNDDOWN(D174*F174,0),SUM(G$1:G173))</f>
        <v>0</v>
      </c>
      <c r="H174" s="11"/>
      <c r="I174" s="14"/>
      <c r="J174" s="71"/>
      <c r="K174" s="8">
        <v>14</v>
      </c>
    </row>
    <row r="175" spans="1:11" ht="12.95" customHeight="1">
      <c r="A175" s="79"/>
      <c r="B175" s="3"/>
      <c r="C175" s="4"/>
      <c r="D175" s="66"/>
      <c r="E175" s="5"/>
      <c r="F175" s="6"/>
      <c r="G175" s="67"/>
      <c r="H175" s="4"/>
      <c r="I175" s="7"/>
      <c r="J175" s="68"/>
    </row>
    <row r="176" spans="1:11" ht="12.95" customHeight="1">
      <c r="A176" s="78"/>
      <c r="B176" s="10" t="s">
        <v>745</v>
      </c>
      <c r="C176" s="11" t="s">
        <v>608</v>
      </c>
      <c r="D176" s="69">
        <v>9.6999999999999993</v>
      </c>
      <c r="E176" s="12" t="s">
        <v>109</v>
      </c>
      <c r="F176" s="13"/>
      <c r="G176" s="70">
        <f>IF(B176&lt;&gt;"計",ROUNDDOWN(D176*F176,0),SUM(G$1:G175))</f>
        <v>0</v>
      </c>
      <c r="H176" s="11"/>
      <c r="I176" s="14"/>
      <c r="J176" s="71"/>
      <c r="K176" s="8">
        <v>15</v>
      </c>
    </row>
    <row r="177" spans="1:11" ht="12.95" customHeight="1">
      <c r="A177" s="79"/>
      <c r="B177" s="3"/>
      <c r="C177" s="4"/>
      <c r="D177" s="66"/>
      <c r="E177" s="5"/>
      <c r="F177" s="6"/>
      <c r="G177" s="67"/>
      <c r="H177" s="4"/>
      <c r="I177" s="7"/>
      <c r="J177" s="68"/>
    </row>
    <row r="178" spans="1:11" ht="12.95" customHeight="1">
      <c r="A178" s="78"/>
      <c r="B178" s="10" t="s">
        <v>746</v>
      </c>
      <c r="C178" s="11" t="s">
        <v>747</v>
      </c>
      <c r="D178" s="69">
        <v>1</v>
      </c>
      <c r="E178" s="12" t="s">
        <v>148</v>
      </c>
      <c r="F178" s="13"/>
      <c r="G178" s="70">
        <f>IF(B178&lt;&gt;"計",ROUNDDOWN(D178*F178,0),SUM(G$1:G177))</f>
        <v>0</v>
      </c>
      <c r="H178" s="11"/>
      <c r="I178" s="14"/>
      <c r="J178" s="71"/>
      <c r="K178" s="8">
        <v>16</v>
      </c>
    </row>
    <row r="179" spans="1:11" ht="12.95" customHeight="1">
      <c r="A179" s="79"/>
      <c r="B179" s="3"/>
      <c r="C179" s="4" t="s">
        <v>748</v>
      </c>
      <c r="D179" s="66"/>
      <c r="E179" s="5"/>
      <c r="F179" s="6"/>
      <c r="G179" s="67"/>
      <c r="H179" s="4"/>
      <c r="I179" s="7"/>
      <c r="J179" s="68"/>
    </row>
    <row r="180" spans="1:11" ht="12.95" customHeight="1">
      <c r="A180" s="78"/>
      <c r="B180" s="10"/>
      <c r="C180" s="11" t="s">
        <v>749</v>
      </c>
      <c r="D180" s="69"/>
      <c r="E180" s="12"/>
      <c r="F180" s="13"/>
      <c r="G180" s="70">
        <f>IF(B180&lt;&gt;"計",ROUNDDOWN(D180*F180,0),SUM(G$1:G179))</f>
        <v>0</v>
      </c>
      <c r="H180" s="11"/>
      <c r="I180" s="14"/>
      <c r="J180" s="71"/>
      <c r="K180" s="8">
        <v>17</v>
      </c>
    </row>
    <row r="181" spans="1:11" ht="12.95" customHeight="1">
      <c r="A181" s="79"/>
      <c r="B181" s="3"/>
      <c r="C181" s="4" t="s">
        <v>750</v>
      </c>
      <c r="D181" s="66"/>
      <c r="E181" s="5"/>
      <c r="F181" s="6"/>
      <c r="G181" s="67"/>
      <c r="H181" s="4"/>
      <c r="I181" s="7"/>
      <c r="J181" s="68"/>
    </row>
    <row r="182" spans="1:11" ht="12.95" customHeight="1">
      <c r="A182" s="78"/>
      <c r="B182" s="10"/>
      <c r="C182" s="11"/>
      <c r="D182" s="69"/>
      <c r="E182" s="12"/>
      <c r="F182" s="13"/>
      <c r="G182" s="70">
        <f>IF(B182&lt;&gt;"計",ROUNDDOWN(D182*F182,0),SUM(G$1:G181))</f>
        <v>0</v>
      </c>
      <c r="H182" s="11"/>
      <c r="I182" s="14"/>
      <c r="J182" s="72">
        <f>SUBTOTAL(9,G147:G182)</f>
        <v>0</v>
      </c>
      <c r="K182" s="8">
        <v>18</v>
      </c>
    </row>
    <row r="183" spans="1:11" ht="12.95" customHeight="1">
      <c r="A183" s="79"/>
      <c r="B183" s="15"/>
      <c r="C183" s="4"/>
      <c r="D183" s="66"/>
      <c r="E183" s="5"/>
      <c r="F183" s="6"/>
      <c r="G183" s="67"/>
      <c r="H183" s="4"/>
      <c r="I183" s="7"/>
      <c r="J183" s="68"/>
    </row>
    <row r="184" spans="1:11" ht="12.95" customHeight="1">
      <c r="A184" s="78"/>
      <c r="B184" s="10" t="s">
        <v>751</v>
      </c>
      <c r="C184" s="11" t="s">
        <v>608</v>
      </c>
      <c r="D184" s="69">
        <v>1</v>
      </c>
      <c r="E184" s="12" t="s">
        <v>148</v>
      </c>
      <c r="F184" s="13"/>
      <c r="G184" s="70">
        <f>IF(B184&lt;&gt;"計",ROUNDDOWN(D184*F184,0),SUM(G$1:G183))</f>
        <v>0</v>
      </c>
      <c r="H184" s="11"/>
      <c r="I184" s="14"/>
      <c r="J184" s="71"/>
      <c r="K184" s="8">
        <v>1</v>
      </c>
    </row>
    <row r="185" spans="1:11" ht="12.95" customHeight="1">
      <c r="A185" s="79"/>
      <c r="B185" s="3"/>
      <c r="C185" s="4"/>
      <c r="D185" s="66"/>
      <c r="E185" s="5"/>
      <c r="F185" s="6"/>
      <c r="G185" s="67"/>
      <c r="H185" s="4"/>
      <c r="I185" s="7"/>
      <c r="J185" s="68"/>
    </row>
    <row r="186" spans="1:11" ht="12.95" customHeight="1">
      <c r="A186" s="78"/>
      <c r="B186" s="10" t="s">
        <v>752</v>
      </c>
      <c r="C186" s="11" t="s">
        <v>608</v>
      </c>
      <c r="D186" s="69">
        <v>12</v>
      </c>
      <c r="E186" s="12" t="s">
        <v>333</v>
      </c>
      <c r="F186" s="13"/>
      <c r="G186" s="70">
        <f>IF(B186&lt;&gt;"計",ROUNDDOWN(D186*F186,0),SUM(G$1:G185))</f>
        <v>0</v>
      </c>
      <c r="H186" s="11"/>
      <c r="I186" s="14"/>
      <c r="J186" s="71"/>
      <c r="K186" s="8">
        <v>2</v>
      </c>
    </row>
    <row r="187" spans="1:11" ht="12.95" customHeight="1">
      <c r="A187" s="79"/>
      <c r="B187" s="3"/>
      <c r="C187" s="4"/>
      <c r="D187" s="66"/>
      <c r="E187" s="5"/>
      <c r="F187" s="6"/>
      <c r="G187" s="67"/>
      <c r="H187" s="4"/>
      <c r="I187" s="7"/>
      <c r="J187" s="68"/>
    </row>
    <row r="188" spans="1:11" ht="12.95" customHeight="1">
      <c r="A188" s="78"/>
      <c r="B188" s="10" t="s">
        <v>753</v>
      </c>
      <c r="C188" s="11" t="s">
        <v>608</v>
      </c>
      <c r="D188" s="69">
        <v>41</v>
      </c>
      <c r="E188" s="12" t="s">
        <v>333</v>
      </c>
      <c r="F188" s="13"/>
      <c r="G188" s="70">
        <f>IF(B188&lt;&gt;"計",ROUNDDOWN(D188*F188,0),SUM(G$1:G187))</f>
        <v>0</v>
      </c>
      <c r="H188" s="11"/>
      <c r="I188" s="14"/>
      <c r="J188" s="71"/>
      <c r="K188" s="8">
        <v>3</v>
      </c>
    </row>
    <row r="189" spans="1:11" ht="12.95" customHeight="1">
      <c r="A189" s="79"/>
      <c r="B189" s="3"/>
      <c r="C189" s="4"/>
      <c r="D189" s="66"/>
      <c r="E189" s="5"/>
      <c r="F189" s="6"/>
      <c r="G189" s="67"/>
      <c r="H189" s="4"/>
      <c r="I189" s="7"/>
      <c r="J189" s="68"/>
    </row>
    <row r="190" spans="1:11" ht="12.95" customHeight="1">
      <c r="A190" s="78"/>
      <c r="B190" s="10" t="s">
        <v>754</v>
      </c>
      <c r="C190" s="11" t="s">
        <v>608</v>
      </c>
      <c r="D190" s="69">
        <v>144</v>
      </c>
      <c r="E190" s="12" t="s">
        <v>34</v>
      </c>
      <c r="F190" s="13"/>
      <c r="G190" s="70">
        <f>IF(B190&lt;&gt;"計",ROUNDDOWN(D190*F190,0),SUM(G$1:G189))</f>
        <v>0</v>
      </c>
      <c r="H190" s="11"/>
      <c r="I190" s="14"/>
      <c r="J190" s="71"/>
      <c r="K190" s="8">
        <v>4</v>
      </c>
    </row>
    <row r="191" spans="1:11" ht="12.95" customHeight="1">
      <c r="A191" s="79"/>
      <c r="B191" s="3" t="s">
        <v>755</v>
      </c>
      <c r="C191" s="4"/>
      <c r="D191" s="66"/>
      <c r="E191" s="5"/>
      <c r="F191" s="6"/>
      <c r="G191" s="67"/>
      <c r="H191" s="4"/>
      <c r="I191" s="7"/>
      <c r="J191" s="68"/>
    </row>
    <row r="192" spans="1:11" ht="12.95" customHeight="1">
      <c r="A192" s="78"/>
      <c r="B192" s="10" t="s">
        <v>756</v>
      </c>
      <c r="C192" s="11" t="s">
        <v>2687</v>
      </c>
      <c r="D192" s="69">
        <v>147</v>
      </c>
      <c r="E192" s="12" t="s">
        <v>33</v>
      </c>
      <c r="F192" s="13"/>
      <c r="G192" s="70">
        <f>IF(B192&lt;&gt;"計",ROUNDDOWN(D192*F192,0),SUM(G$1:G191))</f>
        <v>0</v>
      </c>
      <c r="H192" s="11"/>
      <c r="I192" s="14"/>
      <c r="J192" s="71"/>
      <c r="K192" s="8">
        <v>5</v>
      </c>
    </row>
    <row r="193" spans="1:11" ht="12.95" customHeight="1">
      <c r="A193" s="79"/>
      <c r="B193" s="3"/>
      <c r="C193" s="4"/>
      <c r="D193" s="66"/>
      <c r="E193" s="5"/>
      <c r="F193" s="6"/>
      <c r="G193" s="67"/>
      <c r="H193" s="4"/>
      <c r="I193" s="7"/>
      <c r="J193" s="68"/>
    </row>
    <row r="194" spans="1:11" ht="12.95" customHeight="1">
      <c r="A194" s="78"/>
      <c r="B194" s="10"/>
      <c r="C194" s="11"/>
      <c r="D194" s="69"/>
      <c r="E194" s="12"/>
      <c r="F194" s="13"/>
      <c r="G194" s="70">
        <f>IF(B194&lt;&gt;"計",ROUNDDOWN(D194*F194,0),SUM(G$1:G193))</f>
        <v>0</v>
      </c>
      <c r="H194" s="11"/>
      <c r="I194" s="14"/>
      <c r="J194" s="71"/>
      <c r="K194" s="8">
        <v>6</v>
      </c>
    </row>
    <row r="195" spans="1:11" ht="12.95" customHeight="1">
      <c r="A195" s="79"/>
      <c r="B195" s="3"/>
      <c r="C195" s="4"/>
      <c r="D195" s="66"/>
      <c r="E195" s="5"/>
      <c r="F195" s="6"/>
      <c r="G195" s="67"/>
      <c r="H195" s="4"/>
      <c r="I195" s="7"/>
      <c r="J195" s="68"/>
    </row>
    <row r="196" spans="1:11" ht="12.95" customHeight="1">
      <c r="A196" s="78"/>
      <c r="B196" s="10"/>
      <c r="C196" s="11"/>
      <c r="D196" s="69"/>
      <c r="E196" s="12"/>
      <c r="F196" s="13"/>
      <c r="G196" s="70">
        <f>IF(B196&lt;&gt;"計",ROUNDDOWN(D196*F196,0),SUM(G$1:G195))</f>
        <v>0</v>
      </c>
      <c r="H196" s="11"/>
      <c r="I196" s="14"/>
      <c r="J196" s="71"/>
      <c r="K196" s="8">
        <v>7</v>
      </c>
    </row>
    <row r="197" spans="1:11" ht="12.95" customHeight="1">
      <c r="A197" s="79"/>
      <c r="B197" s="3"/>
      <c r="C197" s="4"/>
      <c r="D197" s="66"/>
      <c r="E197" s="5"/>
      <c r="F197" s="6"/>
      <c r="G197" s="67"/>
      <c r="H197" s="4"/>
      <c r="I197" s="7"/>
      <c r="J197" s="68"/>
    </row>
    <row r="198" spans="1:11" ht="12.95" customHeight="1">
      <c r="A198" s="78"/>
      <c r="B198" s="10" t="s">
        <v>612</v>
      </c>
      <c r="C198" s="11" t="s">
        <v>613</v>
      </c>
      <c r="D198" s="69">
        <v>38.4</v>
      </c>
      <c r="E198" s="12" t="s">
        <v>34</v>
      </c>
      <c r="F198" s="13"/>
      <c r="G198" s="70">
        <f>IF(B198&lt;&gt;"計",ROUNDDOWN(D198*F198,0),SUM(G$1:G197))</f>
        <v>0</v>
      </c>
      <c r="H198" s="11"/>
      <c r="I198" s="14"/>
      <c r="J198" s="71"/>
      <c r="K198" s="8">
        <v>8</v>
      </c>
    </row>
    <row r="199" spans="1:11" ht="12.95" customHeight="1">
      <c r="A199" s="79"/>
      <c r="B199" s="3"/>
      <c r="C199" s="4"/>
      <c r="D199" s="66"/>
      <c r="E199" s="5"/>
      <c r="F199" s="6"/>
      <c r="G199" s="67"/>
      <c r="H199" s="4"/>
      <c r="I199" s="7"/>
      <c r="J199" s="68"/>
    </row>
    <row r="200" spans="1:11" ht="12.95" customHeight="1">
      <c r="A200" s="78"/>
      <c r="B200" s="10" t="s">
        <v>612</v>
      </c>
      <c r="C200" s="11" t="s">
        <v>650</v>
      </c>
      <c r="D200" s="69">
        <v>10.199999999999999</v>
      </c>
      <c r="E200" s="12" t="s">
        <v>34</v>
      </c>
      <c r="F200" s="13"/>
      <c r="G200" s="70">
        <f>IF(B200&lt;&gt;"計",ROUNDDOWN(D200*F200,0),SUM(G$1:G199))</f>
        <v>0</v>
      </c>
      <c r="H200" s="11"/>
      <c r="I200" s="14"/>
      <c r="J200" s="71"/>
      <c r="K200" s="8">
        <v>9</v>
      </c>
    </row>
    <row r="201" spans="1:11" ht="12.95" customHeight="1">
      <c r="A201" s="79"/>
      <c r="B201" s="3"/>
      <c r="C201" s="4"/>
      <c r="D201" s="66"/>
      <c r="E201" s="5"/>
      <c r="F201" s="6"/>
      <c r="G201" s="67"/>
      <c r="H201" s="4"/>
      <c r="I201" s="7"/>
      <c r="J201" s="68"/>
    </row>
    <row r="202" spans="1:11" ht="12.95" customHeight="1">
      <c r="A202" s="78"/>
      <c r="B202" s="10" t="s">
        <v>612</v>
      </c>
      <c r="C202" s="11" t="s">
        <v>757</v>
      </c>
      <c r="D202" s="69">
        <v>1.2</v>
      </c>
      <c r="E202" s="12" t="s">
        <v>34</v>
      </c>
      <c r="F202" s="13"/>
      <c r="G202" s="70">
        <f>IF(B202&lt;&gt;"計",ROUNDDOWN(D202*F202,0),SUM(G$1:G201))</f>
        <v>0</v>
      </c>
      <c r="H202" s="11"/>
      <c r="I202" s="14"/>
      <c r="J202" s="71"/>
      <c r="K202" s="8">
        <v>10</v>
      </c>
    </row>
    <row r="203" spans="1:11" ht="12.95" customHeight="1">
      <c r="A203" s="79"/>
      <c r="B203" s="3"/>
      <c r="C203" s="4"/>
      <c r="D203" s="66"/>
      <c r="E203" s="5"/>
      <c r="F203" s="6"/>
      <c r="G203" s="67"/>
      <c r="H203" s="4"/>
      <c r="I203" s="7"/>
      <c r="J203" s="68"/>
    </row>
    <row r="204" spans="1:11" ht="12.95" customHeight="1">
      <c r="A204" s="78"/>
      <c r="B204" s="10" t="s">
        <v>612</v>
      </c>
      <c r="C204" s="11" t="s">
        <v>758</v>
      </c>
      <c r="D204" s="69">
        <v>0.7</v>
      </c>
      <c r="E204" s="12" t="s">
        <v>34</v>
      </c>
      <c r="F204" s="13"/>
      <c r="G204" s="70">
        <f>IF(B204&lt;&gt;"計",ROUNDDOWN(D204*F204,0),SUM(G$1:G203))</f>
        <v>0</v>
      </c>
      <c r="H204" s="11"/>
      <c r="I204" s="14"/>
      <c r="J204" s="71"/>
      <c r="K204" s="8">
        <v>11</v>
      </c>
    </row>
    <row r="205" spans="1:11" ht="12.95" customHeight="1">
      <c r="A205" s="79"/>
      <c r="B205" s="3"/>
      <c r="C205" s="4"/>
      <c r="D205" s="66"/>
      <c r="E205" s="5"/>
      <c r="F205" s="6"/>
      <c r="G205" s="67"/>
      <c r="H205" s="4"/>
      <c r="I205" s="7"/>
      <c r="J205" s="68"/>
    </row>
    <row r="206" spans="1:11" ht="12.95" customHeight="1">
      <c r="A206" s="78"/>
      <c r="B206" s="10" t="s">
        <v>612</v>
      </c>
      <c r="C206" s="11" t="s">
        <v>616</v>
      </c>
      <c r="D206" s="69">
        <v>5.3</v>
      </c>
      <c r="E206" s="12" t="s">
        <v>109</v>
      </c>
      <c r="F206" s="13"/>
      <c r="G206" s="70">
        <f>IF(B206&lt;&gt;"計",ROUNDDOWN(D206*F206,0),SUM(G$1:G205))</f>
        <v>0</v>
      </c>
      <c r="H206" s="11"/>
      <c r="I206" s="14"/>
      <c r="J206" s="71"/>
      <c r="K206" s="8">
        <v>12</v>
      </c>
    </row>
    <row r="207" spans="1:11" ht="12.95" customHeight="1">
      <c r="A207" s="79"/>
      <c r="B207" s="3"/>
      <c r="C207" s="4"/>
      <c r="D207" s="66"/>
      <c r="E207" s="5"/>
      <c r="F207" s="6"/>
      <c r="G207" s="67"/>
      <c r="H207" s="4"/>
      <c r="I207" s="7"/>
      <c r="J207" s="68"/>
    </row>
    <row r="208" spans="1:11" ht="12.95" customHeight="1">
      <c r="A208" s="78"/>
      <c r="B208" s="10" t="s">
        <v>612</v>
      </c>
      <c r="C208" s="11" t="s">
        <v>759</v>
      </c>
      <c r="D208" s="69">
        <v>187</v>
      </c>
      <c r="E208" s="12" t="s">
        <v>109</v>
      </c>
      <c r="F208" s="13"/>
      <c r="G208" s="70">
        <f>IF(B208&lt;&gt;"計",ROUNDDOWN(D208*F208,0),SUM(G$1:G207))</f>
        <v>0</v>
      </c>
      <c r="H208" s="11"/>
      <c r="I208" s="14"/>
      <c r="J208" s="71"/>
      <c r="K208" s="8">
        <v>13</v>
      </c>
    </row>
    <row r="209" spans="1:11" ht="12.95" customHeight="1">
      <c r="A209" s="79"/>
      <c r="B209" s="3"/>
      <c r="C209" s="4" t="s">
        <v>760</v>
      </c>
      <c r="D209" s="66"/>
      <c r="E209" s="5"/>
      <c r="F209" s="6"/>
      <c r="G209" s="67"/>
      <c r="H209" s="4"/>
      <c r="I209" s="7"/>
      <c r="J209" s="68"/>
    </row>
    <row r="210" spans="1:11" ht="12.95" customHeight="1">
      <c r="A210" s="78"/>
      <c r="B210" s="10" t="s">
        <v>612</v>
      </c>
      <c r="C210" s="11" t="s">
        <v>728</v>
      </c>
      <c r="D210" s="69">
        <v>35</v>
      </c>
      <c r="E210" s="12" t="s">
        <v>109</v>
      </c>
      <c r="F210" s="13"/>
      <c r="G210" s="70">
        <f>IF(B210&lt;&gt;"計",ROUNDDOWN(D210*F210,0),SUM(G$1:G209))</f>
        <v>0</v>
      </c>
      <c r="H210" s="11"/>
      <c r="I210" s="14"/>
      <c r="J210" s="71"/>
      <c r="K210" s="8">
        <v>14</v>
      </c>
    </row>
    <row r="211" spans="1:11" ht="12.95" customHeight="1">
      <c r="A211" s="79"/>
      <c r="B211" s="3"/>
      <c r="C211" s="4" t="s">
        <v>761</v>
      </c>
      <c r="D211" s="66"/>
      <c r="E211" s="5"/>
      <c r="F211" s="6"/>
      <c r="G211" s="67"/>
      <c r="H211" s="4"/>
      <c r="I211" s="7"/>
      <c r="J211" s="68"/>
    </row>
    <row r="212" spans="1:11" ht="12.95" customHeight="1">
      <c r="A212" s="78"/>
      <c r="B212" s="10" t="s">
        <v>612</v>
      </c>
      <c r="C212" s="11" t="s">
        <v>730</v>
      </c>
      <c r="D212" s="69">
        <v>54.5</v>
      </c>
      <c r="E212" s="12" t="s">
        <v>109</v>
      </c>
      <c r="F212" s="13"/>
      <c r="G212" s="70">
        <f>IF(B212&lt;&gt;"計",ROUNDDOWN(D212*F212,0),SUM(G$1:G211))</f>
        <v>0</v>
      </c>
      <c r="H212" s="11"/>
      <c r="I212" s="14"/>
      <c r="J212" s="71"/>
      <c r="K212" s="8">
        <v>15</v>
      </c>
    </row>
    <row r="213" spans="1:11" ht="12.95" customHeight="1">
      <c r="A213" s="79"/>
      <c r="B213" s="3"/>
      <c r="C213" s="4" t="s">
        <v>761</v>
      </c>
      <c r="D213" s="66"/>
      <c r="E213" s="5"/>
      <c r="F213" s="6"/>
      <c r="G213" s="67"/>
      <c r="H213" s="4"/>
      <c r="I213" s="7"/>
      <c r="J213" s="68"/>
    </row>
    <row r="214" spans="1:11" ht="12.95" customHeight="1">
      <c r="A214" s="78"/>
      <c r="B214" s="10" t="s">
        <v>612</v>
      </c>
      <c r="C214" s="11" t="s">
        <v>731</v>
      </c>
      <c r="D214" s="69">
        <v>20</v>
      </c>
      <c r="E214" s="12" t="s">
        <v>109</v>
      </c>
      <c r="F214" s="13"/>
      <c r="G214" s="70">
        <f>IF(B214&lt;&gt;"計",ROUNDDOWN(D214*F214,0),SUM(G$1:G213))</f>
        <v>0</v>
      </c>
      <c r="H214" s="11"/>
      <c r="I214" s="14"/>
      <c r="J214" s="71"/>
      <c r="K214" s="8">
        <v>16</v>
      </c>
    </row>
    <row r="215" spans="1:11" ht="12.95" customHeight="1">
      <c r="A215" s="79"/>
      <c r="B215" s="3"/>
      <c r="C215" s="4" t="s">
        <v>762</v>
      </c>
      <c r="D215" s="66"/>
      <c r="E215" s="5"/>
      <c r="F215" s="6"/>
      <c r="G215" s="67"/>
      <c r="H215" s="4"/>
      <c r="I215" s="7"/>
      <c r="J215" s="68"/>
    </row>
    <row r="216" spans="1:11" ht="12.95" customHeight="1">
      <c r="A216" s="78"/>
      <c r="B216" s="10" t="s">
        <v>612</v>
      </c>
      <c r="C216" s="11" t="s">
        <v>733</v>
      </c>
      <c r="D216" s="69">
        <v>29.3</v>
      </c>
      <c r="E216" s="12" t="s">
        <v>109</v>
      </c>
      <c r="F216" s="13"/>
      <c r="G216" s="70">
        <f>IF(B216&lt;&gt;"計",ROUNDDOWN(D216*F216,0),SUM(G$1:G215))</f>
        <v>0</v>
      </c>
      <c r="H216" s="11"/>
      <c r="I216" s="14"/>
      <c r="J216" s="71"/>
      <c r="K216" s="8">
        <v>17</v>
      </c>
    </row>
    <row r="217" spans="1:11" ht="12.95" customHeight="1">
      <c r="A217" s="79"/>
      <c r="B217" s="3"/>
      <c r="C217" s="4"/>
      <c r="D217" s="66"/>
      <c r="E217" s="5"/>
      <c r="F217" s="6"/>
      <c r="G217" s="67"/>
      <c r="H217" s="4"/>
      <c r="I217" s="7"/>
      <c r="J217" s="68"/>
    </row>
    <row r="218" spans="1:11" ht="12.95" customHeight="1">
      <c r="A218" s="78"/>
      <c r="B218" s="10" t="s">
        <v>612</v>
      </c>
      <c r="C218" s="11" t="s">
        <v>763</v>
      </c>
      <c r="D218" s="69">
        <v>1</v>
      </c>
      <c r="E218" s="12" t="s">
        <v>148</v>
      </c>
      <c r="F218" s="13"/>
      <c r="G218" s="70">
        <f>IF(B218&lt;&gt;"計",ROUNDDOWN(D218*F218,0),SUM(G$1:G217))</f>
        <v>0</v>
      </c>
      <c r="H218" s="11"/>
      <c r="I218" s="14"/>
      <c r="J218" s="72">
        <f>SUBTOTAL(9,G183:G218)</f>
        <v>0</v>
      </c>
      <c r="K218" s="8">
        <v>18</v>
      </c>
    </row>
    <row r="219" spans="1:11" ht="12.95" customHeight="1">
      <c r="A219" s="79"/>
      <c r="B219" s="15"/>
      <c r="C219" s="4"/>
      <c r="D219" s="66"/>
      <c r="E219" s="5"/>
      <c r="F219" s="6"/>
      <c r="G219" s="67"/>
      <c r="H219" s="4"/>
      <c r="I219" s="7"/>
      <c r="J219" s="68"/>
    </row>
    <row r="220" spans="1:11" ht="12.95" customHeight="1">
      <c r="A220" s="78"/>
      <c r="B220" s="10" t="s">
        <v>612</v>
      </c>
      <c r="C220" s="11" t="s">
        <v>764</v>
      </c>
      <c r="D220" s="69">
        <v>26.8</v>
      </c>
      <c r="E220" s="12" t="s">
        <v>33</v>
      </c>
      <c r="F220" s="13"/>
      <c r="G220" s="70">
        <f>IF(B220&lt;&gt;"計",ROUNDDOWN(D220*F220,0),SUM(G$1:G219))</f>
        <v>0</v>
      </c>
      <c r="H220" s="11"/>
      <c r="I220" s="14"/>
      <c r="J220" s="71"/>
      <c r="K220" s="8">
        <v>1</v>
      </c>
    </row>
    <row r="221" spans="1:11" ht="12.95" customHeight="1">
      <c r="A221" s="79"/>
      <c r="B221" s="3"/>
      <c r="C221" s="4" t="s">
        <v>713</v>
      </c>
      <c r="D221" s="66"/>
      <c r="E221" s="5"/>
      <c r="F221" s="6"/>
      <c r="G221" s="67"/>
      <c r="H221" s="4"/>
      <c r="I221" s="7"/>
      <c r="J221" s="68"/>
    </row>
    <row r="222" spans="1:11" ht="12.95" customHeight="1">
      <c r="A222" s="78"/>
      <c r="B222" s="10"/>
      <c r="C222" s="11"/>
      <c r="D222" s="69"/>
      <c r="E222" s="12"/>
      <c r="F222" s="13"/>
      <c r="G222" s="70">
        <f>IF(B222&lt;&gt;"計",ROUNDDOWN(D222*F222,0),SUM(G$1:G221))</f>
        <v>0</v>
      </c>
      <c r="H222" s="11"/>
      <c r="I222" s="14"/>
      <c r="J222" s="71"/>
      <c r="K222" s="8">
        <v>2</v>
      </c>
    </row>
    <row r="223" spans="1:11" ht="12.95" customHeight="1">
      <c r="A223" s="79"/>
      <c r="B223" s="3"/>
      <c r="C223" s="4"/>
      <c r="D223" s="66"/>
      <c r="E223" s="5"/>
      <c r="F223" s="6"/>
      <c r="G223" s="67"/>
      <c r="H223" s="4"/>
      <c r="I223" s="7"/>
      <c r="J223" s="68"/>
    </row>
    <row r="224" spans="1:11" ht="12.95" customHeight="1">
      <c r="A224" s="78"/>
      <c r="B224" s="10" t="s">
        <v>612</v>
      </c>
      <c r="C224" s="11" t="s">
        <v>752</v>
      </c>
      <c r="D224" s="69">
        <v>12</v>
      </c>
      <c r="E224" s="12" t="s">
        <v>333</v>
      </c>
      <c r="F224" s="13"/>
      <c r="G224" s="70">
        <f>IF(B224&lt;&gt;"計",ROUNDDOWN(D224*F224,0),SUM(G$1:G223))</f>
        <v>0</v>
      </c>
      <c r="H224" s="11"/>
      <c r="I224" s="14"/>
      <c r="J224" s="71"/>
      <c r="K224" s="8">
        <v>3</v>
      </c>
    </row>
    <row r="225" spans="1:11" ht="12.95" customHeight="1">
      <c r="A225" s="79"/>
      <c r="B225" s="3"/>
      <c r="C225" s="4"/>
      <c r="D225" s="66"/>
      <c r="E225" s="5"/>
      <c r="F225" s="6"/>
      <c r="G225" s="67"/>
      <c r="H225" s="4"/>
      <c r="I225" s="7"/>
      <c r="J225" s="68"/>
    </row>
    <row r="226" spans="1:11" ht="12.95" customHeight="1">
      <c r="A226" s="78"/>
      <c r="B226" s="10" t="s">
        <v>612</v>
      </c>
      <c r="C226" s="11" t="s">
        <v>753</v>
      </c>
      <c r="D226" s="69">
        <v>41</v>
      </c>
      <c r="E226" s="12" t="s">
        <v>333</v>
      </c>
      <c r="F226" s="13"/>
      <c r="G226" s="70">
        <f>IF(B226&lt;&gt;"計",ROUNDDOWN(D226*F226,0),SUM(G$1:G225))</f>
        <v>0</v>
      </c>
      <c r="H226" s="11"/>
      <c r="I226" s="14"/>
      <c r="J226" s="71"/>
      <c r="K226" s="8">
        <v>4</v>
      </c>
    </row>
    <row r="227" spans="1:11" ht="12.95" customHeight="1">
      <c r="A227" s="79"/>
      <c r="B227" s="3"/>
      <c r="C227" s="4"/>
      <c r="D227" s="66"/>
      <c r="E227" s="5"/>
      <c r="F227" s="6"/>
      <c r="G227" s="67"/>
      <c r="H227" s="4"/>
      <c r="I227" s="7"/>
      <c r="J227" s="68"/>
    </row>
    <row r="228" spans="1:11" ht="12.95" customHeight="1">
      <c r="A228" s="78"/>
      <c r="B228" s="10" t="s">
        <v>612</v>
      </c>
      <c r="C228" s="11" t="s">
        <v>765</v>
      </c>
      <c r="D228" s="69">
        <v>144</v>
      </c>
      <c r="E228" s="12" t="s">
        <v>34</v>
      </c>
      <c r="F228" s="13"/>
      <c r="G228" s="70">
        <f>IF(B228&lt;&gt;"計",ROUNDDOWN(D228*F228,0),SUM(G$1:G227))</f>
        <v>0</v>
      </c>
      <c r="H228" s="11"/>
      <c r="I228" s="14"/>
      <c r="J228" s="71"/>
      <c r="K228" s="8">
        <v>5</v>
      </c>
    </row>
    <row r="229" spans="1:11" ht="12.95" customHeight="1">
      <c r="A229" s="79"/>
      <c r="B229" s="3"/>
      <c r="C229" s="4"/>
      <c r="D229" s="66"/>
      <c r="E229" s="5"/>
      <c r="F229" s="6"/>
      <c r="G229" s="67"/>
      <c r="H229" s="4"/>
      <c r="I229" s="7"/>
      <c r="J229" s="68"/>
    </row>
    <row r="230" spans="1:11" ht="12.95" customHeight="1">
      <c r="A230" s="78"/>
      <c r="B230" s="10"/>
      <c r="C230" s="11"/>
      <c r="D230" s="69"/>
      <c r="E230" s="12"/>
      <c r="F230" s="13"/>
      <c r="G230" s="70">
        <f>IF(B230&lt;&gt;"計",ROUNDDOWN(D230*F230,0),SUM(G$1:G229))</f>
        <v>0</v>
      </c>
      <c r="H230" s="11"/>
      <c r="I230" s="14"/>
      <c r="J230" s="71"/>
      <c r="K230" s="8">
        <v>6</v>
      </c>
    </row>
    <row r="231" spans="1:11" ht="12.95" customHeight="1">
      <c r="A231" s="79"/>
      <c r="B231" s="3"/>
      <c r="C231" s="4"/>
      <c r="D231" s="66"/>
      <c r="E231" s="5"/>
      <c r="F231" s="6"/>
      <c r="G231" s="67"/>
      <c r="H231" s="4"/>
      <c r="I231" s="7"/>
      <c r="J231" s="68"/>
    </row>
    <row r="232" spans="1:11" ht="12.95" customHeight="1">
      <c r="A232" s="78"/>
      <c r="B232" s="10" t="s">
        <v>618</v>
      </c>
      <c r="C232" s="11" t="s">
        <v>613</v>
      </c>
      <c r="D232" s="69">
        <v>38.4</v>
      </c>
      <c r="E232" s="12" t="s">
        <v>34</v>
      </c>
      <c r="F232" s="13"/>
      <c r="G232" s="70">
        <f>IF(B232&lt;&gt;"計",ROUNDDOWN(D232*F232,0),SUM(G$1:G231))</f>
        <v>0</v>
      </c>
      <c r="H232" s="11"/>
      <c r="I232" s="14"/>
      <c r="J232" s="71"/>
      <c r="K232" s="8">
        <v>7</v>
      </c>
    </row>
    <row r="233" spans="1:11" ht="12.95" customHeight="1">
      <c r="A233" s="79"/>
      <c r="B233" s="3"/>
      <c r="C233" s="4"/>
      <c r="D233" s="66"/>
      <c r="E233" s="5"/>
      <c r="F233" s="6"/>
      <c r="G233" s="67"/>
      <c r="H233" s="4"/>
      <c r="I233" s="7"/>
      <c r="J233" s="68"/>
    </row>
    <row r="234" spans="1:11" ht="12.95" customHeight="1">
      <c r="A234" s="78"/>
      <c r="B234" s="10" t="s">
        <v>618</v>
      </c>
      <c r="C234" s="11" t="s">
        <v>650</v>
      </c>
      <c r="D234" s="69">
        <v>10.199999999999999</v>
      </c>
      <c r="E234" s="12" t="s">
        <v>34</v>
      </c>
      <c r="F234" s="13"/>
      <c r="G234" s="70">
        <f>IF(B234&lt;&gt;"計",ROUNDDOWN(D234*F234,0),SUM(G$1:G233))</f>
        <v>0</v>
      </c>
      <c r="H234" s="11"/>
      <c r="I234" s="14"/>
      <c r="J234" s="71"/>
      <c r="K234" s="8">
        <v>8</v>
      </c>
    </row>
    <row r="235" spans="1:11" ht="12.95" customHeight="1">
      <c r="A235" s="79"/>
      <c r="B235" s="3"/>
      <c r="C235" s="4"/>
      <c r="D235" s="66"/>
      <c r="E235" s="5"/>
      <c r="F235" s="6"/>
      <c r="G235" s="67"/>
      <c r="H235" s="4"/>
      <c r="I235" s="7"/>
      <c r="J235" s="68"/>
    </row>
    <row r="236" spans="1:11" ht="12.95" customHeight="1">
      <c r="A236" s="78"/>
      <c r="B236" s="10" t="s">
        <v>618</v>
      </c>
      <c r="C236" s="11" t="s">
        <v>757</v>
      </c>
      <c r="D236" s="69">
        <v>1.2</v>
      </c>
      <c r="E236" s="12" t="s">
        <v>34</v>
      </c>
      <c r="F236" s="13"/>
      <c r="G236" s="70">
        <f>IF(B236&lt;&gt;"計",ROUNDDOWN(D236*F236,0),SUM(G$1:G235))</f>
        <v>0</v>
      </c>
      <c r="H236" s="11"/>
      <c r="I236" s="14"/>
      <c r="J236" s="71"/>
      <c r="K236" s="8">
        <v>9</v>
      </c>
    </row>
    <row r="237" spans="1:11" ht="12.95" customHeight="1">
      <c r="A237" s="79"/>
      <c r="B237" s="3"/>
      <c r="C237" s="4"/>
      <c r="D237" s="66"/>
      <c r="E237" s="5"/>
      <c r="F237" s="6"/>
      <c r="G237" s="67"/>
      <c r="H237" s="4"/>
      <c r="I237" s="7"/>
      <c r="J237" s="68"/>
    </row>
    <row r="238" spans="1:11" ht="12.95" customHeight="1">
      <c r="A238" s="78"/>
      <c r="B238" s="10" t="s">
        <v>618</v>
      </c>
      <c r="C238" s="11" t="s">
        <v>758</v>
      </c>
      <c r="D238" s="69">
        <v>0.7</v>
      </c>
      <c r="E238" s="12" t="s">
        <v>34</v>
      </c>
      <c r="F238" s="13"/>
      <c r="G238" s="70">
        <f>IF(B238&lt;&gt;"計",ROUNDDOWN(D238*F238,0),SUM(G$1:G237))</f>
        <v>0</v>
      </c>
      <c r="H238" s="11"/>
      <c r="I238" s="14"/>
      <c r="J238" s="71"/>
      <c r="K238" s="8">
        <v>10</v>
      </c>
    </row>
    <row r="239" spans="1:11" ht="12.95" customHeight="1">
      <c r="A239" s="79"/>
      <c r="B239" s="3"/>
      <c r="C239" s="4"/>
      <c r="D239" s="66"/>
      <c r="E239" s="5"/>
      <c r="F239" s="6"/>
      <c r="G239" s="67"/>
      <c r="H239" s="4"/>
      <c r="I239" s="7"/>
      <c r="J239" s="68"/>
    </row>
    <row r="240" spans="1:11" ht="12.95" customHeight="1">
      <c r="A240" s="78"/>
      <c r="B240" s="10" t="s">
        <v>618</v>
      </c>
      <c r="C240" s="11" t="s">
        <v>616</v>
      </c>
      <c r="D240" s="69">
        <v>5.3</v>
      </c>
      <c r="E240" s="12" t="s">
        <v>109</v>
      </c>
      <c r="F240" s="13"/>
      <c r="G240" s="70">
        <f>IF(B240&lt;&gt;"計",ROUNDDOWN(D240*F240,0),SUM(G$1:G239))</f>
        <v>0</v>
      </c>
      <c r="H240" s="11"/>
      <c r="I240" s="14"/>
      <c r="J240" s="71"/>
      <c r="K240" s="8">
        <v>11</v>
      </c>
    </row>
    <row r="241" spans="1:11" ht="12.95" customHeight="1">
      <c r="A241" s="79"/>
      <c r="B241" s="3"/>
      <c r="C241" s="4"/>
      <c r="D241" s="66"/>
      <c r="E241" s="5"/>
      <c r="F241" s="6"/>
      <c r="G241" s="67"/>
      <c r="H241" s="4"/>
      <c r="I241" s="7"/>
      <c r="J241" s="68"/>
    </row>
    <row r="242" spans="1:11" ht="12.95" customHeight="1">
      <c r="A242" s="78"/>
      <c r="B242" s="10" t="s">
        <v>618</v>
      </c>
      <c r="C242" s="11" t="s">
        <v>759</v>
      </c>
      <c r="D242" s="69">
        <v>187</v>
      </c>
      <c r="E242" s="12" t="s">
        <v>109</v>
      </c>
      <c r="F242" s="13"/>
      <c r="G242" s="70">
        <f>IF(B242&lt;&gt;"計",ROUNDDOWN(D242*F242,0),SUM(G$1:G241))</f>
        <v>0</v>
      </c>
      <c r="H242" s="11"/>
      <c r="I242" s="14"/>
      <c r="J242" s="71"/>
      <c r="K242" s="8">
        <v>12</v>
      </c>
    </row>
    <row r="243" spans="1:11" ht="12.95" customHeight="1">
      <c r="A243" s="79"/>
      <c r="B243" s="3"/>
      <c r="C243" s="4" t="s">
        <v>760</v>
      </c>
      <c r="D243" s="66"/>
      <c r="E243" s="5"/>
      <c r="F243" s="6"/>
      <c r="G243" s="67"/>
      <c r="H243" s="4"/>
      <c r="I243" s="7"/>
      <c r="J243" s="68"/>
    </row>
    <row r="244" spans="1:11" ht="12.95" customHeight="1">
      <c r="A244" s="78"/>
      <c r="B244" s="10" t="s">
        <v>618</v>
      </c>
      <c r="C244" s="11" t="s">
        <v>728</v>
      </c>
      <c r="D244" s="69">
        <v>35</v>
      </c>
      <c r="E244" s="12" t="s">
        <v>109</v>
      </c>
      <c r="F244" s="13"/>
      <c r="G244" s="70">
        <f>IF(B244&lt;&gt;"計",ROUNDDOWN(D244*F244,0),SUM(G$1:G243))</f>
        <v>0</v>
      </c>
      <c r="H244" s="11"/>
      <c r="I244" s="14"/>
      <c r="J244" s="71"/>
      <c r="K244" s="8">
        <v>13</v>
      </c>
    </row>
    <row r="245" spans="1:11" ht="12.95" customHeight="1">
      <c r="A245" s="79"/>
      <c r="B245" s="3"/>
      <c r="C245" s="4" t="s">
        <v>761</v>
      </c>
      <c r="D245" s="66"/>
      <c r="E245" s="5"/>
      <c r="F245" s="6"/>
      <c r="G245" s="67"/>
      <c r="H245" s="4"/>
      <c r="I245" s="7"/>
      <c r="J245" s="68"/>
    </row>
    <row r="246" spans="1:11" ht="12.95" customHeight="1">
      <c r="A246" s="78"/>
      <c r="B246" s="10" t="s">
        <v>618</v>
      </c>
      <c r="C246" s="11" t="s">
        <v>730</v>
      </c>
      <c r="D246" s="69">
        <v>54.5</v>
      </c>
      <c r="E246" s="12" t="s">
        <v>109</v>
      </c>
      <c r="F246" s="13"/>
      <c r="G246" s="70">
        <f>IF(B246&lt;&gt;"計",ROUNDDOWN(D246*F246,0),SUM(G$1:G245))</f>
        <v>0</v>
      </c>
      <c r="H246" s="11"/>
      <c r="I246" s="14"/>
      <c r="J246" s="71"/>
      <c r="K246" s="8">
        <v>14</v>
      </c>
    </row>
    <row r="247" spans="1:11" ht="12.95" customHeight="1">
      <c r="A247" s="79"/>
      <c r="B247" s="3"/>
      <c r="C247" s="4" t="s">
        <v>761</v>
      </c>
      <c r="D247" s="66"/>
      <c r="E247" s="5"/>
      <c r="F247" s="6"/>
      <c r="G247" s="67"/>
      <c r="H247" s="4"/>
      <c r="I247" s="7"/>
      <c r="J247" s="68"/>
    </row>
    <row r="248" spans="1:11" ht="12.95" customHeight="1">
      <c r="A248" s="78"/>
      <c r="B248" s="10" t="s">
        <v>618</v>
      </c>
      <c r="C248" s="11" t="s">
        <v>731</v>
      </c>
      <c r="D248" s="69">
        <v>20</v>
      </c>
      <c r="E248" s="12" t="s">
        <v>109</v>
      </c>
      <c r="F248" s="13"/>
      <c r="G248" s="70">
        <f>IF(B248&lt;&gt;"計",ROUNDDOWN(D248*F248,0),SUM(G$1:G247))</f>
        <v>0</v>
      </c>
      <c r="H248" s="11"/>
      <c r="I248" s="14"/>
      <c r="J248" s="71"/>
      <c r="K248" s="8">
        <v>15</v>
      </c>
    </row>
    <row r="249" spans="1:11" ht="12.95" customHeight="1">
      <c r="A249" s="79"/>
      <c r="B249" s="3"/>
      <c r="C249" s="4" t="s">
        <v>762</v>
      </c>
      <c r="D249" s="66"/>
      <c r="E249" s="5"/>
      <c r="F249" s="6"/>
      <c r="G249" s="67"/>
      <c r="H249" s="4"/>
      <c r="I249" s="7"/>
      <c r="J249" s="68"/>
    </row>
    <row r="250" spans="1:11" ht="12.95" customHeight="1">
      <c r="A250" s="78"/>
      <c r="B250" s="10" t="s">
        <v>618</v>
      </c>
      <c r="C250" s="11" t="s">
        <v>733</v>
      </c>
      <c r="D250" s="69">
        <v>29.3</v>
      </c>
      <c r="E250" s="12" t="s">
        <v>109</v>
      </c>
      <c r="F250" s="13"/>
      <c r="G250" s="70">
        <f>IF(B250&lt;&gt;"計",ROUNDDOWN(D250*F250,0),SUM(G$1:G249))</f>
        <v>0</v>
      </c>
      <c r="H250" s="11"/>
      <c r="I250" s="14"/>
      <c r="J250" s="71"/>
      <c r="K250" s="8">
        <v>16</v>
      </c>
    </row>
    <row r="251" spans="1:11" ht="12.95" customHeight="1">
      <c r="A251" s="79"/>
      <c r="B251" s="3"/>
      <c r="C251" s="4"/>
      <c r="D251" s="66"/>
      <c r="E251" s="5"/>
      <c r="F251" s="6"/>
      <c r="G251" s="67"/>
      <c r="H251" s="4"/>
      <c r="I251" s="7"/>
      <c r="J251" s="68"/>
    </row>
    <row r="252" spans="1:11" ht="12.95" customHeight="1">
      <c r="A252" s="78"/>
      <c r="B252" s="10" t="s">
        <v>618</v>
      </c>
      <c r="C252" s="11" t="s">
        <v>763</v>
      </c>
      <c r="D252" s="69">
        <v>1</v>
      </c>
      <c r="E252" s="12" t="s">
        <v>148</v>
      </c>
      <c r="F252" s="13"/>
      <c r="G252" s="70">
        <f>IF(B252&lt;&gt;"計",ROUNDDOWN(D252*F252,0),SUM(G$1:G251))</f>
        <v>0</v>
      </c>
      <c r="H252" s="11"/>
      <c r="I252" s="14"/>
      <c r="J252" s="71"/>
      <c r="K252" s="8">
        <v>17</v>
      </c>
    </row>
    <row r="253" spans="1:11" ht="12.95" customHeight="1">
      <c r="A253" s="79"/>
      <c r="B253" s="3"/>
      <c r="C253" s="4"/>
      <c r="D253" s="66"/>
      <c r="E253" s="5"/>
      <c r="F253" s="6"/>
      <c r="G253" s="67"/>
      <c r="H253" s="4"/>
      <c r="I253" s="7"/>
      <c r="J253" s="68"/>
    </row>
    <row r="254" spans="1:11" ht="12.95" customHeight="1">
      <c r="A254" s="78"/>
      <c r="B254" s="10"/>
      <c r="C254" s="11"/>
      <c r="D254" s="69"/>
      <c r="E254" s="12"/>
      <c r="F254" s="13"/>
      <c r="G254" s="70">
        <f>IF(B254&lt;&gt;"計",ROUNDDOWN(D254*F254,0),SUM(G$1:G253))</f>
        <v>0</v>
      </c>
      <c r="H254" s="11"/>
      <c r="I254" s="14"/>
      <c r="J254" s="72">
        <f>SUBTOTAL(9,G219:G254)</f>
        <v>0</v>
      </c>
      <c r="K254" s="8">
        <v>18</v>
      </c>
    </row>
    <row r="255" spans="1:11" ht="12.95" customHeight="1">
      <c r="A255" s="79"/>
      <c r="B255" s="15"/>
      <c r="C255" s="4"/>
      <c r="D255" s="66"/>
      <c r="E255" s="5"/>
      <c r="F255" s="6"/>
      <c r="G255" s="67"/>
      <c r="H255" s="4"/>
      <c r="I255" s="7"/>
      <c r="J255" s="68"/>
    </row>
    <row r="256" spans="1:11" ht="12.95" customHeight="1">
      <c r="A256" s="78"/>
      <c r="B256" s="10" t="s">
        <v>618</v>
      </c>
      <c r="C256" s="11" t="s">
        <v>764</v>
      </c>
      <c r="D256" s="69">
        <v>26.8</v>
      </c>
      <c r="E256" s="12" t="s">
        <v>33</v>
      </c>
      <c r="F256" s="13"/>
      <c r="G256" s="70">
        <f>IF(B256&lt;&gt;"計",ROUNDDOWN(D256*F256,0),SUM(G$1:G255))</f>
        <v>0</v>
      </c>
      <c r="H256" s="11"/>
      <c r="I256" s="14"/>
      <c r="J256" s="71"/>
      <c r="K256" s="8">
        <v>1</v>
      </c>
    </row>
    <row r="257" spans="1:11" ht="12.95" customHeight="1">
      <c r="A257" s="79"/>
      <c r="B257" s="3"/>
      <c r="C257" s="4" t="s">
        <v>713</v>
      </c>
      <c r="D257" s="66"/>
      <c r="E257" s="5"/>
      <c r="F257" s="6"/>
      <c r="G257" s="67"/>
      <c r="H257" s="4"/>
      <c r="I257" s="7"/>
      <c r="J257" s="68"/>
    </row>
    <row r="258" spans="1:11" ht="12.95" customHeight="1">
      <c r="A258" s="78"/>
      <c r="B258" s="10"/>
      <c r="C258" s="11"/>
      <c r="D258" s="69"/>
      <c r="E258" s="12"/>
      <c r="F258" s="13"/>
      <c r="G258" s="70">
        <f>IF(B258&lt;&gt;"計",ROUNDDOWN(D258*F258,0),SUM(G$1:G257))</f>
        <v>0</v>
      </c>
      <c r="H258" s="11"/>
      <c r="I258" s="14"/>
      <c r="J258" s="71"/>
      <c r="K258" s="8">
        <v>2</v>
      </c>
    </row>
    <row r="259" spans="1:11" ht="12.95" customHeight="1">
      <c r="A259" s="79"/>
      <c r="B259" s="3"/>
      <c r="C259" s="4"/>
      <c r="D259" s="66"/>
      <c r="E259" s="5"/>
      <c r="F259" s="6"/>
      <c r="G259" s="67"/>
      <c r="H259" s="4"/>
      <c r="I259" s="7"/>
      <c r="J259" s="68"/>
    </row>
    <row r="260" spans="1:11" ht="12.95" customHeight="1">
      <c r="A260" s="78"/>
      <c r="B260" s="10" t="s">
        <v>618</v>
      </c>
      <c r="C260" s="11" t="s">
        <v>752</v>
      </c>
      <c r="D260" s="69">
        <v>12</v>
      </c>
      <c r="E260" s="12" t="s">
        <v>333</v>
      </c>
      <c r="F260" s="13"/>
      <c r="G260" s="70">
        <f>IF(B260&lt;&gt;"計",ROUNDDOWN(D260*F260,0),SUM(G$1:G259))</f>
        <v>0</v>
      </c>
      <c r="H260" s="11"/>
      <c r="I260" s="14"/>
      <c r="J260" s="71"/>
      <c r="K260" s="8">
        <v>3</v>
      </c>
    </row>
    <row r="261" spans="1:11" ht="12.95" customHeight="1">
      <c r="A261" s="79"/>
      <c r="B261" s="3"/>
      <c r="C261" s="4"/>
      <c r="D261" s="66"/>
      <c r="E261" s="5"/>
      <c r="F261" s="6"/>
      <c r="G261" s="67"/>
      <c r="H261" s="4"/>
      <c r="I261" s="7"/>
      <c r="J261" s="68"/>
    </row>
    <row r="262" spans="1:11" ht="12.95" customHeight="1">
      <c r="A262" s="78"/>
      <c r="B262" s="10" t="s">
        <v>618</v>
      </c>
      <c r="C262" s="11" t="s">
        <v>753</v>
      </c>
      <c r="D262" s="69">
        <v>41</v>
      </c>
      <c r="E262" s="12" t="s">
        <v>333</v>
      </c>
      <c r="F262" s="13"/>
      <c r="G262" s="70">
        <f>IF(B262&lt;&gt;"計",ROUNDDOWN(D262*F262,0),SUM(G$1:G261))</f>
        <v>0</v>
      </c>
      <c r="H262" s="11"/>
      <c r="I262" s="14"/>
      <c r="J262" s="71"/>
      <c r="K262" s="8">
        <v>4</v>
      </c>
    </row>
    <row r="263" spans="1:11" ht="12.95" customHeight="1">
      <c r="A263" s="79"/>
      <c r="B263" s="3"/>
      <c r="C263" s="4"/>
      <c r="D263" s="66"/>
      <c r="E263" s="5"/>
      <c r="F263" s="6"/>
      <c r="G263" s="67"/>
      <c r="H263" s="4"/>
      <c r="I263" s="7"/>
      <c r="J263" s="68"/>
    </row>
    <row r="264" spans="1:11" ht="12.95" customHeight="1">
      <c r="A264" s="78"/>
      <c r="B264" s="10" t="s">
        <v>618</v>
      </c>
      <c r="C264" s="11" t="s">
        <v>765</v>
      </c>
      <c r="D264" s="69">
        <v>144</v>
      </c>
      <c r="E264" s="12" t="s">
        <v>34</v>
      </c>
      <c r="F264" s="13"/>
      <c r="G264" s="70">
        <f>IF(B264&lt;&gt;"計",ROUNDDOWN(D264*F264,0),SUM(G$1:G263))</f>
        <v>0</v>
      </c>
      <c r="H264" s="11"/>
      <c r="I264" s="14"/>
      <c r="J264" s="71"/>
      <c r="K264" s="8">
        <v>5</v>
      </c>
    </row>
    <row r="265" spans="1:11" ht="12.95" customHeight="1">
      <c r="A265" s="79"/>
      <c r="B265" s="3"/>
      <c r="C265" s="4"/>
      <c r="D265" s="66"/>
      <c r="E265" s="5"/>
      <c r="F265" s="6"/>
      <c r="G265" s="67"/>
      <c r="H265" s="4"/>
      <c r="I265" s="7"/>
      <c r="J265" s="68"/>
    </row>
    <row r="266" spans="1:11" ht="12.95" customHeight="1">
      <c r="A266" s="78"/>
      <c r="B266" s="10"/>
      <c r="C266" s="11"/>
      <c r="D266" s="69"/>
      <c r="E266" s="12"/>
      <c r="F266" s="13"/>
      <c r="G266" s="70">
        <f>IF(B266&lt;&gt;"計",ROUNDDOWN(D266*F266,0),SUM(G$1:G265))</f>
        <v>0</v>
      </c>
      <c r="H266" s="11"/>
      <c r="I266" s="14"/>
      <c r="J266" s="71"/>
      <c r="K266" s="8">
        <v>6</v>
      </c>
    </row>
    <row r="267" spans="1:11" ht="12.95" customHeight="1">
      <c r="A267" s="79"/>
      <c r="B267" s="3"/>
      <c r="C267" s="4"/>
      <c r="D267" s="66"/>
      <c r="E267" s="5"/>
      <c r="F267" s="6"/>
      <c r="G267" s="67"/>
      <c r="H267" s="4"/>
      <c r="I267" s="7"/>
      <c r="J267" s="68"/>
    </row>
    <row r="268" spans="1:11" ht="12.95" customHeight="1">
      <c r="A268" s="78"/>
      <c r="B268" s="10"/>
      <c r="C268" s="11"/>
      <c r="D268" s="69"/>
      <c r="E268" s="12"/>
      <c r="F268" s="13"/>
      <c r="G268" s="70">
        <f>IF(B268&lt;&gt;"計",ROUNDDOWN(D268*F268,0),SUM(G$1:G267))</f>
        <v>0</v>
      </c>
      <c r="H268" s="11"/>
      <c r="I268" s="14"/>
      <c r="J268" s="71"/>
      <c r="K268" s="8">
        <v>7</v>
      </c>
    </row>
    <row r="269" spans="1:11" ht="12.95" customHeight="1">
      <c r="A269" s="79"/>
      <c r="B269" s="3"/>
      <c r="C269" s="4"/>
      <c r="D269" s="66"/>
      <c r="E269" s="5"/>
      <c r="F269" s="6"/>
      <c r="G269" s="67"/>
      <c r="H269" s="4"/>
      <c r="I269" s="7"/>
      <c r="J269" s="68"/>
    </row>
    <row r="270" spans="1:11" ht="12.95" customHeight="1">
      <c r="A270" s="78"/>
      <c r="B270" s="10"/>
      <c r="C270" s="11"/>
      <c r="D270" s="69"/>
      <c r="E270" s="12"/>
      <c r="F270" s="13"/>
      <c r="G270" s="70">
        <f>IF(B270&lt;&gt;"計",ROUNDDOWN(D270*F270,0),SUM(G$1:G269))</f>
        <v>0</v>
      </c>
      <c r="H270" s="11"/>
      <c r="I270" s="14"/>
      <c r="J270" s="71"/>
      <c r="K270" s="8">
        <v>8</v>
      </c>
    </row>
    <row r="271" spans="1:11" ht="12.95" customHeight="1">
      <c r="A271" s="79"/>
      <c r="B271" s="3"/>
      <c r="C271" s="4"/>
      <c r="D271" s="66"/>
      <c r="E271" s="5"/>
      <c r="F271" s="6"/>
      <c r="G271" s="67"/>
      <c r="H271" s="4"/>
      <c r="I271" s="7"/>
      <c r="J271" s="68"/>
    </row>
    <row r="272" spans="1:11" ht="12.95" customHeight="1">
      <c r="A272" s="78"/>
      <c r="B272" s="10"/>
      <c r="C272" s="11"/>
      <c r="D272" s="69"/>
      <c r="E272" s="12"/>
      <c r="F272" s="13"/>
      <c r="G272" s="70">
        <f>IF(B272&lt;&gt;"計",ROUNDDOWN(D272*F272,0),SUM(G$1:G271))</f>
        <v>0</v>
      </c>
      <c r="H272" s="11"/>
      <c r="I272" s="14"/>
      <c r="J272" s="71"/>
      <c r="K272" s="8">
        <v>9</v>
      </c>
    </row>
    <row r="273" spans="1:11" ht="12.95" customHeight="1">
      <c r="A273" s="79"/>
      <c r="B273" s="3"/>
      <c r="C273" s="4"/>
      <c r="D273" s="66"/>
      <c r="E273" s="5"/>
      <c r="F273" s="6"/>
      <c r="G273" s="67"/>
      <c r="H273" s="4"/>
      <c r="I273" s="7"/>
      <c r="J273" s="68"/>
    </row>
    <row r="274" spans="1:11" ht="12.95" customHeight="1">
      <c r="A274" s="78"/>
      <c r="B274" s="10"/>
      <c r="C274" s="11"/>
      <c r="D274" s="69"/>
      <c r="E274" s="12"/>
      <c r="F274" s="13"/>
      <c r="G274" s="70">
        <f>IF(B274&lt;&gt;"計",ROUNDDOWN(D274*F274,0),SUM(G$1:G273))</f>
        <v>0</v>
      </c>
      <c r="H274" s="11"/>
      <c r="I274" s="14"/>
      <c r="J274" s="71"/>
      <c r="K274" s="8">
        <v>10</v>
      </c>
    </row>
    <row r="275" spans="1:11" ht="12.95" customHeight="1">
      <c r="A275" s="79"/>
      <c r="B275" s="3"/>
      <c r="C275" s="4"/>
      <c r="D275" s="66"/>
      <c r="E275" s="5"/>
      <c r="F275" s="6"/>
      <c r="G275" s="67"/>
      <c r="H275" s="4"/>
      <c r="I275" s="7"/>
      <c r="J275" s="68"/>
    </row>
    <row r="276" spans="1:11" ht="12.95" customHeight="1">
      <c r="A276" s="78"/>
      <c r="B276" s="10"/>
      <c r="C276" s="11"/>
      <c r="D276" s="69"/>
      <c r="E276" s="12"/>
      <c r="F276" s="13"/>
      <c r="G276" s="70">
        <f>IF(B276&lt;&gt;"計",ROUNDDOWN(D276*F276,0),SUM(G$1:G275))</f>
        <v>0</v>
      </c>
      <c r="H276" s="11"/>
      <c r="I276" s="14"/>
      <c r="J276" s="71"/>
      <c r="K276" s="8">
        <v>11</v>
      </c>
    </row>
    <row r="277" spans="1:11" ht="12.95" customHeight="1">
      <c r="A277" s="79"/>
      <c r="B277" s="3"/>
      <c r="C277" s="4"/>
      <c r="D277" s="66"/>
      <c r="E277" s="5"/>
      <c r="F277" s="6"/>
      <c r="G277" s="67"/>
      <c r="H277" s="4"/>
      <c r="I277" s="7"/>
      <c r="J277" s="68"/>
    </row>
    <row r="278" spans="1:11" ht="12.95" customHeight="1">
      <c r="A278" s="78"/>
      <c r="B278" s="10"/>
      <c r="C278" s="11"/>
      <c r="D278" s="69"/>
      <c r="E278" s="12"/>
      <c r="F278" s="13"/>
      <c r="G278" s="70">
        <f>IF(B278&lt;&gt;"計",ROUNDDOWN(D278*F278,0),SUM(G$1:G277))</f>
        <v>0</v>
      </c>
      <c r="H278" s="11"/>
      <c r="I278" s="14"/>
      <c r="J278" s="71"/>
      <c r="K278" s="8">
        <v>12</v>
      </c>
    </row>
    <row r="279" spans="1:11" ht="12.95" customHeight="1">
      <c r="A279" s="79"/>
      <c r="B279" s="3"/>
      <c r="C279" s="4"/>
      <c r="D279" s="66"/>
      <c r="E279" s="5"/>
      <c r="F279" s="6"/>
      <c r="G279" s="67"/>
      <c r="H279" s="4"/>
      <c r="I279" s="7"/>
      <c r="J279" s="68"/>
    </row>
    <row r="280" spans="1:11" ht="12.95" customHeight="1">
      <c r="A280" s="78"/>
      <c r="B280" s="10"/>
      <c r="C280" s="11"/>
      <c r="D280" s="69"/>
      <c r="E280" s="12"/>
      <c r="F280" s="13"/>
      <c r="G280" s="70">
        <f>IF(B280&lt;&gt;"計",ROUNDDOWN(D280*F280,0),SUM(G$1:G279))</f>
        <v>0</v>
      </c>
      <c r="H280" s="11"/>
      <c r="I280" s="14"/>
      <c r="J280" s="71"/>
      <c r="K280" s="8">
        <v>13</v>
      </c>
    </row>
    <row r="281" spans="1:11" ht="12.95" customHeight="1">
      <c r="A281" s="79"/>
      <c r="B281" s="3"/>
      <c r="C281" s="4"/>
      <c r="D281" s="66"/>
      <c r="E281" s="5"/>
      <c r="F281" s="6"/>
      <c r="G281" s="67"/>
      <c r="H281" s="4"/>
      <c r="I281" s="7"/>
      <c r="J281" s="68"/>
    </row>
    <row r="282" spans="1:11" ht="12.95" customHeight="1">
      <c r="A282" s="78"/>
      <c r="B282" s="10"/>
      <c r="C282" s="11"/>
      <c r="D282" s="69"/>
      <c r="E282" s="12"/>
      <c r="F282" s="13"/>
      <c r="G282" s="70">
        <f>IF(B282&lt;&gt;"計",ROUNDDOWN(D282*F282,0),SUM(G$1:G281))</f>
        <v>0</v>
      </c>
      <c r="H282" s="11"/>
      <c r="I282" s="14"/>
      <c r="J282" s="71"/>
      <c r="K282" s="8">
        <v>14</v>
      </c>
    </row>
    <row r="283" spans="1:11" ht="12.95" customHeight="1">
      <c r="A283" s="79"/>
      <c r="B283" s="3"/>
      <c r="C283" s="4"/>
      <c r="D283" s="66"/>
      <c r="E283" s="5"/>
      <c r="F283" s="6"/>
      <c r="G283" s="67"/>
      <c r="H283" s="4"/>
      <c r="I283" s="7"/>
      <c r="J283" s="68"/>
    </row>
    <row r="284" spans="1:11" ht="12.95" customHeight="1">
      <c r="A284" s="78"/>
      <c r="B284" s="10"/>
      <c r="C284" s="11"/>
      <c r="D284" s="69"/>
      <c r="E284" s="12"/>
      <c r="F284" s="13"/>
      <c r="G284" s="70">
        <f>IF(B284&lt;&gt;"計",ROUNDDOWN(D284*F284,0),SUM(G$1:G283))</f>
        <v>0</v>
      </c>
      <c r="H284" s="11"/>
      <c r="I284" s="14"/>
      <c r="J284" s="71"/>
      <c r="K284" s="8">
        <v>15</v>
      </c>
    </row>
    <row r="285" spans="1:11" ht="12.95" customHeight="1">
      <c r="A285" s="79"/>
      <c r="B285" s="3"/>
      <c r="C285" s="4"/>
      <c r="D285" s="66"/>
      <c r="E285" s="5"/>
      <c r="F285" s="6"/>
      <c r="G285" s="67"/>
      <c r="H285" s="4"/>
      <c r="I285" s="7"/>
      <c r="J285" s="68"/>
    </row>
    <row r="286" spans="1:11" ht="12.95" customHeight="1">
      <c r="A286" s="78"/>
      <c r="B286" s="10"/>
      <c r="C286" s="11"/>
      <c r="D286" s="69"/>
      <c r="E286" s="12"/>
      <c r="F286" s="13"/>
      <c r="G286" s="70">
        <f>IF(B286&lt;&gt;"計",ROUNDDOWN(D286*F286,0),SUM(G$1:G285))</f>
        <v>0</v>
      </c>
      <c r="H286" s="11"/>
      <c r="I286" s="14"/>
      <c r="J286" s="71"/>
      <c r="K286" s="8">
        <v>16</v>
      </c>
    </row>
    <row r="287" spans="1:11" ht="12.95" customHeight="1">
      <c r="A287" s="79"/>
      <c r="B287" s="3"/>
      <c r="C287" s="4"/>
      <c r="D287" s="66"/>
      <c r="E287" s="5"/>
      <c r="F287" s="6"/>
      <c r="G287" s="67"/>
      <c r="H287" s="4"/>
      <c r="I287" s="7"/>
      <c r="J287" s="68"/>
    </row>
    <row r="288" spans="1:11" ht="12.95" customHeight="1">
      <c r="A288" s="78"/>
      <c r="B288" s="10" t="s">
        <v>45</v>
      </c>
      <c r="C288" s="11" t="s">
        <v>684</v>
      </c>
      <c r="D288" s="69"/>
      <c r="E288" s="12"/>
      <c r="F288" s="13"/>
      <c r="G288" s="70">
        <f>SUBTOTAL(9,G111:G286)</f>
        <v>0</v>
      </c>
      <c r="H288" s="11"/>
      <c r="I288" s="14"/>
      <c r="J288" s="71"/>
      <c r="K288" s="8">
        <v>17</v>
      </c>
    </row>
    <row r="289" spans="1:11" ht="12.95" customHeight="1">
      <c r="A289" s="2"/>
      <c r="B289" s="3"/>
      <c r="C289" s="4"/>
      <c r="D289" s="66"/>
      <c r="E289" s="5"/>
      <c r="F289" s="6"/>
      <c r="G289" s="67"/>
      <c r="H289" s="4"/>
      <c r="I289" s="7"/>
      <c r="J289" s="68"/>
    </row>
    <row r="290" spans="1:11" ht="12.95" customHeight="1">
      <c r="A290" s="9"/>
      <c r="B290" s="10"/>
      <c r="C290" s="11"/>
      <c r="D290" s="69"/>
      <c r="E290" s="12"/>
      <c r="F290" s="13"/>
      <c r="G290" s="70">
        <f>IF(B290&lt;&gt;"計",ROUNDDOWN(D290*F290,0),SUM(G$1:G289))</f>
        <v>0</v>
      </c>
      <c r="H290" s="11"/>
      <c r="I290" s="14"/>
      <c r="J290" s="72">
        <f>SUBTOTAL(9,G255:G290)</f>
        <v>0</v>
      </c>
      <c r="K290" s="8">
        <v>18</v>
      </c>
    </row>
  </sheetData>
  <mergeCells count="8">
    <mergeCell ref="G1:G2"/>
    <mergeCell ref="H1:J2"/>
    <mergeCell ref="A1:A2"/>
    <mergeCell ref="B1:B2"/>
    <mergeCell ref="C1:C2"/>
    <mergeCell ref="D1:D2"/>
    <mergeCell ref="E1:E2"/>
    <mergeCell ref="F1:F2"/>
  </mergeCells>
  <phoneticPr fontId="2"/>
  <conditionalFormatting sqref="F4 F6 F12 F14 F16 F18 F20 F22 F24 F26 F28 F30 F32 F34 F36 F38">
    <cfRule type="expression" dxfId="23" priority="21" stopIfTrue="1">
      <formula>AND(D4=1,E4="式")</formula>
    </cfRule>
    <cfRule type="expression" dxfId="22" priority="22" stopIfTrue="1">
      <formula>AND(D4=1,E4="か所")</formula>
    </cfRule>
  </conditionalFormatting>
  <conditionalFormatting sqref="F8">
    <cfRule type="expression" dxfId="21" priority="3" stopIfTrue="1">
      <formula>AND(D8=1,E8="式")</formula>
    </cfRule>
    <cfRule type="expression" dxfId="20" priority="4" stopIfTrue="1">
      <formula>AND(D8=1,E8="か所")</formula>
    </cfRule>
  </conditionalFormatting>
  <conditionalFormatting sqref="F10">
    <cfRule type="expression" dxfId="19" priority="1" stopIfTrue="1">
      <formula>AND(D10=1,E10="式")</formula>
    </cfRule>
    <cfRule type="expression" dxfId="18" priority="2" stopIfTrue="1">
      <formula>AND(D10=1,E10="か所")</formula>
    </cfRule>
  </conditionalFormatting>
  <conditionalFormatting sqref="F40 F42 F44 F46 F48 F50 F52 F54 F56 F58 F60 F62 F64 F66 F68 F70 F72 F74">
    <cfRule type="expression" dxfId="17" priority="19" stopIfTrue="1">
      <formula>AND(D40=1,E40="式")</formula>
    </cfRule>
    <cfRule type="expression" dxfId="16" priority="20" stopIfTrue="1">
      <formula>AND(D40=1,E40="か所")</formula>
    </cfRule>
  </conditionalFormatting>
  <conditionalFormatting sqref="F76 F78 F80 F82 F84 F86 F88 F90 F92 F94 F96 F98 F100 F102 F104 F106 F108 F110">
    <cfRule type="expression" dxfId="15" priority="17" stopIfTrue="1">
      <formula>AND(D76=1,E76="式")</formula>
    </cfRule>
    <cfRule type="expression" dxfId="14" priority="18" stopIfTrue="1">
      <formula>AND(D76=1,E76="か所")</formula>
    </cfRule>
  </conditionalFormatting>
  <conditionalFormatting sqref="F112 F114 F116 F118 F120 F122 F124 F126 F128 F130 F132 F134 F136 F138 F140 F142 F144 F146">
    <cfRule type="expression" dxfId="13" priority="15" stopIfTrue="1">
      <formula>AND(D112=1,E112="式")</formula>
    </cfRule>
    <cfRule type="expression" dxfId="12" priority="16" stopIfTrue="1">
      <formula>AND(D112=1,E112="か所")</formula>
    </cfRule>
  </conditionalFormatting>
  <conditionalFormatting sqref="F148 F150 F152 F154 F156 F158 F160 F162 F164 F166 F168 F170 F172 F174 F176 F178 F180 F182">
    <cfRule type="expression" dxfId="11" priority="13" stopIfTrue="1">
      <formula>AND(D148=1,E148="式")</formula>
    </cfRule>
    <cfRule type="expression" dxfId="10" priority="14" stopIfTrue="1">
      <formula>AND(D148=1,E148="か所")</formula>
    </cfRule>
  </conditionalFormatting>
  <conditionalFormatting sqref="F184 F186 F188 F190 F192 F194 F196 F198 F200 F202 F204 F206 F208 F210 F212 F214 F216 F218">
    <cfRule type="expression" dxfId="9" priority="11" stopIfTrue="1">
      <formula>AND(D184=1,E184="式")</formula>
    </cfRule>
    <cfRule type="expression" dxfId="8" priority="12" stopIfTrue="1">
      <formula>AND(D184=1,E184="か所")</formula>
    </cfRule>
  </conditionalFormatting>
  <conditionalFormatting sqref="F220 F222 F224 F226 F228 F230 F232 F234 F236 F238 F240 F242 F244 F246 F248 F250 F252 F254">
    <cfRule type="expression" dxfId="7" priority="9" stopIfTrue="1">
      <formula>AND(D220=1,E220="式")</formula>
    </cfRule>
    <cfRule type="expression" dxfId="6" priority="10" stopIfTrue="1">
      <formula>AND(D220=1,E220="か所")</formula>
    </cfRule>
  </conditionalFormatting>
  <conditionalFormatting sqref="F256 F258 F260 F262 F264 F266 F268 F270 F272 F274 F276 F278 F280 F282 F284 F286 F288 F290">
    <cfRule type="expression" dxfId="5" priority="7" stopIfTrue="1">
      <formula>AND(D256=1,E256="式")</formula>
    </cfRule>
    <cfRule type="expression" dxfId="4" priority="8" stopIfTrue="1">
      <formula>AND(D256=1,E256="か所")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3D013-3E8F-45DB-B028-A55538CA456F}">
  <sheetPr>
    <tabColor rgb="FFFFFF00"/>
  </sheetPr>
  <dimension ref="A1:K74"/>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R55" sqref="R55"/>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c r="B4" s="10" t="s">
        <v>766</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10"/>
      <c r="C6" s="11"/>
      <c r="D6" s="69"/>
      <c r="E6" s="12"/>
      <c r="F6" s="13"/>
      <c r="G6" s="70">
        <f>IF(B6&lt;&gt;"計",ROUNDDOWN(D6*F6,0),SUM(G$1:G5))</f>
        <v>0</v>
      </c>
      <c r="H6" s="11"/>
      <c r="I6" s="14"/>
      <c r="J6" s="71"/>
      <c r="K6" s="8">
        <v>2</v>
      </c>
    </row>
    <row r="7" spans="1:11" ht="12.95" customHeight="1">
      <c r="A7" s="2"/>
      <c r="B7" s="3" t="s">
        <v>767</v>
      </c>
      <c r="C7" s="4"/>
      <c r="D7" s="66"/>
      <c r="E7" s="5"/>
      <c r="F7" s="6"/>
      <c r="G7" s="67"/>
      <c r="H7" s="4"/>
      <c r="I7" s="7"/>
      <c r="J7" s="68"/>
    </row>
    <row r="8" spans="1:11" ht="12.95" customHeight="1">
      <c r="A8" s="9"/>
      <c r="B8" s="10" t="s">
        <v>768</v>
      </c>
      <c r="C8" s="11" t="s">
        <v>769</v>
      </c>
      <c r="D8" s="69">
        <v>97.6</v>
      </c>
      <c r="E8" s="12" t="s">
        <v>109</v>
      </c>
      <c r="F8" s="13"/>
      <c r="G8" s="70">
        <f>IF(B8&lt;&gt;"計",ROUNDDOWN(D8*F8,0),SUM(G$1:G7))</f>
        <v>0</v>
      </c>
      <c r="H8" s="11"/>
      <c r="I8" s="14"/>
      <c r="J8" s="71"/>
      <c r="K8" s="8">
        <v>3</v>
      </c>
    </row>
    <row r="9" spans="1:11" ht="12.95" customHeight="1">
      <c r="A9" s="2"/>
      <c r="B9" s="3" t="s">
        <v>770</v>
      </c>
      <c r="C9" s="4"/>
      <c r="D9" s="66"/>
      <c r="E9" s="5"/>
      <c r="F9" s="6"/>
      <c r="G9" s="67"/>
      <c r="H9" s="4"/>
      <c r="I9" s="7"/>
      <c r="J9" s="68"/>
    </row>
    <row r="10" spans="1:11" ht="12.95" customHeight="1">
      <c r="A10" s="9"/>
      <c r="B10" s="10" t="s">
        <v>768</v>
      </c>
      <c r="C10" s="11" t="s">
        <v>771</v>
      </c>
      <c r="D10" s="69">
        <v>210</v>
      </c>
      <c r="E10" s="12" t="s">
        <v>109</v>
      </c>
      <c r="F10" s="13"/>
      <c r="G10" s="70">
        <f>IF(B10&lt;&gt;"計",ROUNDDOWN(D10*F10,0),SUM(G$1:G9))</f>
        <v>0</v>
      </c>
      <c r="H10" s="11"/>
      <c r="I10" s="14"/>
      <c r="J10" s="71"/>
      <c r="K10" s="8">
        <v>4</v>
      </c>
    </row>
    <row r="11" spans="1:11" ht="12.95" customHeight="1">
      <c r="A11" s="2"/>
      <c r="B11" s="3" t="s">
        <v>772</v>
      </c>
      <c r="C11" s="4"/>
      <c r="D11" s="66"/>
      <c r="E11" s="5"/>
      <c r="F11" s="6"/>
      <c r="G11" s="67"/>
      <c r="H11" s="4"/>
      <c r="I11" s="7"/>
      <c r="J11" s="68"/>
    </row>
    <row r="12" spans="1:11" ht="12.95" customHeight="1">
      <c r="A12" s="9"/>
      <c r="B12" s="10" t="s">
        <v>773</v>
      </c>
      <c r="C12" s="11" t="s">
        <v>774</v>
      </c>
      <c r="D12" s="69">
        <v>97.6</v>
      </c>
      <c r="E12" s="12" t="s">
        <v>109</v>
      </c>
      <c r="F12" s="13"/>
      <c r="G12" s="70">
        <f>IF(B12&lt;&gt;"計",ROUNDDOWN(D12*F12,0),SUM(G$1:G11))</f>
        <v>0</v>
      </c>
      <c r="H12" s="11"/>
      <c r="I12" s="14"/>
      <c r="J12" s="71"/>
      <c r="K12" s="8">
        <v>5</v>
      </c>
    </row>
    <row r="13" spans="1:11" ht="12.95" customHeight="1">
      <c r="A13" s="2"/>
      <c r="B13" s="3" t="s">
        <v>775</v>
      </c>
      <c r="C13" s="4"/>
      <c r="D13" s="66"/>
      <c r="E13" s="5"/>
      <c r="F13" s="6"/>
      <c r="G13" s="67"/>
      <c r="H13" s="4"/>
      <c r="I13" s="7"/>
      <c r="J13" s="68"/>
    </row>
    <row r="14" spans="1:11" ht="12.95" customHeight="1">
      <c r="A14" s="9"/>
      <c r="B14" s="10" t="s">
        <v>776</v>
      </c>
      <c r="C14" s="11" t="s">
        <v>777</v>
      </c>
      <c r="D14" s="69">
        <v>325</v>
      </c>
      <c r="E14" s="12" t="s">
        <v>109</v>
      </c>
      <c r="F14" s="13"/>
      <c r="G14" s="70">
        <f>IF(B14&lt;&gt;"計",ROUNDDOWN(D14*F14,0),SUM(G$1:G13))</f>
        <v>0</v>
      </c>
      <c r="H14" s="11"/>
      <c r="I14" s="14"/>
      <c r="J14" s="71"/>
      <c r="K14" s="8">
        <v>6</v>
      </c>
    </row>
    <row r="15" spans="1:11" ht="12.95" customHeight="1">
      <c r="A15" s="2"/>
      <c r="B15" s="3" t="s">
        <v>770</v>
      </c>
      <c r="C15" s="4"/>
      <c r="D15" s="66"/>
      <c r="E15" s="5"/>
      <c r="F15" s="6"/>
      <c r="G15" s="67"/>
      <c r="H15" s="4"/>
      <c r="I15" s="7"/>
      <c r="J15" s="68"/>
    </row>
    <row r="16" spans="1:11" ht="12.95" customHeight="1">
      <c r="A16" s="9"/>
      <c r="B16" s="10" t="s">
        <v>778</v>
      </c>
      <c r="C16" s="11" t="s">
        <v>779</v>
      </c>
      <c r="D16" s="69">
        <v>1</v>
      </c>
      <c r="E16" s="12" t="s">
        <v>148</v>
      </c>
      <c r="F16" s="13"/>
      <c r="G16" s="70">
        <f>IF(B16&lt;&gt;"計",ROUNDDOWN(D16*F16,0),SUM(G$1:G15))</f>
        <v>0</v>
      </c>
      <c r="H16" s="11"/>
      <c r="I16" s="14"/>
      <c r="J16" s="71"/>
      <c r="K16" s="8">
        <v>7</v>
      </c>
    </row>
    <row r="17" spans="1:11" ht="12.95" customHeight="1">
      <c r="A17" s="2"/>
      <c r="B17" s="3" t="s">
        <v>770</v>
      </c>
      <c r="C17" s="4"/>
      <c r="D17" s="66"/>
      <c r="E17" s="5"/>
      <c r="F17" s="6"/>
      <c r="G17" s="67"/>
      <c r="H17" s="4"/>
      <c r="I17" s="7"/>
      <c r="J17" s="68"/>
    </row>
    <row r="18" spans="1:11" ht="12.95" customHeight="1">
      <c r="A18" s="9"/>
      <c r="B18" s="10" t="s">
        <v>778</v>
      </c>
      <c r="C18" s="11" t="s">
        <v>780</v>
      </c>
      <c r="D18" s="69">
        <v>1</v>
      </c>
      <c r="E18" s="12" t="s">
        <v>148</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t="s">
        <v>781</v>
      </c>
      <c r="C22" s="11"/>
      <c r="D22" s="69">
        <v>368</v>
      </c>
      <c r="E22" s="12" t="s">
        <v>782</v>
      </c>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t="s">
        <v>783</v>
      </c>
      <c r="C26" s="11" t="s">
        <v>784</v>
      </c>
      <c r="D26" s="69">
        <v>48</v>
      </c>
      <c r="E26" s="12" t="s">
        <v>785</v>
      </c>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t="s">
        <v>786</v>
      </c>
      <c r="C28" s="11" t="s">
        <v>784</v>
      </c>
      <c r="D28" s="69">
        <v>20</v>
      </c>
      <c r="E28" s="12" t="s">
        <v>785</v>
      </c>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787</v>
      </c>
      <c r="C30" s="11" t="s">
        <v>784</v>
      </c>
      <c r="D30" s="69">
        <v>20</v>
      </c>
      <c r="E30" s="12" t="s">
        <v>785</v>
      </c>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t="s">
        <v>788</v>
      </c>
      <c r="C39" s="4"/>
      <c r="D39" s="66"/>
      <c r="E39" s="5"/>
      <c r="F39" s="6"/>
      <c r="G39" s="67"/>
      <c r="H39" s="4"/>
      <c r="I39" s="7"/>
      <c r="J39" s="68"/>
    </row>
    <row r="40" spans="1:11" ht="12.95" customHeight="1">
      <c r="A40" s="9"/>
      <c r="B40" s="10" t="s">
        <v>789</v>
      </c>
      <c r="C40" s="11" t="s">
        <v>790</v>
      </c>
      <c r="D40" s="69">
        <v>14</v>
      </c>
      <c r="E40" s="12" t="s">
        <v>148</v>
      </c>
      <c r="F40" s="13"/>
      <c r="G40" s="70">
        <f>IF(B40&lt;&gt;"計",ROUNDDOWN(D40*F40,0),SUM(G$1:G39))</f>
        <v>0</v>
      </c>
      <c r="H40" s="11"/>
      <c r="I40" s="14"/>
      <c r="J40" s="71"/>
      <c r="K40" s="8">
        <v>1</v>
      </c>
    </row>
    <row r="41" spans="1:11" ht="12.95" customHeight="1">
      <c r="A41" s="2"/>
      <c r="B41" s="3"/>
      <c r="C41" s="4" t="s">
        <v>791</v>
      </c>
      <c r="D41" s="66"/>
      <c r="E41" s="5"/>
      <c r="F41" s="6"/>
      <c r="G41" s="67"/>
      <c r="H41" s="4"/>
      <c r="I41" s="7"/>
      <c r="J41" s="68"/>
    </row>
    <row r="42" spans="1:11" ht="12.95" customHeight="1">
      <c r="A42" s="9"/>
      <c r="B42" s="10"/>
      <c r="C42" s="11" t="s">
        <v>792</v>
      </c>
      <c r="D42" s="69"/>
      <c r="E42" s="12"/>
      <c r="F42" s="13"/>
      <c r="G42" s="70">
        <f>IF(B42&lt;&gt;"計",ROUNDDOWN(D42*F42,0),SUM(G$1:G41))</f>
        <v>0</v>
      </c>
      <c r="H42" s="11"/>
      <c r="I42" s="14"/>
      <c r="J42" s="71"/>
      <c r="K42" s="8">
        <v>2</v>
      </c>
    </row>
    <row r="43" spans="1:11" ht="12.95" customHeight="1">
      <c r="A43" s="2"/>
      <c r="B43" s="3" t="s">
        <v>793</v>
      </c>
      <c r="C43" s="4"/>
      <c r="D43" s="66"/>
      <c r="E43" s="5"/>
      <c r="F43" s="6"/>
      <c r="G43" s="67"/>
      <c r="H43" s="4"/>
      <c r="I43" s="7"/>
      <c r="J43" s="68"/>
    </row>
    <row r="44" spans="1:11" ht="12.95" customHeight="1">
      <c r="A44" s="9"/>
      <c r="B44" s="10" t="s">
        <v>789</v>
      </c>
      <c r="C44" s="11" t="s">
        <v>794</v>
      </c>
      <c r="D44" s="69">
        <v>11</v>
      </c>
      <c r="E44" s="12" t="s">
        <v>148</v>
      </c>
      <c r="F44" s="13"/>
      <c r="G44" s="70">
        <f>IF(B44&lt;&gt;"計",ROUNDDOWN(D44*F44,0),SUM(G$1:G43))</f>
        <v>0</v>
      </c>
      <c r="H44" s="11"/>
      <c r="I44" s="14"/>
      <c r="J44" s="71"/>
      <c r="K44" s="8">
        <v>3</v>
      </c>
    </row>
    <row r="45" spans="1:11" ht="12.95" customHeight="1">
      <c r="A45" s="2"/>
      <c r="B45" s="3"/>
      <c r="C45" s="4" t="s">
        <v>795</v>
      </c>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t="s">
        <v>796</v>
      </c>
      <c r="C47" s="4"/>
      <c r="D47" s="66"/>
      <c r="E47" s="5"/>
      <c r="F47" s="6"/>
      <c r="G47" s="67"/>
      <c r="H47" s="4"/>
      <c r="I47" s="7"/>
      <c r="J47" s="68"/>
    </row>
    <row r="48" spans="1:11" ht="12.95" customHeight="1">
      <c r="A48" s="9"/>
      <c r="B48" s="10" t="s">
        <v>789</v>
      </c>
      <c r="C48" s="11" t="s">
        <v>794</v>
      </c>
      <c r="D48" s="69">
        <v>18</v>
      </c>
      <c r="E48" s="12" t="s">
        <v>148</v>
      </c>
      <c r="F48" s="13"/>
      <c r="G48" s="70">
        <f>IF(B48&lt;&gt;"計",ROUNDDOWN(D48*F48,0),SUM(G$1:G47))</f>
        <v>0</v>
      </c>
      <c r="H48" s="11"/>
      <c r="I48" s="14"/>
      <c r="J48" s="71"/>
      <c r="K48" s="8">
        <v>5</v>
      </c>
    </row>
    <row r="49" spans="1:11" ht="12.95" customHeight="1">
      <c r="A49" s="2"/>
      <c r="B49" s="3"/>
      <c r="C49" s="4" t="s">
        <v>797</v>
      </c>
      <c r="D49" s="66"/>
      <c r="E49" s="5"/>
      <c r="F49" s="6"/>
      <c r="G49" s="67"/>
      <c r="H49" s="4"/>
      <c r="I49" s="7"/>
      <c r="J49" s="68"/>
    </row>
    <row r="50" spans="1:11" ht="12.95" customHeight="1">
      <c r="A50" s="9"/>
      <c r="B50" s="10"/>
      <c r="C50" s="11" t="s">
        <v>798</v>
      </c>
      <c r="D50" s="69"/>
      <c r="E50" s="12"/>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c r="C52" s="11"/>
      <c r="D52" s="69"/>
      <c r="E52" s="12"/>
      <c r="F52" s="13"/>
      <c r="G52" s="70">
        <f>IF(B52&lt;&gt;"計",ROUNDDOWN(D52*F52,0),SUM(G$1:G51))</f>
        <v>0</v>
      </c>
      <c r="H52" s="11"/>
      <c r="I52" s="14"/>
      <c r="J52" s="71"/>
      <c r="K52" s="8">
        <v>7</v>
      </c>
    </row>
    <row r="53" spans="1:11" ht="12.95" customHeight="1">
      <c r="A53" s="2"/>
      <c r="B53" s="3"/>
      <c r="C53" s="4"/>
      <c r="D53" s="66"/>
      <c r="E53" s="5"/>
      <c r="F53" s="6"/>
      <c r="G53" s="67"/>
      <c r="H53" s="4"/>
      <c r="I53" s="7"/>
      <c r="J53" s="68"/>
    </row>
    <row r="54" spans="1:11" ht="12.95" customHeight="1">
      <c r="A54" s="9"/>
      <c r="B54" s="10" t="s">
        <v>2893</v>
      </c>
      <c r="C54" s="11"/>
      <c r="D54" s="69">
        <v>20</v>
      </c>
      <c r="E54" s="12" t="s">
        <v>2892</v>
      </c>
      <c r="F54" s="13"/>
      <c r="G54" s="70">
        <f>IF(B54&lt;&gt;"計",ROUNDDOWN(D54*F54,0),SUM(G$1:G53))</f>
        <v>0</v>
      </c>
      <c r="H54" s="11"/>
      <c r="I54" s="14"/>
      <c r="J54" s="71"/>
      <c r="K54" s="8">
        <v>8</v>
      </c>
    </row>
    <row r="55" spans="1:11" ht="12.95" customHeight="1">
      <c r="A55" s="2"/>
      <c r="B55" s="3"/>
      <c r="C55" s="4"/>
      <c r="D55" s="66"/>
      <c r="E55" s="5"/>
      <c r="F55" s="6"/>
      <c r="G55" s="67"/>
      <c r="H55" s="4"/>
      <c r="I55" s="7"/>
      <c r="J55" s="68"/>
    </row>
    <row r="56" spans="1:11" ht="12.95" customHeight="1">
      <c r="A56" s="9"/>
      <c r="B56" s="10"/>
      <c r="C56" s="11"/>
      <c r="D56" s="69"/>
      <c r="E56" s="12"/>
      <c r="F56" s="13"/>
      <c r="G56" s="70">
        <f>IF(B56&lt;&gt;"計",ROUNDDOWN(D56*F56,0),SUM(G$1:G55))</f>
        <v>0</v>
      </c>
      <c r="H56" s="11"/>
      <c r="I56" s="14"/>
      <c r="J56" s="71"/>
      <c r="K56" s="8">
        <v>9</v>
      </c>
    </row>
    <row r="57" spans="1:11" ht="12.95" customHeight="1">
      <c r="A57" s="2"/>
      <c r="B57" s="3"/>
      <c r="C57" s="4"/>
      <c r="D57" s="66"/>
      <c r="E57" s="5"/>
      <c r="F57" s="6"/>
      <c r="G57" s="67"/>
      <c r="H57" s="4"/>
      <c r="I57" s="7"/>
      <c r="J57" s="68"/>
    </row>
    <row r="58" spans="1:11" ht="12.95" customHeight="1">
      <c r="A58" s="9"/>
      <c r="B58" s="10"/>
      <c r="C58" s="11"/>
      <c r="D58" s="69"/>
      <c r="E58" s="12"/>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t="s">
        <v>45</v>
      </c>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SUBTOTAL(9,G39:G74)-G72</f>
        <v>0</v>
      </c>
      <c r="K74"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3" priority="5" stopIfTrue="1">
      <formula>AND(D4=1,E4="式")</formula>
    </cfRule>
    <cfRule type="expression" dxfId="2" priority="6" stopIfTrue="1">
      <formula>AND(D4=1,E4="か所")</formula>
    </cfRule>
  </conditionalFormatting>
  <conditionalFormatting sqref="F40 F42 F44 F46 F48 F50 F52 F54 F56 F58 F60 F62 F64 F66 F68 F70 F72 F74">
    <cfRule type="expression" dxfId="1" priority="3" stopIfTrue="1">
      <formula>AND(D40=1,E40="式")</formula>
    </cfRule>
    <cfRule type="expression" dxfId="0" priority="4" stopIfTrue="1">
      <formula>AND(D40=1,E40="か所")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sheetPr>
  <dimension ref="A1:V74"/>
  <sheetViews>
    <sheetView showGridLines="0" showZeros="0" view="pageBreakPreview" zoomScaleNormal="100" zoomScaleSheetLayoutView="100" workbookViewId="0">
      <pane ySplit="2" topLeftCell="A3" activePane="bottomLeft" state="frozen"/>
      <selection activeCell="A36" sqref="A36"/>
      <selection pane="bottomLef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10" width="9.375" style="8" customWidth="1"/>
    <col min="11" max="11" width="9" style="8"/>
    <col min="12" max="12" width="10.25" style="63" bestFit="1" customWidth="1"/>
    <col min="13" max="22" width="9" style="64"/>
    <col min="23" max="16384" width="9" style="8"/>
  </cols>
  <sheetData>
    <row r="1" spans="1:22" s="1" customFormat="1" ht="13.5" customHeight="1">
      <c r="A1" s="109"/>
      <c r="B1" s="111" t="s">
        <v>13</v>
      </c>
      <c r="C1" s="111" t="s">
        <v>14</v>
      </c>
      <c r="D1" s="112" t="s">
        <v>15</v>
      </c>
      <c r="E1" s="111" t="s">
        <v>16</v>
      </c>
      <c r="F1" s="104" t="s">
        <v>17</v>
      </c>
      <c r="G1" s="104" t="s">
        <v>18</v>
      </c>
      <c r="H1" s="106" t="s">
        <v>19</v>
      </c>
      <c r="I1" s="106"/>
      <c r="J1" s="107"/>
      <c r="L1" s="63"/>
      <c r="M1" s="64"/>
      <c r="N1" s="64"/>
      <c r="O1" s="64"/>
      <c r="P1" s="64"/>
      <c r="Q1" s="64"/>
      <c r="R1" s="64"/>
      <c r="S1" s="64"/>
      <c r="T1" s="64"/>
      <c r="U1" s="64"/>
      <c r="V1" s="64"/>
    </row>
    <row r="2" spans="1:22" s="1" customFormat="1" ht="13.5" customHeight="1">
      <c r="A2" s="110"/>
      <c r="B2" s="105"/>
      <c r="C2" s="105"/>
      <c r="D2" s="113"/>
      <c r="E2" s="105"/>
      <c r="F2" s="105"/>
      <c r="G2" s="105"/>
      <c r="H2" s="105"/>
      <c r="I2" s="105"/>
      <c r="J2" s="108"/>
      <c r="L2" s="63"/>
      <c r="M2" s="64"/>
      <c r="N2" s="64"/>
      <c r="O2" s="64"/>
      <c r="P2" s="64"/>
      <c r="Q2" s="64"/>
      <c r="R2" s="64"/>
      <c r="S2" s="64"/>
      <c r="T2" s="64"/>
      <c r="U2" s="64"/>
      <c r="V2" s="64"/>
    </row>
    <row r="3" spans="1:22" ht="12.95" customHeight="1">
      <c r="A3" s="2"/>
      <c r="B3" s="15"/>
      <c r="C3" s="4"/>
      <c r="D3" s="66"/>
      <c r="E3" s="5"/>
      <c r="F3" s="6"/>
      <c r="G3" s="67"/>
      <c r="H3" s="4"/>
      <c r="I3" s="7"/>
      <c r="J3" s="7"/>
    </row>
    <row r="4" spans="1:22" ht="12.95" customHeight="1">
      <c r="A4" s="9" t="s">
        <v>32</v>
      </c>
      <c r="B4" s="10" t="s">
        <v>29</v>
      </c>
      <c r="C4" s="11"/>
      <c r="D4" s="69"/>
      <c r="E4" s="12"/>
      <c r="F4" s="13"/>
      <c r="G4" s="70"/>
      <c r="H4" s="11"/>
      <c r="I4" s="14"/>
      <c r="J4" s="14"/>
    </row>
    <row r="5" spans="1:22" ht="12.95" customHeight="1">
      <c r="A5" s="2"/>
      <c r="B5" s="3"/>
      <c r="C5" s="4"/>
      <c r="D5" s="66"/>
      <c r="E5" s="5"/>
      <c r="F5" s="6"/>
      <c r="G5" s="67"/>
      <c r="H5" s="4"/>
      <c r="I5" s="7"/>
      <c r="J5" s="7"/>
    </row>
    <row r="6" spans="1:22" ht="12.95" customHeight="1">
      <c r="A6" s="9"/>
      <c r="B6" s="10"/>
      <c r="C6" s="11"/>
      <c r="D6" s="69"/>
      <c r="E6" s="12"/>
      <c r="F6" s="13"/>
      <c r="G6" s="70"/>
      <c r="H6" s="11"/>
      <c r="I6" s="14"/>
      <c r="J6" s="14"/>
    </row>
    <row r="7" spans="1:22" ht="12.95" customHeight="1">
      <c r="A7" s="2"/>
      <c r="B7" s="3"/>
      <c r="C7" s="4"/>
      <c r="D7" s="66"/>
      <c r="E7" s="5"/>
      <c r="F7" s="6"/>
      <c r="G7" s="67"/>
      <c r="H7" s="4"/>
      <c r="I7" s="7"/>
      <c r="J7" s="7"/>
    </row>
    <row r="8" spans="1:22" ht="12.95" customHeight="1">
      <c r="A8" s="9" t="s">
        <v>878</v>
      </c>
      <c r="B8" s="10" t="s">
        <v>836</v>
      </c>
      <c r="C8" s="11"/>
      <c r="D8" s="69">
        <v>1</v>
      </c>
      <c r="E8" s="12" t="s">
        <v>21</v>
      </c>
      <c r="F8" s="13"/>
      <c r="G8" s="70">
        <f>MAX(直仮!G:G)</f>
        <v>0</v>
      </c>
      <c r="H8" s="11"/>
      <c r="I8" s="14"/>
      <c r="J8" s="14"/>
    </row>
    <row r="9" spans="1:22" ht="12.95" customHeight="1">
      <c r="A9" s="2"/>
      <c r="B9" s="3"/>
      <c r="C9" s="4"/>
      <c r="D9" s="66"/>
      <c r="E9" s="5"/>
      <c r="F9" s="6"/>
      <c r="G9" s="67"/>
      <c r="H9" s="4"/>
      <c r="I9" s="7"/>
      <c r="J9" s="7"/>
    </row>
    <row r="10" spans="1:22" ht="12.95" customHeight="1">
      <c r="A10" s="9" t="s">
        <v>879</v>
      </c>
      <c r="B10" s="10" t="s">
        <v>837</v>
      </c>
      <c r="C10" s="11"/>
      <c r="D10" s="69">
        <v>1</v>
      </c>
      <c r="E10" s="12" t="s">
        <v>21</v>
      </c>
      <c r="F10" s="13"/>
      <c r="G10" s="70">
        <f>MAX(土工!G:G)</f>
        <v>0</v>
      </c>
      <c r="H10" s="11"/>
      <c r="I10" s="14"/>
      <c r="J10" s="14"/>
    </row>
    <row r="11" spans="1:22" ht="12.95" customHeight="1">
      <c r="A11" s="2"/>
      <c r="B11" s="3"/>
      <c r="C11" s="4"/>
      <c r="D11" s="66"/>
      <c r="E11" s="5"/>
      <c r="F11" s="6"/>
      <c r="G11" s="67"/>
      <c r="H11" s="4"/>
      <c r="I11" s="7"/>
      <c r="J11" s="7"/>
    </row>
    <row r="12" spans="1:22" ht="12.95" customHeight="1">
      <c r="A12" s="9" t="s">
        <v>838</v>
      </c>
      <c r="B12" s="10" t="s">
        <v>839</v>
      </c>
      <c r="C12" s="11"/>
      <c r="D12" s="69">
        <v>1</v>
      </c>
      <c r="E12" s="12" t="s">
        <v>21</v>
      </c>
      <c r="F12" s="13"/>
      <c r="G12" s="70">
        <f>MAX(地業!G:G)</f>
        <v>0</v>
      </c>
      <c r="H12" s="11"/>
      <c r="I12" s="14"/>
      <c r="J12" s="14"/>
    </row>
    <row r="13" spans="1:22" ht="12.95" customHeight="1">
      <c r="A13" s="2"/>
      <c r="B13" s="3"/>
      <c r="C13" s="4"/>
      <c r="D13" s="66"/>
      <c r="E13" s="5"/>
      <c r="F13" s="6"/>
      <c r="G13" s="67"/>
      <c r="H13" s="4"/>
      <c r="I13" s="7"/>
      <c r="J13" s="7"/>
    </row>
    <row r="14" spans="1:22" ht="12.95" customHeight="1">
      <c r="A14" s="9" t="s">
        <v>840</v>
      </c>
      <c r="B14" s="10" t="s">
        <v>841</v>
      </c>
      <c r="C14" s="11"/>
      <c r="D14" s="69">
        <v>1</v>
      </c>
      <c r="E14" s="12" t="s">
        <v>21</v>
      </c>
      <c r="F14" s="13"/>
      <c r="G14" s="70">
        <f>MAX(鉄筋!G:G)</f>
        <v>0</v>
      </c>
      <c r="H14" s="11"/>
      <c r="I14" s="14"/>
      <c r="J14" s="14"/>
    </row>
    <row r="15" spans="1:22" ht="12.95" customHeight="1">
      <c r="A15" s="2"/>
      <c r="B15" s="3"/>
      <c r="C15" s="4"/>
      <c r="D15" s="66"/>
      <c r="E15" s="5"/>
      <c r="F15" s="6"/>
      <c r="G15" s="67"/>
      <c r="H15" s="4"/>
      <c r="I15" s="7"/>
      <c r="J15" s="7"/>
    </row>
    <row r="16" spans="1:22" ht="12.95" customHeight="1">
      <c r="A16" s="9" t="s">
        <v>842</v>
      </c>
      <c r="B16" s="10" t="s">
        <v>843</v>
      </c>
      <c r="C16" s="11"/>
      <c r="D16" s="69">
        <v>1</v>
      </c>
      <c r="E16" s="12" t="s">
        <v>21</v>
      </c>
      <c r="F16" s="13"/>
      <c r="G16" s="70">
        <f>MAX(ｺﾝ!G:G)</f>
        <v>0</v>
      </c>
      <c r="H16" s="11"/>
      <c r="I16" s="14"/>
      <c r="J16" s="14"/>
    </row>
    <row r="17" spans="1:10" ht="12.95" customHeight="1">
      <c r="A17" s="2"/>
      <c r="B17" s="3"/>
      <c r="C17" s="4"/>
      <c r="D17" s="66"/>
      <c r="E17" s="5"/>
      <c r="F17" s="6"/>
      <c r="G17" s="67"/>
      <c r="H17" s="4"/>
      <c r="I17" s="7"/>
      <c r="J17" s="7"/>
    </row>
    <row r="18" spans="1:10" ht="12.95" customHeight="1">
      <c r="A18" s="9" t="s">
        <v>844</v>
      </c>
      <c r="B18" s="10" t="s">
        <v>845</v>
      </c>
      <c r="C18" s="11"/>
      <c r="D18" s="69">
        <v>1</v>
      </c>
      <c r="E18" s="12" t="s">
        <v>21</v>
      </c>
      <c r="F18" s="13"/>
      <c r="G18" s="70">
        <f>MAX(型枠!G:G)</f>
        <v>0</v>
      </c>
      <c r="H18" s="11"/>
      <c r="I18" s="14"/>
      <c r="J18" s="14"/>
    </row>
    <row r="19" spans="1:10" ht="12.95" customHeight="1">
      <c r="A19" s="2"/>
      <c r="B19" s="3"/>
      <c r="C19" s="4"/>
      <c r="D19" s="66"/>
      <c r="E19" s="5"/>
      <c r="F19" s="6"/>
      <c r="G19" s="67"/>
      <c r="H19" s="4"/>
      <c r="I19" s="7"/>
      <c r="J19" s="7"/>
    </row>
    <row r="20" spans="1:10" ht="12.95" customHeight="1">
      <c r="A20" s="9" t="s">
        <v>846</v>
      </c>
      <c r="B20" s="10" t="s">
        <v>4</v>
      </c>
      <c r="C20" s="11"/>
      <c r="D20" s="69">
        <v>1</v>
      </c>
      <c r="E20" s="12" t="s">
        <v>21</v>
      </c>
      <c r="F20" s="13"/>
      <c r="G20" s="70">
        <f>MAX(鉄骨!G:G)</f>
        <v>0</v>
      </c>
      <c r="H20" s="11"/>
      <c r="I20" s="14"/>
      <c r="J20" s="14"/>
    </row>
    <row r="21" spans="1:10" ht="12.95" customHeight="1">
      <c r="A21" s="2"/>
      <c r="B21" s="3"/>
      <c r="C21" s="4"/>
      <c r="D21" s="66"/>
      <c r="E21" s="5"/>
      <c r="F21" s="6"/>
      <c r="G21" s="67"/>
      <c r="H21" s="4"/>
      <c r="I21" s="7"/>
      <c r="J21" s="7"/>
    </row>
    <row r="22" spans="1:10" ht="12.95" customHeight="1">
      <c r="A22" s="9" t="s">
        <v>847</v>
      </c>
      <c r="B22" s="10" t="s">
        <v>848</v>
      </c>
      <c r="C22" s="11"/>
      <c r="D22" s="69">
        <v>1</v>
      </c>
      <c r="E22" s="12" t="s">
        <v>21</v>
      </c>
      <c r="F22" s="13"/>
      <c r="G22" s="70">
        <f>MAX(既成ｺﾝ!G:G)</f>
        <v>0</v>
      </c>
      <c r="H22" s="11"/>
      <c r="I22" s="14"/>
      <c r="J22" s="14"/>
    </row>
    <row r="23" spans="1:10" ht="12.95" customHeight="1">
      <c r="A23" s="2"/>
      <c r="B23" s="3"/>
      <c r="C23" s="4"/>
      <c r="D23" s="66"/>
      <c r="E23" s="5"/>
      <c r="F23" s="6"/>
      <c r="G23" s="67"/>
      <c r="H23" s="4"/>
      <c r="I23" s="7"/>
      <c r="J23" s="7"/>
    </row>
    <row r="24" spans="1:10" ht="12.95" customHeight="1">
      <c r="A24" s="9" t="s">
        <v>849</v>
      </c>
      <c r="B24" s="10" t="s">
        <v>850</v>
      </c>
      <c r="C24" s="11"/>
      <c r="D24" s="69">
        <v>1</v>
      </c>
      <c r="E24" s="12" t="s">
        <v>21</v>
      </c>
      <c r="F24" s="13"/>
      <c r="G24" s="70">
        <f>MAX(防水!G:G)</f>
        <v>0</v>
      </c>
      <c r="H24" s="11"/>
      <c r="I24" s="14"/>
      <c r="J24" s="14"/>
    </row>
    <row r="25" spans="1:10" ht="12.95" customHeight="1">
      <c r="A25" s="2"/>
      <c r="B25" s="3"/>
      <c r="C25" s="4"/>
      <c r="D25" s="66"/>
      <c r="E25" s="5"/>
      <c r="F25" s="6"/>
      <c r="G25" s="67"/>
      <c r="H25" s="4"/>
      <c r="I25" s="7"/>
      <c r="J25" s="7"/>
    </row>
    <row r="26" spans="1:10" ht="12.95" customHeight="1">
      <c r="A26" s="9" t="s">
        <v>851</v>
      </c>
      <c r="B26" s="10" t="s">
        <v>852</v>
      </c>
      <c r="C26" s="11"/>
      <c r="D26" s="69">
        <v>1</v>
      </c>
      <c r="E26" s="12" t="s">
        <v>21</v>
      </c>
      <c r="F26" s="13"/>
      <c r="G26" s="70">
        <f>MAX(ﾀｲﾙ!G:G)</f>
        <v>0</v>
      </c>
      <c r="H26" s="11"/>
      <c r="I26" s="14"/>
      <c r="J26" s="14"/>
    </row>
    <row r="27" spans="1:10" ht="12.95" customHeight="1">
      <c r="A27" s="2"/>
      <c r="B27" s="3"/>
      <c r="C27" s="4"/>
      <c r="D27" s="66"/>
      <c r="E27" s="5"/>
      <c r="F27" s="6"/>
      <c r="G27" s="67"/>
      <c r="H27" s="4"/>
      <c r="I27" s="7"/>
      <c r="J27" s="7"/>
    </row>
    <row r="28" spans="1:10" ht="12.95" customHeight="1">
      <c r="A28" s="9" t="s">
        <v>853</v>
      </c>
      <c r="B28" s="10" t="s">
        <v>854</v>
      </c>
      <c r="C28" s="11"/>
      <c r="D28" s="69">
        <v>1</v>
      </c>
      <c r="E28" s="12" t="s">
        <v>21</v>
      </c>
      <c r="F28" s="13"/>
      <c r="G28" s="70">
        <f>MAX(木!G:G)</f>
        <v>0</v>
      </c>
      <c r="H28" s="11"/>
      <c r="I28" s="14"/>
      <c r="J28" s="14"/>
    </row>
    <row r="29" spans="1:10" ht="12.95" customHeight="1">
      <c r="A29" s="2"/>
      <c r="B29" s="3"/>
      <c r="C29" s="4"/>
      <c r="D29" s="66"/>
      <c r="E29" s="5"/>
      <c r="F29" s="6"/>
      <c r="G29" s="67"/>
      <c r="H29" s="4"/>
      <c r="I29" s="7"/>
      <c r="J29" s="7"/>
    </row>
    <row r="30" spans="1:10" ht="12.95" customHeight="1">
      <c r="A30" s="9" t="s">
        <v>855</v>
      </c>
      <c r="B30" s="10" t="s">
        <v>856</v>
      </c>
      <c r="C30" s="11"/>
      <c r="D30" s="69">
        <v>1</v>
      </c>
      <c r="E30" s="12" t="s">
        <v>21</v>
      </c>
      <c r="F30" s="13"/>
      <c r="G30" s="70">
        <f>MAX(屋根及び樋!G:G)</f>
        <v>0</v>
      </c>
      <c r="H30" s="11"/>
      <c r="I30" s="14"/>
      <c r="J30" s="14"/>
    </row>
    <row r="31" spans="1:10" ht="12.95" customHeight="1">
      <c r="A31" s="2"/>
      <c r="B31" s="3"/>
      <c r="C31" s="4"/>
      <c r="D31" s="66"/>
      <c r="E31" s="5"/>
      <c r="F31" s="6"/>
      <c r="G31" s="67"/>
      <c r="H31" s="4"/>
      <c r="I31" s="7"/>
      <c r="J31" s="7"/>
    </row>
    <row r="32" spans="1:10" ht="12.95" customHeight="1">
      <c r="A32" s="9" t="s">
        <v>857</v>
      </c>
      <c r="B32" s="10" t="s">
        <v>858</v>
      </c>
      <c r="C32" s="11"/>
      <c r="D32" s="69">
        <v>1</v>
      </c>
      <c r="E32" s="12" t="s">
        <v>21</v>
      </c>
      <c r="F32" s="13"/>
      <c r="G32" s="70">
        <f>MAX(金属!G:G)</f>
        <v>0</v>
      </c>
      <c r="H32" s="11"/>
      <c r="I32" s="14"/>
      <c r="J32" s="14"/>
    </row>
    <row r="33" spans="1:10" ht="12.95" customHeight="1">
      <c r="A33" s="2"/>
      <c r="B33" s="3"/>
      <c r="C33" s="4"/>
      <c r="D33" s="66"/>
      <c r="E33" s="5"/>
      <c r="F33" s="6"/>
      <c r="G33" s="67"/>
      <c r="H33" s="4"/>
      <c r="I33" s="7"/>
      <c r="J33" s="7"/>
    </row>
    <row r="34" spans="1:10" ht="12.95" customHeight="1">
      <c r="A34" s="9" t="s">
        <v>859</v>
      </c>
      <c r="B34" s="10" t="s">
        <v>860</v>
      </c>
      <c r="C34" s="11"/>
      <c r="D34" s="69">
        <v>1</v>
      </c>
      <c r="E34" s="12" t="s">
        <v>21</v>
      </c>
      <c r="F34" s="13"/>
      <c r="G34" s="70">
        <f>MAX(左官!G:G)</f>
        <v>0</v>
      </c>
      <c r="H34" s="11"/>
      <c r="I34" s="14"/>
      <c r="J34" s="14"/>
    </row>
    <row r="35" spans="1:10" ht="12.95" customHeight="1">
      <c r="A35" s="2"/>
      <c r="B35" s="3"/>
      <c r="C35" s="4"/>
      <c r="D35" s="66"/>
      <c r="E35" s="5"/>
      <c r="F35" s="6"/>
      <c r="G35" s="67"/>
      <c r="H35" s="4"/>
      <c r="I35" s="7"/>
      <c r="J35" s="7"/>
    </row>
    <row r="36" spans="1:10" ht="12.95" customHeight="1">
      <c r="A36" s="9" t="s">
        <v>861</v>
      </c>
      <c r="B36" s="10" t="s">
        <v>862</v>
      </c>
      <c r="C36" s="11"/>
      <c r="D36" s="69">
        <v>1</v>
      </c>
      <c r="E36" s="12" t="s">
        <v>21</v>
      </c>
      <c r="F36" s="13"/>
      <c r="G36" s="70">
        <f>MAX(金建!G:G)</f>
        <v>0</v>
      </c>
      <c r="H36" s="11"/>
      <c r="I36" s="14"/>
      <c r="J36" s="14"/>
    </row>
    <row r="37" spans="1:10" ht="12.95" customHeight="1">
      <c r="A37" s="2"/>
      <c r="B37" s="3"/>
      <c r="C37" s="4"/>
      <c r="D37" s="66"/>
      <c r="E37" s="5"/>
      <c r="F37" s="6"/>
      <c r="G37" s="67"/>
      <c r="H37" s="4"/>
      <c r="I37" s="7"/>
      <c r="J37" s="7"/>
    </row>
    <row r="38" spans="1:10" ht="12.95" customHeight="1">
      <c r="A38" s="9" t="s">
        <v>863</v>
      </c>
      <c r="B38" s="10" t="s">
        <v>864</v>
      </c>
      <c r="C38" s="11"/>
      <c r="D38" s="69">
        <v>1</v>
      </c>
      <c r="E38" s="12" t="s">
        <v>21</v>
      </c>
      <c r="F38" s="13"/>
      <c r="G38" s="70">
        <f>MAX(木建!G:G)</f>
        <v>0</v>
      </c>
      <c r="H38" s="11"/>
      <c r="I38" s="14"/>
      <c r="J38" s="72">
        <f>SUBTOTAL(9,G3:G38)</f>
        <v>0</v>
      </c>
    </row>
    <row r="39" spans="1:10" ht="12.95" customHeight="1">
      <c r="A39" s="2"/>
      <c r="B39" s="3"/>
      <c r="C39" s="4"/>
      <c r="D39" s="66"/>
      <c r="E39" s="5"/>
      <c r="F39" s="6"/>
      <c r="G39" s="67"/>
      <c r="H39" s="4"/>
      <c r="I39" s="16"/>
      <c r="J39" s="16"/>
    </row>
    <row r="40" spans="1:10" ht="12.95" customHeight="1">
      <c r="A40" s="9" t="s">
        <v>865</v>
      </c>
      <c r="B40" s="10" t="s">
        <v>866</v>
      </c>
      <c r="C40" s="11"/>
      <c r="D40" s="69">
        <v>1</v>
      </c>
      <c r="E40" s="12" t="s">
        <v>21</v>
      </c>
      <c r="F40" s="13"/>
      <c r="G40" s="70">
        <f>MAX(ｶﾞﾗｽ!G:G)</f>
        <v>0</v>
      </c>
      <c r="H40" s="11"/>
      <c r="I40" s="14"/>
      <c r="J40" s="14"/>
    </row>
    <row r="41" spans="1:10" ht="12.95" customHeight="1">
      <c r="A41" s="2"/>
      <c r="B41" s="3"/>
      <c r="C41" s="4"/>
      <c r="D41" s="66"/>
      <c r="E41" s="5"/>
      <c r="F41" s="6"/>
      <c r="G41" s="67"/>
      <c r="H41" s="4"/>
      <c r="I41" s="7"/>
      <c r="J41" s="7"/>
    </row>
    <row r="42" spans="1:10" ht="12.95" customHeight="1">
      <c r="A42" s="9" t="s">
        <v>867</v>
      </c>
      <c r="B42" s="10" t="s">
        <v>868</v>
      </c>
      <c r="C42" s="11"/>
      <c r="D42" s="69">
        <v>1</v>
      </c>
      <c r="E42" s="12" t="s">
        <v>21</v>
      </c>
      <c r="F42" s="13"/>
      <c r="G42" s="70">
        <f>MAX(塗装!G:G)</f>
        <v>0</v>
      </c>
      <c r="H42" s="11"/>
      <c r="I42" s="14"/>
      <c r="J42" s="14"/>
    </row>
    <row r="43" spans="1:10" ht="12.95" customHeight="1">
      <c r="A43" s="2"/>
      <c r="B43" s="3"/>
      <c r="C43" s="4"/>
      <c r="D43" s="66"/>
      <c r="E43" s="5"/>
      <c r="F43" s="6"/>
      <c r="G43" s="67"/>
      <c r="H43" s="4"/>
      <c r="I43" s="7"/>
      <c r="J43" s="7"/>
    </row>
    <row r="44" spans="1:10" ht="12.95" customHeight="1">
      <c r="A44" s="9" t="s">
        <v>869</v>
      </c>
      <c r="B44" s="10" t="s">
        <v>870</v>
      </c>
      <c r="C44" s="11"/>
      <c r="D44" s="69">
        <v>1</v>
      </c>
      <c r="E44" s="12" t="s">
        <v>21</v>
      </c>
      <c r="F44" s="13"/>
      <c r="G44" s="70">
        <f>MAX(内外装!G:G)</f>
        <v>0</v>
      </c>
      <c r="H44" s="11"/>
      <c r="I44" s="14"/>
      <c r="J44" s="14"/>
    </row>
    <row r="45" spans="1:10" ht="12.95" customHeight="1">
      <c r="A45" s="2"/>
      <c r="B45" s="3"/>
      <c r="C45" s="4"/>
      <c r="D45" s="66"/>
      <c r="E45" s="5"/>
      <c r="F45" s="6"/>
      <c r="G45" s="67"/>
      <c r="H45" s="4"/>
      <c r="I45" s="7"/>
      <c r="J45" s="7"/>
    </row>
    <row r="46" spans="1:10" ht="12.95" customHeight="1">
      <c r="A46" s="9" t="s">
        <v>871</v>
      </c>
      <c r="B46" s="10" t="s">
        <v>872</v>
      </c>
      <c r="C46" s="11"/>
      <c r="D46" s="69">
        <v>1</v>
      </c>
      <c r="E46" s="12" t="s">
        <v>21</v>
      </c>
      <c r="F46" s="13"/>
      <c r="G46" s="70">
        <f>MAX(仕上げﾕﾆｯﾄ!G:G)</f>
        <v>0</v>
      </c>
      <c r="H46" s="11"/>
      <c r="I46" s="14"/>
      <c r="J46" s="14"/>
    </row>
    <row r="47" spans="1:10" ht="12.95" customHeight="1">
      <c r="A47" s="2"/>
      <c r="B47" s="3"/>
      <c r="C47" s="4"/>
      <c r="D47" s="66"/>
      <c r="E47" s="5"/>
      <c r="F47" s="6"/>
      <c r="G47" s="67"/>
      <c r="H47" s="4"/>
      <c r="I47" s="7"/>
      <c r="J47" s="7"/>
    </row>
    <row r="48" spans="1:10" ht="12.95" customHeight="1">
      <c r="A48" s="9" t="s">
        <v>873</v>
      </c>
      <c r="B48" s="10" t="s">
        <v>874</v>
      </c>
      <c r="C48" s="11"/>
      <c r="D48" s="69">
        <v>1</v>
      </c>
      <c r="E48" s="12" t="s">
        <v>21</v>
      </c>
      <c r="F48" s="13"/>
      <c r="G48" s="70">
        <f>MAX(EV!G:G)</f>
        <v>0</v>
      </c>
      <c r="H48" s="11"/>
      <c r="I48" s="14"/>
      <c r="J48" s="14"/>
    </row>
    <row r="49" spans="1:10" ht="12.95" customHeight="1">
      <c r="A49" s="2"/>
      <c r="B49" s="3"/>
      <c r="C49" s="4"/>
      <c r="D49" s="66"/>
      <c r="E49" s="5"/>
      <c r="F49" s="6"/>
      <c r="G49" s="67"/>
      <c r="H49" s="4"/>
      <c r="I49" s="7"/>
      <c r="J49" s="7"/>
    </row>
    <row r="50" spans="1:10" ht="12.95" customHeight="1">
      <c r="A50" s="9" t="s">
        <v>875</v>
      </c>
      <c r="B50" s="10" t="s">
        <v>876</v>
      </c>
      <c r="C50" s="11"/>
      <c r="D50" s="69">
        <v>1</v>
      </c>
      <c r="E50" s="12" t="s">
        <v>21</v>
      </c>
      <c r="F50" s="13"/>
      <c r="G50" s="70">
        <f>MAX(収蔵庫!G:G)</f>
        <v>0</v>
      </c>
      <c r="H50" s="11"/>
      <c r="I50" s="14"/>
      <c r="J50" s="14"/>
    </row>
    <row r="51" spans="1:10" ht="12.95" customHeight="1">
      <c r="A51" s="2"/>
      <c r="B51" s="3"/>
      <c r="C51" s="4"/>
      <c r="D51" s="66"/>
      <c r="E51" s="5"/>
      <c r="F51" s="6"/>
      <c r="G51" s="67"/>
      <c r="H51" s="4"/>
      <c r="I51" s="7"/>
      <c r="J51" s="7"/>
    </row>
    <row r="52" spans="1:10" ht="12.95" customHeight="1">
      <c r="A52" s="9"/>
      <c r="B52" s="10"/>
      <c r="C52" s="11"/>
      <c r="D52" s="69"/>
      <c r="E52" s="12"/>
      <c r="F52" s="13"/>
      <c r="G52" s="70"/>
      <c r="H52" s="11"/>
      <c r="I52" s="14"/>
      <c r="J52" s="14"/>
    </row>
    <row r="53" spans="1:10" ht="12.95" customHeight="1">
      <c r="A53" s="2"/>
      <c r="B53" s="3"/>
      <c r="C53" s="4"/>
      <c r="D53" s="66"/>
      <c r="E53" s="5"/>
      <c r="F53" s="6"/>
      <c r="G53" s="67"/>
      <c r="H53" s="4"/>
      <c r="I53" s="7"/>
      <c r="J53" s="7"/>
    </row>
    <row r="54" spans="1:10" ht="12.95" customHeight="1">
      <c r="A54" s="9"/>
      <c r="B54" s="10"/>
      <c r="C54" s="11"/>
      <c r="D54" s="69"/>
      <c r="E54" s="12"/>
      <c r="F54" s="13"/>
      <c r="G54" s="70"/>
      <c r="H54" s="11"/>
      <c r="I54" s="14"/>
      <c r="J54" s="14"/>
    </row>
    <row r="55" spans="1:10" ht="12.95" customHeight="1">
      <c r="A55" s="2"/>
      <c r="B55" s="3"/>
      <c r="C55" s="4"/>
      <c r="D55" s="66"/>
      <c r="E55" s="5"/>
      <c r="F55" s="6"/>
      <c r="G55" s="67"/>
      <c r="H55" s="4"/>
      <c r="I55" s="7"/>
      <c r="J55" s="7"/>
    </row>
    <row r="56" spans="1:10" ht="12.95" customHeight="1">
      <c r="A56" s="9"/>
      <c r="B56" s="10"/>
      <c r="C56" s="11"/>
      <c r="D56" s="69"/>
      <c r="E56" s="12"/>
      <c r="F56" s="13"/>
      <c r="G56" s="70"/>
      <c r="H56" s="11"/>
      <c r="I56" s="14"/>
      <c r="J56" s="14"/>
    </row>
    <row r="57" spans="1:10" ht="12.95" customHeight="1">
      <c r="A57" s="2"/>
      <c r="B57" s="3"/>
      <c r="C57" s="4"/>
      <c r="D57" s="66"/>
      <c r="E57" s="5"/>
      <c r="F57" s="6"/>
      <c r="G57" s="67"/>
      <c r="H57" s="4"/>
      <c r="I57" s="7"/>
      <c r="J57" s="7"/>
    </row>
    <row r="58" spans="1:10" ht="12.95" customHeight="1">
      <c r="A58" s="9"/>
      <c r="B58" s="10"/>
      <c r="C58" s="11"/>
      <c r="D58" s="69"/>
      <c r="E58" s="12"/>
      <c r="F58" s="13"/>
      <c r="G58" s="70"/>
      <c r="H58" s="11"/>
      <c r="I58" s="14"/>
      <c r="J58" s="14"/>
    </row>
    <row r="59" spans="1:10" ht="12.95" customHeight="1">
      <c r="A59" s="2"/>
      <c r="B59" s="3"/>
      <c r="C59" s="4"/>
      <c r="D59" s="66"/>
      <c r="E59" s="5"/>
      <c r="F59" s="6"/>
      <c r="G59" s="67"/>
      <c r="H59" s="4"/>
      <c r="I59" s="7"/>
      <c r="J59" s="7"/>
    </row>
    <row r="60" spans="1:10" ht="12.95" customHeight="1">
      <c r="A60" s="9"/>
      <c r="B60" s="10"/>
      <c r="C60" s="11"/>
      <c r="D60" s="69"/>
      <c r="E60" s="12"/>
      <c r="F60" s="13"/>
      <c r="G60" s="70"/>
      <c r="H60" s="11"/>
      <c r="I60" s="14"/>
      <c r="J60" s="14"/>
    </row>
    <row r="61" spans="1:10" ht="12.95" customHeight="1">
      <c r="A61" s="2"/>
      <c r="B61" s="3"/>
      <c r="C61" s="4"/>
      <c r="D61" s="66"/>
      <c r="E61" s="5"/>
      <c r="F61" s="6"/>
      <c r="G61" s="67"/>
      <c r="H61" s="4"/>
      <c r="I61" s="7"/>
      <c r="J61" s="7"/>
    </row>
    <row r="62" spans="1:10" ht="12.95" customHeight="1">
      <c r="A62" s="9"/>
      <c r="B62" s="10"/>
      <c r="C62" s="11"/>
      <c r="D62" s="69"/>
      <c r="E62" s="12"/>
      <c r="F62" s="13"/>
      <c r="G62" s="70"/>
      <c r="H62" s="11"/>
      <c r="I62" s="14"/>
      <c r="J62" s="14"/>
    </row>
    <row r="63" spans="1:10" ht="12.95" customHeight="1">
      <c r="A63" s="2"/>
      <c r="B63" s="3"/>
      <c r="C63" s="4"/>
      <c r="D63" s="66"/>
      <c r="E63" s="5"/>
      <c r="F63" s="6"/>
      <c r="G63" s="67"/>
      <c r="H63" s="4"/>
      <c r="I63" s="7"/>
      <c r="J63" s="7"/>
    </row>
    <row r="64" spans="1:10" ht="12.95" customHeight="1">
      <c r="A64" s="9"/>
      <c r="B64" s="10"/>
      <c r="C64" s="11"/>
      <c r="D64" s="69"/>
      <c r="E64" s="12"/>
      <c r="F64" s="13"/>
      <c r="G64" s="70"/>
      <c r="H64" s="11"/>
      <c r="I64" s="14"/>
      <c r="J64" s="14"/>
    </row>
    <row r="65" spans="1:10" ht="12.95" customHeight="1">
      <c r="A65" s="2"/>
      <c r="B65" s="3"/>
      <c r="C65" s="4"/>
      <c r="D65" s="66"/>
      <c r="E65" s="5"/>
      <c r="F65" s="6"/>
      <c r="G65" s="67"/>
      <c r="H65" s="4"/>
      <c r="I65" s="7"/>
      <c r="J65" s="7"/>
    </row>
    <row r="66" spans="1:10" ht="12.95" customHeight="1">
      <c r="A66" s="9"/>
      <c r="B66" s="10"/>
      <c r="C66" s="11"/>
      <c r="D66" s="69"/>
      <c r="E66" s="12"/>
      <c r="F66" s="13"/>
      <c r="G66" s="70"/>
      <c r="H66" s="11"/>
      <c r="I66" s="14"/>
      <c r="J66" s="14"/>
    </row>
    <row r="67" spans="1:10" ht="12.95" customHeight="1">
      <c r="A67" s="2"/>
      <c r="B67" s="3"/>
      <c r="C67" s="4"/>
      <c r="D67" s="66"/>
      <c r="E67" s="5"/>
      <c r="F67" s="6"/>
      <c r="G67" s="67"/>
      <c r="H67" s="4"/>
      <c r="I67" s="7"/>
      <c r="J67" s="7"/>
    </row>
    <row r="68" spans="1:10" ht="12.95" customHeight="1">
      <c r="A68" s="9"/>
      <c r="B68" s="10"/>
      <c r="C68" s="11"/>
      <c r="D68" s="69"/>
      <c r="E68" s="12"/>
      <c r="F68" s="13"/>
      <c r="G68" s="70"/>
      <c r="H68" s="11"/>
      <c r="I68" s="14"/>
      <c r="J68" s="14"/>
    </row>
    <row r="69" spans="1:10" ht="12.95" customHeight="1">
      <c r="A69" s="2"/>
      <c r="B69" s="3"/>
      <c r="C69" s="4"/>
      <c r="D69" s="66"/>
      <c r="E69" s="5"/>
      <c r="F69" s="6"/>
      <c r="G69" s="67"/>
      <c r="H69" s="4"/>
      <c r="I69" s="7"/>
      <c r="J69" s="7"/>
    </row>
    <row r="70" spans="1:10" ht="12.95" customHeight="1">
      <c r="A70" s="9"/>
      <c r="B70" s="10"/>
      <c r="C70" s="11"/>
      <c r="D70" s="69"/>
      <c r="E70" s="12"/>
      <c r="F70" s="13"/>
      <c r="G70" s="70"/>
      <c r="H70" s="11"/>
      <c r="I70" s="14"/>
      <c r="J70" s="14"/>
    </row>
    <row r="71" spans="1:10" ht="12.95" customHeight="1">
      <c r="A71" s="2"/>
      <c r="B71" s="3"/>
      <c r="C71" s="4"/>
      <c r="D71" s="66"/>
      <c r="E71" s="5"/>
      <c r="F71" s="6"/>
      <c r="G71" s="67"/>
      <c r="H71" s="4"/>
      <c r="I71" s="7"/>
      <c r="J71" s="7"/>
    </row>
    <row r="72" spans="1:10" ht="12.95" customHeight="1">
      <c r="A72" s="9"/>
      <c r="B72" s="11" t="s">
        <v>22</v>
      </c>
      <c r="C72" s="11"/>
      <c r="D72" s="69"/>
      <c r="E72" s="12"/>
      <c r="F72" s="13"/>
      <c r="G72" s="70">
        <f>IF(B72&lt;&gt;"計",ROUNDDOWN(D72*F72,0),SUM(G$1:G71))</f>
        <v>0</v>
      </c>
      <c r="H72" s="11"/>
      <c r="I72" s="14"/>
      <c r="J72" s="14"/>
    </row>
    <row r="73" spans="1:10" ht="12.95" customHeight="1">
      <c r="A73" s="2"/>
      <c r="B73" s="3"/>
      <c r="C73" s="4"/>
      <c r="D73" s="66"/>
      <c r="E73" s="5"/>
      <c r="F73" s="6"/>
      <c r="G73" s="67"/>
      <c r="H73" s="4"/>
      <c r="I73" s="7"/>
      <c r="J73" s="7"/>
    </row>
    <row r="74" spans="1:10" ht="12.95" customHeight="1">
      <c r="A74" s="9"/>
      <c r="B74" s="10"/>
      <c r="C74" s="11"/>
      <c r="D74" s="69"/>
      <c r="E74" s="12"/>
      <c r="F74" s="13"/>
      <c r="G74" s="70"/>
      <c r="H74" s="11"/>
      <c r="I74" s="14"/>
      <c r="J74" s="72">
        <f>SUBTOTAL(9,G39:G74)-G72</f>
        <v>0</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449" priority="2" stopIfTrue="1">
      <formula>AND(D4=1,E4="式")</formula>
    </cfRule>
    <cfRule type="expression" dxfId="448" priority="3"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66B1-7DE6-48AD-9B6C-D2B07B3A38BC}">
  <sheetPr codeName="Sheet32">
    <tabColor rgb="FFFFFF00"/>
  </sheetPr>
  <dimension ref="A1:K42"/>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877</v>
      </c>
      <c r="B4" s="10" t="s">
        <v>836</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82"/>
      <c r="E7" s="83"/>
      <c r="F7" s="85"/>
      <c r="G7" s="84">
        <f>IF(B7&lt;&gt;"計",ROUNDDOWN(D7*F7,0),SUM(G$1:G6))</f>
        <v>0</v>
      </c>
      <c r="H7" s="4"/>
      <c r="I7" s="7"/>
      <c r="J7" s="68"/>
      <c r="K7" s="81"/>
    </row>
    <row r="8" spans="1:11" ht="12.95" customHeight="1">
      <c r="A8" s="9"/>
      <c r="B8" s="10" t="s">
        <v>880</v>
      </c>
      <c r="C8" s="11"/>
      <c r="D8" s="69">
        <v>1</v>
      </c>
      <c r="E8" s="12" t="s">
        <v>887</v>
      </c>
      <c r="F8" s="13"/>
      <c r="G8" s="70">
        <f>IF(B8&lt;&gt;"計",ROUNDDOWN(D8*F8,0),SUM(G$1:G7))</f>
        <v>0</v>
      </c>
      <c r="H8" s="11"/>
      <c r="I8" s="14"/>
      <c r="J8" s="71"/>
      <c r="K8" s="8">
        <v>3</v>
      </c>
    </row>
    <row r="9" spans="1:11" ht="12.95" customHeight="1">
      <c r="A9" s="2"/>
      <c r="B9" s="3"/>
      <c r="C9" s="4"/>
      <c r="D9" s="82"/>
      <c r="E9" s="83"/>
      <c r="F9" s="85"/>
      <c r="G9" s="84">
        <f>IF(B9&lt;&gt;"計",ROUNDDOWN(D9*F9,0),SUM(G$1:G8))</f>
        <v>0</v>
      </c>
      <c r="H9" s="4"/>
      <c r="I9" s="7"/>
      <c r="J9" s="68"/>
      <c r="K9" s="81"/>
    </row>
    <row r="10" spans="1:11" ht="12.95" customHeight="1">
      <c r="A10" s="9"/>
      <c r="B10" s="10" t="s">
        <v>881</v>
      </c>
      <c r="C10" s="11"/>
      <c r="D10" s="69">
        <v>1</v>
      </c>
      <c r="E10" s="12" t="s">
        <v>887</v>
      </c>
      <c r="F10" s="13"/>
      <c r="G10" s="70">
        <f>IF(B10&lt;&gt;"計",ROUNDDOWN(D10*F10,0),SUM(G$1:G9))</f>
        <v>0</v>
      </c>
      <c r="H10" s="11"/>
      <c r="I10" s="14"/>
      <c r="J10" s="71"/>
      <c r="K10" s="8">
        <v>4</v>
      </c>
    </row>
    <row r="11" spans="1:11" ht="12.95" customHeight="1">
      <c r="A11" s="2"/>
      <c r="B11" s="3"/>
      <c r="C11" s="4"/>
      <c r="D11" s="82"/>
      <c r="E11" s="83"/>
      <c r="F11" s="85"/>
      <c r="G11" s="84">
        <f>IF(B11&lt;&gt;"計",ROUNDDOWN(D11*F11,0),SUM(G$1:G10))</f>
        <v>0</v>
      </c>
      <c r="H11" s="4"/>
      <c r="I11" s="7"/>
      <c r="J11" s="68"/>
      <c r="K11" s="81"/>
    </row>
    <row r="12" spans="1:11" ht="12.95" customHeight="1">
      <c r="A12" s="9"/>
      <c r="B12" s="10" t="s">
        <v>882</v>
      </c>
      <c r="C12" s="11"/>
      <c r="D12" s="69">
        <v>1</v>
      </c>
      <c r="E12" s="12" t="s">
        <v>887</v>
      </c>
      <c r="F12" s="13"/>
      <c r="G12" s="70">
        <f>IF(B12&lt;&gt;"計",ROUNDDOWN(D12*F12,0),SUM(G$1:G11))</f>
        <v>0</v>
      </c>
      <c r="H12" s="11"/>
      <c r="I12" s="14"/>
      <c r="J12" s="71"/>
      <c r="K12" s="8">
        <v>5</v>
      </c>
    </row>
    <row r="13" spans="1:11" ht="12.95" customHeight="1">
      <c r="A13" s="2"/>
      <c r="B13" s="3"/>
      <c r="C13" s="4"/>
      <c r="D13" s="82"/>
      <c r="E13" s="83"/>
      <c r="F13" s="85"/>
      <c r="G13" s="84">
        <f>IF(B13&lt;&gt;"計",ROUNDDOWN(D13*F13,0),SUM(G$1:G12))</f>
        <v>0</v>
      </c>
      <c r="H13" s="4"/>
      <c r="I13" s="7"/>
      <c r="J13" s="68"/>
      <c r="K13" s="81"/>
    </row>
    <row r="14" spans="1:11" ht="12.95" customHeight="1">
      <c r="A14" s="9"/>
      <c r="B14" s="10" t="s">
        <v>883</v>
      </c>
      <c r="C14" s="11"/>
      <c r="D14" s="69">
        <v>1</v>
      </c>
      <c r="E14" s="12" t="s">
        <v>887</v>
      </c>
      <c r="F14" s="13"/>
      <c r="G14" s="70">
        <f>IF(B14&lt;&gt;"計",ROUNDDOWN(D14*F14,0),SUM(G$1:G13))</f>
        <v>0</v>
      </c>
      <c r="H14" s="11"/>
      <c r="I14" s="14"/>
      <c r="J14" s="71"/>
      <c r="K14" s="8">
        <v>6</v>
      </c>
    </row>
    <row r="15" spans="1:11" ht="12.95" customHeight="1">
      <c r="A15" s="2"/>
      <c r="B15" s="3"/>
      <c r="C15" s="4"/>
      <c r="D15" s="82"/>
      <c r="E15" s="83"/>
      <c r="F15" s="85"/>
      <c r="G15" s="84">
        <f>IF(B15&lt;&gt;"計",ROUNDDOWN(D15*F15,0),SUM(G$1:G14))</f>
        <v>0</v>
      </c>
      <c r="H15" s="4"/>
      <c r="I15" s="7"/>
      <c r="J15" s="68"/>
      <c r="K15" s="81"/>
    </row>
    <row r="16" spans="1:11" ht="12.95" customHeight="1">
      <c r="A16" s="9"/>
      <c r="B16" s="23" t="s">
        <v>888</v>
      </c>
      <c r="C16" s="11"/>
      <c r="D16" s="69">
        <v>1</v>
      </c>
      <c r="E16" s="12" t="s">
        <v>887</v>
      </c>
      <c r="F16" s="13"/>
      <c r="G16" s="70">
        <f>IF(B16&lt;&gt;"計",ROUNDDOWN(D16*F16,0),SUM(G$1:G15))</f>
        <v>0</v>
      </c>
      <c r="H16" s="11"/>
      <c r="I16" s="14"/>
      <c r="J16" s="71"/>
      <c r="K16" s="8">
        <v>7</v>
      </c>
    </row>
    <row r="17" spans="1:11" ht="12.95" customHeight="1">
      <c r="A17" s="2"/>
      <c r="B17" s="3"/>
      <c r="C17" s="4"/>
      <c r="D17" s="82"/>
      <c r="E17" s="83"/>
      <c r="F17" s="85"/>
      <c r="G17" s="84">
        <f>IF(B17&lt;&gt;"計",ROUNDDOWN(D17*F17,0),SUM(G$1:G16))</f>
        <v>0</v>
      </c>
      <c r="H17" s="4"/>
      <c r="I17" s="7"/>
      <c r="J17" s="68"/>
      <c r="K17" s="81"/>
    </row>
    <row r="18" spans="1:11" ht="12.95" customHeight="1">
      <c r="A18" s="9"/>
      <c r="B18" s="10" t="s">
        <v>885</v>
      </c>
      <c r="C18" s="11"/>
      <c r="D18" s="69">
        <v>1</v>
      </c>
      <c r="E18" s="12" t="s">
        <v>887</v>
      </c>
      <c r="F18" s="13"/>
      <c r="G18" s="70">
        <f>IF(B18&lt;&gt;"計",ROUNDDOWN(D18*F18,0),SUM(G$1:G17))</f>
        <v>0</v>
      </c>
      <c r="H18" s="11"/>
      <c r="I18" s="14"/>
      <c r="J18" s="71"/>
      <c r="K18" s="8">
        <v>8</v>
      </c>
    </row>
    <row r="19" spans="1:11" ht="12.95" customHeight="1">
      <c r="A19" s="2"/>
      <c r="B19" s="3"/>
      <c r="C19" s="4"/>
      <c r="D19" s="82"/>
      <c r="E19" s="83"/>
      <c r="F19" s="85"/>
      <c r="G19" s="84">
        <f>IF(B19&lt;&gt;"計",ROUNDDOWN(D19*F19,0),SUM(G$1:G18))</f>
        <v>0</v>
      </c>
      <c r="H19" s="4"/>
      <c r="I19" s="7"/>
      <c r="J19" s="68"/>
      <c r="K19" s="81"/>
    </row>
    <row r="20" spans="1:11" ht="12.95" customHeight="1">
      <c r="A20" s="9"/>
      <c r="B20" s="10" t="s">
        <v>889</v>
      </c>
      <c r="C20" s="11"/>
      <c r="D20" s="69">
        <v>1</v>
      </c>
      <c r="E20" s="12" t="s">
        <v>887</v>
      </c>
      <c r="F20" s="13"/>
      <c r="G20" s="70">
        <f>IF(B20&lt;&gt;"計",ROUNDDOWN(D20*F20,0),SUM(G$1:G19))</f>
        <v>0</v>
      </c>
      <c r="H20" s="11"/>
      <c r="I20" s="14"/>
      <c r="J20" s="71"/>
      <c r="K20" s="8">
        <v>9</v>
      </c>
    </row>
    <row r="21" spans="1:11" ht="12.95" customHeight="1">
      <c r="A21" s="2"/>
      <c r="B21" s="3"/>
      <c r="C21" s="4"/>
      <c r="D21" s="82"/>
      <c r="E21" s="83"/>
      <c r="F21" s="85"/>
      <c r="G21" s="84">
        <f>IF(B21&lt;&gt;"計",ROUNDDOWN(D21*F21,0),SUM(G$1:G20))</f>
        <v>0</v>
      </c>
      <c r="H21" s="4"/>
      <c r="I21" s="7"/>
      <c r="J21" s="68"/>
      <c r="K21" s="81"/>
    </row>
    <row r="22" spans="1:11" ht="12.95" customHeight="1">
      <c r="A22" s="9"/>
      <c r="B22" s="10" t="s">
        <v>890</v>
      </c>
      <c r="C22" s="11"/>
      <c r="D22" s="69">
        <v>1</v>
      </c>
      <c r="E22" s="12" t="s">
        <v>887</v>
      </c>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84">
        <f>SUMIF(K3:K34,"補",G3:G34)</f>
        <v>0</v>
      </c>
      <c r="H35" s="4"/>
      <c r="I35" s="7"/>
      <c r="J35" s="68"/>
    </row>
    <row r="36" spans="1:11" ht="12.95" customHeight="1">
      <c r="A36" s="9"/>
      <c r="B36" s="10" t="s">
        <v>886</v>
      </c>
      <c r="C36" s="11"/>
      <c r="D36" s="69"/>
      <c r="E36" s="12"/>
      <c r="F36" s="13"/>
      <c r="G36" s="70">
        <f>IF(B36&lt;&gt;"計",ROUNDDOWN(D36*F36,0),SUM(G$1:G34))-G35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row r="42" spans="1:11" ht="12.95" customHeight="1">
      <c r="H42" s="8" t="str">
        <f>IF(G42=G36,"OK","NO")</f>
        <v>OK</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447" priority="15" stopIfTrue="1">
      <formula>AND(D4=1,E4="式")</formula>
    </cfRule>
    <cfRule type="expression" dxfId="446" priority="16"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6A18F-8D47-4A70-B90B-BE51BE502D96}">
  <sheetPr>
    <tabColor rgb="FFFFFF00"/>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2712</v>
      </c>
      <c r="B4" s="10" t="s">
        <v>2713</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2714</v>
      </c>
      <c r="C8" s="11" t="s">
        <v>2715</v>
      </c>
      <c r="D8" s="69">
        <v>1786</v>
      </c>
      <c r="E8" s="12" t="s">
        <v>34</v>
      </c>
      <c r="F8" s="13"/>
      <c r="G8" s="70">
        <f>IF(B8&lt;&gt;"計",ROUNDDOWN(D8*F8,0),SUM(G$1:G7))</f>
        <v>0</v>
      </c>
      <c r="H8" s="11"/>
      <c r="I8" s="14"/>
      <c r="J8" s="71"/>
      <c r="K8" s="8">
        <v>3</v>
      </c>
    </row>
    <row r="9" spans="1:11" ht="12.95" customHeight="1">
      <c r="A9" s="2"/>
      <c r="B9" s="3"/>
      <c r="C9" s="4"/>
      <c r="D9" s="66" t="s">
        <v>2716</v>
      </c>
      <c r="E9" s="5" t="s">
        <v>2716</v>
      </c>
      <c r="F9" s="6"/>
      <c r="G9" s="67"/>
      <c r="H9" s="4"/>
      <c r="I9" s="7"/>
      <c r="J9" s="68"/>
    </row>
    <row r="10" spans="1:11" ht="12.95" customHeight="1">
      <c r="A10" s="9"/>
      <c r="B10" s="10" t="s">
        <v>2717</v>
      </c>
      <c r="C10" s="11" t="s">
        <v>2715</v>
      </c>
      <c r="D10" s="69">
        <v>502</v>
      </c>
      <c r="E10" s="12" t="s">
        <v>33</v>
      </c>
      <c r="F10" s="13"/>
      <c r="G10" s="70">
        <f>IF(B10&lt;&gt;"計",ROUNDDOWN(D10*F10,0),SUM(G$1:G9))</f>
        <v>0</v>
      </c>
      <c r="H10" s="11"/>
      <c r="I10" s="14"/>
      <c r="J10" s="71"/>
      <c r="K10" s="8">
        <v>4</v>
      </c>
    </row>
    <row r="11" spans="1:11" ht="12.95" customHeight="1">
      <c r="A11" s="2"/>
      <c r="B11" s="3"/>
      <c r="C11" s="4"/>
      <c r="D11" s="66" t="s">
        <v>2716</v>
      </c>
      <c r="E11" s="5" t="s">
        <v>2716</v>
      </c>
      <c r="F11" s="6"/>
      <c r="G11" s="67"/>
      <c r="H11" s="4"/>
      <c r="I11" s="7"/>
      <c r="J11" s="68"/>
    </row>
    <row r="12" spans="1:11" ht="12.95" customHeight="1">
      <c r="A12" s="9"/>
      <c r="B12" s="10" t="s">
        <v>2718</v>
      </c>
      <c r="C12" s="11" t="s">
        <v>2719</v>
      </c>
      <c r="D12" s="69">
        <v>935</v>
      </c>
      <c r="E12" s="12" t="s">
        <v>34</v>
      </c>
      <c r="F12" s="13"/>
      <c r="G12" s="70">
        <f>IF(B12&lt;&gt;"計",ROUNDDOWN(D12*F12,0),SUM(G$1:G11))</f>
        <v>0</v>
      </c>
      <c r="H12" s="11"/>
      <c r="I12" s="14"/>
      <c r="J12" s="71"/>
      <c r="K12" s="8">
        <v>5</v>
      </c>
    </row>
    <row r="13" spans="1:11" ht="12.95" customHeight="1">
      <c r="A13" s="2"/>
      <c r="B13" s="3"/>
      <c r="C13" s="4"/>
      <c r="D13" s="66" t="s">
        <v>2716</v>
      </c>
      <c r="E13" s="5" t="s">
        <v>2716</v>
      </c>
      <c r="F13" s="6"/>
      <c r="G13" s="67"/>
      <c r="H13" s="4"/>
      <c r="I13" s="7"/>
      <c r="J13" s="68"/>
    </row>
    <row r="14" spans="1:11" ht="12.95" customHeight="1">
      <c r="A14" s="9"/>
      <c r="B14" s="10" t="s">
        <v>686</v>
      </c>
      <c r="C14" s="11" t="s">
        <v>2719</v>
      </c>
      <c r="D14" s="69">
        <v>161</v>
      </c>
      <c r="E14" s="12" t="s">
        <v>34</v>
      </c>
      <c r="F14" s="13"/>
      <c r="G14" s="70">
        <f>IF(B14&lt;&gt;"計",ROUNDDOWN(D14*F14,0),SUM(G$1:G13))</f>
        <v>0</v>
      </c>
      <c r="H14" s="11"/>
      <c r="I14" s="14"/>
      <c r="J14" s="71"/>
      <c r="K14" s="8">
        <v>6</v>
      </c>
    </row>
    <row r="15" spans="1:11" ht="12.95" customHeight="1">
      <c r="A15" s="2"/>
      <c r="B15" s="3"/>
      <c r="C15" s="4"/>
      <c r="D15" s="66"/>
      <c r="E15" s="5" t="s">
        <v>2716</v>
      </c>
      <c r="F15" s="6"/>
      <c r="G15" s="67"/>
      <c r="H15" s="4"/>
      <c r="I15" s="7"/>
      <c r="J15" s="68"/>
    </row>
    <row r="16" spans="1:11" ht="12.95" customHeight="1">
      <c r="A16" s="9"/>
      <c r="B16" s="10" t="s">
        <v>2720</v>
      </c>
      <c r="C16" s="11"/>
      <c r="D16" s="69">
        <v>690</v>
      </c>
      <c r="E16" s="12" t="s">
        <v>34</v>
      </c>
      <c r="F16" s="13"/>
      <c r="G16" s="70">
        <f>IF(B16&lt;&gt;"計",ROUNDDOWN(D16*F16,0),SUM(G$1:G15))</f>
        <v>0</v>
      </c>
      <c r="H16" s="11"/>
      <c r="I16" s="14"/>
      <c r="J16" s="71"/>
      <c r="K16" s="8">
        <v>7</v>
      </c>
    </row>
    <row r="17" spans="1:11" ht="12.95" customHeight="1">
      <c r="A17" s="2"/>
      <c r="B17" s="3"/>
      <c r="C17" s="4"/>
      <c r="D17" s="66" t="s">
        <v>2716</v>
      </c>
      <c r="E17" s="5" t="s">
        <v>2716</v>
      </c>
      <c r="F17" s="6"/>
      <c r="G17" s="67"/>
      <c r="H17" s="4"/>
      <c r="I17" s="7"/>
      <c r="J17" s="68"/>
    </row>
    <row r="18" spans="1:11" ht="12.95" customHeight="1">
      <c r="A18" s="9"/>
      <c r="B18" s="10" t="s">
        <v>2721</v>
      </c>
      <c r="C18" s="11" t="s">
        <v>2845</v>
      </c>
      <c r="D18" s="69">
        <v>690</v>
      </c>
      <c r="E18" s="12" t="s">
        <v>34</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t="s">
        <v>2722</v>
      </c>
      <c r="C20" s="11" t="s">
        <v>2723</v>
      </c>
      <c r="D20" s="69">
        <v>2</v>
      </c>
      <c r="E20" s="12" t="s">
        <v>2724</v>
      </c>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c r="C22" s="11"/>
      <c r="D22" s="69"/>
      <c r="E22" s="12"/>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c r="C24" s="11"/>
      <c r="D24" s="69"/>
      <c r="E24" s="12"/>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c r="C26" s="11"/>
      <c r="D26" s="69"/>
      <c r="E26" s="12"/>
      <c r="F26" s="13"/>
      <c r="G26" s="70">
        <f>IF(B26&lt;&gt;"計",ROUNDDOWN(D26*F26,0),SUM(G$1:G25))</f>
        <v>0</v>
      </c>
      <c r="H26" s="11"/>
      <c r="I26" s="14"/>
      <c r="J26" s="71"/>
      <c r="K26" s="8">
        <v>12</v>
      </c>
    </row>
    <row r="27" spans="1:11" ht="12.95" customHeight="1">
      <c r="A27" s="2"/>
      <c r="B27" s="3"/>
      <c r="C27" s="4"/>
      <c r="D27" s="66"/>
      <c r="E27" s="5"/>
      <c r="F27" s="6"/>
      <c r="G27" s="67"/>
      <c r="H27" s="4"/>
      <c r="I27" s="7"/>
      <c r="J27" s="68"/>
    </row>
    <row r="28" spans="1:11" ht="12.95" customHeight="1">
      <c r="A28" s="9"/>
      <c r="B28" s="10"/>
      <c r="C28" s="11"/>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c r="C30" s="11"/>
      <c r="D30" s="69"/>
      <c r="E30" s="12"/>
      <c r="F30" s="13"/>
      <c r="G30" s="70">
        <f>IF(B30&lt;&gt;"計",ROUNDDOWN(D30*F30,0),SUM(G$1:G29))</f>
        <v>0</v>
      </c>
      <c r="H30" s="11"/>
      <c r="I30" s="14"/>
      <c r="J30" s="71"/>
      <c r="K30" s="8">
        <v>14</v>
      </c>
    </row>
    <row r="31" spans="1:11" ht="12.95" customHeight="1">
      <c r="A31" s="2"/>
      <c r="B31" s="3"/>
      <c r="C31" s="4"/>
      <c r="D31" s="66"/>
      <c r="E31" s="5"/>
      <c r="F31" s="6"/>
      <c r="G31" s="67"/>
      <c r="H31" s="4"/>
      <c r="I31" s="7"/>
      <c r="J31" s="68"/>
    </row>
    <row r="32" spans="1:11" ht="12.95" customHeight="1">
      <c r="A32" s="9"/>
      <c r="B32" s="10"/>
      <c r="C32" s="11"/>
      <c r="D32" s="69"/>
      <c r="E32" s="12"/>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2725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445" priority="11" stopIfTrue="1">
      <formula>AND(D4=1,E4="式")</formula>
    </cfRule>
    <cfRule type="expression" dxfId="444"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72B6-E87E-4A9E-B1B6-99D13585E666}">
  <sheetPr>
    <tabColor rgb="FFFFFF00"/>
  </sheetPr>
  <dimension ref="A1:K38"/>
  <sheetViews>
    <sheetView showGridLines="0" showZeros="0" view="pageBreakPreview" zoomScaleNormal="100" zoomScaleSheetLayoutView="100" workbookViewId="0">
      <pane xSplit="5" ySplit="2" topLeftCell="F3"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838</v>
      </c>
      <c r="B4" s="10" t="s">
        <v>2726</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2727</v>
      </c>
      <c r="C8" s="11" t="s">
        <v>2728</v>
      </c>
      <c r="D8" s="69">
        <v>45.1</v>
      </c>
      <c r="E8" s="12" t="s">
        <v>34</v>
      </c>
      <c r="F8" s="13"/>
      <c r="G8" s="70">
        <f>IF(B8&lt;&gt;"計",ROUNDDOWN(D8*F8,0),SUM(G$1:G7))</f>
        <v>0</v>
      </c>
      <c r="H8" s="11"/>
      <c r="I8" s="14"/>
      <c r="J8" s="71"/>
      <c r="K8" s="8">
        <v>3</v>
      </c>
    </row>
    <row r="9" spans="1:11" ht="12.95" customHeight="1">
      <c r="A9" s="2"/>
      <c r="B9" s="3"/>
      <c r="C9" s="4"/>
      <c r="D9" s="66"/>
      <c r="E9" s="5"/>
      <c r="F9" s="6"/>
      <c r="G9" s="67"/>
      <c r="H9" s="4"/>
      <c r="I9" s="7"/>
      <c r="J9" s="68"/>
    </row>
    <row r="10" spans="1:11" ht="12.95" customHeight="1">
      <c r="A10" s="9"/>
      <c r="B10" s="10" t="s">
        <v>2729</v>
      </c>
      <c r="C10" s="11" t="s">
        <v>2730</v>
      </c>
      <c r="D10" s="69">
        <v>45.1</v>
      </c>
      <c r="E10" s="12" t="s">
        <v>34</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t="s">
        <v>2731</v>
      </c>
      <c r="C12" s="11" t="s">
        <v>2732</v>
      </c>
      <c r="D12" s="69">
        <v>1</v>
      </c>
      <c r="E12" s="12" t="s">
        <v>2733</v>
      </c>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811</v>
      </c>
      <c r="C14" s="11" t="s">
        <v>2734</v>
      </c>
      <c r="D14" s="69">
        <v>30.1</v>
      </c>
      <c r="E14" s="12" t="s">
        <v>34</v>
      </c>
      <c r="F14" s="13"/>
      <c r="G14" s="70">
        <f>IF(B14&lt;&gt;"計",ROUNDDOWN(D14*F14,0),SUM(G$1:G13))</f>
        <v>0</v>
      </c>
      <c r="H14" s="11"/>
      <c r="I14" s="14"/>
      <c r="J14" s="71"/>
      <c r="K14" s="8">
        <v>6</v>
      </c>
    </row>
    <row r="15" spans="1:11" ht="12.95" customHeight="1">
      <c r="A15" s="2"/>
      <c r="B15" s="3"/>
      <c r="C15" s="4"/>
      <c r="D15" s="66" t="s">
        <v>2716</v>
      </c>
      <c r="E15" s="5" t="s">
        <v>2716</v>
      </c>
      <c r="F15" s="6"/>
      <c r="G15" s="67"/>
      <c r="H15" s="4"/>
      <c r="I15" s="7"/>
      <c r="J15" s="68"/>
    </row>
    <row r="16" spans="1:11" ht="12.95" customHeight="1">
      <c r="A16" s="9"/>
      <c r="B16" s="10" t="s">
        <v>811</v>
      </c>
      <c r="C16" s="11" t="s">
        <v>2735</v>
      </c>
      <c r="D16" s="69">
        <v>61.9</v>
      </c>
      <c r="E16" s="12" t="s">
        <v>34</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2869</v>
      </c>
      <c r="C18" s="11"/>
      <c r="D18" s="69">
        <v>20.6</v>
      </c>
      <c r="E18" s="12" t="s">
        <v>34</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c r="C20" s="11"/>
      <c r="D20" s="69"/>
      <c r="E20" s="12"/>
      <c r="F20" s="13"/>
      <c r="G20" s="70">
        <f>IF(B20&lt;&gt;"計",ROUNDDOWN(D20*F20,0),SUM(G$1:G19))</f>
        <v>0</v>
      </c>
      <c r="H20" s="11"/>
      <c r="I20" s="14"/>
      <c r="J20" s="71"/>
      <c r="K20" s="8">
        <v>9</v>
      </c>
    </row>
    <row r="21" spans="1:11" ht="12.95" customHeight="1">
      <c r="A21" s="2"/>
      <c r="B21" s="3"/>
      <c r="C21" s="4"/>
      <c r="D21" s="66" t="s">
        <v>2716</v>
      </c>
      <c r="E21" s="5"/>
      <c r="F21" s="6"/>
      <c r="G21" s="67"/>
      <c r="H21" s="4"/>
      <c r="I21" s="7"/>
      <c r="J21" s="68"/>
    </row>
    <row r="22" spans="1:11" ht="12.95" customHeight="1">
      <c r="A22" s="9"/>
      <c r="B22" s="10" t="s">
        <v>2736</v>
      </c>
      <c r="C22" s="11" t="s">
        <v>2737</v>
      </c>
      <c r="D22" s="69">
        <v>1032</v>
      </c>
      <c r="E22" s="12" t="s">
        <v>33</v>
      </c>
      <c r="F22" s="13"/>
      <c r="G22" s="70">
        <f>IF(B22&lt;&gt;"計",ROUNDDOWN(D22*F22,0),SUM(G$1:G21))</f>
        <v>0</v>
      </c>
      <c r="H22" s="11"/>
      <c r="I22" s="14"/>
      <c r="J22" s="71"/>
      <c r="K22" s="8">
        <v>10</v>
      </c>
    </row>
    <row r="23" spans="1:11" ht="12.95" customHeight="1">
      <c r="A23" s="2"/>
      <c r="B23" s="3"/>
      <c r="C23" s="4"/>
      <c r="D23" s="66" t="s">
        <v>2716</v>
      </c>
      <c r="E23" s="5" t="s">
        <v>2716</v>
      </c>
      <c r="F23" s="6"/>
      <c r="G23" s="67"/>
      <c r="H23" s="4"/>
      <c r="I23" s="7"/>
      <c r="J23" s="68"/>
    </row>
    <row r="24" spans="1:11" ht="12.95" customHeight="1">
      <c r="A24" s="9"/>
      <c r="B24" s="10" t="s">
        <v>2738</v>
      </c>
      <c r="C24" s="11" t="s">
        <v>2739</v>
      </c>
      <c r="D24" s="69">
        <v>1222</v>
      </c>
      <c r="E24" s="12" t="s">
        <v>33</v>
      </c>
      <c r="F24" s="13"/>
      <c r="G24" s="70">
        <f>IF(B24&lt;&gt;"計",ROUNDDOWN(D24*F24,0),SUM(G$1:G23))</f>
        <v>0</v>
      </c>
      <c r="H24" s="11"/>
      <c r="I24" s="14"/>
      <c r="J24" s="71"/>
      <c r="K24" s="8">
        <v>11</v>
      </c>
    </row>
    <row r="25" spans="1:11" ht="12.95" customHeight="1">
      <c r="A25" s="2"/>
      <c r="B25" s="3"/>
      <c r="C25" s="4"/>
      <c r="D25" s="66"/>
      <c r="E25" s="5"/>
      <c r="F25" s="6"/>
      <c r="G25" s="67"/>
      <c r="H25" s="4"/>
      <c r="I25" s="7"/>
      <c r="J25" s="68"/>
    </row>
    <row r="26" spans="1:11" ht="12.95" customHeight="1">
      <c r="A26" s="9"/>
      <c r="B26" s="10" t="s">
        <v>2740</v>
      </c>
      <c r="C26" s="11" t="s">
        <v>2741</v>
      </c>
      <c r="D26" s="69">
        <v>1</v>
      </c>
      <c r="E26" s="12" t="s">
        <v>20</v>
      </c>
      <c r="F26" s="13"/>
      <c r="G26" s="70">
        <f>IF(B26&lt;&gt;"計",ROUNDDOWN(D26*F26,0),SUM(G$1:G25))</f>
        <v>0</v>
      </c>
      <c r="H26" s="11"/>
      <c r="I26" s="14"/>
      <c r="J26" s="71"/>
      <c r="K26" s="8">
        <v>12</v>
      </c>
    </row>
    <row r="27" spans="1:11" ht="12.95" customHeight="1">
      <c r="A27" s="2"/>
      <c r="B27" s="3"/>
      <c r="C27" s="4" t="s">
        <v>2742</v>
      </c>
      <c r="D27" s="66"/>
      <c r="E27" s="5"/>
      <c r="F27" s="6"/>
      <c r="G27" s="67"/>
      <c r="H27" s="4"/>
      <c r="I27" s="7"/>
      <c r="J27" s="68"/>
    </row>
    <row r="28" spans="1:11" ht="12.95" customHeight="1">
      <c r="A28" s="9"/>
      <c r="B28" s="10"/>
      <c r="C28" s="11" t="s">
        <v>2743</v>
      </c>
      <c r="D28" s="69"/>
      <c r="E28" s="12"/>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2744</v>
      </c>
      <c r="C30" s="11"/>
      <c r="D30" s="69">
        <v>340</v>
      </c>
      <c r="E30" s="12" t="s">
        <v>34</v>
      </c>
      <c r="F30" s="13"/>
      <c r="G30" s="70">
        <f>IF(B30&lt;&gt;"計",ROUNDDOWN(D30*F30,0),SUM(G$1:G29))</f>
        <v>0</v>
      </c>
      <c r="H30" s="11"/>
      <c r="I30" s="14"/>
      <c r="J30" s="71"/>
      <c r="K30" s="8">
        <v>14</v>
      </c>
    </row>
    <row r="31" spans="1:11" ht="12.95" customHeight="1">
      <c r="A31" s="2"/>
      <c r="B31" s="3"/>
      <c r="C31" s="4"/>
      <c r="D31" s="66" t="s">
        <v>2716</v>
      </c>
      <c r="E31" s="5"/>
      <c r="F31" s="6"/>
      <c r="G31" s="67"/>
      <c r="H31" s="4"/>
      <c r="I31" s="7"/>
      <c r="J31" s="68"/>
    </row>
    <row r="32" spans="1:11" ht="12.95" customHeight="1">
      <c r="A32" s="9"/>
      <c r="B32" s="10" t="s">
        <v>2745</v>
      </c>
      <c r="C32" s="11" t="s">
        <v>2746</v>
      </c>
      <c r="D32" s="69">
        <v>340</v>
      </c>
      <c r="E32" s="12" t="s">
        <v>34</v>
      </c>
      <c r="F32" s="13"/>
      <c r="G32" s="70">
        <f>IF(B32&lt;&gt;"計",ROUNDDOWN(D32*F32,0),SUM(G$1:G31))</f>
        <v>0</v>
      </c>
      <c r="H32" s="11"/>
      <c r="I32" s="14"/>
      <c r="J32" s="71"/>
      <c r="K32" s="8">
        <v>15</v>
      </c>
    </row>
    <row r="33" spans="1:11" ht="12.95" customHeight="1">
      <c r="A33" s="2"/>
      <c r="B33" s="3"/>
      <c r="C33" s="4"/>
      <c r="D33" s="66"/>
      <c r="E33" s="5"/>
      <c r="F33" s="6"/>
      <c r="G33" s="67"/>
      <c r="H33" s="4"/>
      <c r="I33" s="7"/>
      <c r="J33" s="68"/>
    </row>
    <row r="34" spans="1:11" ht="12.95" customHeight="1">
      <c r="A34" s="9"/>
      <c r="B34" s="10"/>
      <c r="C34" s="11"/>
      <c r="D34" s="69"/>
      <c r="E34" s="12"/>
      <c r="F34" s="13"/>
      <c r="G34" s="70">
        <f>IF(B34&lt;&gt;"計",ROUNDDOWN(D34*F34,0),SUM(G$1:G33))</f>
        <v>0</v>
      </c>
      <c r="H34" s="11"/>
      <c r="I34" s="14"/>
      <c r="J34" s="71"/>
      <c r="K34" s="8">
        <v>16</v>
      </c>
    </row>
    <row r="35" spans="1:11" ht="12.95" customHeight="1">
      <c r="A35" s="2"/>
      <c r="B35" s="3"/>
      <c r="C35" s="4"/>
      <c r="D35" s="66"/>
      <c r="E35" s="5"/>
      <c r="F35" s="6"/>
      <c r="G35" s="67"/>
      <c r="H35" s="4"/>
      <c r="I35" s="7"/>
      <c r="J35" s="68"/>
    </row>
    <row r="36" spans="1:11" ht="12.95" customHeight="1">
      <c r="A36" s="9"/>
      <c r="B36" s="10" t="s">
        <v>2725</v>
      </c>
      <c r="C36" s="11"/>
      <c r="D36" s="69"/>
      <c r="E36" s="12"/>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SUBTOTAL(9,G3:G38)-G36</f>
        <v>0</v>
      </c>
      <c r="K38"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443" priority="11" stopIfTrue="1">
      <formula>AND(D4=1,E4="式")</formula>
    </cfRule>
    <cfRule type="expression" dxfId="442" priority="12" stopIfTrue="1">
      <formula>AND(D4=1,E4="か所")</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80F51-5C52-4C8D-B589-6E2DB9C71F10}">
  <sheetPr>
    <tabColor rgb="FFFFFF00"/>
  </sheetPr>
  <dimension ref="A1:K74"/>
  <sheetViews>
    <sheetView showGridLines="0" showZeros="0" view="pageBreakPreview" zoomScaleNormal="100" zoomScaleSheetLayoutView="100" workbookViewId="0">
      <pane xSplit="5" ySplit="2" topLeftCell="F57"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840</v>
      </c>
      <c r="B4" s="10" t="s">
        <v>841</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807</v>
      </c>
      <c r="C8" s="11" t="s">
        <v>2747</v>
      </c>
      <c r="D8" s="69">
        <v>43.3</v>
      </c>
      <c r="E8" s="12" t="s">
        <v>912</v>
      </c>
      <c r="F8" s="13"/>
      <c r="G8" s="70">
        <f>IF(B8&lt;&gt;"計",ROUNDDOWN(D8*F8,0),SUM(G$1:G7))</f>
        <v>0</v>
      </c>
      <c r="H8" s="11"/>
      <c r="I8" s="14"/>
      <c r="J8" s="71"/>
      <c r="K8" s="8">
        <v>3</v>
      </c>
    </row>
    <row r="9" spans="1:11" ht="12.95" customHeight="1">
      <c r="A9" s="2"/>
      <c r="B9" s="3"/>
      <c r="C9" s="4"/>
      <c r="D9" s="66"/>
      <c r="E9" s="5"/>
      <c r="F9" s="6"/>
      <c r="G9" s="67"/>
      <c r="H9" s="4"/>
      <c r="I9" s="7"/>
      <c r="J9" s="68"/>
    </row>
    <row r="10" spans="1:11" ht="12.95" customHeight="1">
      <c r="A10" s="9"/>
      <c r="B10" s="10" t="s">
        <v>807</v>
      </c>
      <c r="C10" s="11" t="s">
        <v>2748</v>
      </c>
      <c r="D10" s="69">
        <v>105</v>
      </c>
      <c r="E10" s="12" t="s">
        <v>912</v>
      </c>
      <c r="F10" s="13"/>
      <c r="G10" s="70">
        <f>IF(B10&lt;&gt;"計",ROUNDDOWN(D10*F10,0),SUM(G$1:G9))</f>
        <v>0</v>
      </c>
      <c r="H10" s="11"/>
      <c r="I10" s="14"/>
      <c r="J10" s="71"/>
      <c r="K10" s="8">
        <v>4</v>
      </c>
    </row>
    <row r="11" spans="1:11" ht="12.95" customHeight="1">
      <c r="A11" s="2"/>
      <c r="B11" s="3"/>
      <c r="C11" s="4"/>
      <c r="D11" s="66"/>
      <c r="E11" s="5"/>
      <c r="F11" s="6"/>
      <c r="G11" s="67"/>
      <c r="H11" s="4"/>
      <c r="I11" s="7"/>
      <c r="J11" s="68"/>
    </row>
    <row r="12" spans="1:11" ht="12.95" customHeight="1">
      <c r="A12" s="9"/>
      <c r="B12" s="10" t="s">
        <v>807</v>
      </c>
      <c r="C12" s="11" t="s">
        <v>2749</v>
      </c>
      <c r="D12" s="69">
        <v>20.9</v>
      </c>
      <c r="E12" s="12" t="s">
        <v>912</v>
      </c>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t="s">
        <v>807</v>
      </c>
      <c r="C14" s="11" t="s">
        <v>2750</v>
      </c>
      <c r="D14" s="69">
        <v>4.8</v>
      </c>
      <c r="E14" s="12" t="s">
        <v>912</v>
      </c>
      <c r="F14" s="13"/>
      <c r="G14" s="70">
        <f>IF(B14&lt;&gt;"計",ROUNDDOWN(D14*F14,0),SUM(G$1:G13))</f>
        <v>0</v>
      </c>
      <c r="H14" s="11"/>
      <c r="I14" s="14"/>
      <c r="J14" s="71"/>
      <c r="K14" s="8">
        <v>6</v>
      </c>
    </row>
    <row r="15" spans="1:11" ht="12.95" customHeight="1">
      <c r="A15" s="2"/>
      <c r="B15" s="3"/>
      <c r="C15" s="4"/>
      <c r="D15" s="66"/>
      <c r="E15" s="5"/>
      <c r="F15" s="6"/>
      <c r="G15" s="67"/>
      <c r="H15" s="4"/>
      <c r="I15" s="7"/>
      <c r="J15" s="68"/>
    </row>
    <row r="16" spans="1:11" ht="12.95" customHeight="1">
      <c r="A16" s="9"/>
      <c r="B16" s="10" t="s">
        <v>807</v>
      </c>
      <c r="C16" s="11" t="s">
        <v>2751</v>
      </c>
      <c r="D16" s="69">
        <v>30.4</v>
      </c>
      <c r="E16" s="12" t="s">
        <v>912</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t="s">
        <v>807</v>
      </c>
      <c r="C18" s="11" t="s">
        <v>2752</v>
      </c>
      <c r="D18" s="69">
        <v>55</v>
      </c>
      <c r="E18" s="12" t="s">
        <v>912</v>
      </c>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t="s">
        <v>807</v>
      </c>
      <c r="C20" s="11" t="s">
        <v>2753</v>
      </c>
      <c r="D20" s="69">
        <v>12.2</v>
      </c>
      <c r="E20" s="12" t="s">
        <v>912</v>
      </c>
      <c r="F20" s="13"/>
      <c r="G20" s="70">
        <f>IF(B20&lt;&gt;"計",ROUNDDOWN(D20*F20,0),SUM(G$1:G19))</f>
        <v>0</v>
      </c>
      <c r="H20" s="11"/>
      <c r="I20" s="14"/>
      <c r="J20" s="71"/>
      <c r="K20" s="8">
        <v>9</v>
      </c>
    </row>
    <row r="21" spans="1:11" ht="12.95" customHeight="1">
      <c r="A21" s="2"/>
      <c r="B21" s="3"/>
      <c r="C21" s="4"/>
      <c r="D21" s="66"/>
      <c r="E21" s="5"/>
      <c r="F21" s="6"/>
      <c r="G21" s="67"/>
      <c r="H21" s="4"/>
      <c r="I21" s="7"/>
      <c r="J21" s="68"/>
    </row>
    <row r="22" spans="1:11" ht="12.95" customHeight="1">
      <c r="A22" s="9"/>
      <c r="B22" s="10" t="s">
        <v>807</v>
      </c>
      <c r="C22" s="11" t="s">
        <v>2754</v>
      </c>
      <c r="D22" s="69">
        <v>2.4</v>
      </c>
      <c r="E22" s="12" t="s">
        <v>912</v>
      </c>
      <c r="F22" s="13"/>
      <c r="G22" s="70">
        <f>IF(B22&lt;&gt;"計",ROUNDDOWN(D22*F22,0),SUM(G$1:G21))</f>
        <v>0</v>
      </c>
      <c r="H22" s="11"/>
      <c r="I22" s="14"/>
      <c r="J22" s="71"/>
      <c r="K22" s="8">
        <v>10</v>
      </c>
    </row>
    <row r="23" spans="1:11" ht="12.95" customHeight="1">
      <c r="A23" s="2"/>
      <c r="B23" s="3"/>
      <c r="C23" s="4"/>
      <c r="D23" s="66"/>
      <c r="E23" s="5"/>
      <c r="F23" s="6"/>
      <c r="G23" s="67"/>
      <c r="H23" s="4"/>
      <c r="I23" s="7"/>
      <c r="J23" s="68"/>
    </row>
    <row r="24" spans="1:11" ht="12.95" customHeight="1">
      <c r="A24" s="9"/>
      <c r="B24" s="10" t="s">
        <v>2755</v>
      </c>
      <c r="C24" s="11" t="s">
        <v>2756</v>
      </c>
      <c r="D24" s="69">
        <v>-7.4</v>
      </c>
      <c r="E24" s="12" t="s">
        <v>912</v>
      </c>
      <c r="F24" s="13"/>
      <c r="G24" s="70">
        <f>IF(B24&lt;&gt;"計",ROUNDDOWN(D24*F24,0),SUM(G$1:G23))</f>
        <v>0</v>
      </c>
      <c r="H24" s="11"/>
      <c r="I24" s="14"/>
      <c r="J24" s="71"/>
      <c r="K24" s="8">
        <v>11</v>
      </c>
    </row>
    <row r="25" spans="1:11" ht="12.95" customHeight="1">
      <c r="A25" s="2"/>
      <c r="B25" s="3"/>
      <c r="C25" s="4" t="s">
        <v>2757</v>
      </c>
      <c r="D25" s="66"/>
      <c r="E25" s="5"/>
      <c r="F25" s="6"/>
      <c r="G25" s="67"/>
      <c r="H25" s="4"/>
      <c r="I25" s="7"/>
      <c r="J25" s="68"/>
    </row>
    <row r="26" spans="1:11" ht="12.95" customHeight="1">
      <c r="A26" s="9"/>
      <c r="B26" s="10" t="s">
        <v>2758</v>
      </c>
      <c r="C26" s="11" t="s">
        <v>2759</v>
      </c>
      <c r="D26" s="69">
        <v>6.7</v>
      </c>
      <c r="E26" s="12" t="s">
        <v>912</v>
      </c>
      <c r="F26" s="13"/>
      <c r="G26" s="70">
        <f>IF(B26&lt;&gt;"計",ROUNDDOWN(D26*F26,0),SUM(G$1:G25))</f>
        <v>0</v>
      </c>
      <c r="H26" s="11"/>
      <c r="I26" s="14"/>
      <c r="J26" s="71"/>
      <c r="K26" s="8">
        <v>12</v>
      </c>
    </row>
    <row r="27" spans="1:11" ht="12.95" customHeight="1">
      <c r="A27" s="2"/>
      <c r="B27" s="3"/>
      <c r="C27" s="4"/>
      <c r="D27" s="66" t="s">
        <v>2716</v>
      </c>
      <c r="E27" s="5" t="s">
        <v>2716</v>
      </c>
      <c r="F27" s="6"/>
      <c r="G27" s="67"/>
      <c r="H27" s="4"/>
      <c r="I27" s="7"/>
      <c r="J27" s="68"/>
    </row>
    <row r="28" spans="1:11" ht="12.95" customHeight="1">
      <c r="A28" s="9"/>
      <c r="B28" s="10" t="s">
        <v>2760</v>
      </c>
      <c r="C28" s="11" t="s">
        <v>2761</v>
      </c>
      <c r="D28" s="69">
        <v>0.4</v>
      </c>
      <c r="E28" s="12" t="s">
        <v>912</v>
      </c>
      <c r="F28" s="13"/>
      <c r="G28" s="70">
        <f>IF(B28&lt;&gt;"計",ROUNDDOWN(D28*F28,0),SUM(G$1:G27))</f>
        <v>0</v>
      </c>
      <c r="H28" s="11"/>
      <c r="I28" s="14"/>
      <c r="J28" s="71"/>
      <c r="K28" s="8">
        <v>13</v>
      </c>
    </row>
    <row r="29" spans="1:11" ht="12.95" customHeight="1">
      <c r="A29" s="2"/>
      <c r="B29" s="3"/>
      <c r="C29" s="4"/>
      <c r="D29" s="66"/>
      <c r="E29" s="5"/>
      <c r="F29" s="6"/>
      <c r="G29" s="67"/>
      <c r="H29" s="4"/>
      <c r="I29" s="7"/>
      <c r="J29" s="68"/>
    </row>
    <row r="30" spans="1:11" ht="12.95" customHeight="1">
      <c r="A30" s="9"/>
      <c r="B30" s="10" t="s">
        <v>2762</v>
      </c>
      <c r="C30" s="11"/>
      <c r="D30" s="69">
        <v>263</v>
      </c>
      <c r="E30" s="12" t="s">
        <v>912</v>
      </c>
      <c r="F30" s="13"/>
      <c r="G30" s="70">
        <f>IF(B30&lt;&gt;"計",ROUNDDOWN(D30*F30,0),SUM(G$1:G29))</f>
        <v>0</v>
      </c>
      <c r="H30" s="11"/>
      <c r="I30" s="14"/>
      <c r="J30" s="71"/>
      <c r="K30" s="8">
        <v>14</v>
      </c>
    </row>
    <row r="31" spans="1:11" ht="12.95" customHeight="1">
      <c r="A31" s="2"/>
      <c r="B31" s="3"/>
      <c r="C31" s="4"/>
      <c r="D31" s="66" t="s">
        <v>2716</v>
      </c>
      <c r="E31" s="5"/>
      <c r="F31" s="6"/>
      <c r="G31" s="67"/>
      <c r="H31" s="4"/>
      <c r="I31" s="7"/>
      <c r="J31" s="68"/>
    </row>
    <row r="32" spans="1:11" ht="12.95" customHeight="1">
      <c r="A32" s="9"/>
      <c r="B32" s="10" t="s">
        <v>2762</v>
      </c>
      <c r="C32" s="11" t="s">
        <v>2763</v>
      </c>
      <c r="D32" s="69">
        <v>7.1</v>
      </c>
      <c r="E32" s="12" t="s">
        <v>912</v>
      </c>
      <c r="F32" s="13"/>
      <c r="G32" s="70">
        <f>IF(B32&lt;&gt;"計",ROUNDDOWN(D32*F32,0),SUM(G$1:G31))</f>
        <v>0</v>
      </c>
      <c r="H32" s="11"/>
      <c r="I32" s="14"/>
      <c r="J32" s="71"/>
      <c r="K32" s="8">
        <v>15</v>
      </c>
    </row>
    <row r="33" spans="1:11" ht="12.95" customHeight="1">
      <c r="A33" s="2"/>
      <c r="B33" s="3"/>
      <c r="C33" s="4"/>
      <c r="D33" s="66" t="s">
        <v>2716</v>
      </c>
      <c r="E33" s="5"/>
      <c r="F33" s="6"/>
      <c r="G33" s="67"/>
      <c r="H33" s="4"/>
      <c r="I33" s="7"/>
      <c r="J33" s="68"/>
    </row>
    <row r="34" spans="1:11" ht="12.95" customHeight="1">
      <c r="A34" s="9"/>
      <c r="B34" s="10" t="s">
        <v>809</v>
      </c>
      <c r="C34" s="11" t="s">
        <v>2764</v>
      </c>
      <c r="D34" s="69">
        <v>2</v>
      </c>
      <c r="E34" s="12" t="s">
        <v>148</v>
      </c>
      <c r="F34" s="13"/>
      <c r="G34" s="70">
        <f>IF(B34&lt;&gt;"計",ROUNDDOWN(D34*F34,0),SUM(G$1:G33))</f>
        <v>0</v>
      </c>
      <c r="H34" s="11"/>
      <c r="I34" s="14"/>
      <c r="J34" s="71"/>
      <c r="K34" s="8">
        <v>16</v>
      </c>
    </row>
    <row r="35" spans="1:11" ht="12.95" customHeight="1">
      <c r="A35" s="2"/>
      <c r="B35" s="3"/>
      <c r="C35" s="4"/>
      <c r="D35" s="66" t="s">
        <v>2716</v>
      </c>
      <c r="E35" s="5" t="s">
        <v>2716</v>
      </c>
      <c r="F35" s="6"/>
      <c r="G35" s="67"/>
      <c r="H35" s="4"/>
      <c r="I35" s="7"/>
      <c r="J35" s="68"/>
    </row>
    <row r="36" spans="1:11" ht="12.95" customHeight="1">
      <c r="A36" s="9"/>
      <c r="B36" s="10" t="s">
        <v>2765</v>
      </c>
      <c r="C36" s="11"/>
      <c r="D36" s="69">
        <v>263</v>
      </c>
      <c r="E36" s="12" t="s">
        <v>912</v>
      </c>
      <c r="F36" s="13"/>
      <c r="G36" s="70">
        <f>IF(B36&lt;&gt;"計",ROUNDDOWN(D36*F36,0),SUM(G$1:G35))</f>
        <v>0</v>
      </c>
      <c r="H36" s="11"/>
      <c r="I36" s="14"/>
      <c r="J36" s="71"/>
      <c r="K36" s="8">
        <v>17</v>
      </c>
    </row>
    <row r="37" spans="1:11" ht="12.95" customHeight="1">
      <c r="A37" s="2"/>
      <c r="B37" s="3"/>
      <c r="C37" s="4"/>
      <c r="D37" s="66"/>
      <c r="E37" s="5"/>
      <c r="F37" s="6"/>
      <c r="G37" s="67"/>
      <c r="H37" s="4"/>
      <c r="I37" s="7"/>
      <c r="J37" s="68"/>
    </row>
    <row r="38" spans="1:11" ht="12.95" customHeight="1">
      <c r="A38" s="9"/>
      <c r="B38" s="10"/>
      <c r="C38" s="11"/>
      <c r="D38" s="69"/>
      <c r="E38" s="12"/>
      <c r="F38" s="13"/>
      <c r="G38" s="70">
        <f>IF(B38&lt;&gt;"計",ROUNDDOWN(D38*F38,0),SUM(G$1:G37))</f>
        <v>0</v>
      </c>
      <c r="H38" s="11"/>
      <c r="I38" s="14"/>
      <c r="J38" s="72">
        <f>SUBTOTAL(9,G3:G38)</f>
        <v>0</v>
      </c>
      <c r="K38" s="8">
        <v>18</v>
      </c>
    </row>
    <row r="39" spans="1:11" ht="12.95" customHeight="1">
      <c r="A39" s="2"/>
      <c r="B39" s="15"/>
      <c r="C39" s="4"/>
      <c r="D39" s="66"/>
      <c r="E39" s="5"/>
      <c r="F39" s="6"/>
      <c r="G39" s="67"/>
      <c r="H39" s="4"/>
      <c r="I39" s="16"/>
      <c r="J39" s="73"/>
    </row>
    <row r="40" spans="1:11" ht="12.95" customHeight="1">
      <c r="A40" s="9"/>
      <c r="B40" s="10" t="s">
        <v>2766</v>
      </c>
      <c r="C40" s="11" t="s">
        <v>2767</v>
      </c>
      <c r="D40" s="69">
        <v>20</v>
      </c>
      <c r="E40" s="12" t="s">
        <v>1998</v>
      </c>
      <c r="F40" s="13"/>
      <c r="G40" s="70">
        <f>IF(B40&lt;&gt;"計",ROUNDDOWN(D40*F40,0),SUM(G$1:G39))</f>
        <v>0</v>
      </c>
      <c r="H40" s="11"/>
      <c r="I40" s="14"/>
      <c r="J40" s="71"/>
      <c r="K40" s="8">
        <v>1</v>
      </c>
    </row>
    <row r="41" spans="1:11" ht="12.95" customHeight="1">
      <c r="A41" s="2"/>
      <c r="B41" s="3"/>
      <c r="C41" s="4"/>
      <c r="D41" s="66" t="s">
        <v>2716</v>
      </c>
      <c r="E41" s="5" t="s">
        <v>2716</v>
      </c>
      <c r="F41" s="6"/>
      <c r="G41" s="67"/>
      <c r="H41" s="4"/>
      <c r="I41" s="7"/>
      <c r="J41" s="68"/>
    </row>
    <row r="42" spans="1:11" ht="12.95" customHeight="1">
      <c r="A42" s="9"/>
      <c r="B42" s="10" t="s">
        <v>2766</v>
      </c>
      <c r="C42" s="11" t="s">
        <v>2768</v>
      </c>
      <c r="D42" s="69">
        <v>4</v>
      </c>
      <c r="E42" s="12" t="s">
        <v>1998</v>
      </c>
      <c r="F42" s="13"/>
      <c r="G42" s="70">
        <f>IF(B42&lt;&gt;"計",ROUNDDOWN(D42*F42,0),SUM(G$1:G41))</f>
        <v>0</v>
      </c>
      <c r="H42" s="11"/>
      <c r="I42" s="14"/>
      <c r="J42" s="71"/>
      <c r="K42" s="8">
        <v>2</v>
      </c>
    </row>
    <row r="43" spans="1:11" ht="12.95" customHeight="1">
      <c r="A43" s="2"/>
      <c r="B43" s="3"/>
      <c r="C43" s="4"/>
      <c r="D43" s="66" t="s">
        <v>2716</v>
      </c>
      <c r="E43" s="5" t="s">
        <v>2716</v>
      </c>
      <c r="F43" s="6"/>
      <c r="G43" s="67"/>
      <c r="H43" s="4"/>
      <c r="I43" s="7"/>
      <c r="J43" s="68"/>
    </row>
    <row r="44" spans="1:11" ht="12.95" customHeight="1">
      <c r="A44" s="9"/>
      <c r="B44" s="10" t="s">
        <v>2766</v>
      </c>
      <c r="C44" s="11" t="s">
        <v>2769</v>
      </c>
      <c r="D44" s="69">
        <v>10</v>
      </c>
      <c r="E44" s="12" t="s">
        <v>1998</v>
      </c>
      <c r="F44" s="13"/>
      <c r="G44" s="70">
        <f>IF(B44&lt;&gt;"計",ROUNDDOWN(D44*F44,0),SUM(G$1:G43))</f>
        <v>0</v>
      </c>
      <c r="H44" s="11"/>
      <c r="I44" s="14"/>
      <c r="J44" s="71"/>
      <c r="K44" s="8">
        <v>3</v>
      </c>
    </row>
    <row r="45" spans="1:11" ht="12.95" customHeight="1">
      <c r="A45" s="2"/>
      <c r="B45" s="3"/>
      <c r="C45" s="4"/>
      <c r="D45" s="66" t="s">
        <v>2716</v>
      </c>
      <c r="E45" s="5" t="s">
        <v>2716</v>
      </c>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c r="C48" s="11"/>
      <c r="D48" s="69"/>
      <c r="E48" s="12"/>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c r="C50" s="11"/>
      <c r="D50" s="69"/>
      <c r="E50" s="12"/>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t="s">
        <v>2848</v>
      </c>
      <c r="C52" s="11" t="s">
        <v>2770</v>
      </c>
      <c r="D52" s="69">
        <v>656</v>
      </c>
      <c r="E52" s="12" t="s">
        <v>148</v>
      </c>
      <c r="F52" s="13"/>
      <c r="G52" s="70">
        <f>IF(B52&lt;&gt;"計",ROUNDDOWN(D52*F52,0),SUM(G$1:G51))</f>
        <v>0</v>
      </c>
      <c r="H52" s="11"/>
      <c r="I52" s="14"/>
      <c r="J52" s="71"/>
      <c r="K52" s="8">
        <v>7</v>
      </c>
    </row>
    <row r="53" spans="1:11" ht="12.95" customHeight="1">
      <c r="A53" s="2"/>
      <c r="B53" s="3"/>
      <c r="C53" s="4"/>
      <c r="D53" s="66" t="s">
        <v>2716</v>
      </c>
      <c r="E53" s="5" t="s">
        <v>2716</v>
      </c>
      <c r="F53" s="6"/>
      <c r="G53" s="67"/>
      <c r="H53" s="4"/>
      <c r="I53" s="7"/>
      <c r="J53" s="68"/>
    </row>
    <row r="54" spans="1:11" ht="12.95" customHeight="1">
      <c r="A54" s="9"/>
      <c r="B54" s="10" t="s">
        <v>2848</v>
      </c>
      <c r="C54" s="11" t="s">
        <v>2771</v>
      </c>
      <c r="D54" s="69">
        <v>1553</v>
      </c>
      <c r="E54" s="12" t="s">
        <v>148</v>
      </c>
      <c r="F54" s="13"/>
      <c r="G54" s="70">
        <f>IF(B54&lt;&gt;"計",ROUNDDOWN(D54*F54,0),SUM(G$1:G53))</f>
        <v>0</v>
      </c>
      <c r="H54" s="11"/>
      <c r="I54" s="14"/>
      <c r="J54" s="71"/>
      <c r="K54" s="8">
        <v>8</v>
      </c>
    </row>
    <row r="55" spans="1:11" ht="12.95" customHeight="1">
      <c r="A55" s="2"/>
      <c r="B55" s="3"/>
      <c r="C55" s="4"/>
      <c r="D55" s="66" t="s">
        <v>2716</v>
      </c>
      <c r="E55" s="5" t="s">
        <v>2716</v>
      </c>
      <c r="F55" s="6"/>
      <c r="G55" s="67"/>
      <c r="H55" s="4"/>
      <c r="I55" s="7"/>
      <c r="J55" s="68"/>
    </row>
    <row r="56" spans="1:11" ht="12.95" customHeight="1">
      <c r="A56" s="9"/>
      <c r="B56" s="10" t="s">
        <v>2848</v>
      </c>
      <c r="C56" s="11" t="s">
        <v>2772</v>
      </c>
      <c r="D56" s="69">
        <v>288</v>
      </c>
      <c r="E56" s="12" t="s">
        <v>148</v>
      </c>
      <c r="F56" s="13"/>
      <c r="G56" s="70">
        <f>IF(B56&lt;&gt;"計",ROUNDDOWN(D56*F56,0),SUM(G$1:G55))</f>
        <v>0</v>
      </c>
      <c r="H56" s="11"/>
      <c r="I56" s="14"/>
      <c r="J56" s="71"/>
      <c r="K56" s="8">
        <v>9</v>
      </c>
    </row>
    <row r="57" spans="1:11" ht="12.95" customHeight="1">
      <c r="A57" s="2"/>
      <c r="B57" s="3"/>
      <c r="C57" s="4"/>
      <c r="D57" s="66" t="s">
        <v>2716</v>
      </c>
      <c r="E57" s="5" t="s">
        <v>2716</v>
      </c>
      <c r="F57" s="6"/>
      <c r="G57" s="67"/>
      <c r="H57" s="4"/>
      <c r="I57" s="7"/>
      <c r="J57" s="68"/>
    </row>
    <row r="58" spans="1:11" ht="12.95" customHeight="1">
      <c r="A58" s="9"/>
      <c r="B58" s="10" t="s">
        <v>2848</v>
      </c>
      <c r="C58" s="11" t="s">
        <v>2773</v>
      </c>
      <c r="D58" s="69">
        <v>36</v>
      </c>
      <c r="E58" s="12" t="s">
        <v>148</v>
      </c>
      <c r="F58" s="13"/>
      <c r="G58" s="70">
        <f>IF(B58&lt;&gt;"計",ROUNDDOWN(D58*F58,0),SUM(G$1:G57))</f>
        <v>0</v>
      </c>
      <c r="H58" s="11"/>
      <c r="I58" s="14"/>
      <c r="J58" s="71"/>
      <c r="K58" s="8">
        <v>10</v>
      </c>
    </row>
    <row r="59" spans="1:11" ht="12.95" customHeight="1">
      <c r="A59" s="2"/>
      <c r="B59" s="3"/>
      <c r="C59" s="4"/>
      <c r="D59" s="66" t="s">
        <v>2716</v>
      </c>
      <c r="E59" s="5" t="s">
        <v>2716</v>
      </c>
      <c r="F59" s="6"/>
      <c r="G59" s="67"/>
      <c r="H59" s="4"/>
      <c r="I59" s="7"/>
      <c r="J59" s="68"/>
    </row>
    <row r="60" spans="1:11" ht="12.95" customHeight="1">
      <c r="A60" s="9"/>
      <c r="B60" s="10" t="s">
        <v>2848</v>
      </c>
      <c r="C60" s="11" t="s">
        <v>2774</v>
      </c>
      <c r="D60" s="69">
        <v>40</v>
      </c>
      <c r="E60" s="12" t="s">
        <v>148</v>
      </c>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t="s">
        <v>2775</v>
      </c>
      <c r="C63" s="4"/>
      <c r="D63" s="66"/>
      <c r="E63" s="5"/>
      <c r="F63" s="6"/>
      <c r="G63" s="67"/>
      <c r="H63" s="4"/>
      <c r="I63" s="7"/>
      <c r="J63" s="68"/>
    </row>
    <row r="64" spans="1:11" ht="12.95" customHeight="1">
      <c r="A64" s="9"/>
      <c r="B64" s="10" t="s">
        <v>804</v>
      </c>
      <c r="C64" s="11" t="s">
        <v>2776</v>
      </c>
      <c r="D64" s="69">
        <v>162</v>
      </c>
      <c r="E64" s="12" t="s">
        <v>148</v>
      </c>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t="s">
        <v>2777</v>
      </c>
      <c r="C68" s="11" t="s">
        <v>2778</v>
      </c>
      <c r="D68" s="69">
        <v>1</v>
      </c>
      <c r="E68" s="12" t="s">
        <v>21</v>
      </c>
      <c r="F68" s="13"/>
      <c r="G68" s="70">
        <f>IF(B68&lt;&gt;"計",ROUNDDOWN(D68*F68,0),SUM(G$1:G67))</f>
        <v>0</v>
      </c>
      <c r="H68" s="11"/>
      <c r="I68" s="14"/>
      <c r="J68" s="71"/>
      <c r="K68" s="8">
        <v>15</v>
      </c>
    </row>
    <row r="69" spans="1:11" ht="12.95" customHeight="1">
      <c r="A69" s="2"/>
      <c r="B69" s="3"/>
      <c r="C69" s="4" t="s">
        <v>2779</v>
      </c>
      <c r="D69" s="66"/>
      <c r="E69" s="5"/>
      <c r="F69" s="6"/>
      <c r="G69" s="67"/>
      <c r="H69" s="4"/>
      <c r="I69" s="7"/>
      <c r="J69" s="68"/>
    </row>
    <row r="70" spans="1:11" ht="12.95" customHeight="1">
      <c r="A70" s="9"/>
      <c r="B70" s="10"/>
      <c r="C70" s="11" t="s">
        <v>2780</v>
      </c>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t="s">
        <v>2725</v>
      </c>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SUBTOTAL(9,G39:G74)-G72</f>
        <v>0</v>
      </c>
      <c r="K74"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441" priority="12" stopIfTrue="1">
      <formula>AND(D4=1,E4="か所")</formula>
    </cfRule>
  </conditionalFormatting>
  <conditionalFormatting sqref="F44 F4 F6 F8 F10 F12 F14 F16 F18 F20 F22 F24 F26 F28 F30 F32 F34 F36 F38 F40 F42 F46 F48 F50 F52 F54 F56 F58 F60 F62 F64 F66 F68 F70 F72 F74">
    <cfRule type="expression" dxfId="440" priority="11" stopIfTrue="1">
      <formula>AND(D4=1,E4="式")</formula>
    </cfRule>
  </conditionalFormatting>
  <conditionalFormatting sqref="F44">
    <cfRule type="expression" dxfId="439" priority="10" stopIfTrue="1">
      <formula>AND(D44=1,LEN(E44)&lt;&gt;LENB(E44))</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2B67-B195-46F2-8EEA-EFBBB440E760}">
  <sheetPr>
    <tabColor rgb="FFFFFF00"/>
  </sheetPr>
  <dimension ref="A1:K74"/>
  <sheetViews>
    <sheetView showGridLines="0" showZeros="0" view="pageBreakPreview" zoomScaleNormal="100" zoomScaleSheetLayoutView="100" workbookViewId="0">
      <pane xSplit="5" ySplit="2" topLeftCell="F57" activePane="bottomRight" state="frozen"/>
      <selection activeCell="A36" sqref="A36"/>
      <selection pane="topRight" activeCell="A36" sqref="A36"/>
      <selection pane="bottomLeft" activeCell="A36" sqref="A36"/>
      <selection pane="bottomRight" activeCell="A36" sqref="A36"/>
    </sheetView>
  </sheetViews>
  <sheetFormatPr defaultRowHeight="12.95" customHeight="1"/>
  <cols>
    <col min="1" max="1" width="5.625" style="17" customWidth="1"/>
    <col min="2" max="2" width="28.625" style="18" customWidth="1"/>
    <col min="3" max="3" width="29.125" style="8" customWidth="1"/>
    <col min="4" max="4" width="12.125" style="74" customWidth="1"/>
    <col min="5" max="5" width="5.625" style="19" customWidth="1"/>
    <col min="6" max="6" width="12.625" style="20" customWidth="1"/>
    <col min="7" max="7" width="19.5" style="20" customWidth="1"/>
    <col min="8" max="9" width="9.375" style="8" customWidth="1"/>
    <col min="10" max="10" width="9.375" style="63" customWidth="1"/>
    <col min="11" max="16384" width="9" style="8"/>
  </cols>
  <sheetData>
    <row r="1" spans="1:11" s="1" customFormat="1" ht="13.5" customHeight="1">
      <c r="A1" s="109"/>
      <c r="B1" s="111" t="s">
        <v>13</v>
      </c>
      <c r="C1" s="111" t="s">
        <v>14</v>
      </c>
      <c r="D1" s="112" t="s">
        <v>15</v>
      </c>
      <c r="E1" s="111" t="s">
        <v>16</v>
      </c>
      <c r="F1" s="104" t="s">
        <v>17</v>
      </c>
      <c r="G1" s="104" t="s">
        <v>18</v>
      </c>
      <c r="H1" s="106" t="s">
        <v>19</v>
      </c>
      <c r="I1" s="106"/>
      <c r="J1" s="107"/>
    </row>
    <row r="2" spans="1:11" s="1" customFormat="1" ht="13.5" customHeight="1">
      <c r="A2" s="110"/>
      <c r="B2" s="105"/>
      <c r="C2" s="105"/>
      <c r="D2" s="113"/>
      <c r="E2" s="105"/>
      <c r="F2" s="105"/>
      <c r="G2" s="105"/>
      <c r="H2" s="105"/>
      <c r="I2" s="105"/>
      <c r="J2" s="108"/>
    </row>
    <row r="3" spans="1:11" ht="12.95" customHeight="1">
      <c r="A3" s="2"/>
      <c r="B3" s="15"/>
      <c r="C3" s="4"/>
      <c r="D3" s="66"/>
      <c r="E3" s="5"/>
      <c r="F3" s="6"/>
      <c r="G3" s="67"/>
      <c r="H3" s="4"/>
      <c r="I3" s="7"/>
      <c r="J3" s="68"/>
    </row>
    <row r="4" spans="1:11" ht="12.95" customHeight="1">
      <c r="A4" s="9" t="s">
        <v>842</v>
      </c>
      <c r="B4" s="10" t="s">
        <v>2781</v>
      </c>
      <c r="C4" s="11"/>
      <c r="D4" s="69"/>
      <c r="E4" s="12"/>
      <c r="F4" s="13"/>
      <c r="G4" s="70">
        <f>IF(B4&lt;&gt;"計",ROUNDDOWN(D4*F4,0),SUM(G$1:G3))</f>
        <v>0</v>
      </c>
      <c r="H4" s="11"/>
      <c r="I4" s="14"/>
      <c r="J4" s="71"/>
      <c r="K4" s="8">
        <v>1</v>
      </c>
    </row>
    <row r="5" spans="1:11" ht="12.95" customHeight="1">
      <c r="A5" s="2"/>
      <c r="B5" s="3"/>
      <c r="C5" s="4"/>
      <c r="D5" s="66"/>
      <c r="E5" s="5"/>
      <c r="F5" s="6"/>
      <c r="G5" s="67"/>
      <c r="H5" s="4"/>
      <c r="I5" s="7"/>
      <c r="J5" s="68"/>
    </row>
    <row r="6" spans="1:11" ht="12.95" customHeight="1">
      <c r="A6" s="9"/>
      <c r="B6" s="23"/>
      <c r="C6" s="24"/>
      <c r="D6" s="69"/>
      <c r="E6" s="12"/>
      <c r="F6" s="13"/>
      <c r="G6" s="70">
        <f>IF(B6&lt;&gt;"計",ROUNDDOWN(D6*F6,0),SUM(G$1:G5))</f>
        <v>0</v>
      </c>
      <c r="H6" s="11"/>
      <c r="I6" s="14"/>
      <c r="J6" s="71"/>
      <c r="K6" s="8">
        <v>2</v>
      </c>
    </row>
    <row r="7" spans="1:11" ht="12.95" customHeight="1">
      <c r="A7" s="2"/>
      <c r="B7" s="3"/>
      <c r="C7" s="4"/>
      <c r="D7" s="66"/>
      <c r="E7" s="5"/>
      <c r="F7" s="6"/>
      <c r="G7" s="67"/>
      <c r="H7" s="4"/>
      <c r="I7" s="7"/>
      <c r="J7" s="68"/>
    </row>
    <row r="8" spans="1:11" ht="12.95" customHeight="1">
      <c r="A8" s="9"/>
      <c r="B8" s="10" t="s">
        <v>2796</v>
      </c>
      <c r="C8" s="11" t="s">
        <v>2782</v>
      </c>
      <c r="D8" s="69">
        <v>497</v>
      </c>
      <c r="E8" s="12" t="s">
        <v>34</v>
      </c>
      <c r="F8" s="13"/>
      <c r="G8" s="70">
        <f>IF(B8&lt;&gt;"計",ROUNDDOWN(D8*F8,0),SUM(G$1:G7))</f>
        <v>0</v>
      </c>
      <c r="H8" s="11"/>
      <c r="I8" s="14"/>
      <c r="J8" s="71"/>
      <c r="K8" s="8">
        <v>3</v>
      </c>
    </row>
    <row r="9" spans="1:11" ht="12.95" customHeight="1">
      <c r="A9" s="2"/>
      <c r="B9" s="3"/>
      <c r="C9" s="4"/>
      <c r="D9" s="66" t="s">
        <v>2716</v>
      </c>
      <c r="E9" s="5" t="s">
        <v>2716</v>
      </c>
      <c r="F9" s="6"/>
      <c r="G9" s="67"/>
      <c r="H9" s="4"/>
      <c r="I9" s="7"/>
      <c r="J9" s="68"/>
    </row>
    <row r="10" spans="1:11" ht="12.95" customHeight="1">
      <c r="A10" s="9"/>
      <c r="B10" s="10" t="s">
        <v>2796</v>
      </c>
      <c r="C10" s="11" t="s">
        <v>2783</v>
      </c>
      <c r="D10" s="69">
        <v>895</v>
      </c>
      <c r="E10" s="12" t="s">
        <v>34</v>
      </c>
      <c r="F10" s="13"/>
      <c r="G10" s="70">
        <f>IF(B10&lt;&gt;"計",ROUNDDOWN(D10*F10,0),SUM(G$1:G9))</f>
        <v>0</v>
      </c>
      <c r="H10" s="11"/>
      <c r="I10" s="14"/>
      <c r="J10" s="71"/>
      <c r="K10" s="8">
        <v>4</v>
      </c>
    </row>
    <row r="11" spans="1:11" ht="12.95" customHeight="1">
      <c r="A11" s="2"/>
      <c r="B11" s="3"/>
      <c r="C11" s="4"/>
      <c r="D11" s="66" t="s">
        <v>2716</v>
      </c>
      <c r="E11" s="5" t="s">
        <v>2716</v>
      </c>
      <c r="F11" s="6"/>
      <c r="G11" s="67"/>
      <c r="H11" s="4"/>
      <c r="I11" s="7"/>
      <c r="J11" s="68"/>
    </row>
    <row r="12" spans="1:11" ht="12.95" customHeight="1">
      <c r="A12" s="9"/>
      <c r="B12" s="10" t="s">
        <v>2796</v>
      </c>
      <c r="C12" s="11" t="s">
        <v>2784</v>
      </c>
      <c r="D12" s="69">
        <v>618</v>
      </c>
      <c r="E12" s="12" t="s">
        <v>34</v>
      </c>
      <c r="F12" s="13"/>
      <c r="G12" s="70">
        <f>IF(B12&lt;&gt;"計",ROUNDDOWN(D12*F12,0),SUM(G$1:G11))</f>
        <v>0</v>
      </c>
      <c r="H12" s="11"/>
      <c r="I12" s="14"/>
      <c r="J12" s="71"/>
      <c r="K12" s="8">
        <v>5</v>
      </c>
    </row>
    <row r="13" spans="1:11" ht="12.95" customHeight="1">
      <c r="A13" s="2"/>
      <c r="B13" s="3"/>
      <c r="C13" s="4"/>
      <c r="D13" s="66"/>
      <c r="E13" s="5"/>
      <c r="F13" s="6"/>
      <c r="G13" s="67"/>
      <c r="H13" s="4"/>
      <c r="I13" s="7"/>
      <c r="J13" s="68"/>
    </row>
    <row r="14" spans="1:11" ht="12.95" customHeight="1">
      <c r="A14" s="9"/>
      <c r="B14" s="10"/>
      <c r="C14" s="11"/>
      <c r="D14" s="69"/>
      <c r="E14" s="12"/>
      <c r="F14" s="13"/>
      <c r="G14" s="70">
        <f>IF(B14&lt;&gt;"計",ROUNDDOWN(D14*F14,0),SUM(G$1:G13))</f>
        <v>0</v>
      </c>
      <c r="H14" s="11"/>
      <c r="I14" s="14"/>
      <c r="J14" s="71"/>
      <c r="K14" s="8">
        <v>6</v>
      </c>
    </row>
    <row r="15" spans="1:11" ht="12.95" customHeight="1">
      <c r="A15" s="2"/>
      <c r="B15" s="3"/>
      <c r="C15" s="4"/>
      <c r="D15" s="66" t="s">
        <v>2716</v>
      </c>
      <c r="E15" s="5"/>
      <c r="F15" s="6"/>
      <c r="G15" s="67"/>
      <c r="H15" s="4"/>
      <c r="I15" s="7"/>
      <c r="J15" s="68"/>
    </row>
    <row r="16" spans="1:11" ht="12.95" customHeight="1">
      <c r="A16" s="9"/>
      <c r="B16" s="10" t="s">
        <v>2797</v>
      </c>
      <c r="C16" s="11"/>
      <c r="D16" s="69">
        <v>1513</v>
      </c>
      <c r="E16" s="12" t="s">
        <v>34</v>
      </c>
      <c r="F16" s="13"/>
      <c r="G16" s="70">
        <f>IF(B16&lt;&gt;"計",ROUNDDOWN(D16*F16,0),SUM(G$1:G15))</f>
        <v>0</v>
      </c>
      <c r="H16" s="11"/>
      <c r="I16" s="14"/>
      <c r="J16" s="71"/>
      <c r="K16" s="8">
        <v>7</v>
      </c>
    </row>
    <row r="17" spans="1:11" ht="12.95" customHeight="1">
      <c r="A17" s="2"/>
      <c r="B17" s="3"/>
      <c r="C17" s="4"/>
      <c r="D17" s="66"/>
      <c r="E17" s="5"/>
      <c r="F17" s="6"/>
      <c r="G17" s="67"/>
      <c r="H17" s="4"/>
      <c r="I17" s="7"/>
      <c r="J17" s="68"/>
    </row>
    <row r="18" spans="1:11" ht="12.95" customHeight="1">
      <c r="A18" s="9"/>
      <c r="B18" s="10"/>
      <c r="C18" s="11"/>
      <c r="D18" s="69"/>
      <c r="E18" s="12"/>
      <c r="F18" s="13"/>
      <c r="G18" s="70">
        <f>IF(B18&lt;&gt;"計",ROUNDDOWN(D18*F18,0),SUM(G$1:G17))</f>
        <v>0</v>
      </c>
      <c r="H18" s="11"/>
      <c r="I18" s="14"/>
      <c r="J18" s="71"/>
      <c r="K18" s="8">
        <v>8</v>
      </c>
    </row>
    <row r="19" spans="1:11" ht="12.95" customHeight="1">
      <c r="A19" s="2"/>
      <c r="B19" s="3"/>
      <c r="C19" s="4"/>
      <c r="D19" s="66"/>
      <c r="E19" s="5"/>
      <c r="F19" s="6"/>
      <c r="G19" s="67"/>
      <c r="H19" s="4"/>
      <c r="I19" s="7"/>
      <c r="J19" s="68"/>
    </row>
    <row r="20" spans="1:11" ht="12.95" customHeight="1">
      <c r="A20" s="9"/>
      <c r="B20" s="10" t="s">
        <v>2798</v>
      </c>
      <c r="C20" s="11" t="s">
        <v>2785</v>
      </c>
      <c r="D20" s="69">
        <v>29.8</v>
      </c>
      <c r="E20" s="12" t="s">
        <v>34</v>
      </c>
      <c r="F20" s="13"/>
      <c r="G20" s="70">
        <f>IF(B20&lt;&gt;"計",ROUNDDOWN(D20*F20,0),SUM(G$1:G19))</f>
        <v>0</v>
      </c>
      <c r="H20" s="11"/>
      <c r="I20" s="14"/>
      <c r="J20" s="71"/>
      <c r="K20" s="8">
        <v>9</v>
      </c>
    </row>
    <row r="21" spans="1:11" ht="12.95" customHeight="1">
      <c r="A21" s="2"/>
      <c r="B21" s="3"/>
      <c r="C21" s="4"/>
      <c r="D21" s="66" t="s">
        <v>2716</v>
      </c>
      <c r="E21" s="5"/>
      <c r="F21" s="6"/>
      <c r="G21" s="67"/>
      <c r="H21" s="4"/>
      <c r="I21" s="7"/>
      <c r="J21" s="68"/>
    </row>
    <row r="22" spans="1:11" ht="12.95" customHeight="1">
      <c r="A22" s="9"/>
      <c r="B22" s="10" t="s">
        <v>2798</v>
      </c>
      <c r="C22" s="11" t="s">
        <v>2786</v>
      </c>
      <c r="D22" s="69">
        <v>702</v>
      </c>
      <c r="E22" s="12" t="s">
        <v>34</v>
      </c>
      <c r="F22" s="13"/>
      <c r="G22" s="70">
        <f>IF(B22&lt;&gt;"計",ROUNDDOWN(D22*F22,0),SUM(G$1:G21))</f>
        <v>0</v>
      </c>
      <c r="H22" s="11"/>
      <c r="I22" s="14"/>
      <c r="J22" s="71"/>
      <c r="K22" s="8">
        <v>10</v>
      </c>
    </row>
    <row r="23" spans="1:11" ht="12.95" customHeight="1">
      <c r="A23" s="2"/>
      <c r="B23" s="3"/>
      <c r="C23" s="4"/>
      <c r="D23" s="66" t="s">
        <v>2716</v>
      </c>
      <c r="E23" s="5" t="s">
        <v>2716</v>
      </c>
      <c r="F23" s="6"/>
      <c r="G23" s="67"/>
      <c r="H23" s="4"/>
      <c r="I23" s="7"/>
      <c r="J23" s="68"/>
    </row>
    <row r="24" spans="1:11" ht="12.95" customHeight="1">
      <c r="A24" s="9"/>
      <c r="B24" s="10" t="s">
        <v>2798</v>
      </c>
      <c r="C24" s="11" t="s">
        <v>2787</v>
      </c>
      <c r="D24" s="69">
        <v>163</v>
      </c>
      <c r="E24" s="12" t="s">
        <v>34</v>
      </c>
      <c r="F24" s="13"/>
      <c r="G24" s="70">
        <f>IF(B24&lt;&gt;"計",ROUNDDOWN(D24*F24,0),SUM(G$1:G23))</f>
        <v>0</v>
      </c>
      <c r="H24" s="11"/>
      <c r="I24" s="14"/>
      <c r="J24" s="71"/>
      <c r="K24" s="8">
        <v>11</v>
      </c>
    </row>
    <row r="25" spans="1:11" ht="12.95" customHeight="1">
      <c r="A25" s="2"/>
      <c r="B25" s="3"/>
      <c r="C25" s="4"/>
      <c r="D25" s="66" t="s">
        <v>2716</v>
      </c>
      <c r="E25" s="5" t="s">
        <v>2716</v>
      </c>
      <c r="F25" s="6"/>
      <c r="G25" s="67"/>
      <c r="H25" s="4"/>
      <c r="I25" s="7"/>
      <c r="J25" s="68"/>
    </row>
    <row r="26" spans="1:11" ht="12.95" customHeight="1">
      <c r="A26" s="9"/>
      <c r="B26" s="10" t="s">
        <v>2798</v>
      </c>
      <c r="C26" s="11" t="s">
        <v>2801</v>
      </c>
      <c r="D26" s="69">
        <v>614</v>
      </c>
      <c r="E26" s="12" t="s">
        <v>34</v>
      </c>
      <c r="F26" s="13"/>
      <c r="G26" s="70">
        <f>IF(B26&lt;&gt;"計",ROUNDDOWN(D26*F26,0),SUM(G$1:G25))</f>
        <v>0</v>
      </c>
      <c r="H26" s="11"/>
      <c r="I26" s="14"/>
      <c r="J26" s="71"/>
      <c r="K26" s="8">
        <v>12</v>
      </c>
    </row>
    <row r="27" spans="1:11" ht="12.95" customHeight="1">
      <c r="A27" s="2"/>
      <c r="B27" s="3"/>
      <c r="C27" s="4"/>
      <c r="D27" s="66" t="s">
        <v>2716</v>
      </c>
      <c r="E27" s="5"/>
      <c r="F27" s="6"/>
      <c r="G27" s="67"/>
      <c r="H27" s="4"/>
      <c r="I27" s="7"/>
      <c r="J27" s="68"/>
    </row>
    <row r="28" spans="1:11" ht="12.95" customHeight="1">
      <c r="A28" s="9"/>
      <c r="B28" s="10" t="s">
        <v>2798</v>
      </c>
      <c r="C28" s="11" t="s">
        <v>2802</v>
      </c>
      <c r="D28" s="69">
        <v>3.9</v>
      </c>
      <c r="E28" s="12" t="s">
        <v>34</v>
      </c>
      <c r="F28" s="13"/>
      <c r="G28" s="70">
        <f>IF(B28&lt;&gt;"計",ROUNDDOWN(D28*F28,0),SUM(G$1:G27))</f>
        <v>0</v>
      </c>
      <c r="H28" s="11"/>
      <c r="I28" s="14"/>
      <c r="J28" s="71"/>
      <c r="K28" s="8">
        <v>13</v>
      </c>
    </row>
    <row r="29" spans="1:11" ht="12.95" customHeight="1">
      <c r="A29" s="2"/>
      <c r="B29" s="3"/>
      <c r="C29" s="4"/>
      <c r="D29" s="66" t="s">
        <v>2716</v>
      </c>
      <c r="E29" s="5"/>
      <c r="F29" s="6"/>
      <c r="G29" s="67"/>
      <c r="H29" s="4"/>
      <c r="I29" s="7"/>
      <c r="J29" s="68"/>
    </row>
    <row r="30" spans="1:11" ht="12.95" customHeight="1">
      <c r="A30" s="9"/>
      <c r="B30" s="10" t="s">
        <v>2798</v>
      </c>
      <c r="C30" s="11" t="s">
        <v>2803</v>
      </c>
      <c r="D30" s="69">
        <v>0.4</v>
      </c>
      <c r="E30" s="12" t="s">
        <v>34</v>
      </c>
      <c r="F30" s="13"/>
      <c r="G30" s="70">
        <f>IF(B30&lt;&gt;"計",ROUNDDOWN(D30*F30,0),SUM(G$1:G29))</f>
        <v>0</v>
      </c>
      <c r="H30" s="11"/>
      <c r="I30" s="14"/>
      <c r="J30" s="71"/>
      <c r="K30" s="8">
        <v>14</v>
      </c>
    </row>
    <row r="31" spans="1:11" ht="12.95" customHeight="1">
      <c r="A31" s="2"/>
      <c r="B31" s="3"/>
      <c r="C31" s="4"/>
      <c r="D31" s="66" t="s">
        <v>2716</v>
      </c>
      <c r="E31" s="5"/>
      <c r="F31" s="6"/>
      <c r="G31" s="67"/>
      <c r="H31" s="4"/>
      <c r="I31" s="7"/>
      <c r="J31" s="68"/>
    </row>
    <row r="32" spans="1:11" ht="12.95" customHeight="1">
      <c r="A32" s="9"/>
      <c r="B32" s="10" t="s">
        <v>2798</v>
      </c>
      <c r="C32" s="11" t="s">
        <v>2804</v>
      </c>
      <c r="D32" s="69">
        <v>136</v>
      </c>
      <c r="E32" s="12" t="s">
        <v>34</v>
      </c>
      <c r="F32" s="13"/>
      <c r="G32" s="70">
        <f>IF(B32&lt;&gt;"計",ROUNDDOWN(D32*F32,0),SUM(G$1:G31))</f>
        <v>0</v>
      </c>
      <c r="H32" s="11"/>
      <c r="I32" s="14"/>
      <c r="J32" s="71"/>
      <c r="K32" s="8">
        <v>15</v>
      </c>
    </row>
    <row r="33" spans="1:11" ht="12.95" customHeight="1">
      <c r="A33" s="2"/>
      <c r="B33" s="3"/>
      <c r="C33" s="4"/>
      <c r="D33" s="66" t="s">
        <v>2716</v>
      </c>
      <c r="E33" s="5" t="s">
        <v>2716</v>
      </c>
      <c r="F33" s="6"/>
      <c r="G33" s="67"/>
      <c r="H33" s="4"/>
      <c r="I33" s="7"/>
      <c r="J33" s="68"/>
    </row>
    <row r="34" spans="1:11" ht="12.95" customHeight="1">
      <c r="A34" s="9"/>
      <c r="B34" s="10" t="s">
        <v>2798</v>
      </c>
      <c r="C34" s="11" t="s">
        <v>2805</v>
      </c>
      <c r="D34" s="69">
        <v>12.1</v>
      </c>
      <c r="E34" s="12" t="s">
        <v>34</v>
      </c>
      <c r="F34" s="13"/>
      <c r="G34" s="70">
        <f>IF(B34&lt;&gt;"計",ROUNDDOWN(D34*F34,0),SUM(G$1:G33))</f>
        <v>0</v>
      </c>
      <c r="H34" s="11"/>
      <c r="I34" s="14"/>
      <c r="J34" s="71"/>
      <c r="K34" s="8">
        <v>16</v>
      </c>
    </row>
    <row r="35" spans="1:11" ht="12.95" customHeight="1">
      <c r="A35" s="2"/>
      <c r="B35" s="3"/>
      <c r="C35" s="4"/>
      <c r="D35" s="66" t="s">
        <v>2716</v>
      </c>
      <c r="E35" s="5" t="s">
        <v>2716</v>
      </c>
      <c r="F35" s="6"/>
      <c r="G35" s="67"/>
      <c r="H35" s="4"/>
      <c r="I35" s="7"/>
      <c r="J35" s="68"/>
    </row>
    <row r="36" spans="1:11" ht="12.95" customHeight="1">
      <c r="A36" s="9"/>
      <c r="B36" s="10" t="s">
        <v>2798</v>
      </c>
      <c r="C36" s="11" t="s">
        <v>2806</v>
      </c>
      <c r="D36" s="69">
        <v>2.7</v>
      </c>
      <c r="E36" s="12" t="s">
        <v>34</v>
      </c>
      <c r="F36" s="13"/>
      <c r="G36" s="70">
        <f>IF(B36&lt;&gt;"計",ROUNDDOWN(D36*F36,0),SUM(G$1:G35))</f>
        <v>0</v>
      </c>
      <c r="H36" s="11"/>
      <c r="I36" s="14"/>
      <c r="J36" s="71"/>
      <c r="K36" s="8">
        <v>17</v>
      </c>
    </row>
    <row r="37" spans="1:11" ht="12.95" customHeight="1">
      <c r="A37" s="2"/>
      <c r="B37" s="3"/>
      <c r="C37" s="4"/>
      <c r="D37" s="66" t="s">
        <v>2716</v>
      </c>
      <c r="E37" s="5"/>
      <c r="F37" s="6"/>
      <c r="G37" s="67"/>
      <c r="H37" s="4"/>
      <c r="I37" s="7"/>
      <c r="J37" s="68"/>
    </row>
    <row r="38" spans="1:11" ht="12.95" customHeight="1">
      <c r="A38" s="9"/>
      <c r="B38" s="10" t="s">
        <v>2798</v>
      </c>
      <c r="C38" s="11" t="s">
        <v>2788</v>
      </c>
      <c r="D38" s="69">
        <v>346</v>
      </c>
      <c r="E38" s="12" t="s">
        <v>34</v>
      </c>
      <c r="F38" s="13"/>
      <c r="G38" s="70">
        <f>IF(B38&lt;&gt;"計",ROUNDDOWN(D38*F38,0),SUM(G$1:G37))</f>
        <v>0</v>
      </c>
      <c r="H38" s="11"/>
      <c r="I38" s="14"/>
      <c r="J38" s="72">
        <f>SUBTOTAL(9,G3:G38)</f>
        <v>0</v>
      </c>
      <c r="K38" s="8">
        <v>18</v>
      </c>
    </row>
    <row r="39" spans="1:11" ht="12.95" customHeight="1">
      <c r="A39" s="2"/>
      <c r="B39" s="3"/>
      <c r="C39" s="4"/>
      <c r="D39" s="66" t="s">
        <v>2716</v>
      </c>
      <c r="E39" s="5"/>
      <c r="F39" s="6"/>
      <c r="G39" s="67"/>
      <c r="H39" s="4"/>
      <c r="I39" s="7"/>
      <c r="J39" s="68"/>
    </row>
    <row r="40" spans="1:11" ht="12.95" customHeight="1">
      <c r="A40" s="9"/>
      <c r="B40" s="10" t="s">
        <v>2798</v>
      </c>
      <c r="C40" s="11" t="s">
        <v>2789</v>
      </c>
      <c r="D40" s="69">
        <v>0.3</v>
      </c>
      <c r="E40" s="12" t="s">
        <v>34</v>
      </c>
      <c r="F40" s="13"/>
      <c r="G40" s="70">
        <f>IF(B40&lt;&gt;"計",ROUNDDOWN(D40*F40,0),SUM(G$1:G39))</f>
        <v>0</v>
      </c>
      <c r="H40" s="11"/>
      <c r="I40" s="14"/>
      <c r="J40" s="71"/>
      <c r="K40" s="8">
        <v>1</v>
      </c>
    </row>
    <row r="41" spans="1:11" ht="12.95" customHeight="1">
      <c r="A41" s="2"/>
      <c r="B41" s="3"/>
      <c r="C41" s="4"/>
      <c r="D41" s="66"/>
      <c r="E41" s="5"/>
      <c r="F41" s="6"/>
      <c r="G41" s="67"/>
      <c r="H41" s="4"/>
      <c r="I41" s="7"/>
      <c r="J41" s="68"/>
    </row>
    <row r="42" spans="1:11" ht="12.95" customHeight="1">
      <c r="A42" s="9"/>
      <c r="B42" s="10"/>
      <c r="C42" s="11"/>
      <c r="D42" s="69"/>
      <c r="E42" s="12"/>
      <c r="F42" s="13"/>
      <c r="G42" s="70">
        <f>IF(B42&lt;&gt;"計",ROUNDDOWN(D42*F42,0),SUM(G$1:G41))</f>
        <v>0</v>
      </c>
      <c r="H42" s="11"/>
      <c r="I42" s="14"/>
      <c r="J42" s="71"/>
      <c r="K42" s="8">
        <v>2</v>
      </c>
    </row>
    <row r="43" spans="1:11" ht="12.95" customHeight="1">
      <c r="A43" s="2"/>
      <c r="B43" s="15"/>
      <c r="C43" s="4"/>
      <c r="D43" s="66"/>
      <c r="E43" s="5"/>
      <c r="F43" s="6"/>
      <c r="G43" s="67"/>
      <c r="H43" s="4"/>
      <c r="I43" s="16"/>
      <c r="J43" s="73"/>
    </row>
    <row r="44" spans="1:11" ht="12.95" customHeight="1">
      <c r="A44" s="9"/>
      <c r="B44" s="10" t="s">
        <v>2799</v>
      </c>
      <c r="C44" s="11" t="s">
        <v>2790</v>
      </c>
      <c r="D44" s="69">
        <v>1961</v>
      </c>
      <c r="E44" s="12" t="s">
        <v>34</v>
      </c>
      <c r="F44" s="13"/>
      <c r="G44" s="70">
        <f>IF(B44&lt;&gt;"計",ROUNDDOWN(D44*F44,0),SUM(G$1:G43))</f>
        <v>0</v>
      </c>
      <c r="H44" s="11"/>
      <c r="I44" s="14"/>
      <c r="J44" s="71"/>
      <c r="K44" s="8">
        <v>3</v>
      </c>
    </row>
    <row r="45" spans="1:11" ht="12.95" customHeight="1">
      <c r="A45" s="2"/>
      <c r="B45" s="3"/>
      <c r="C45" s="4"/>
      <c r="D45" s="66"/>
      <c r="E45" s="5"/>
      <c r="F45" s="6"/>
      <c r="G45" s="67"/>
      <c r="H45" s="4"/>
      <c r="I45" s="7"/>
      <c r="J45" s="68"/>
    </row>
    <row r="46" spans="1:11" ht="12.95" customHeight="1">
      <c r="A46" s="9"/>
      <c r="B46" s="10"/>
      <c r="C46" s="11"/>
      <c r="D46" s="69"/>
      <c r="E46" s="12"/>
      <c r="F46" s="13"/>
      <c r="G46" s="70">
        <f>IF(B46&lt;&gt;"計",ROUNDDOWN(D46*F46,0),SUM(G$1:G45))</f>
        <v>0</v>
      </c>
      <c r="H46" s="11"/>
      <c r="I46" s="14"/>
      <c r="J46" s="71"/>
      <c r="K46" s="8">
        <v>4</v>
      </c>
    </row>
    <row r="47" spans="1:11" ht="12.95" customHeight="1">
      <c r="A47" s="2"/>
      <c r="B47" s="3"/>
      <c r="C47" s="4"/>
      <c r="D47" s="66"/>
      <c r="E47" s="5"/>
      <c r="F47" s="6"/>
      <c r="G47" s="67"/>
      <c r="H47" s="4"/>
      <c r="I47" s="7"/>
      <c r="J47" s="68"/>
    </row>
    <row r="48" spans="1:11" ht="12.95" customHeight="1">
      <c r="A48" s="9"/>
      <c r="B48" s="10" t="s">
        <v>2800</v>
      </c>
      <c r="C48" s="11" t="s">
        <v>2790</v>
      </c>
      <c r="D48" s="69">
        <v>10</v>
      </c>
      <c r="E48" s="12" t="s">
        <v>2733</v>
      </c>
      <c r="F48" s="13"/>
      <c r="G48" s="70">
        <f>IF(B48&lt;&gt;"計",ROUNDDOWN(D48*F48,0),SUM(G$1:G47))</f>
        <v>0</v>
      </c>
      <c r="H48" s="11"/>
      <c r="I48" s="14"/>
      <c r="J48" s="71"/>
      <c r="K48" s="8">
        <v>5</v>
      </c>
    </row>
    <row r="49" spans="1:11" ht="12.95" customHeight="1">
      <c r="A49" s="2"/>
      <c r="B49" s="3"/>
      <c r="C49" s="4"/>
      <c r="D49" s="66"/>
      <c r="E49" s="5"/>
      <c r="F49" s="6"/>
      <c r="G49" s="67"/>
      <c r="H49" s="4"/>
      <c r="I49" s="7"/>
      <c r="J49" s="68"/>
    </row>
    <row r="50" spans="1:11" ht="12.95" customHeight="1">
      <c r="A50" s="9"/>
      <c r="B50" s="10" t="s">
        <v>2800</v>
      </c>
      <c r="C50" s="11" t="s">
        <v>2732</v>
      </c>
      <c r="D50" s="69">
        <v>2</v>
      </c>
      <c r="E50" s="12" t="s">
        <v>2733</v>
      </c>
      <c r="F50" s="13"/>
      <c r="G50" s="70">
        <f>IF(B50&lt;&gt;"計",ROUNDDOWN(D50*F50,0),SUM(G$1:G49))</f>
        <v>0</v>
      </c>
      <c r="H50" s="11"/>
      <c r="I50" s="14"/>
      <c r="J50" s="71"/>
      <c r="K50" s="8">
        <v>6</v>
      </c>
    </row>
    <row r="51" spans="1:11" ht="12.95" customHeight="1">
      <c r="A51" s="2"/>
      <c r="B51" s="3"/>
      <c r="C51" s="4"/>
      <c r="D51" s="66"/>
      <c r="E51" s="5"/>
      <c r="F51" s="6"/>
      <c r="G51" s="67"/>
      <c r="H51" s="4"/>
      <c r="I51" s="7"/>
      <c r="J51" s="68"/>
    </row>
    <row r="52" spans="1:11" ht="12.95" customHeight="1">
      <c r="A52" s="9"/>
      <c r="B52" s="10" t="s">
        <v>2791</v>
      </c>
      <c r="C52" s="11" t="s">
        <v>2792</v>
      </c>
      <c r="D52" s="69">
        <v>151</v>
      </c>
      <c r="E52" s="12" t="s">
        <v>34</v>
      </c>
      <c r="F52" s="13"/>
      <c r="G52" s="70">
        <f>IF(B52&lt;&gt;"計",ROUNDDOWN(D52*F52,0),SUM(G$1:G51))</f>
        <v>0</v>
      </c>
      <c r="H52" s="11"/>
      <c r="I52" s="14"/>
      <c r="J52" s="71"/>
      <c r="K52" s="8">
        <v>7</v>
      </c>
    </row>
    <row r="53" spans="1:11" ht="12.95" customHeight="1">
      <c r="A53" s="2"/>
      <c r="B53" s="3"/>
      <c r="C53" s="4"/>
      <c r="D53" s="66" t="s">
        <v>2716</v>
      </c>
      <c r="E53" s="5" t="s">
        <v>2716</v>
      </c>
      <c r="F53" s="6"/>
      <c r="G53" s="67"/>
      <c r="H53" s="4"/>
      <c r="I53" s="7"/>
      <c r="J53" s="68"/>
    </row>
    <row r="54" spans="1:11" ht="12.95" customHeight="1">
      <c r="A54" s="9"/>
      <c r="B54" s="10" t="s">
        <v>2791</v>
      </c>
      <c r="C54" s="11" t="s">
        <v>2793</v>
      </c>
      <c r="D54" s="69">
        <v>346</v>
      </c>
      <c r="E54" s="12" t="s">
        <v>34</v>
      </c>
      <c r="F54" s="13"/>
      <c r="G54" s="70">
        <f>IF(B54&lt;&gt;"計",ROUNDDOWN(D54*F54,0),SUM(G$1:G53))</f>
        <v>0</v>
      </c>
      <c r="H54" s="11"/>
      <c r="I54" s="14"/>
      <c r="J54" s="71"/>
      <c r="K54" s="8">
        <v>8</v>
      </c>
    </row>
    <row r="55" spans="1:11" ht="12.95" customHeight="1">
      <c r="A55" s="2"/>
      <c r="B55" s="3"/>
      <c r="C55" s="4"/>
      <c r="D55" s="66" t="s">
        <v>2716</v>
      </c>
      <c r="E55" s="5" t="s">
        <v>2716</v>
      </c>
      <c r="F55" s="6"/>
      <c r="G55" s="67"/>
      <c r="H55" s="4"/>
      <c r="I55" s="7"/>
      <c r="J55" s="68"/>
    </row>
    <row r="56" spans="1:11" ht="12.95" customHeight="1">
      <c r="A56" s="9"/>
      <c r="B56" s="10" t="s">
        <v>2791</v>
      </c>
      <c r="C56" s="11" t="s">
        <v>2794</v>
      </c>
      <c r="D56" s="69">
        <v>895</v>
      </c>
      <c r="E56" s="12" t="s">
        <v>34</v>
      </c>
      <c r="F56" s="13"/>
      <c r="G56" s="70">
        <f>IF(B56&lt;&gt;"計",ROUNDDOWN(D56*F56,0),SUM(G$1:G55))</f>
        <v>0</v>
      </c>
      <c r="H56" s="11"/>
      <c r="I56" s="14"/>
      <c r="J56" s="71"/>
      <c r="K56" s="8">
        <v>9</v>
      </c>
    </row>
    <row r="57" spans="1:11" ht="12.95" customHeight="1">
      <c r="A57" s="2"/>
      <c r="B57" s="3"/>
      <c r="C57" s="4"/>
      <c r="D57" s="66" t="s">
        <v>2716</v>
      </c>
      <c r="E57" s="5" t="s">
        <v>2716</v>
      </c>
      <c r="F57" s="6"/>
      <c r="G57" s="67"/>
      <c r="H57" s="4"/>
      <c r="I57" s="7"/>
      <c r="J57" s="68"/>
    </row>
    <row r="58" spans="1:11" ht="12.95" customHeight="1">
      <c r="A58" s="9"/>
      <c r="B58" s="10" t="s">
        <v>2791</v>
      </c>
      <c r="C58" s="11" t="s">
        <v>2795</v>
      </c>
      <c r="D58" s="69">
        <v>618</v>
      </c>
      <c r="E58" s="12" t="s">
        <v>34</v>
      </c>
      <c r="F58" s="13"/>
      <c r="G58" s="70">
        <f>IF(B58&lt;&gt;"計",ROUNDDOWN(D58*F58,0),SUM(G$1:G57))</f>
        <v>0</v>
      </c>
      <c r="H58" s="11"/>
      <c r="I58" s="14"/>
      <c r="J58" s="71"/>
      <c r="K58" s="8">
        <v>10</v>
      </c>
    </row>
    <row r="59" spans="1:11" ht="12.95" customHeight="1">
      <c r="A59" s="2"/>
      <c r="B59" s="3"/>
      <c r="C59" s="4"/>
      <c r="D59" s="66"/>
      <c r="E59" s="5"/>
      <c r="F59" s="6"/>
      <c r="G59" s="67"/>
      <c r="H59" s="4"/>
      <c r="I59" s="7"/>
      <c r="J59" s="68"/>
    </row>
    <row r="60" spans="1:11" ht="12.95" customHeight="1">
      <c r="A60" s="9"/>
      <c r="B60" s="10"/>
      <c r="C60" s="11"/>
      <c r="D60" s="69"/>
      <c r="E60" s="12"/>
      <c r="F60" s="13"/>
      <c r="G60" s="70">
        <f>IF(B60&lt;&gt;"計",ROUNDDOWN(D60*F60,0),SUM(G$1:G59))</f>
        <v>0</v>
      </c>
      <c r="H60" s="11"/>
      <c r="I60" s="14"/>
      <c r="J60" s="71"/>
      <c r="K60" s="8">
        <v>11</v>
      </c>
    </row>
    <row r="61" spans="1:11" ht="12.95" customHeight="1">
      <c r="A61" s="2"/>
      <c r="B61" s="3"/>
      <c r="C61" s="4"/>
      <c r="D61" s="66"/>
      <c r="E61" s="5"/>
      <c r="F61" s="6"/>
      <c r="G61" s="67"/>
      <c r="H61" s="4"/>
      <c r="I61" s="7"/>
      <c r="J61" s="68"/>
    </row>
    <row r="62" spans="1:11" ht="12.95" customHeight="1">
      <c r="A62" s="9"/>
      <c r="B62" s="10"/>
      <c r="C62" s="11"/>
      <c r="D62" s="69"/>
      <c r="E62" s="12"/>
      <c r="F62" s="13"/>
      <c r="G62" s="70">
        <f>IF(B62&lt;&gt;"計",ROUNDDOWN(D62*F62,0),SUM(G$1:G61))</f>
        <v>0</v>
      </c>
      <c r="H62" s="11"/>
      <c r="I62" s="14"/>
      <c r="J62" s="71"/>
      <c r="K62" s="8">
        <v>12</v>
      </c>
    </row>
    <row r="63" spans="1:11" ht="12.95" customHeight="1">
      <c r="A63" s="2"/>
      <c r="B63" s="3"/>
      <c r="C63" s="4"/>
      <c r="D63" s="66"/>
      <c r="E63" s="5"/>
      <c r="F63" s="6"/>
      <c r="G63" s="67"/>
      <c r="H63" s="4"/>
      <c r="I63" s="7"/>
      <c r="J63" s="68"/>
    </row>
    <row r="64" spans="1:11" ht="12.95" customHeight="1">
      <c r="A64" s="9"/>
      <c r="B64" s="10"/>
      <c r="C64" s="11"/>
      <c r="D64" s="69"/>
      <c r="E64" s="12"/>
      <c r="F64" s="13"/>
      <c r="G64" s="70">
        <f>IF(B64&lt;&gt;"計",ROUNDDOWN(D64*F64,0),SUM(G$1:G63))</f>
        <v>0</v>
      </c>
      <c r="H64" s="11"/>
      <c r="I64" s="14"/>
      <c r="J64" s="71"/>
      <c r="K64" s="8">
        <v>13</v>
      </c>
    </row>
    <row r="65" spans="1:11" ht="12.95" customHeight="1">
      <c r="A65" s="2"/>
      <c r="B65" s="3"/>
      <c r="C65" s="4"/>
      <c r="D65" s="66"/>
      <c r="E65" s="5"/>
      <c r="F65" s="6"/>
      <c r="G65" s="67"/>
      <c r="H65" s="4"/>
      <c r="I65" s="7"/>
      <c r="J65" s="68"/>
    </row>
    <row r="66" spans="1:11" ht="12.95" customHeight="1">
      <c r="A66" s="9"/>
      <c r="B66" s="10"/>
      <c r="C66" s="11"/>
      <c r="D66" s="69"/>
      <c r="E66" s="12"/>
      <c r="F66" s="13"/>
      <c r="G66" s="70">
        <f>IF(B66&lt;&gt;"計",ROUNDDOWN(D66*F66,0),SUM(G$1:G65))</f>
        <v>0</v>
      </c>
      <c r="H66" s="11"/>
      <c r="I66" s="14"/>
      <c r="J66" s="71"/>
      <c r="K66" s="8">
        <v>14</v>
      </c>
    </row>
    <row r="67" spans="1:11" ht="12.95" customHeight="1">
      <c r="A67" s="2"/>
      <c r="B67" s="3"/>
      <c r="C67" s="4"/>
      <c r="D67" s="66"/>
      <c r="E67" s="5"/>
      <c r="F67" s="6"/>
      <c r="G67" s="67"/>
      <c r="H67" s="4"/>
      <c r="I67" s="7"/>
      <c r="J67" s="68"/>
    </row>
    <row r="68" spans="1:11" ht="12.95" customHeight="1">
      <c r="A68" s="9"/>
      <c r="B68" s="10"/>
      <c r="C68" s="11"/>
      <c r="D68" s="69"/>
      <c r="E68" s="12"/>
      <c r="F68" s="13"/>
      <c r="G68" s="70">
        <f>IF(B68&lt;&gt;"計",ROUNDDOWN(D68*F68,0),SUM(G$1:G67))</f>
        <v>0</v>
      </c>
      <c r="H68" s="11"/>
      <c r="I68" s="14"/>
      <c r="J68" s="71"/>
      <c r="K68" s="8">
        <v>15</v>
      </c>
    </row>
    <row r="69" spans="1:11" ht="12.95" customHeight="1">
      <c r="A69" s="2"/>
      <c r="B69" s="3"/>
      <c r="C69" s="4"/>
      <c r="D69" s="66"/>
      <c r="E69" s="5"/>
      <c r="F69" s="6"/>
      <c r="G69" s="67"/>
      <c r="H69" s="4"/>
      <c r="I69" s="7"/>
      <c r="J69" s="68"/>
    </row>
    <row r="70" spans="1:11" ht="12.95" customHeight="1">
      <c r="A70" s="9"/>
      <c r="B70" s="10"/>
      <c r="C70" s="11"/>
      <c r="D70" s="69"/>
      <c r="E70" s="12"/>
      <c r="F70" s="13"/>
      <c r="G70" s="70">
        <f>IF(B70&lt;&gt;"計",ROUNDDOWN(D70*F70,0),SUM(G$1:G69))</f>
        <v>0</v>
      </c>
      <c r="H70" s="11"/>
      <c r="I70" s="14"/>
      <c r="J70" s="71"/>
      <c r="K70" s="8">
        <v>16</v>
      </c>
    </row>
    <row r="71" spans="1:11" ht="12.95" customHeight="1">
      <c r="A71" s="2"/>
      <c r="B71" s="3"/>
      <c r="C71" s="4"/>
      <c r="D71" s="66"/>
      <c r="E71" s="5"/>
      <c r="F71" s="6"/>
      <c r="G71" s="67"/>
      <c r="H71" s="4"/>
      <c r="I71" s="7"/>
      <c r="J71" s="68"/>
    </row>
    <row r="72" spans="1:11" ht="12.95" customHeight="1">
      <c r="A72" s="9"/>
      <c r="B72" s="10" t="s">
        <v>2725</v>
      </c>
      <c r="C72" s="11"/>
      <c r="D72" s="69"/>
      <c r="E72" s="12"/>
      <c r="F72" s="13"/>
      <c r="G72" s="70">
        <f>IF(B72&lt;&gt;"計",ROUNDDOWN(D72*F72,0),SUM(G$1:G71))</f>
        <v>0</v>
      </c>
      <c r="H72" s="11"/>
      <c r="I72" s="14"/>
      <c r="J72" s="71"/>
      <c r="K72" s="8">
        <v>17</v>
      </c>
    </row>
    <row r="73" spans="1:11" ht="12.95" customHeight="1">
      <c r="A73" s="2"/>
      <c r="B73" s="3"/>
      <c r="C73" s="4"/>
      <c r="D73" s="66"/>
      <c r="E73" s="5"/>
      <c r="F73" s="6"/>
      <c r="G73" s="67"/>
      <c r="H73" s="4"/>
      <c r="I73" s="7"/>
      <c r="J73" s="68"/>
    </row>
    <row r="74" spans="1:11" ht="12.95" customHeight="1">
      <c r="A74" s="9"/>
      <c r="B74" s="10"/>
      <c r="C74" s="11"/>
      <c r="D74" s="69"/>
      <c r="E74" s="12"/>
      <c r="F74" s="13"/>
      <c r="G74" s="70">
        <f>IF(B74&lt;&gt;"計",ROUNDDOWN(D74*F74,0),SUM(G$1:G73))</f>
        <v>0</v>
      </c>
      <c r="H74" s="11"/>
      <c r="I74" s="14"/>
      <c r="J74" s="72">
        <f>SUBTOTAL(9,G39:G74)-G72</f>
        <v>0</v>
      </c>
      <c r="K74" s="8">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438" priority="12" stopIfTrue="1">
      <formula>AND(D4=1,E4="か所")</formula>
    </cfRule>
  </conditionalFormatting>
  <conditionalFormatting sqref="F48 F4 F6 F8 F10 F12 F14 F16 F18 F20 F22 F24 F26 F28 F30 F32 F34 F36 F38 F40 F42 F44 F46 F50 F52 F54 F56 F58 F60 F62 F64 F66 F68 F70 F72 F74">
    <cfRule type="expression" dxfId="437" priority="11" stopIfTrue="1">
      <formula>AND(D4=1,E4="式")</formula>
    </cfRule>
  </conditionalFormatting>
  <conditionalFormatting sqref="F48">
    <cfRule type="expression" dxfId="436" priority="10" stopIfTrue="1">
      <formula>AND(D48=1,LEN(E48)&lt;&gt;LENB(E48))</formula>
    </cfRule>
  </conditionalFormatting>
  <printOptions horizontalCentered="1"/>
  <pageMargins left="0.11811023622047245" right="0.11811023622047245" top="1.1023622047244095" bottom="0.74803149606299213" header="0.70866141732283472" footer="0.59055118110236227"/>
  <pageSetup paperSize="9" orientation="portrait" verticalDpi="0" r:id="rId1"/>
  <headerFooter alignWithMargins="0">
    <oddHeader>&amp;L土岐市文化財保存活用拠点(仮称)新築工事（建築工事）</oddHeader>
    <oddFooter>&amp;C&amp;"ＭＳ 明朝,標準"東畑建築事務所&amp;R&amp;"ＭＳ 明朝,標準"P －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2A54602096ED45BC7998DFCF0B7E44" ma:contentTypeVersion="11" ma:contentTypeDescription="新しいドキュメントを作成します。" ma:contentTypeScope="" ma:versionID="161963af5cb2e0dca62a0e8b5a7a39ae">
  <xsd:schema xmlns:xsd="http://www.w3.org/2001/XMLSchema" xmlns:xs="http://www.w3.org/2001/XMLSchema" xmlns:p="http://schemas.microsoft.com/office/2006/metadata/properties" xmlns:ns2="813079c4-3cc6-49c2-bd93-c2aa8bf43ebb" xmlns:ns3="324a452f-2614-4348-88ad-3048bb923685" targetNamespace="http://schemas.microsoft.com/office/2006/metadata/properties" ma:root="true" ma:fieldsID="837021005ff5d9a08dda70e00aaa4c85" ns2:_="" ns3:_="">
    <xsd:import namespace="813079c4-3cc6-49c2-bd93-c2aa8bf43ebb"/>
    <xsd:import namespace="324a452f-2614-4348-88ad-3048bb9236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079c4-3cc6-49c2-bd93-c2aa8bf43e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d693717-c140-4987-9c22-db33e14d3d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88dc__x8db3_" ma:index="18"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4a452f-2614-4348-88ad-3048bb9236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ab6081-8f10-457b-adac-c05e183d900e}" ma:internalName="TaxCatchAll" ma:showField="CatchAllData" ma:web="324a452f-2614-4348-88ad-3048bb9236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24a452f-2614-4348-88ad-3048bb923685" xsi:nil="true"/>
    <lcf76f155ced4ddcb4097134ff3c332f xmlns="813079c4-3cc6-49c2-bd93-c2aa8bf43ebb">
      <Terms xmlns="http://schemas.microsoft.com/office/infopath/2007/PartnerControls"/>
    </lcf76f155ced4ddcb4097134ff3c332f>
    <_x88dc__x8db3_ xmlns="813079c4-3cc6-49c2-bd93-c2aa8bf43ebb" xsi:nil="true"/>
  </documentManagement>
</p:properties>
</file>

<file path=customXml/itemProps1.xml><?xml version="1.0" encoding="utf-8"?>
<ds:datastoreItem xmlns:ds="http://schemas.openxmlformats.org/officeDocument/2006/customXml" ds:itemID="{795CB5D1-F196-4D59-8A64-0E7E01358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3079c4-3cc6-49c2-bd93-c2aa8bf43ebb"/>
    <ds:schemaRef ds:uri="324a452f-2614-4348-88ad-3048bb923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42D86E-EE4E-4537-B8A0-6C9890BEECAC}">
  <ds:schemaRefs>
    <ds:schemaRef ds:uri="http://schemas.microsoft.com/sharepoint/v3/contenttype/forms"/>
  </ds:schemaRefs>
</ds:datastoreItem>
</file>

<file path=customXml/itemProps3.xml><?xml version="1.0" encoding="utf-8"?>
<ds:datastoreItem xmlns:ds="http://schemas.openxmlformats.org/officeDocument/2006/customXml" ds:itemID="{883BE2F1-8852-4EF8-B5EB-C5141BE71E35}">
  <ds:schemaRefs>
    <ds:schemaRef ds:uri="http://purl.org/dc/terms/"/>
    <ds:schemaRef ds:uri="324a452f-2614-4348-88ad-3048bb923685"/>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813079c4-3cc6-49c2-bd93-c2aa8bf43eb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60</vt:i4>
      </vt:variant>
    </vt:vector>
  </HeadingPairs>
  <TitlesOfParts>
    <vt:vector size="91" baseType="lpstr">
      <vt:lpstr>表紙(参考)</vt:lpstr>
      <vt:lpstr>総括表</vt:lpstr>
      <vt:lpstr>A</vt:lpstr>
      <vt:lpstr>A1科目</vt:lpstr>
      <vt:lpstr>直仮</vt:lpstr>
      <vt:lpstr>土工</vt:lpstr>
      <vt:lpstr>地業</vt:lpstr>
      <vt:lpstr>鉄筋</vt:lpstr>
      <vt:lpstr>ｺﾝ</vt:lpstr>
      <vt:lpstr>型枠</vt:lpstr>
      <vt:lpstr>鉄骨</vt:lpstr>
      <vt:lpstr>既成ｺﾝ</vt:lpstr>
      <vt:lpstr>防水</vt:lpstr>
      <vt:lpstr>ﾀｲﾙ</vt:lpstr>
      <vt:lpstr>木</vt:lpstr>
      <vt:lpstr>屋根及び樋</vt:lpstr>
      <vt:lpstr>金属</vt:lpstr>
      <vt:lpstr>左官</vt:lpstr>
      <vt:lpstr>金建</vt:lpstr>
      <vt:lpstr>木建</vt:lpstr>
      <vt:lpstr>ｶﾞﾗｽ</vt:lpstr>
      <vt:lpstr>塗装</vt:lpstr>
      <vt:lpstr>内外装</vt:lpstr>
      <vt:lpstr>仕上げﾕﾆｯﾄ</vt:lpstr>
      <vt:lpstr>EV</vt:lpstr>
      <vt:lpstr>収蔵庫</vt:lpstr>
      <vt:lpstr>A2</vt:lpstr>
      <vt:lpstr>A3</vt:lpstr>
      <vt:lpstr>B</vt:lpstr>
      <vt:lpstr>C</vt:lpstr>
      <vt:lpstr>共通仮設積上</vt:lpstr>
      <vt:lpstr>A!Print_Area</vt:lpstr>
      <vt:lpstr>A1科目!Print_Area</vt:lpstr>
      <vt:lpstr>'A2'!Print_Area</vt:lpstr>
      <vt:lpstr>'A3'!Print_Area</vt:lpstr>
      <vt:lpstr>B!Print_Area</vt:lpstr>
      <vt:lpstr>'C'!Print_Area</vt:lpstr>
      <vt:lpstr>EV!Print_Area</vt:lpstr>
      <vt:lpstr>ｶﾞﾗｽ!Print_Area</vt:lpstr>
      <vt:lpstr>ｺﾝ!Print_Area</vt:lpstr>
      <vt:lpstr>ﾀｲﾙ!Print_Area</vt:lpstr>
      <vt:lpstr>屋根及び樋!Print_Area</vt:lpstr>
      <vt:lpstr>既成ｺﾝ!Print_Area</vt:lpstr>
      <vt:lpstr>共通仮設積上!Print_Area</vt:lpstr>
      <vt:lpstr>金建!Print_Area</vt:lpstr>
      <vt:lpstr>金属!Print_Area</vt:lpstr>
      <vt:lpstr>型枠!Print_Area</vt:lpstr>
      <vt:lpstr>左官!Print_Area</vt:lpstr>
      <vt:lpstr>仕上げﾕﾆｯﾄ!Print_Area</vt:lpstr>
      <vt:lpstr>収蔵庫!Print_Area</vt:lpstr>
      <vt:lpstr>総括表!Print_Area</vt:lpstr>
      <vt:lpstr>地業!Print_Area</vt:lpstr>
      <vt:lpstr>直仮!Print_Area</vt:lpstr>
      <vt:lpstr>鉄筋!Print_Area</vt:lpstr>
      <vt:lpstr>鉄骨!Print_Area</vt:lpstr>
      <vt:lpstr>塗装!Print_Area</vt:lpstr>
      <vt:lpstr>土工!Print_Area</vt:lpstr>
      <vt:lpstr>内外装!Print_Area</vt:lpstr>
      <vt:lpstr>防水!Print_Area</vt:lpstr>
      <vt:lpstr>木!Print_Area</vt:lpstr>
      <vt:lpstr>木建!Print_Area</vt:lpstr>
      <vt:lpstr>A!Print_Titles</vt:lpstr>
      <vt:lpstr>A1科目!Print_Titles</vt:lpstr>
      <vt:lpstr>'A2'!Print_Titles</vt:lpstr>
      <vt:lpstr>'A3'!Print_Titles</vt:lpstr>
      <vt:lpstr>B!Print_Titles</vt:lpstr>
      <vt:lpstr>'C'!Print_Titles</vt:lpstr>
      <vt:lpstr>EV!Print_Titles</vt:lpstr>
      <vt:lpstr>ｶﾞﾗｽ!Print_Titles</vt:lpstr>
      <vt:lpstr>ｺﾝ!Print_Titles</vt:lpstr>
      <vt:lpstr>ﾀｲﾙ!Print_Titles</vt:lpstr>
      <vt:lpstr>屋根及び樋!Print_Titles</vt:lpstr>
      <vt:lpstr>既成ｺﾝ!Print_Titles</vt:lpstr>
      <vt:lpstr>共通仮設積上!Print_Titles</vt:lpstr>
      <vt:lpstr>金建!Print_Titles</vt:lpstr>
      <vt:lpstr>金属!Print_Titles</vt:lpstr>
      <vt:lpstr>型枠!Print_Titles</vt:lpstr>
      <vt:lpstr>左官!Print_Titles</vt:lpstr>
      <vt:lpstr>仕上げﾕﾆｯﾄ!Print_Titles</vt:lpstr>
      <vt:lpstr>収蔵庫!Print_Titles</vt:lpstr>
      <vt:lpstr>総括表!Print_Titles</vt:lpstr>
      <vt:lpstr>地業!Print_Titles</vt:lpstr>
      <vt:lpstr>直仮!Print_Titles</vt:lpstr>
      <vt:lpstr>鉄筋!Print_Titles</vt:lpstr>
      <vt:lpstr>鉄骨!Print_Titles</vt:lpstr>
      <vt:lpstr>塗装!Print_Titles</vt:lpstr>
      <vt:lpstr>土工!Print_Titles</vt:lpstr>
      <vt:lpstr>内外装!Print_Titles</vt:lpstr>
      <vt:lpstr>防水!Print_Titles</vt:lpstr>
      <vt:lpstr>木!Print_Titles</vt:lpstr>
      <vt:lpstr>木建!Print_Titles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mune001</dc:creator>
  <cp:lastModifiedBy>川口　裕樹</cp:lastModifiedBy>
  <cp:lastPrinted>2026-02-16T10:51:15Z</cp:lastPrinted>
  <dcterms:created xsi:type="dcterms:W3CDTF">2009-08-07T01:03:27Z</dcterms:created>
  <dcterms:modified xsi:type="dcterms:W3CDTF">2026-03-09T04:08:05Z</dcterms:modified>
</cp:coreProperties>
</file>