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mc:Choice Requires="x15">
      <x15ac:absPath xmlns:x15ac="http://schemas.microsoft.com/office/spreadsheetml/2010/11/ac" url="\\192.168.1.33\Denki-G1\02-○資料フォルダ（作業中）\東畑建築事務所\土岐市陶磁器資料館○伊藤・冨田／若尾\8)成果品\20260318\03_積算\01_工事費積算書\"/>
    </mc:Choice>
  </mc:AlternateContent>
  <xr:revisionPtr revIDLastSave="0" documentId="13_ncr:1_{04E8165E-1075-40C1-AA79-EA1117CCDFCF}" xr6:coauthVersionLast="47" xr6:coauthVersionMax="47" xr10:uidLastSave="{00000000-0000-0000-0000-000000000000}"/>
  <bookViews>
    <workbookView xWindow="-28920" yWindow="1065" windowWidth="29040" windowHeight="15720" tabRatio="912" firstSheet="5" activeTab="5" xr2:uid="{1284AA1B-79CC-48FC-B804-19DFBFBA47CC}"/>
  </bookViews>
  <sheets>
    <sheet name="×代価" sheetId="57" state="hidden" r:id="rId1"/>
    <sheet name="×代価(分析)" sheetId="58" state="hidden" r:id="rId2"/>
    <sheet name="元" sheetId="59" state="hidden" r:id="rId3"/>
    <sheet name="読込(刊)" sheetId="54" state="hidden" r:id="rId4"/>
    <sheet name="読込(見)" sheetId="55" state="hidden" r:id="rId5"/>
    <sheet name="表紙" sheetId="60" r:id="rId6"/>
    <sheet name="総括表" sheetId="61" r:id="rId7"/>
    <sheet name="種目" sheetId="62" r:id="rId8"/>
    <sheet name="A1科目" sheetId="63" r:id="rId9"/>
    <sheet name="A1中科目" sheetId="64" r:id="rId10"/>
    <sheet name="細目" sheetId="65" r:id="rId11"/>
  </sheets>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<sst xmlns="http://schemas.openxmlformats.org/spreadsheetml/2006/main" count="12881" uniqueCount="4783">
  <si>
    <t>工事原価</t>
    <rPh sb="0" eb="2">
      <t>コウジ</t>
    </rPh>
    <rPh sb="2" eb="4">
      <t>ゲンカ</t>
    </rPh>
    <phoneticPr fontId="2"/>
  </si>
  <si>
    <t>工事費</t>
    <rPh sb="0" eb="3">
      <t>コウジヒ</t>
    </rPh>
    <phoneticPr fontId="2"/>
  </si>
  <si>
    <t>計</t>
    <rPh sb="0" eb="1">
      <t>ケイ</t>
    </rPh>
    <phoneticPr fontId="2"/>
  </si>
  <si>
    <t>F</t>
    <phoneticPr fontId="2"/>
  </si>
  <si>
    <t>アンカーボルト</t>
  </si>
  <si>
    <t>鉄骨運搬費</t>
  </si>
  <si>
    <t>柱底均しモルタル</t>
  </si>
  <si>
    <t>耐火被覆</t>
  </si>
  <si>
    <t>名　　　　　　称</t>
  </si>
  <si>
    <t>摘             要</t>
  </si>
  <si>
    <t>数  　量</t>
  </si>
  <si>
    <t>単位</t>
  </si>
  <si>
    <t>単  　価</t>
  </si>
  <si>
    <t>金　　   額</t>
  </si>
  <si>
    <t>備           考</t>
  </si>
  <si>
    <t>見積分類</t>
  </si>
  <si>
    <t>左官</t>
  </si>
  <si>
    <t>見積ｺｰﾄﾞ</t>
  </si>
  <si>
    <t>単価</t>
  </si>
  <si>
    <t>備考１</t>
  </si>
  <si>
    <t>備考２</t>
  </si>
  <si>
    <t>名称</t>
  </si>
  <si>
    <t>摘要</t>
  </si>
  <si>
    <t>数量</t>
  </si>
  <si>
    <t>ｽﾛｰﾌﾟ部</t>
  </si>
  <si>
    <t>浅層改良</t>
  </si>
  <si>
    <t>地業5</t>
  </si>
  <si>
    <t>刊行物 平均</t>
  </si>
  <si>
    <t>地盤改良</t>
  </si>
  <si>
    <t>ｾﾒﾝﾄ系固化材100kg/m3</t>
  </si>
  <si>
    <t>ｍ3</t>
  </si>
  <si>
    <t>運搬距離36km程度</t>
  </si>
  <si>
    <t>地業6</t>
  </si>
  <si>
    <t>建設発生土運搬</t>
  </si>
  <si>
    <t>産廃</t>
  </si>
  <si>
    <t>地業7</t>
  </si>
  <si>
    <t>建設発生土処分</t>
  </si>
  <si>
    <t>汚泥</t>
  </si>
  <si>
    <t>鉄筋1</t>
  </si>
  <si>
    <t>異形鉄筋</t>
  </si>
  <si>
    <t>SD295 D10</t>
  </si>
  <si>
    <t>ｔ</t>
  </si>
  <si>
    <t>鉄筋2</t>
  </si>
  <si>
    <t>SD295 D13</t>
  </si>
  <si>
    <t>鉄筋3</t>
  </si>
  <si>
    <t>SD295 D16</t>
  </si>
  <si>
    <t>鉄筋4</t>
  </si>
  <si>
    <t>SD345  D19</t>
  </si>
  <si>
    <t>鉄筋5</t>
  </si>
  <si>
    <t>SD345  D22</t>
  </si>
  <si>
    <t>鉄筋6</t>
  </si>
  <si>
    <t>SD345  D25</t>
  </si>
  <si>
    <t>鉄筋7</t>
  </si>
  <si>
    <t>SD390  D29</t>
  </si>
  <si>
    <t>鉄筋8</t>
  </si>
  <si>
    <t>SD390  D32</t>
  </si>
  <si>
    <t>ｽｸﾗｯﾌﾟ1</t>
  </si>
  <si>
    <t>スクラップ控除</t>
  </si>
  <si>
    <t>H2程度</t>
  </si>
  <si>
    <t>鉄筋9</t>
  </si>
  <si>
    <t>溶接金網</t>
  </si>
  <si>
    <t>6φ 150x150</t>
  </si>
  <si>
    <t>㎡</t>
  </si>
  <si>
    <t>鉄筋10</t>
  </si>
  <si>
    <t>M16　L=400</t>
  </si>
  <si>
    <t>本</t>
  </si>
  <si>
    <t>ｺﾝｸﾘｰﾄ1</t>
  </si>
  <si>
    <t>普通コンクリート</t>
  </si>
  <si>
    <t xml:space="preserve">Fc-18N/mm2 S-15 </t>
  </si>
  <si>
    <t>ｺﾝｸﾘｰﾄ2</t>
  </si>
  <si>
    <t>Fc-27N/mm2 S-18</t>
  </si>
  <si>
    <t>ｺﾝｸﾘｰﾄ3</t>
  </si>
  <si>
    <t>Fc-24N/mm2 S-18</t>
  </si>
  <si>
    <t>ｺﾝｸﾘｰﾄ4</t>
  </si>
  <si>
    <t>Fc-21N/mm2 S-15</t>
  </si>
  <si>
    <t>ｺﾝｸﾘｰﾄ5</t>
  </si>
  <si>
    <t>Fc-18N/mm2 S-18</t>
  </si>
  <si>
    <t>ｺﾝｸﾘｰﾄ6</t>
  </si>
  <si>
    <t>Fc-33N/mm2 S-18</t>
  </si>
  <si>
    <t>ｺﾝｸﾘｰﾄ7</t>
  </si>
  <si>
    <t>Fc-30N/mm2 S-18</t>
  </si>
  <si>
    <t>ｺﾝｸﾘｰﾄ8</t>
  </si>
  <si>
    <t>Fc-24N/mm2 S-15</t>
  </si>
  <si>
    <t>塩ビ製6×200</t>
  </si>
  <si>
    <t>型枠1</t>
  </si>
  <si>
    <t>止水板</t>
  </si>
  <si>
    <t>早川ｺﾞﾑ:ｽﾊﾟﾝｼｰﾙ同等品</t>
  </si>
  <si>
    <t>ｍ</t>
  </si>
  <si>
    <t>型枠2</t>
  </si>
  <si>
    <t>瀝青質板</t>
  </si>
  <si>
    <t>t=20</t>
  </si>
  <si>
    <t>土1</t>
  </si>
  <si>
    <t>砂</t>
  </si>
  <si>
    <t>埋め戻し用</t>
  </si>
  <si>
    <t>鉄骨1</t>
  </si>
  <si>
    <t>Ｈ形鋼</t>
  </si>
  <si>
    <t>SS400 H-100×100×6×8</t>
  </si>
  <si>
    <t>鉄骨2</t>
  </si>
  <si>
    <t>SS400 H-125×125×6.5×9</t>
  </si>
  <si>
    <t>鉄骨3</t>
  </si>
  <si>
    <t>SS400 H-150×150×7×10</t>
  </si>
  <si>
    <t>鉄骨4</t>
  </si>
  <si>
    <t>SS400 H-175×175×7.5×11</t>
  </si>
  <si>
    <t>鉄骨5</t>
  </si>
  <si>
    <t>SS400 H-198×99×4.5×7</t>
  </si>
  <si>
    <t>鉄骨6</t>
  </si>
  <si>
    <t>SS400 H-200×100×5.5×8</t>
  </si>
  <si>
    <t>鉄骨7</t>
  </si>
  <si>
    <t>SS400 H-244×175×7×11</t>
  </si>
  <si>
    <t>鉄骨8</t>
  </si>
  <si>
    <t>SS400 H-248×124×5×8</t>
  </si>
  <si>
    <t>鉄骨9</t>
  </si>
  <si>
    <t>SS400 H-250×125×6×9</t>
  </si>
  <si>
    <t>鉄骨10</t>
  </si>
  <si>
    <t>SS400 H-294×200×8×12</t>
  </si>
  <si>
    <t>鉄骨11</t>
  </si>
  <si>
    <t>SS400 H-298×149×5.5×8</t>
  </si>
  <si>
    <t>鉄骨12</t>
  </si>
  <si>
    <t>SS400 H-300×150×6.5×9</t>
  </si>
  <si>
    <t>鉄骨13</t>
  </si>
  <si>
    <t>SS400 H-340×250×9×14</t>
  </si>
  <si>
    <t>鉄骨14</t>
  </si>
  <si>
    <t>SS400 H-346×174×6×9</t>
  </si>
  <si>
    <t>鉄骨15</t>
  </si>
  <si>
    <t>SS400 H-350×175×7×11</t>
  </si>
  <si>
    <t>鉄骨16</t>
  </si>
  <si>
    <t>SS400 H-390×300×10×16</t>
  </si>
  <si>
    <t>鉄骨17</t>
  </si>
  <si>
    <t>SS400 H-396×199×7×11</t>
  </si>
  <si>
    <t>鉄骨18</t>
  </si>
  <si>
    <t>SS400 H-400×200×8×13</t>
  </si>
  <si>
    <t>鉄骨19</t>
  </si>
  <si>
    <t>SS400 H-446×199×8×12</t>
  </si>
  <si>
    <t>鉄骨20</t>
  </si>
  <si>
    <t>SS400 H-450×200×9×14</t>
  </si>
  <si>
    <t>鉄骨21</t>
  </si>
  <si>
    <t>SS400 H-482×300×11×15</t>
  </si>
  <si>
    <t>鉄骨22</t>
  </si>
  <si>
    <t>SS400 H-488×300×11×18</t>
  </si>
  <si>
    <t>鉄骨23</t>
  </si>
  <si>
    <t>SS400 H-496×199×9×14</t>
  </si>
  <si>
    <t>鉄骨24</t>
  </si>
  <si>
    <t>SS400 H-500×200×10×16</t>
  </si>
  <si>
    <t>鉄骨25</t>
  </si>
  <si>
    <t>SS400 H-582×300×12×17</t>
  </si>
  <si>
    <t>鉄骨26</t>
  </si>
  <si>
    <t>SS400 H-588×300×12×20</t>
  </si>
  <si>
    <t>鉄骨27</t>
  </si>
  <si>
    <t>SS400 H-596×199×10×15</t>
  </si>
  <si>
    <t>鉄骨28</t>
  </si>
  <si>
    <t>SS400 H-600×200×11×17</t>
  </si>
  <si>
    <t>鉄骨29</t>
  </si>
  <si>
    <t>SS400 H-792×300×14×22</t>
  </si>
  <si>
    <t>鉄骨30</t>
  </si>
  <si>
    <t>SM490A H-582×300×12×17</t>
  </si>
  <si>
    <t>鉄骨31</t>
  </si>
  <si>
    <t>SM490A H-588×300×12×20</t>
  </si>
  <si>
    <t>鉄骨32</t>
  </si>
  <si>
    <t>SM490A H-596×199×10×15</t>
  </si>
  <si>
    <t>鉄骨33</t>
  </si>
  <si>
    <t>SM490A H-600×200×11×17</t>
  </si>
  <si>
    <t>鉄骨34</t>
  </si>
  <si>
    <t>SM490A H-692×300×13×20</t>
  </si>
  <si>
    <t>鉄骨35</t>
  </si>
  <si>
    <t>SM490A H-700×300×13×24</t>
  </si>
  <si>
    <t>鉄骨36</t>
  </si>
  <si>
    <t>SM490A H-792×300×14×22</t>
  </si>
  <si>
    <t>鉄骨37</t>
  </si>
  <si>
    <t>外のり一定Ｈ形鋼</t>
  </si>
  <si>
    <t>SM490A HY-600×300×12×22</t>
  </si>
  <si>
    <t>鉄骨38</t>
  </si>
  <si>
    <t>SM490A HY-800×300×14×28</t>
  </si>
  <si>
    <t>鉄骨39</t>
  </si>
  <si>
    <t>SM490A HY-800×400×16×32</t>
  </si>
  <si>
    <t>鉄骨40</t>
  </si>
  <si>
    <t>溝形鋼</t>
  </si>
  <si>
    <t>SS400 C-200×80×7.5×11</t>
  </si>
  <si>
    <t>鉄骨41</t>
  </si>
  <si>
    <t>SS400 C-200×90×8×13.5</t>
  </si>
  <si>
    <t>鉄骨42</t>
  </si>
  <si>
    <t>SS400 C-300×90×9×13</t>
  </si>
  <si>
    <t>鉄骨43</t>
  </si>
  <si>
    <t>山形鋼</t>
  </si>
  <si>
    <t>SS400 L-40×40×3</t>
  </si>
  <si>
    <t>鉄骨44</t>
  </si>
  <si>
    <t>SS400 L-50×50×6</t>
  </si>
  <si>
    <t>鉄骨45</t>
  </si>
  <si>
    <t>SS400 L-65×65×6</t>
  </si>
  <si>
    <t>鉄骨46</t>
  </si>
  <si>
    <t>SS400 L-75×75×6</t>
  </si>
  <si>
    <t>鉄骨47</t>
  </si>
  <si>
    <t>SS400 L-90×90×6</t>
  </si>
  <si>
    <t>鉄骨48</t>
  </si>
  <si>
    <t>SS400 L-90×90×10</t>
  </si>
  <si>
    <t>鉄骨49</t>
  </si>
  <si>
    <t>SS400 L-100×100×10</t>
  </si>
  <si>
    <t>鉄骨50</t>
  </si>
  <si>
    <t>軽量リップ溝形鋼</t>
  </si>
  <si>
    <t>SS400 LM-100×50×20×2.3</t>
  </si>
  <si>
    <t>鉄骨51</t>
  </si>
  <si>
    <t>SS400 LM-100×50×20×3.2</t>
  </si>
  <si>
    <t>鉄骨53</t>
  </si>
  <si>
    <t>切板</t>
  </si>
  <si>
    <t>SS400 PL-3.2</t>
  </si>
  <si>
    <t>鉄骨54</t>
  </si>
  <si>
    <t>SS400 PL-6</t>
  </si>
  <si>
    <t>鉄骨55</t>
  </si>
  <si>
    <t>SS400 PL-9</t>
  </si>
  <si>
    <t>鉄骨56</t>
  </si>
  <si>
    <t>SS400 PL-12</t>
  </si>
  <si>
    <t>鉄骨57</t>
  </si>
  <si>
    <t>SS400 PL-16</t>
  </si>
  <si>
    <t>鉄骨58</t>
  </si>
  <si>
    <t>SS400 PL-19</t>
  </si>
  <si>
    <t>鉄骨59</t>
  </si>
  <si>
    <t>SN400B PL-12</t>
  </si>
  <si>
    <t>鉄骨60</t>
  </si>
  <si>
    <t>SN400B PL-16</t>
  </si>
  <si>
    <t>鉄骨61</t>
  </si>
  <si>
    <t>SN490C PL-16</t>
  </si>
  <si>
    <t>鉄骨62</t>
  </si>
  <si>
    <t>SN490C PL-19</t>
  </si>
  <si>
    <t>鉄骨63</t>
  </si>
  <si>
    <t>SN490C PL-22</t>
  </si>
  <si>
    <t>鉄骨64</t>
  </si>
  <si>
    <t>SN490C PL-25</t>
  </si>
  <si>
    <t>鉄骨65</t>
  </si>
  <si>
    <t>SN490C PL-28</t>
  </si>
  <si>
    <t>鉄骨66</t>
  </si>
  <si>
    <t>SN490C PL-32</t>
  </si>
  <si>
    <t>鉄骨67</t>
  </si>
  <si>
    <t>SN490C PL-36</t>
  </si>
  <si>
    <t>鉄骨68</t>
  </si>
  <si>
    <t>SN490C PL-40</t>
  </si>
  <si>
    <t>鉄骨69</t>
  </si>
  <si>
    <t>SM490A PL-6</t>
  </si>
  <si>
    <t>鉄骨70</t>
  </si>
  <si>
    <t>SM490A PL-9</t>
  </si>
  <si>
    <t>鉄骨71</t>
  </si>
  <si>
    <t>SM490A PL-12</t>
  </si>
  <si>
    <t>鉄骨72</t>
  </si>
  <si>
    <t>SM490A PL-16</t>
  </si>
  <si>
    <t>鉄骨73</t>
  </si>
  <si>
    <t>SM490A PL-17</t>
  </si>
  <si>
    <t>鉄骨74</t>
  </si>
  <si>
    <t>SM490A PL-19</t>
  </si>
  <si>
    <t>鉄骨75</t>
  </si>
  <si>
    <t>SM490A PL-20</t>
  </si>
  <si>
    <t>鉄骨76</t>
  </si>
  <si>
    <t>SM490A PL-22</t>
  </si>
  <si>
    <t>鉄骨84</t>
  </si>
  <si>
    <t>一般構造用角形鋼管</t>
  </si>
  <si>
    <t>STKR400  SP-50×50×2.3</t>
  </si>
  <si>
    <t>鉄骨85</t>
  </si>
  <si>
    <t>STKR400  SP-100×100×2.3</t>
  </si>
  <si>
    <t>鉄骨86</t>
  </si>
  <si>
    <t>STKR400 SP-100×100×3.2</t>
  </si>
  <si>
    <t>鉄骨87</t>
  </si>
  <si>
    <t>STKR400 SP-125×125×3.2</t>
  </si>
  <si>
    <t>鉄骨88</t>
  </si>
  <si>
    <t>建築構造用角形鋼管</t>
  </si>
  <si>
    <t>BCR295 RP-200×200×9</t>
  </si>
  <si>
    <t>鉄骨89</t>
  </si>
  <si>
    <t>BCR295 RP-200×200×12</t>
  </si>
  <si>
    <t>鉄骨90</t>
  </si>
  <si>
    <t>BCR295 RP-250×250×12</t>
  </si>
  <si>
    <t>鉄骨91</t>
  </si>
  <si>
    <t>BCR295 RP-250×250×16</t>
  </si>
  <si>
    <t>鉄骨92</t>
  </si>
  <si>
    <t>BCR295 RP-350×350×12</t>
  </si>
  <si>
    <t>鉄骨93</t>
  </si>
  <si>
    <t>BCR295 RP-350×350×16</t>
  </si>
  <si>
    <t>鉄骨94</t>
  </si>
  <si>
    <t>BCR295 RP-350×350×19</t>
  </si>
  <si>
    <t>鉄骨95</t>
  </si>
  <si>
    <t>BCR295 RP-400×400×19</t>
  </si>
  <si>
    <t>鉄骨97</t>
  </si>
  <si>
    <t>トルシア形高力ボルト</t>
  </si>
  <si>
    <t>S10T M16 L=35～45</t>
  </si>
  <si>
    <t>鉄骨98</t>
  </si>
  <si>
    <t>S10T M20 L=40～70</t>
  </si>
  <si>
    <t>鉄骨99</t>
  </si>
  <si>
    <t>S10T M22 L=55～110</t>
  </si>
  <si>
    <t>鉄骨104</t>
  </si>
  <si>
    <t>M16 L=480 Wﾅｯﾄ･ﾌｯｸ付き</t>
  </si>
  <si>
    <t>H150</t>
  </si>
  <si>
    <t>鉄骨177</t>
  </si>
  <si>
    <t>フラットデッキ</t>
  </si>
  <si>
    <t>ｔ1.0</t>
  </si>
  <si>
    <t>鉄骨178</t>
  </si>
  <si>
    <t>ｔ1.2</t>
  </si>
  <si>
    <t>鉄骨200</t>
  </si>
  <si>
    <t>SS400 PL-4.5</t>
  </si>
  <si>
    <t>鉄骨201</t>
  </si>
  <si>
    <t>M20 L=400 Wﾅｯﾄ･ﾌｯｸ付き</t>
  </si>
  <si>
    <t>鉄骨202</t>
  </si>
  <si>
    <t>SS400 H-250×250×9×14</t>
  </si>
  <si>
    <t>鉄骨216</t>
  </si>
  <si>
    <t>SS400 L-100×100×7</t>
  </si>
  <si>
    <t>鉄骨221</t>
  </si>
  <si>
    <t>無収縮材</t>
  </si>
  <si>
    <t>ﾁﾁﾌﾞﾍﾞｰｽﾀｲﾄN　ﾌﾟﾚﾐｯｸｽ</t>
  </si>
  <si>
    <t>kg</t>
  </si>
  <si>
    <t>鉄骨222</t>
  </si>
  <si>
    <t>M20 L=600 Wﾅｯﾄ･ﾌｯｸ付き</t>
  </si>
  <si>
    <t>刊ﾕﾆｯﾄ1</t>
  </si>
  <si>
    <t>消火器</t>
  </si>
  <si>
    <t>ABC10型</t>
  </si>
  <si>
    <t>か所</t>
  </si>
  <si>
    <t>刊外構62</t>
  </si>
  <si>
    <t>結束線</t>
  </si>
  <si>
    <t>#21</t>
  </si>
  <si>
    <t>RC壁(H1600)部</t>
  </si>
  <si>
    <t>刊外構1</t>
  </si>
  <si>
    <t>平板載荷試験</t>
  </si>
  <si>
    <t xml:space="preserve">60kN/㎡ </t>
  </si>
  <si>
    <t>土留め③部</t>
  </si>
  <si>
    <t>刊外構2</t>
  </si>
  <si>
    <t xml:space="preserve">60kN/㎡  </t>
  </si>
  <si>
    <t>刊外構23</t>
  </si>
  <si>
    <t>SD295　D10</t>
  </si>
  <si>
    <t>刊外構24</t>
  </si>
  <si>
    <t>SD295　D13</t>
  </si>
  <si>
    <t>刊外構25</t>
  </si>
  <si>
    <t>SD295　D16</t>
  </si>
  <si>
    <t>㎏</t>
  </si>
  <si>
    <t>刊外構27</t>
  </si>
  <si>
    <t>ｽｸﾗｯﾌﾟ控除</t>
  </si>
  <si>
    <t>刊外構28</t>
  </si>
  <si>
    <t>普通ｺﾝｸﾘｰﾄ</t>
  </si>
  <si>
    <t>Fc=21　S-15</t>
  </si>
  <si>
    <t>刊外構32</t>
  </si>
  <si>
    <t>捨てｺﾝｸﾘｰﾄ</t>
  </si>
  <si>
    <t>Fc=18　S-15</t>
  </si>
  <si>
    <t>刊外構33</t>
  </si>
  <si>
    <t>Fc=18　S-8</t>
  </si>
  <si>
    <t>刊外構56</t>
  </si>
  <si>
    <t>敷きﾓﾙﾀﾙ</t>
  </si>
  <si>
    <t>刊外構63</t>
  </si>
  <si>
    <t>揚重機</t>
  </si>
  <si>
    <t>ﾗｸﾀｰｸﾚｰﾝ 60t　1日</t>
  </si>
  <si>
    <t>台</t>
  </si>
  <si>
    <t>土工1</t>
  </si>
  <si>
    <t>根切り</t>
  </si>
  <si>
    <t>つぼ、布掘り</t>
  </si>
  <si>
    <t>土工2</t>
  </si>
  <si>
    <t>床付け</t>
  </si>
  <si>
    <t>土工3</t>
  </si>
  <si>
    <t>杭間ざらい</t>
  </si>
  <si>
    <t>土工4</t>
  </si>
  <si>
    <t>埋戻し</t>
  </si>
  <si>
    <t>根切良質土</t>
  </si>
  <si>
    <t>土工5</t>
  </si>
  <si>
    <t>盛土</t>
  </si>
  <si>
    <t>土工6</t>
  </si>
  <si>
    <t>土工機械運搬</t>
  </si>
  <si>
    <t>根切り･埋戻し 各1往復</t>
  </si>
  <si>
    <t>往復</t>
  </si>
  <si>
    <t>地業1</t>
  </si>
  <si>
    <t>砂利地業</t>
  </si>
  <si>
    <t>再生ｸﾗｯｼｬﾗﾝ 基礎下</t>
  </si>
  <si>
    <t>地業2</t>
  </si>
  <si>
    <t>再生ｸﾗｯｼｬﾗﾝ 土間下</t>
  </si>
  <si>
    <t>地業3</t>
  </si>
  <si>
    <t>床下防湿</t>
  </si>
  <si>
    <t>ﾎﾟﾘｴﾁﾚﾝﾌｨﾙﾑ t=0.15 材工共</t>
  </si>
  <si>
    <t>地業4</t>
  </si>
  <si>
    <t>床下断熱</t>
  </si>
  <si>
    <t>ﾎﾟﾘｽﾁﾚﾝﾌｫｰﾑ t=50 材工共</t>
  </si>
  <si>
    <t>RCﾗｰﾒﾝ構造 一般</t>
  </si>
  <si>
    <t>鉄筋工1</t>
  </si>
  <si>
    <t>鉄筋加工組立</t>
  </si>
  <si>
    <t>D32以下 一般建物</t>
  </si>
  <si>
    <t>鉄筋工2</t>
  </si>
  <si>
    <t>鉄筋運搬費</t>
  </si>
  <si>
    <t>10ｔ車</t>
  </si>
  <si>
    <t>鉄筋工3</t>
  </si>
  <si>
    <t>ガス圧接</t>
  </si>
  <si>
    <t>D19+D19</t>
  </si>
  <si>
    <t>鉄筋工4</t>
  </si>
  <si>
    <t>D22+D22</t>
  </si>
  <si>
    <t>鉄筋工5</t>
  </si>
  <si>
    <t>D25+D25</t>
  </si>
  <si>
    <t>鉄筋工6</t>
  </si>
  <si>
    <t>D29+D29</t>
  </si>
  <si>
    <t>鉄筋工7</t>
  </si>
  <si>
    <t>溶接金網敷き</t>
  </si>
  <si>
    <t>6×100×100</t>
  </si>
  <si>
    <t>RCﾗｰﾒﾝ構造　単純</t>
  </si>
  <si>
    <t>鉄筋工8</t>
  </si>
  <si>
    <t>施工規模5ｔ程度</t>
  </si>
  <si>
    <t>基礎下</t>
  </si>
  <si>
    <t>ｺﾝｸﾘｰﾄ工1</t>
  </si>
  <si>
    <t>コンクリート打設手間</t>
  </si>
  <si>
    <t>捨ｺﾝ　ﾎﾟﾝﾌﾟ打設</t>
  </si>
  <si>
    <t>ｺﾝｸﾘｰﾄ工2</t>
  </si>
  <si>
    <t>コンクリートポンプ圧送</t>
  </si>
  <si>
    <t>30～50m3未満</t>
  </si>
  <si>
    <t>ｺﾝｸﾘｰﾄ工3</t>
  </si>
  <si>
    <t>ポンプ圧送基本料金</t>
  </si>
  <si>
    <t>回</t>
  </si>
  <si>
    <t>ﾎﾟﾝﾌﾟ</t>
  </si>
  <si>
    <t>ｺﾝｸﾘｰﾄ工4</t>
  </si>
  <si>
    <t>防水押えｺﾝ</t>
  </si>
  <si>
    <t>ｺﾝｸﾘｰﾄ工5</t>
  </si>
  <si>
    <t>100m3以上</t>
  </si>
  <si>
    <t>ｺﾝｸﾘｰﾄ工6</t>
  </si>
  <si>
    <t>1F</t>
  </si>
  <si>
    <t>ｺﾝｸﾘｰﾄ工7</t>
  </si>
  <si>
    <t>嵩上げｺﾝ</t>
  </si>
  <si>
    <t>ｺﾝｸﾘｰﾄ工8</t>
  </si>
  <si>
    <t>基礎部</t>
  </si>
  <si>
    <t>ｺﾝｸﾘｰﾄ工9</t>
  </si>
  <si>
    <t>土付き床版</t>
  </si>
  <si>
    <t>ｺﾝｸﾘｰﾄ工10</t>
  </si>
  <si>
    <t>土間コン</t>
  </si>
  <si>
    <t>ｺﾝｸﾘｰﾄ工11</t>
  </si>
  <si>
    <t>1F　躯体</t>
  </si>
  <si>
    <t>ｺﾝｸﾘｰﾄ工12</t>
  </si>
  <si>
    <t>2F　躯体</t>
  </si>
  <si>
    <t>ｽﾛｰﾌﾟ・階段</t>
  </si>
  <si>
    <t>ｺﾝｸﾘｰﾄ工13</t>
  </si>
  <si>
    <t>型枠工1</t>
  </si>
  <si>
    <t>普通合板型枠</t>
  </si>
  <si>
    <t>型枠工2</t>
  </si>
  <si>
    <t>地上軸部　階高2.8m程度</t>
  </si>
  <si>
    <t>型枠工3</t>
  </si>
  <si>
    <t>打放合板型枠B種</t>
  </si>
  <si>
    <t>型枠工4</t>
  </si>
  <si>
    <t>型枠工5</t>
  </si>
  <si>
    <t>型枠運搬</t>
  </si>
  <si>
    <t>M16 L=1400</t>
  </si>
  <si>
    <t>鉄骨121</t>
  </si>
  <si>
    <t>既製ブレース</t>
  </si>
  <si>
    <t>ﾀｰﾝﾊﾞｯｸﾙ等 材工共</t>
  </si>
  <si>
    <t>M16 L=1600</t>
  </si>
  <si>
    <t>鉄骨122</t>
  </si>
  <si>
    <t>M16 L=2200</t>
  </si>
  <si>
    <t>鉄骨123</t>
  </si>
  <si>
    <t>M16 L=2400</t>
  </si>
  <si>
    <t>鉄骨124</t>
  </si>
  <si>
    <t>M16 L=2600</t>
  </si>
  <si>
    <t>鉄骨125</t>
  </si>
  <si>
    <t>M16 L=2700</t>
  </si>
  <si>
    <t>鉄骨126</t>
  </si>
  <si>
    <t>M16 L=2800</t>
  </si>
  <si>
    <t>鉄骨127</t>
  </si>
  <si>
    <t>M16 L=3000</t>
  </si>
  <si>
    <t>鉄骨128</t>
  </si>
  <si>
    <t>M16 L=3200</t>
  </si>
  <si>
    <t>鉄骨129</t>
  </si>
  <si>
    <t>M16 L=3400</t>
  </si>
  <si>
    <t>鉄骨130</t>
  </si>
  <si>
    <t>M16 L=3600</t>
  </si>
  <si>
    <t>鉄骨131</t>
  </si>
  <si>
    <t>M16 L=3800</t>
  </si>
  <si>
    <t>鉄骨132</t>
  </si>
  <si>
    <t>M16 L=4000</t>
  </si>
  <si>
    <t>鉄骨133</t>
  </si>
  <si>
    <t>M20 L=2200</t>
  </si>
  <si>
    <t>鉄骨134</t>
  </si>
  <si>
    <t>M20 L=2400</t>
  </si>
  <si>
    <t>鉄骨135</t>
  </si>
  <si>
    <t>M20 L=2800</t>
  </si>
  <si>
    <t>鉄骨136</t>
  </si>
  <si>
    <t>M20 L=2900</t>
  </si>
  <si>
    <t>鉄骨137</t>
  </si>
  <si>
    <t>M20 L=3000</t>
  </si>
  <si>
    <t>鉄骨138</t>
  </si>
  <si>
    <t>M20 L=3200</t>
  </si>
  <si>
    <t>鉄骨139</t>
  </si>
  <si>
    <t>M20 L=3300</t>
  </si>
  <si>
    <t>鉄骨140</t>
  </si>
  <si>
    <t>M20 L=3400</t>
  </si>
  <si>
    <t>鉄骨141</t>
  </si>
  <si>
    <t>M20 L=3500</t>
  </si>
  <si>
    <t>鉄骨142</t>
  </si>
  <si>
    <t>M20 L=3600</t>
  </si>
  <si>
    <t>鉄骨143</t>
  </si>
  <si>
    <t>M20 L=3700</t>
  </si>
  <si>
    <t>鉄骨144</t>
  </si>
  <si>
    <t>M20 L=3800</t>
  </si>
  <si>
    <t>鉄骨145</t>
  </si>
  <si>
    <t>M20 L=4000</t>
  </si>
  <si>
    <t>鉄骨146</t>
  </si>
  <si>
    <t>M20 L=4200</t>
  </si>
  <si>
    <t>鉄骨147</t>
  </si>
  <si>
    <t>M20 L=4300</t>
  </si>
  <si>
    <t>鉄骨148</t>
  </si>
  <si>
    <t>M20 L=4400</t>
  </si>
  <si>
    <t>鉄骨149</t>
  </si>
  <si>
    <t>M20 L=4500</t>
  </si>
  <si>
    <t>鉄骨150</t>
  </si>
  <si>
    <t>M20 L=4600</t>
  </si>
  <si>
    <t>鉄骨151</t>
  </si>
  <si>
    <t>M20 L=4800</t>
  </si>
  <si>
    <t>鉄骨152</t>
  </si>
  <si>
    <t>鉄骨170</t>
  </si>
  <si>
    <t>アンカーボルト埋込み</t>
  </si>
  <si>
    <t>間柱用</t>
  </si>
  <si>
    <t>鉄骨171</t>
  </si>
  <si>
    <t>頭付きスタッド</t>
  </si>
  <si>
    <t>工場 φ16 L=110 材工共</t>
  </si>
  <si>
    <t>鉄骨172</t>
  </si>
  <si>
    <t>工場 φ19 L=110 材工共</t>
  </si>
  <si>
    <t>合成ﾃﾞｯｷ、ﾌﾗｯﾄﾃﾞｯｷ</t>
  </si>
  <si>
    <t>鉄骨180</t>
  </si>
  <si>
    <t>デッキプレート敷</t>
  </si>
  <si>
    <t>鉄骨182</t>
  </si>
  <si>
    <t>超音波探傷試験</t>
  </si>
  <si>
    <t>工場 第三者</t>
  </si>
  <si>
    <t>鉄骨183</t>
  </si>
  <si>
    <t>現場</t>
  </si>
  <si>
    <t>1か月</t>
  </si>
  <si>
    <t>鉄骨184</t>
  </si>
  <si>
    <t>鉄骨足場</t>
  </si>
  <si>
    <t>吊り足場</t>
  </si>
  <si>
    <t>鉄骨185</t>
  </si>
  <si>
    <t>安全ﾈｯﾄ</t>
  </si>
  <si>
    <t>半乾式ﾛｯｸｳｰﾙ吹付</t>
  </si>
  <si>
    <t>鉄骨186</t>
  </si>
  <si>
    <t>t=25</t>
  </si>
  <si>
    <t>ﾍﾞｰｽﾌﾟﾚｰﾄ</t>
  </si>
  <si>
    <t>鉄骨220</t>
  </si>
  <si>
    <t>200角　厚50㎜</t>
  </si>
  <si>
    <t>鉄骨225</t>
  </si>
  <si>
    <t>300角　厚50㎜</t>
  </si>
  <si>
    <t>鉄骨223</t>
  </si>
  <si>
    <t>工場 φ19 L=100 材工共</t>
  </si>
  <si>
    <t>鉄骨224</t>
  </si>
  <si>
    <t>500角　厚50㎜</t>
  </si>
  <si>
    <t>刊仮設1</t>
  </si>
  <si>
    <t>遣方</t>
  </si>
  <si>
    <t xml:space="preserve">S造 </t>
  </si>
  <si>
    <t>刊仮設2</t>
  </si>
  <si>
    <t>墨出し</t>
  </si>
  <si>
    <t>刊仮設3</t>
  </si>
  <si>
    <t>養生</t>
  </si>
  <si>
    <t>刊仮設4</t>
  </si>
  <si>
    <t>整理清掃後片付け</t>
  </si>
  <si>
    <t>刊仮設5</t>
  </si>
  <si>
    <t>地足場</t>
  </si>
  <si>
    <t>外部足場</t>
  </si>
  <si>
    <t>手すり先行方式　5か月</t>
  </si>
  <si>
    <t>刊仮設6</t>
  </si>
  <si>
    <t>枠組本足場</t>
  </si>
  <si>
    <t>高さ12m未満  建地幅900</t>
  </si>
  <si>
    <t>外部足場 2FL屋上より</t>
  </si>
  <si>
    <t>手すり先行方式　3か月</t>
  </si>
  <si>
    <t>刊仮設7</t>
  </si>
  <si>
    <t>外部仕上足場</t>
  </si>
  <si>
    <t>枠組棚足場</t>
  </si>
  <si>
    <t>刊仮設8</t>
  </si>
  <si>
    <t>(手すり先行方式)</t>
  </si>
  <si>
    <t>階高4.0m以上5.7m未満</t>
  </si>
  <si>
    <t>突出屋根部</t>
  </si>
  <si>
    <t>刊仮設9</t>
  </si>
  <si>
    <t>脚立足場 直列</t>
  </si>
  <si>
    <t>配管ﾋﾟｯﾄ</t>
  </si>
  <si>
    <t>刊仮設10</t>
  </si>
  <si>
    <t>内部仕上足場</t>
  </si>
  <si>
    <t>脚立足場 並列</t>
  </si>
  <si>
    <t>刊仮設11</t>
  </si>
  <si>
    <t>刊仮設12</t>
  </si>
  <si>
    <t>階高7.4m以上9.1m未満</t>
  </si>
  <si>
    <t>刊仮設13</t>
  </si>
  <si>
    <t>階高9.1m以上10.8m未満</t>
  </si>
  <si>
    <t>刊仮設14</t>
  </si>
  <si>
    <t>内部階段仕上足場</t>
  </si>
  <si>
    <t>刊仮設15</t>
  </si>
  <si>
    <t>ｼｬﾌﾄ内足場</t>
  </si>
  <si>
    <t>一連</t>
  </si>
  <si>
    <t>刊仮設16</t>
  </si>
  <si>
    <t>災害防止シート</t>
  </si>
  <si>
    <t>5か月</t>
  </si>
  <si>
    <t>配管取出し部</t>
  </si>
  <si>
    <t>刊既製ｺﾝ1</t>
  </si>
  <si>
    <t>ｺﾝｸﾘｰﾄﾌﾞﾛｯｸ積</t>
  </si>
  <si>
    <t>t=150 塗下</t>
  </si>
  <si>
    <t>基礎天端</t>
  </si>
  <si>
    <t>刊防水1</t>
  </si>
  <si>
    <t>ｳﾚﾀﾝ系塗膜防水</t>
  </si>
  <si>
    <t>X-2</t>
  </si>
  <si>
    <t>基礎立上り</t>
  </si>
  <si>
    <t>刊防水2</t>
  </si>
  <si>
    <t>配管取出し天端</t>
  </si>
  <si>
    <t>刊防水3</t>
  </si>
  <si>
    <t>配管取出し壁</t>
  </si>
  <si>
    <t>刊防水4</t>
  </si>
  <si>
    <t>配管取出し見上げ</t>
  </si>
  <si>
    <t>刊防水5</t>
  </si>
  <si>
    <t>雨押え水切</t>
  </si>
  <si>
    <t>刊防水6</t>
  </si>
  <si>
    <t>X-2　W160×H180　糸巾400</t>
  </si>
  <si>
    <t>笠木</t>
  </si>
  <si>
    <t>刊防水7</t>
  </si>
  <si>
    <t>X-2　W280×H180　糸巾520</t>
  </si>
  <si>
    <t>ﾄﾞﾚﾝ･竪樋掴み金物廻り</t>
  </si>
  <si>
    <t>刊防水8</t>
  </si>
  <si>
    <t>ｼｰﾘﾝｸﾞ</t>
  </si>
  <si>
    <t>PU-2  10×10</t>
  </si>
  <si>
    <t>ALC取合</t>
  </si>
  <si>
    <t>刊防水9</t>
  </si>
  <si>
    <t>PU-2  20×10</t>
  </si>
  <si>
    <t>外壁貫通部ALC･ﾀﾗｯﾌﾟ取合</t>
  </si>
  <si>
    <t>刊防水10</t>
  </si>
  <si>
    <t>PU-2  20×10　二重</t>
  </si>
  <si>
    <t>金物取合</t>
  </si>
  <si>
    <t>刊防水11</t>
  </si>
  <si>
    <t>MS-2  10×10</t>
  </si>
  <si>
    <t>丸環取合</t>
  </si>
  <si>
    <t>刊防水12</t>
  </si>
  <si>
    <t>MS-2  15×10</t>
  </si>
  <si>
    <t>煙突取合</t>
  </si>
  <si>
    <t>刊防水13</t>
  </si>
  <si>
    <t>MS-2  20×10</t>
  </si>
  <si>
    <t>建具廻り</t>
  </si>
  <si>
    <t>刊防水14</t>
  </si>
  <si>
    <t>PU-2 15×10</t>
  </si>
  <si>
    <t>刊防水15</t>
  </si>
  <si>
    <t>PU-2 20×10</t>
  </si>
  <si>
    <t>刊防水16</t>
  </si>
  <si>
    <t>PU-2 25×10</t>
  </si>
  <si>
    <t>刊防水17</t>
  </si>
  <si>
    <t>MS-2 15×10</t>
  </si>
  <si>
    <t>刊防水18</t>
  </si>
  <si>
    <t>MS-2 20×10</t>
  </si>
  <si>
    <t>刊防水19</t>
  </si>
  <si>
    <t>MS-2 25×10</t>
  </si>
  <si>
    <t>刊防水20</t>
  </si>
  <si>
    <t>ﾀﾞﾌﾞﾙｼｰﾘﾝｸﾞ</t>
  </si>
  <si>
    <t>EV･DWﾋﾟｯﾄ床</t>
  </si>
  <si>
    <t>刊防水21</t>
  </si>
  <si>
    <t>ｹｲ酸室系塗布防水</t>
  </si>
  <si>
    <t>C-UI 平場</t>
  </si>
  <si>
    <t>EV･DWﾋﾟｯﾄ壁</t>
  </si>
  <si>
    <t>刊防水22</t>
  </si>
  <si>
    <t>C-UI 立上り</t>
  </si>
  <si>
    <t>水回り</t>
  </si>
  <si>
    <t>刊防水23</t>
  </si>
  <si>
    <t>SR-1 10×10</t>
  </si>
  <si>
    <t>手洗いｶｳﾝﾀｰ</t>
  </si>
  <si>
    <t>刊防水24</t>
  </si>
  <si>
    <t>MS-2 5×5</t>
  </si>
  <si>
    <t>金物廻り</t>
  </si>
  <si>
    <t>刊防水25</t>
  </si>
  <si>
    <t>MS-2 10×10</t>
  </si>
  <si>
    <t>刊防水26</t>
  </si>
  <si>
    <t>階段</t>
  </si>
  <si>
    <t>刊金属1</t>
  </si>
  <si>
    <t>滑り止め金物</t>
  </si>
  <si>
    <t>SUS製 W=35</t>
  </si>
  <si>
    <t>軒天</t>
  </si>
  <si>
    <t>刊金属2</t>
  </si>
  <si>
    <t>軽量鉄骨天井下地</t>
  </si>
  <si>
    <t>25型 ふところ1.0ｍ未満 @300</t>
  </si>
  <si>
    <t>刊金属3</t>
  </si>
  <si>
    <t>天井ｲﾝｻｰﾄ</t>
  </si>
  <si>
    <t>ﾃﾞｯｷ用</t>
  </si>
  <si>
    <t>刊金属4</t>
  </si>
  <si>
    <t>軽量鉄骨壁下地</t>
  </si>
  <si>
    <t xml:space="preserve"> 50形 下地張りなし @300</t>
  </si>
  <si>
    <t>刊金属5</t>
  </si>
  <si>
    <t xml:space="preserve"> 50形 下地張りあり @450</t>
  </si>
  <si>
    <t>刊金属6</t>
  </si>
  <si>
    <t xml:space="preserve"> 65形 下地張りなし @300</t>
  </si>
  <si>
    <t>刊金属7</t>
  </si>
  <si>
    <t xml:space="preserve"> 65形 下地張りあり @450</t>
  </si>
  <si>
    <t>刊金属8</t>
  </si>
  <si>
    <t xml:space="preserve"> 90形 下地張りなし @300</t>
  </si>
  <si>
    <t>刊金属9</t>
  </si>
  <si>
    <t xml:space="preserve"> 90形 下地張りあり @450</t>
  </si>
  <si>
    <t>刊金属10</t>
  </si>
  <si>
    <t>100形 下地張りなし @300</t>
  </si>
  <si>
    <t>刊金属11</t>
  </si>
  <si>
    <t>100形 下地張りあり @450</t>
  </si>
  <si>
    <t>軽量鉄骨壁</t>
  </si>
  <si>
    <t xml:space="preserve"> 50形 扉等三方補強</t>
  </si>
  <si>
    <t>刊金属12</t>
  </si>
  <si>
    <t>開口部補強</t>
  </si>
  <si>
    <t xml:space="preserve"> 288× 743mm程度</t>
  </si>
  <si>
    <t>刊金属13</t>
  </si>
  <si>
    <t xml:space="preserve"> 500×2960mm程度</t>
  </si>
  <si>
    <t>刊金属14</t>
  </si>
  <si>
    <t xml:space="preserve"> 600×2000mm程度</t>
  </si>
  <si>
    <t>刊金属15</t>
  </si>
  <si>
    <t xml:space="preserve"> 660×2000mm程度</t>
  </si>
  <si>
    <t>刊金属16</t>
  </si>
  <si>
    <t xml:space="preserve"> 800×2000mm程度</t>
  </si>
  <si>
    <t>刊金属17</t>
  </si>
  <si>
    <t xml:space="preserve"> 900×2000mm程度</t>
  </si>
  <si>
    <t>刊金属18</t>
  </si>
  <si>
    <t xml:space="preserve"> 930×2000mm程度</t>
  </si>
  <si>
    <t>刊金属19</t>
  </si>
  <si>
    <t>1030×2000mm程度</t>
  </si>
  <si>
    <t>刊金属20</t>
  </si>
  <si>
    <t>1100×2000mm程度</t>
  </si>
  <si>
    <t>刊金属21</t>
  </si>
  <si>
    <t>1200×2700mm程度</t>
  </si>
  <si>
    <t>刊金属22</t>
  </si>
  <si>
    <t>1200×3600mm程度</t>
  </si>
  <si>
    <t>刊金属23</t>
  </si>
  <si>
    <t>1310×2000mm程度</t>
  </si>
  <si>
    <t>刊金属24</t>
  </si>
  <si>
    <t>1400×2400mm程度</t>
  </si>
  <si>
    <t>刊金属25</t>
  </si>
  <si>
    <t>1660×2000mm程度</t>
  </si>
  <si>
    <t>刊金属26</t>
  </si>
  <si>
    <t>1700×2000mm程度</t>
  </si>
  <si>
    <t>刊金属27</t>
  </si>
  <si>
    <t>1930×2960mm程度</t>
  </si>
  <si>
    <t>刊金属28</t>
  </si>
  <si>
    <t>2300×2700mm程度</t>
  </si>
  <si>
    <t>刊金属29</t>
  </si>
  <si>
    <t>2500×3000mm程度</t>
  </si>
  <si>
    <t>刊金属30</t>
  </si>
  <si>
    <t>2660×2460mm程度</t>
  </si>
  <si>
    <t>刊金属31</t>
  </si>
  <si>
    <t>2750×2500mm程度</t>
  </si>
  <si>
    <t>刊金属32</t>
  </si>
  <si>
    <t>3100×2500mm程度</t>
  </si>
  <si>
    <t>刊金属33</t>
  </si>
  <si>
    <t>6260×3000mm程度</t>
  </si>
  <si>
    <t>刊金属34</t>
  </si>
  <si>
    <t>6260×2700mm程度</t>
  </si>
  <si>
    <t xml:space="preserve"> 65形 扉等三方補強</t>
  </si>
  <si>
    <t>刊金属35</t>
  </si>
  <si>
    <t>刊金属36</t>
  </si>
  <si>
    <t xml:space="preserve"> 550×2000mm程度</t>
  </si>
  <si>
    <t>刊金属37</t>
  </si>
  <si>
    <t>刊金属38</t>
  </si>
  <si>
    <t>刊金属39</t>
  </si>
  <si>
    <t>刊金属40</t>
  </si>
  <si>
    <t>刊金属41</t>
  </si>
  <si>
    <t>1600×2000mm程度</t>
  </si>
  <si>
    <t>刊金属42</t>
  </si>
  <si>
    <t>2050×2600mm程度</t>
  </si>
  <si>
    <t xml:space="preserve"> 90形 扉等三方補強</t>
  </si>
  <si>
    <t>刊金属43</t>
  </si>
  <si>
    <t>刊金属44</t>
  </si>
  <si>
    <t>刊金属45</t>
  </si>
  <si>
    <t>刊金属46</t>
  </si>
  <si>
    <t xml:space="preserve"> 700×2000mm程度</t>
  </si>
  <si>
    <t>刊金属47</t>
  </si>
  <si>
    <t>刊金属48</t>
  </si>
  <si>
    <t xml:space="preserve"> 800×2100mm程度</t>
  </si>
  <si>
    <t>刊金属49</t>
  </si>
  <si>
    <t xml:space="preserve"> 880×2000mm程度</t>
  </si>
  <si>
    <t>刊金属50</t>
  </si>
  <si>
    <t xml:space="preserve"> 910×2050mm程度</t>
  </si>
  <si>
    <t>刊金属51</t>
  </si>
  <si>
    <t xml:space="preserve"> 920×2050mm程度</t>
  </si>
  <si>
    <t>刊金属52</t>
  </si>
  <si>
    <t>刊金属53</t>
  </si>
  <si>
    <t xml:space="preserve"> 980×2000mm程度</t>
  </si>
  <si>
    <t>刊金属54</t>
  </si>
  <si>
    <t>刊金属55</t>
  </si>
  <si>
    <t>刊金属56</t>
  </si>
  <si>
    <t>1130×2000mm程度</t>
  </si>
  <si>
    <t>刊金属57</t>
  </si>
  <si>
    <t>1180×2000mm程度</t>
  </si>
  <si>
    <t>刊金属58</t>
  </si>
  <si>
    <t>1280×2000mm程度</t>
  </si>
  <si>
    <t>刊金属59</t>
  </si>
  <si>
    <t>刊金属60</t>
  </si>
  <si>
    <t>1330×2000mm程度</t>
  </si>
  <si>
    <t>刊金属61</t>
  </si>
  <si>
    <t>1360×2000mm程度</t>
  </si>
  <si>
    <t>刊金属62</t>
  </si>
  <si>
    <t>1400×2700mm程度</t>
  </si>
  <si>
    <t>刊金属63</t>
  </si>
  <si>
    <t>1420×2000mm程度</t>
  </si>
  <si>
    <t>刊金属64</t>
  </si>
  <si>
    <t>1460×2000mm程度</t>
  </si>
  <si>
    <t>刊金属65</t>
  </si>
  <si>
    <t>1550×2250mm程度</t>
  </si>
  <si>
    <t>刊金属66</t>
  </si>
  <si>
    <t>刊金属67</t>
  </si>
  <si>
    <t>1610×2000mm程度</t>
  </si>
  <si>
    <t>刊金属68</t>
  </si>
  <si>
    <t>刊金属69</t>
  </si>
  <si>
    <t>1760×2000mm程度</t>
  </si>
  <si>
    <t>刊金属70</t>
  </si>
  <si>
    <t>1770×2000mm程度</t>
  </si>
  <si>
    <t>刊金属71</t>
  </si>
  <si>
    <t>1800×2000mm程度</t>
  </si>
  <si>
    <t>刊金属72</t>
  </si>
  <si>
    <t>1800×2700mm程度</t>
  </si>
  <si>
    <t>刊金属73</t>
  </si>
  <si>
    <t>1800×3200mm程度</t>
  </si>
  <si>
    <t>刊金属74</t>
  </si>
  <si>
    <t>1850×1850mm程度</t>
  </si>
  <si>
    <t>刊金属75</t>
  </si>
  <si>
    <t>1900×2250mm程度</t>
  </si>
  <si>
    <t>刊金属76</t>
  </si>
  <si>
    <t>1930×2000mm程度</t>
  </si>
  <si>
    <t>刊金属77</t>
  </si>
  <si>
    <t>1960×2000mm程度</t>
  </si>
  <si>
    <t>刊金属78</t>
  </si>
  <si>
    <t>2060×2000mm程度</t>
  </si>
  <si>
    <t>刊金属79</t>
  </si>
  <si>
    <t>2210×2000mm程度</t>
  </si>
  <si>
    <t>刊金属80</t>
  </si>
  <si>
    <t>2280×2200mm程度</t>
  </si>
  <si>
    <t>刊金属81</t>
  </si>
  <si>
    <t>2300×2000mm程度</t>
  </si>
  <si>
    <t>刊金属82</t>
  </si>
  <si>
    <t>2370×3000mm程度</t>
  </si>
  <si>
    <t>刊金属83</t>
  </si>
  <si>
    <t>2430×2460mm程度</t>
  </si>
  <si>
    <t>刊金属84</t>
  </si>
  <si>
    <t>2400×2500mm程度</t>
  </si>
  <si>
    <t>刊金属85</t>
  </si>
  <si>
    <t>2650×2700mm程度</t>
  </si>
  <si>
    <t>刊金属86</t>
  </si>
  <si>
    <t>2650×2400mm程度</t>
  </si>
  <si>
    <t>刊金属87</t>
  </si>
  <si>
    <t>刊金属88</t>
  </si>
  <si>
    <t>3100×2700mm程度</t>
  </si>
  <si>
    <t>刊金属89</t>
  </si>
  <si>
    <t>3160×3000mm程度</t>
  </si>
  <si>
    <t>刊金属90</t>
  </si>
  <si>
    <t>3460×2200mm程度</t>
  </si>
  <si>
    <t>刊金属91</t>
  </si>
  <si>
    <t>4190×2700mm程度</t>
  </si>
  <si>
    <t>刊金属92</t>
  </si>
  <si>
    <t>4540×2200mm程度</t>
  </si>
  <si>
    <t>刊金属93</t>
  </si>
  <si>
    <t>5000×3000mm程度</t>
  </si>
  <si>
    <t>刊金属94</t>
  </si>
  <si>
    <t>6330×2000mm程度</t>
  </si>
  <si>
    <t>刊金属95</t>
  </si>
  <si>
    <t>9200×3200mm程度</t>
  </si>
  <si>
    <t>100形 扉等三方補強</t>
  </si>
  <si>
    <t>刊金属96</t>
  </si>
  <si>
    <t>刊金属97</t>
  </si>
  <si>
    <t>刊金属98</t>
  </si>
  <si>
    <t xml:space="preserve"> 50形 ﾀﾞｸﾄ等四方補強</t>
  </si>
  <si>
    <t>刊金属99</t>
  </si>
  <si>
    <t xml:space="preserve"> 450×1200mm程度</t>
  </si>
  <si>
    <t>刊金属100</t>
  </si>
  <si>
    <t xml:space="preserve"> 500×1150mm程度</t>
  </si>
  <si>
    <t>刊金属101</t>
  </si>
  <si>
    <t xml:space="preserve"> 600×1200mm程度</t>
  </si>
  <si>
    <t>刊金属102</t>
  </si>
  <si>
    <t xml:space="preserve"> 600×1800mm程度</t>
  </si>
  <si>
    <t>刊金属103</t>
  </si>
  <si>
    <t xml:space="preserve"> 900× 600mm程度</t>
  </si>
  <si>
    <t>刊金属104</t>
  </si>
  <si>
    <t>1000×1300mm程度</t>
  </si>
  <si>
    <t>刊金属105</t>
  </si>
  <si>
    <t>1100× 800mm程度</t>
  </si>
  <si>
    <t>刊金属106</t>
  </si>
  <si>
    <t>1100×1400mm程度</t>
  </si>
  <si>
    <t>刊金属107</t>
  </si>
  <si>
    <t>1100×1900mm程度</t>
  </si>
  <si>
    <t>刊金属108</t>
  </si>
  <si>
    <t>1700× 500mm程度</t>
  </si>
  <si>
    <t>刊金属109</t>
  </si>
  <si>
    <t>2300× 560mm程度</t>
  </si>
  <si>
    <t>刊金属110</t>
  </si>
  <si>
    <t>2300× 800mm程度</t>
  </si>
  <si>
    <t>刊金属111</t>
  </si>
  <si>
    <t>2300×2400mm程度</t>
  </si>
  <si>
    <t>刊金属112</t>
  </si>
  <si>
    <t>2600× 500mm程度</t>
  </si>
  <si>
    <t>刊金属113</t>
  </si>
  <si>
    <t>2900× 500mm程度</t>
  </si>
  <si>
    <t>刊金属114</t>
  </si>
  <si>
    <t>2900× 800mm程度</t>
  </si>
  <si>
    <t>刊金属115</t>
  </si>
  <si>
    <t>2900×1900mm程度</t>
  </si>
  <si>
    <t>刊金属116</t>
  </si>
  <si>
    <t>3500× 400mm程度</t>
  </si>
  <si>
    <t>刊金属117</t>
  </si>
  <si>
    <t>3500× 560mm程度</t>
  </si>
  <si>
    <t>刊金属118</t>
  </si>
  <si>
    <t>3500× 800mm程度</t>
  </si>
  <si>
    <t>刊金属119</t>
  </si>
  <si>
    <t>4100×1900mm程度</t>
  </si>
  <si>
    <t>刊金属120</t>
  </si>
  <si>
    <t>4700×1900mm程度</t>
  </si>
  <si>
    <t>刊金属121</t>
  </si>
  <si>
    <t>5300× 800mm程度</t>
  </si>
  <si>
    <t>刊金属122</t>
  </si>
  <si>
    <t>5300×1900mm程度</t>
  </si>
  <si>
    <t>刊金属147</t>
  </si>
  <si>
    <t>5900× 800mm程度</t>
  </si>
  <si>
    <t xml:space="preserve"> 65形 ﾀﾞｸﾄ等四方補強</t>
  </si>
  <si>
    <t>刊金属123</t>
  </si>
  <si>
    <t>刊金属124</t>
  </si>
  <si>
    <t>刊金属125</t>
  </si>
  <si>
    <t>5640×1200mm程度</t>
  </si>
  <si>
    <t xml:space="preserve"> 90形 ﾀﾞｸﾄ等四方補強</t>
  </si>
  <si>
    <t>刊金属126</t>
  </si>
  <si>
    <t xml:space="preserve"> 300× 300mm程度</t>
  </si>
  <si>
    <t>刊金属127</t>
  </si>
  <si>
    <t xml:space="preserve"> 550× 600mm程度</t>
  </si>
  <si>
    <t>刊金属128</t>
  </si>
  <si>
    <t xml:space="preserve"> 700×1550mm程度</t>
  </si>
  <si>
    <t>刊金属129</t>
  </si>
  <si>
    <t xml:space="preserve"> 800×1200mm程度</t>
  </si>
  <si>
    <t>刊金属130</t>
  </si>
  <si>
    <t xml:space="preserve"> 900×1500mm程度</t>
  </si>
  <si>
    <t>刊金属131</t>
  </si>
  <si>
    <t>刊金属132</t>
  </si>
  <si>
    <t>1000×1400mm程度</t>
  </si>
  <si>
    <t>100形 ﾀﾞｸﾄ等四方補強</t>
  </si>
  <si>
    <t>刊金属133</t>
  </si>
  <si>
    <t xml:space="preserve"> 550× 550mm程度</t>
  </si>
  <si>
    <t>刊金属134</t>
  </si>
  <si>
    <t>3500× 650mm程度</t>
  </si>
  <si>
    <t>刊金属135</t>
  </si>
  <si>
    <t>5300× 650mm程度</t>
  </si>
  <si>
    <t>刊金属136</t>
  </si>
  <si>
    <t>6500× 650mm程度</t>
  </si>
  <si>
    <t>刊金属137</t>
  </si>
  <si>
    <t>刊金属138</t>
  </si>
  <si>
    <t>ｽﾃﾝﾚｽ製 ﾉﾝｽﾘｯﾌﾟｺﾞﾑ入り</t>
  </si>
  <si>
    <t>踏面</t>
  </si>
  <si>
    <t>刊金属139</t>
  </si>
  <si>
    <t>φ6×150×150</t>
  </si>
  <si>
    <t>ｱﾙﾐ製 450角 屋内用</t>
  </si>
  <si>
    <t>刊金属140</t>
  </si>
  <si>
    <t>天井点検口</t>
  </si>
  <si>
    <t>外枠:額縁ﾀｲﾌﾟ 内枠:目地ﾀｲﾌﾟ</t>
  </si>
  <si>
    <t>ｱﾙﾐ製 600角 屋内用</t>
  </si>
  <si>
    <t>刊金属141</t>
  </si>
  <si>
    <t>受付ｶｳﾝﾀｰ･手摺･ﾗｲﾆﾝｸﾞ</t>
  </si>
  <si>
    <t>頭･脚部繋ぎ:C-100×50×20×3.2</t>
  </si>
  <si>
    <t>刊金属142</t>
  </si>
  <si>
    <t>壁下地</t>
  </si>
  <si>
    <t>縦胴縁:同材@450内外</t>
  </si>
  <si>
    <t>手洗い･便器ﾗｲﾆﾝｸﾞ</t>
  </si>
  <si>
    <t>頭･脚部繋ぎ:C-100×50×20×2.3</t>
  </si>
  <si>
    <t>刊金属143</t>
  </si>
  <si>
    <t>階段腰壁</t>
  </si>
  <si>
    <t>柱間頭つなぎ:□100×100×2.3</t>
  </si>
  <si>
    <t>刊金属144</t>
  </si>
  <si>
    <t>縦材(両端部):□100×100×3.2</t>
  </si>
  <si>
    <t>天井</t>
  </si>
  <si>
    <t>刊金属145</t>
  </si>
  <si>
    <t>見切り縁</t>
  </si>
  <si>
    <t>塩ﾋﾞ製既製品</t>
  </si>
  <si>
    <t>下がり壁</t>
  </si>
  <si>
    <t>刊金属146</t>
  </si>
  <si>
    <t>塩ﾋﾞ製既製品 25×25</t>
  </si>
  <si>
    <t>屋外機置場屋上床</t>
  </si>
  <si>
    <t>刊左官1</t>
  </si>
  <si>
    <t>ｺﾝｸﾘｰﾄ直均し仕上げ</t>
  </si>
  <si>
    <t>金ごて 直均し仕上</t>
  </si>
  <si>
    <t>屋上床</t>
  </si>
  <si>
    <t>刊左官2</t>
  </si>
  <si>
    <t>金ごて 防水下地</t>
  </si>
  <si>
    <t>刊左官3</t>
  </si>
  <si>
    <t>刊左官4</t>
  </si>
  <si>
    <t>刊左官5</t>
  </si>
  <si>
    <t>金ごて 防水下地 W=160</t>
  </si>
  <si>
    <t>刊左官6</t>
  </si>
  <si>
    <t>金ごて 防水下地 W=280</t>
  </si>
  <si>
    <t>配送車ﾘﾌﾄ床</t>
  </si>
  <si>
    <t>刊左官7</t>
  </si>
  <si>
    <t>床</t>
  </si>
  <si>
    <t>刊左官8</t>
  </si>
  <si>
    <t>金ごて 薄張物(防塵塗装)下地</t>
  </si>
  <si>
    <t>刊左官9</t>
  </si>
  <si>
    <t>ｽﾛｰﾌﾟ壁天端</t>
  </si>
  <si>
    <t>刊左官10</t>
  </si>
  <si>
    <t>金ごて 直均し仕上 W=210</t>
  </si>
  <si>
    <t>ﾎﾟｰﾁ床</t>
  </si>
  <si>
    <t>刊左官11</t>
  </si>
  <si>
    <t>ﾓﾙﾀﾙ塗り</t>
  </si>
  <si>
    <t>ﾀｲﾙ下地</t>
  </si>
  <si>
    <t>ｽﾛｰﾌﾟ</t>
  </si>
  <si>
    <t>刊左官12</t>
  </si>
  <si>
    <t>ﾎﾟｰﾁ階段</t>
  </si>
  <si>
    <t>刊左官13</t>
  </si>
  <si>
    <t>屋上出入口</t>
  </si>
  <si>
    <t>刊左官14</t>
  </si>
  <si>
    <t>刊左官15</t>
  </si>
  <si>
    <t>防滑目地切</t>
  </si>
  <si>
    <t>刊左官16</t>
  </si>
  <si>
    <t>刊左官17</t>
  </si>
  <si>
    <t>建具周囲防水ﾓﾙﾀﾙ充填</t>
  </si>
  <si>
    <t>外部建具</t>
  </si>
  <si>
    <t>外壁</t>
  </si>
  <si>
    <t>ゆず肌  ﾛｰﾗｰ塗</t>
  </si>
  <si>
    <t>刊左官18</t>
  </si>
  <si>
    <t>複層塗材E</t>
  </si>
  <si>
    <t>ALC面下地処理共</t>
  </si>
  <si>
    <t>刊左官19</t>
  </si>
  <si>
    <t>RC面下地処理共</t>
  </si>
  <si>
    <t>屋上防水</t>
  </si>
  <si>
    <t>刊左官46</t>
  </si>
  <si>
    <t>防水入隅処理</t>
  </si>
  <si>
    <t>ﾓﾙﾀﾙ</t>
  </si>
  <si>
    <t>床､ﾋﾟｯﾄ床</t>
  </si>
  <si>
    <t>刊左官20</t>
  </si>
  <si>
    <t>刊左官21</t>
  </si>
  <si>
    <t>金ごて 薄張物下地</t>
  </si>
  <si>
    <t>刊左官22</t>
  </si>
  <si>
    <t>金ごて 厚張物下地</t>
  </si>
  <si>
    <t>ﾋﾟｯﾄ床</t>
  </si>
  <si>
    <t>刊左官23</t>
  </si>
  <si>
    <t>立上り天端</t>
  </si>
  <si>
    <t>刊左官24</t>
  </si>
  <si>
    <t>金ごて 直均し仕上 W=100</t>
  </si>
  <si>
    <t>刊左官25</t>
  </si>
  <si>
    <t>金ごて 直均し仕上 W=150</t>
  </si>
  <si>
    <t>刊左官26</t>
  </si>
  <si>
    <t>木ごて ﾀｲﾙ下地</t>
  </si>
  <si>
    <t>階段踏面</t>
  </si>
  <si>
    <t>刊左官27</t>
  </si>
  <si>
    <t>t=40 ﾋﾞﾆﾙ系床材下地</t>
  </si>
  <si>
    <t>立上</t>
  </si>
  <si>
    <t>刊左官28</t>
  </si>
  <si>
    <t>ﾓﾙﾀﾙ補修</t>
  </si>
  <si>
    <t>ｺﾝｸﾘｰﾄ面</t>
  </si>
  <si>
    <t>ｽﾘｯﾄ側溝部</t>
  </si>
  <si>
    <t>刊左官29</t>
  </si>
  <si>
    <t>ﾓﾙﾀﾙ充填</t>
  </si>
  <si>
    <t>W150×H200程度</t>
  </si>
  <si>
    <t>洗浄室ﾋﾟｯﾄ床</t>
  </si>
  <si>
    <t>刊左官30</t>
  </si>
  <si>
    <t>防水ﾓﾙﾀﾙ</t>
  </si>
  <si>
    <t>t=30</t>
  </si>
  <si>
    <t>洗浄室ﾋﾟｯﾄ立上</t>
  </si>
  <si>
    <t>刊左官31</t>
  </si>
  <si>
    <t>厨房機器設置底</t>
  </si>
  <si>
    <t>刊左官32</t>
  </si>
  <si>
    <t>厨房機器設置立上</t>
  </si>
  <si>
    <t>刊左官33</t>
  </si>
  <si>
    <t>防水ﾓﾙﾀﾙ塗り</t>
  </si>
  <si>
    <t>釜下ﾋﾟｯﾄ底</t>
  </si>
  <si>
    <t>刊左官34</t>
  </si>
  <si>
    <t>排水ﾋﾟｯﾄ立上</t>
  </si>
  <si>
    <t>刊左官35</t>
  </si>
  <si>
    <t>排水桝</t>
  </si>
  <si>
    <t>刊左官36</t>
  </si>
  <si>
    <t>300角×H150程度</t>
  </si>
  <si>
    <t>刊左官37</t>
  </si>
  <si>
    <t>300角×H300程度</t>
  </si>
  <si>
    <t>刊左官38</t>
  </si>
  <si>
    <t>400角×H150程度</t>
  </si>
  <si>
    <t>阻集ｶｺﾞ周囲</t>
  </si>
  <si>
    <t>刊左官39</t>
  </si>
  <si>
    <t>200角×H150程度</t>
  </si>
  <si>
    <t>側溝</t>
  </si>
  <si>
    <t>刊左官40</t>
  </si>
  <si>
    <t>W150×H150程度</t>
  </si>
  <si>
    <t>刊左官41</t>
  </si>
  <si>
    <t>W300×H150程度</t>
  </si>
  <si>
    <t>刊左官42</t>
  </si>
  <si>
    <t>W400×H150程度</t>
  </si>
  <si>
    <t>刊左官43</t>
  </si>
  <si>
    <t>W800×H100程度</t>
  </si>
  <si>
    <t>冷蔵･冷凍庫周り</t>
  </si>
  <si>
    <t>刊左官44</t>
  </si>
  <si>
    <t>防水ﾓﾙﾀﾙ充填</t>
  </si>
  <si>
    <t>t20×H260</t>
  </si>
  <si>
    <t>刊左官45</t>
  </si>
  <si>
    <t>建具周囲ﾓﾙﾀﾙ充填</t>
  </si>
  <si>
    <t>内部建具</t>
  </si>
  <si>
    <t>刊ｶﾞﾗｽ1</t>
  </si>
  <si>
    <t>ﾌﾛｰﾄ板ｶﾞﾗｽ</t>
  </si>
  <si>
    <t>t=5 2.18㎡以下</t>
  </si>
  <si>
    <t>刊ｶﾞﾗｽ2</t>
  </si>
  <si>
    <t>強化ｶﾞﾗｽ</t>
  </si>
  <si>
    <t>t=8 2.00㎡以下</t>
  </si>
  <si>
    <t>刊ｶﾞﾗｽ3</t>
  </si>
  <si>
    <t>t=8 4.00㎡以下</t>
  </si>
  <si>
    <t>GPT/1</t>
  </si>
  <si>
    <t>刊ｶﾞﾗｽ4</t>
  </si>
  <si>
    <t>t=10 2.00㎡以下</t>
  </si>
  <si>
    <t>刊ｶﾞﾗｽ5</t>
  </si>
  <si>
    <t>t=10 4.00㎡以下</t>
  </si>
  <si>
    <t>刊ｶﾞﾗｽ6</t>
  </si>
  <si>
    <t>ｶﾞﾗｽとめｼｰﾘﾝｸﾞ</t>
  </si>
  <si>
    <t>ｼﾘｺｰﾝ系 片面一対数量</t>
  </si>
  <si>
    <t>刊ｶﾞﾗｽ7</t>
  </si>
  <si>
    <t>ｶﾞﾗｽ清掃</t>
  </si>
  <si>
    <t>片面数量</t>
  </si>
  <si>
    <t>刊塗装1</t>
  </si>
  <si>
    <t>ﾌｯ素樹脂塗装</t>
  </si>
  <si>
    <t xml:space="preserve">鉄骨面 </t>
  </si>
  <si>
    <t>刊塗装2</t>
  </si>
  <si>
    <t>EP-G塗り</t>
  </si>
  <si>
    <t>ｹｲｶﾙ面 見上げ</t>
  </si>
  <si>
    <t>刊塗装3</t>
  </si>
  <si>
    <t>SOP塗り</t>
  </si>
  <si>
    <t>鉄骨面</t>
  </si>
  <si>
    <t>刊塗装4</t>
  </si>
  <si>
    <t>鉄部</t>
  </si>
  <si>
    <t>刊塗装5</t>
  </si>
  <si>
    <t>鋼製建具面</t>
  </si>
  <si>
    <t>刊塗装6</t>
  </si>
  <si>
    <t>SOP塗り(細幅)</t>
  </si>
  <si>
    <t>刊塗装7</t>
  </si>
  <si>
    <t>刊塗装8</t>
  </si>
  <si>
    <t>鋼製建具枠面</t>
  </si>
  <si>
    <t>ﾎﾞ-ﾄﾞ面(継目) 見上げ</t>
  </si>
  <si>
    <t>刊塗装9</t>
  </si>
  <si>
    <t>関西ﾍﾟｲﾝﾄ:ｱﾚｽｴｺｸﾘｰﾝ同等品</t>
  </si>
  <si>
    <t>刊塗装10</t>
  </si>
  <si>
    <t>NAD塗り</t>
  </si>
  <si>
    <t>ｹｲｶﾙ面(突付) 一般</t>
  </si>
  <si>
    <t>刊塗装11</t>
  </si>
  <si>
    <t>ﾎﾞｰﾄﾞ面(継目) 一般</t>
  </si>
  <si>
    <t>刊塗装12</t>
  </si>
  <si>
    <t>ｹｲｶﾙ面(突付) 見上げ</t>
  </si>
  <si>
    <t>刊塗装13</t>
  </si>
  <si>
    <t>CL塗り(細巾)</t>
  </si>
  <si>
    <t>木部</t>
  </si>
  <si>
    <t>刊内外装1</t>
  </si>
  <si>
    <t>けい酸ｶﾙｼｳﾑ板</t>
  </si>
  <si>
    <t>t=6.0 突付</t>
  </si>
  <si>
    <t>刊内外装2</t>
  </si>
  <si>
    <t>天井廻縁</t>
  </si>
  <si>
    <t>塩化ﾋﾞﾆﾙ製</t>
  </si>
  <si>
    <t>床ｺｰﾅｰ部</t>
  </si>
  <si>
    <t>刊内外装3</t>
  </si>
  <si>
    <t>ｺ-ﾅ-用面木</t>
  </si>
  <si>
    <t>塩ﾋﾞ製 30R程度</t>
  </si>
  <si>
    <t>刊内外装4</t>
  </si>
  <si>
    <t>ﾋﾞﾆﾙ巾木</t>
  </si>
  <si>
    <t>H=60</t>
  </si>
  <si>
    <t>壁</t>
  </si>
  <si>
    <t>刊内外装5</t>
  </si>
  <si>
    <t>せっこうﾎﾞｰﾄﾞ張り</t>
  </si>
  <si>
    <t>t=12.5 捨張</t>
  </si>
  <si>
    <t>刊内外装6</t>
  </si>
  <si>
    <t>t=12.5 突付</t>
  </si>
  <si>
    <t>刊内外装7</t>
  </si>
  <si>
    <t>t=12.5 継目処理</t>
  </si>
  <si>
    <t>刊内外装8</t>
  </si>
  <si>
    <t>t=12.5 突付 GL工法</t>
  </si>
  <si>
    <t>刊内外装9</t>
  </si>
  <si>
    <t>t=12.5 継目処理 GL工法</t>
  </si>
  <si>
    <t>刊内外装10</t>
  </si>
  <si>
    <t>ｼｰｼﾞﾝｸﾞせっこうﾎﾞｰﾄﾞ張り</t>
  </si>
  <si>
    <t>刊内外装11</t>
  </si>
  <si>
    <t>刊内外装12</t>
  </si>
  <si>
    <t>t=12.5 捨張 GL工法</t>
  </si>
  <si>
    <t>刊内外装13</t>
  </si>
  <si>
    <t>けい酸ｶﾙｼｳﾑ板張り</t>
  </si>
  <si>
    <t>t=6.0 面取り突付目地</t>
  </si>
  <si>
    <t>壁W-2</t>
  </si>
  <si>
    <t>耐火1時間(FP060NP-0.174)</t>
  </si>
  <si>
    <t>刊内外装14</t>
  </si>
  <si>
    <t>耐火間仕切</t>
  </si>
  <si>
    <t>LGS65型 GBF12.5+12.5(両面)</t>
  </si>
  <si>
    <t>刊内外装15</t>
  </si>
  <si>
    <t>LGS90型 GBF12.5+12.5(両面)</t>
  </si>
  <si>
    <t>刊内外装16</t>
  </si>
  <si>
    <t>LGS100型 GBF12.5+12.5(両面)</t>
  </si>
  <si>
    <t>壁W-3</t>
  </si>
  <si>
    <t>耐火1時間(FP060NP-0454-1)</t>
  </si>
  <si>
    <t>刊内外装17</t>
  </si>
  <si>
    <t>LGS90型 GBF21+21(片面)</t>
  </si>
  <si>
    <t>耐火壁</t>
  </si>
  <si>
    <t>刊内外装18</t>
  </si>
  <si>
    <t>AC-1</t>
  </si>
  <si>
    <t>刊内外装19</t>
  </si>
  <si>
    <t>継目処理</t>
  </si>
  <si>
    <t>ﾎﾞｰﾄﾞ面</t>
  </si>
  <si>
    <t>間仕切壁</t>
  </si>
  <si>
    <t>刊内外装20</t>
  </si>
  <si>
    <t>ｸﾞﾗｽｳｰﾙ充填</t>
  </si>
  <si>
    <t>t=50 24㎏/ｍ3</t>
  </si>
  <si>
    <t>化粧ｹｲｶﾙ板下地</t>
  </si>
  <si>
    <t>刊内外装21</t>
  </si>
  <si>
    <t>塗装下</t>
  </si>
  <si>
    <t>刊内外装22</t>
  </si>
  <si>
    <t>刊内外装23</t>
  </si>
  <si>
    <t>t=6.0</t>
  </si>
  <si>
    <t>t=9.0</t>
  </si>
  <si>
    <t>刊内外装24</t>
  </si>
  <si>
    <t>ﾛｯｸｳｰﾙ化粧吸音板張り</t>
  </si>
  <si>
    <t>下地張りGB-Rt=12.5共</t>
  </si>
  <si>
    <t>t=12.0 ﾘﾌﾞ入り</t>
  </si>
  <si>
    <t>刊内外装25</t>
  </si>
  <si>
    <t>刊内外装26</t>
  </si>
  <si>
    <t>化粧積層せっこうﾎﾞｰﾄﾞ張り</t>
  </si>
  <si>
    <t>t=9.5 不燃</t>
  </si>
  <si>
    <t>下り壁</t>
  </si>
  <si>
    <t>刊内外装27</t>
  </si>
  <si>
    <t>刊内外装28</t>
  </si>
  <si>
    <t>刊内外装29</t>
  </si>
  <si>
    <t>断熱材吹付け</t>
  </si>
  <si>
    <t>硬質ｳﾚﾀﾝﾌｫｰﾑ t=25</t>
  </si>
  <si>
    <t>刊内外装30</t>
  </si>
  <si>
    <t>ｸﾞﾗｽｳｰﾙ敷き込み</t>
  </si>
  <si>
    <t>t=50 24㎏/m3</t>
  </si>
  <si>
    <t>ﾋﾟｯﾄ天井</t>
  </si>
  <si>
    <t>刊内外装31</t>
  </si>
  <si>
    <t>ﾎﾟﾘｽﾁﾚﾝﾌｫｰﾑ打込</t>
  </si>
  <si>
    <t>t=25 2種</t>
  </si>
  <si>
    <t>屋上基礎</t>
  </si>
  <si>
    <t>刊ﾕﾆｯﾄ2</t>
  </si>
  <si>
    <t>水抜孔</t>
  </si>
  <si>
    <t>VP φ50 半割 L=300</t>
  </si>
  <si>
    <t>屋根</t>
  </si>
  <si>
    <t>刊ﾕﾆｯﾄ3</t>
  </si>
  <si>
    <t>ｵｰﾊﾞｰﾌﾛｰ管</t>
  </si>
  <si>
    <t>VP φ50 L=400</t>
  </si>
  <si>
    <t>ﾍﾞﾝﾁ</t>
  </si>
  <si>
    <t>刊ﾕﾆｯﾄ4</t>
  </si>
  <si>
    <t>木床組</t>
  </si>
  <si>
    <t>刊ﾕﾆｯﾄ5</t>
  </si>
  <si>
    <t>W1360×D350×H1793</t>
  </si>
  <si>
    <t>刊ﾕﾆｯﾄ6</t>
  </si>
  <si>
    <t>ｶﾀﾛｸﾞ</t>
  </si>
  <si>
    <t>下足入れ</t>
  </si>
  <si>
    <t>5列6段 30人用 ｽﾁｰﾙ製 既製品</t>
  </si>
  <si>
    <t>W1625×D350×H1793</t>
  </si>
  <si>
    <t>刊ﾕﾆｯﾄ7</t>
  </si>
  <si>
    <t>6列6段 36人用 ｽﾁｰﾙ製 既製品</t>
  </si>
  <si>
    <t>刊外構60</t>
  </si>
  <si>
    <t>普通型枠</t>
  </si>
  <si>
    <t>壁式構造 地上部 階高2.8ｍ程度</t>
  </si>
  <si>
    <t>B種</t>
  </si>
  <si>
    <t>刊外構61</t>
  </si>
  <si>
    <t>打放し型枠　</t>
  </si>
  <si>
    <t>W150×H150×L600</t>
  </si>
  <si>
    <t>刊外構3</t>
  </si>
  <si>
    <t>地先境界ﾌﾞﾛｯｸC型</t>
  </si>
  <si>
    <t>基礎ｺﾝｸﾘｰﾄ、砕石、土工共</t>
  </si>
  <si>
    <t>W150/170×H200×L600</t>
  </si>
  <si>
    <t>刊外構4</t>
  </si>
  <si>
    <t>歩車道境界ﾌﾞﾛｯｸA型</t>
  </si>
  <si>
    <t>W120×H120×L600</t>
  </si>
  <si>
    <t>刊外構5</t>
  </si>
  <si>
    <t>境界ﾌﾞﾛｯｸ</t>
  </si>
  <si>
    <t>舗装下</t>
  </si>
  <si>
    <t>刊外構6</t>
  </si>
  <si>
    <t>鋤取り</t>
  </si>
  <si>
    <t>刊外構7</t>
  </si>
  <si>
    <t>囲障･排水･工作物等含む</t>
  </si>
  <si>
    <t>刊外構8</t>
  </si>
  <si>
    <t>土木単価</t>
  </si>
  <si>
    <t>刊外構9</t>
  </si>
  <si>
    <t>場外自由処分</t>
  </si>
  <si>
    <t>既存仮水路等</t>
  </si>
  <si>
    <t>刊外構13</t>
  </si>
  <si>
    <t>穴埋め</t>
  </si>
  <si>
    <t>排水処理施設用</t>
  </si>
  <si>
    <t>刊外構15</t>
  </si>
  <si>
    <t>根切り、埋戻し</t>
  </si>
  <si>
    <t>上記を除く工作物用</t>
  </si>
  <si>
    <t>刊外構16</t>
  </si>
  <si>
    <t>刊外構10</t>
  </si>
  <si>
    <t>雨水配管</t>
  </si>
  <si>
    <t>VPφ150</t>
  </si>
  <si>
    <t>刊外構11</t>
  </si>
  <si>
    <t>VPφ200</t>
  </si>
  <si>
    <t>刊外構12</t>
  </si>
  <si>
    <t>ｺﾝｸﾘｰﾄ舗装上排水溝</t>
  </si>
  <si>
    <t>W100×H50</t>
  </si>
  <si>
    <t>刊外構49</t>
  </si>
  <si>
    <t xml:space="preserve">RC造 </t>
  </si>
  <si>
    <t>刊外構50</t>
  </si>
  <si>
    <t>刊外構51</t>
  </si>
  <si>
    <t>刊外構52</t>
  </si>
  <si>
    <t>山留付き</t>
  </si>
  <si>
    <t>刊外構18</t>
  </si>
  <si>
    <t>総掘り</t>
  </si>
  <si>
    <t>刊外構17</t>
  </si>
  <si>
    <t>小規模土工</t>
  </si>
  <si>
    <t>刊外構19</t>
  </si>
  <si>
    <t>刊外構53</t>
  </si>
  <si>
    <t>刊外構20</t>
  </si>
  <si>
    <t>刊外構54</t>
  </si>
  <si>
    <t>山留</t>
  </si>
  <si>
    <t>親杭横矢板工法</t>
  </si>
  <si>
    <t>刊外構21</t>
  </si>
  <si>
    <t>砕石</t>
  </si>
  <si>
    <t>再生ｸﾗｯｼｬﾗﾝ</t>
  </si>
  <si>
    <t>刊外構55</t>
  </si>
  <si>
    <t>刊外構22</t>
  </si>
  <si>
    <t>裏込砕石</t>
  </si>
  <si>
    <t>土間下</t>
  </si>
  <si>
    <t>刊外構26</t>
  </si>
  <si>
    <t>刊外構29</t>
  </si>
  <si>
    <t>小型構造物用型枠</t>
  </si>
  <si>
    <t>刊外構34</t>
  </si>
  <si>
    <t>刊外構35</t>
  </si>
  <si>
    <t>A種</t>
  </si>
  <si>
    <t>刊外構36</t>
  </si>
  <si>
    <t>刊外構30</t>
  </si>
  <si>
    <t>型枠運搬費</t>
  </si>
  <si>
    <t>刊外構37</t>
  </si>
  <si>
    <t>化粧目地切</t>
  </si>
  <si>
    <t>刊外構47</t>
  </si>
  <si>
    <t>ｺﾝｸﾘｰﾄ化粧目地</t>
  </si>
  <si>
    <t>W20</t>
  </si>
  <si>
    <t>段鼻</t>
  </si>
  <si>
    <t>刊外構42</t>
  </si>
  <si>
    <t>磁器質ﾉﾝｽﾘｯﾌﾟﾀｲﾙ</t>
  </si>
  <si>
    <t>60×150</t>
  </si>
  <si>
    <t>ｽﾃﾝﾚｽ製400×300　φ22</t>
  </si>
  <si>
    <t>刊外構41</t>
  </si>
  <si>
    <t>ﾀﾗｯﾌﾟ</t>
  </si>
  <si>
    <t>打込み式</t>
  </si>
  <si>
    <t>擁壁天端</t>
  </si>
  <si>
    <t>刊外構31</t>
  </si>
  <si>
    <t>W=300以下　直均し仕上</t>
  </si>
  <si>
    <t>踊り場</t>
  </si>
  <si>
    <t>刊外構43</t>
  </si>
  <si>
    <t>床ｺﾝｸﾘｰﾄ刷毛引き</t>
  </si>
  <si>
    <t>階段蹴上</t>
  </si>
  <si>
    <t>刊外構44</t>
  </si>
  <si>
    <t>ﾓﾙﾀﾙ刷毛引き仕上げ</t>
  </si>
  <si>
    <t>刷毛引き仕上げ</t>
  </si>
  <si>
    <t>刊外構57</t>
  </si>
  <si>
    <t>t=15</t>
  </si>
  <si>
    <t>刊外構58</t>
  </si>
  <si>
    <t>刊外構59</t>
  </si>
  <si>
    <t>架台-立上取合</t>
  </si>
  <si>
    <t>刊外構48</t>
  </si>
  <si>
    <t>緩衝材</t>
  </si>
  <si>
    <t>ｴﾗｽﾀｲﾄt30</t>
  </si>
  <si>
    <t>刊外構38</t>
  </si>
  <si>
    <t>ﾌｯ素樹脂ｸﾘｱｰ塗装</t>
  </si>
  <si>
    <t>RC面　素地共</t>
  </si>
  <si>
    <t>刊外構45</t>
  </si>
  <si>
    <t>溶融亜鉛ﾒｯｷ面</t>
  </si>
  <si>
    <t>刊外構39</t>
  </si>
  <si>
    <t>水抜きﾊﾟｲﾌﾟ</t>
  </si>
  <si>
    <t>VPφ50　L=1200程度</t>
  </si>
  <si>
    <t>刊外構40</t>
  </si>
  <si>
    <t>VPφ75　L=200程度</t>
  </si>
  <si>
    <t>刊外構46</t>
  </si>
  <si>
    <t>竪樋</t>
  </si>
  <si>
    <t>VPφ100　</t>
  </si>
  <si>
    <t>刊共仮1</t>
  </si>
  <si>
    <t>仮囲い</t>
  </si>
  <si>
    <t>万能鋼板　H=3.0ｍ　13か月</t>
  </si>
  <si>
    <t>刊共仮2</t>
  </si>
  <si>
    <t>万能鋼板　H=2.0ｍ　13か月</t>
  </si>
  <si>
    <t>ｸﾘｱﾊﾟﾈﾙ</t>
  </si>
  <si>
    <t>刊共仮3</t>
  </si>
  <si>
    <t>ﾊﾟﾈﾙｹﾞｰﾄ</t>
  </si>
  <si>
    <t>刊共仮4</t>
  </si>
  <si>
    <t>出入口</t>
  </si>
  <si>
    <t>W=10.0ｍ　13か月</t>
  </si>
  <si>
    <t>刊共仮5</t>
  </si>
  <si>
    <t>W=12.0ｍ　13か月</t>
  </si>
  <si>
    <t>西側敷地</t>
  </si>
  <si>
    <t>刊共仮6</t>
  </si>
  <si>
    <t>鉄板敷き</t>
  </si>
  <si>
    <t>13か月</t>
  </si>
  <si>
    <t>東側敷地ｽﾛｰﾌﾟ</t>
  </si>
  <si>
    <t>刊共仮7</t>
  </si>
  <si>
    <t>14か月</t>
  </si>
  <si>
    <t>刊労務1</t>
  </si>
  <si>
    <t>特殊作業員</t>
  </si>
  <si>
    <t>人</t>
  </si>
  <si>
    <t>刊労務2</t>
  </si>
  <si>
    <t>普通作業員</t>
  </si>
  <si>
    <t>刊労務3</t>
  </si>
  <si>
    <t>軽作業員</t>
  </si>
  <si>
    <t>刊労務4</t>
  </si>
  <si>
    <t>造園工</t>
  </si>
  <si>
    <t>刊労務5</t>
  </si>
  <si>
    <t>法面工</t>
  </si>
  <si>
    <t>刊労務6</t>
  </si>
  <si>
    <t>とび工</t>
  </si>
  <si>
    <t>刊労務7</t>
  </si>
  <si>
    <t>石工</t>
  </si>
  <si>
    <t>刊労務8</t>
  </si>
  <si>
    <t>ﾌﾞﾛｯｸ工</t>
  </si>
  <si>
    <t>刊労務10</t>
  </si>
  <si>
    <t>鉄筋工</t>
  </si>
  <si>
    <t>刊労務11</t>
  </si>
  <si>
    <t>鉄骨工</t>
  </si>
  <si>
    <t>刊労務12</t>
  </si>
  <si>
    <t>塗装工</t>
  </si>
  <si>
    <t>刊労務13</t>
  </si>
  <si>
    <t>溶接工</t>
  </si>
  <si>
    <t>刊労務14</t>
  </si>
  <si>
    <t>運転手(特殊)</t>
  </si>
  <si>
    <t>刊労務15</t>
  </si>
  <si>
    <t>運転手(一般)</t>
  </si>
  <si>
    <t>刊労務25</t>
  </si>
  <si>
    <t>土木一般世話役</t>
  </si>
  <si>
    <t>刊労務33</t>
  </si>
  <si>
    <t>型わく工</t>
  </si>
  <si>
    <t>刊労務34</t>
  </si>
  <si>
    <t>大工</t>
  </si>
  <si>
    <t>刊労務35</t>
  </si>
  <si>
    <t>刊労務36</t>
  </si>
  <si>
    <t>配管工</t>
  </si>
  <si>
    <t>刊労務37</t>
  </si>
  <si>
    <t>はつり工</t>
  </si>
  <si>
    <t>刊労務38</t>
  </si>
  <si>
    <t>防水工</t>
  </si>
  <si>
    <t>刊労務39</t>
  </si>
  <si>
    <t>板金工</t>
  </si>
  <si>
    <t>刊労務41</t>
  </si>
  <si>
    <t>タイル工</t>
  </si>
  <si>
    <t>刊労務43</t>
  </si>
  <si>
    <t>サッシ工</t>
  </si>
  <si>
    <t>刊労務44</t>
  </si>
  <si>
    <t>内装工</t>
  </si>
  <si>
    <t>刊労務45</t>
  </si>
  <si>
    <t>ガラス工</t>
  </si>
  <si>
    <t>刊労務46</t>
  </si>
  <si>
    <t>建具工</t>
  </si>
  <si>
    <t>刊労務47</t>
  </si>
  <si>
    <t>ダクト工</t>
  </si>
  <si>
    <t>刊労務49</t>
  </si>
  <si>
    <t>保温工</t>
  </si>
  <si>
    <t>刊労務50</t>
  </si>
  <si>
    <t>設備機械工</t>
  </si>
  <si>
    <t>刊労務51</t>
  </si>
  <si>
    <t>交通誘導警備員Ａ</t>
  </si>
  <si>
    <t>刊労務52</t>
  </si>
  <si>
    <t>交通誘導警備員Ｂ</t>
  </si>
  <si>
    <t>刊労務53</t>
  </si>
  <si>
    <t>建築ブロック工</t>
  </si>
  <si>
    <t>見山留1</t>
  </si>
  <si>
    <t>見 三谷商事×50%</t>
  </si>
  <si>
    <t>式</t>
  </si>
  <si>
    <t>見 杭1</t>
  </si>
  <si>
    <t>見 三陸産業×50%</t>
  </si>
  <si>
    <t>PHC杭</t>
  </si>
  <si>
    <t>中杭(上):PHC A種 500φ L=10.0m</t>
  </si>
  <si>
    <t>ｾｯﾄ</t>
  </si>
  <si>
    <t>見 杭2</t>
  </si>
  <si>
    <t>見 杭3</t>
  </si>
  <si>
    <t>中杭(上):PHC A種 700φ L=9.0m</t>
  </si>
  <si>
    <t>見 杭4</t>
  </si>
  <si>
    <t>中杭(上):PHC A種 500φ L=9.0m</t>
  </si>
  <si>
    <t>見 杭5</t>
  </si>
  <si>
    <t>中杭:PHC A種 700φ L=12.0m</t>
  </si>
  <si>
    <t>見 杭6</t>
  </si>
  <si>
    <t>中杭:PHC A種 500φ L=12.0m</t>
  </si>
  <si>
    <t>見 杭7</t>
  </si>
  <si>
    <t>中杭:PHC A種 500φ L=10.0m</t>
  </si>
  <si>
    <t>見 杭8</t>
  </si>
  <si>
    <t>見 杭9</t>
  </si>
  <si>
    <t>中杭:PHC A種 700φ L=9.0m</t>
  </si>
  <si>
    <t>見 杭10</t>
  </si>
  <si>
    <t>中杭:PHC A種 500φ L=9.0m</t>
  </si>
  <si>
    <t>見 杭11</t>
  </si>
  <si>
    <t>見 杭12</t>
  </si>
  <si>
    <t>中杭:PHC A種 500φ L=8.0m</t>
  </si>
  <si>
    <t>見 杭13</t>
  </si>
  <si>
    <t>荷降ろし費</t>
  </si>
  <si>
    <t>見 杭14</t>
  </si>
  <si>
    <t>掘削施工費</t>
  </si>
  <si>
    <t>F.T.Pile構法</t>
  </si>
  <si>
    <t>見 杭15</t>
  </si>
  <si>
    <t>FTﾊﾟｲﾙｷｬｯﾌﾟ</t>
  </si>
  <si>
    <t>φ500(t=1.2㎜):52個</t>
  </si>
  <si>
    <t>見ｽﾘｰﾌﾞ1</t>
  </si>
  <si>
    <t>見 丸井産業×50%</t>
  </si>
  <si>
    <t>梁貫通孔補強筋</t>
  </si>
  <si>
    <t>鉄骨52</t>
  </si>
  <si>
    <t>見 谷村実業×40%</t>
  </si>
  <si>
    <t>SS400 PL-2.3</t>
  </si>
  <si>
    <t>鉄骨77</t>
  </si>
  <si>
    <t>TMCP325C PL-45</t>
  </si>
  <si>
    <t>鉄骨78</t>
  </si>
  <si>
    <t>TMCP325C PL-50</t>
  </si>
  <si>
    <t>鉄骨79</t>
  </si>
  <si>
    <t>TMCP325C PL-60</t>
  </si>
  <si>
    <t>鉄骨80</t>
  </si>
  <si>
    <t>TMCP325C PL-65</t>
  </si>
  <si>
    <t>鉄骨81</t>
  </si>
  <si>
    <t>TMCP385C PL-25</t>
  </si>
  <si>
    <t>鉄骨82</t>
  </si>
  <si>
    <t>TMCP385C PL-28</t>
  </si>
  <si>
    <t>鉄骨83</t>
  </si>
  <si>
    <t>TMCP385C PL-40</t>
  </si>
  <si>
    <t>鉄骨96</t>
  </si>
  <si>
    <t>UBCR365 RP-550×550×22</t>
  </si>
  <si>
    <t>鉄骨100</t>
  </si>
  <si>
    <t>溶融亜鉛メッキ高力六角ボルト</t>
  </si>
  <si>
    <t>F8T M16 L=45～60</t>
  </si>
  <si>
    <t>鉄骨101</t>
  </si>
  <si>
    <t>F8T M20 L=45～75</t>
  </si>
  <si>
    <t>鉄骨102</t>
  </si>
  <si>
    <t>F8T M22 L=70～90</t>
  </si>
  <si>
    <t>鉄骨103</t>
  </si>
  <si>
    <t>普通ﾎﾞﾙﾄ</t>
  </si>
  <si>
    <t>M12 L=30～35</t>
  </si>
  <si>
    <t>鉄骨105</t>
  </si>
  <si>
    <t>露出型柱脚</t>
  </si>
  <si>
    <t>A.BOLT:8-D35 L=800以上</t>
  </si>
  <si>
    <t>鉄骨106</t>
  </si>
  <si>
    <t>A.BOLT:12-D35 L=950以上</t>
  </si>
  <si>
    <t>鉄骨107</t>
  </si>
  <si>
    <t>A.BOLT:4-D25　L=550以上</t>
  </si>
  <si>
    <t>鉄骨108</t>
  </si>
  <si>
    <t>A.BOLT:8-D38 L=800以上</t>
  </si>
  <si>
    <t>鉄骨109</t>
  </si>
  <si>
    <t>鉄骨110</t>
  </si>
  <si>
    <t>鉄骨111</t>
  </si>
  <si>
    <t>鉄骨112</t>
  </si>
  <si>
    <t>鉄骨113</t>
  </si>
  <si>
    <t>鉄骨114</t>
  </si>
  <si>
    <t>鉄骨115</t>
  </si>
  <si>
    <t>鉄骨116</t>
  </si>
  <si>
    <t>鉄骨117</t>
  </si>
  <si>
    <t>鉄骨118</t>
  </si>
  <si>
    <t>鉄骨119</t>
  </si>
  <si>
    <t>鉄骨120</t>
  </si>
  <si>
    <t>鉄骨153</t>
  </si>
  <si>
    <t>鉄骨梁貫通孔補強</t>
  </si>
  <si>
    <t>梁寸法:450×200×9×14</t>
  </si>
  <si>
    <t>鉄骨154</t>
  </si>
  <si>
    <t>梁寸法:500×200×10×16</t>
  </si>
  <si>
    <t>鉄骨155</t>
  </si>
  <si>
    <t>梁寸法:582×300×12×17</t>
  </si>
  <si>
    <t>鉄骨156</t>
  </si>
  <si>
    <t>鉄骨157</t>
  </si>
  <si>
    <t>梁寸法:588×300×12×20</t>
  </si>
  <si>
    <t>鉄骨158</t>
  </si>
  <si>
    <t>梁寸法:600×200×11×17</t>
  </si>
  <si>
    <t>鉄骨159</t>
  </si>
  <si>
    <t>梁寸法:600×300×12×22</t>
  </si>
  <si>
    <t>鉄骨160</t>
  </si>
  <si>
    <t>梁寸法:692×300×13×20</t>
  </si>
  <si>
    <t>鉄骨161</t>
  </si>
  <si>
    <t>鉄骨162</t>
  </si>
  <si>
    <t>梁寸法:792×300×14×22</t>
  </si>
  <si>
    <t>鉄骨163</t>
  </si>
  <si>
    <t>鉄骨164</t>
  </si>
  <si>
    <t>鉄骨165</t>
  </si>
  <si>
    <t>鉄骨166</t>
  </si>
  <si>
    <t>梁寸法:800×300×14×28</t>
  </si>
  <si>
    <t>鉄骨167</t>
  </si>
  <si>
    <t>鉄骨168</t>
  </si>
  <si>
    <t>梁寸法:800×400×16×32</t>
  </si>
  <si>
    <t>鉄骨169</t>
  </si>
  <si>
    <t>見 鉄骨1</t>
  </si>
  <si>
    <t>工場加工組立</t>
  </si>
  <si>
    <t>見 鉄骨2</t>
  </si>
  <si>
    <t>工場溶接</t>
  </si>
  <si>
    <t>隅肉6mm換算</t>
  </si>
  <si>
    <t>見 鉄骨3</t>
  </si>
  <si>
    <t>錆止め塗装</t>
  </si>
  <si>
    <t>JIS K5674 工場2回</t>
  </si>
  <si>
    <t>見 鉄骨4</t>
  </si>
  <si>
    <t>溶融亜鉛メッキ</t>
  </si>
  <si>
    <t>HDZT77</t>
  </si>
  <si>
    <t>見 鉄骨5</t>
  </si>
  <si>
    <t>加工工場～ﾒｯｷ工場 往復</t>
  </si>
  <si>
    <t>見 鉄骨6</t>
  </si>
  <si>
    <t>加工工場～現場</t>
  </si>
  <si>
    <t>見 鉄骨7</t>
  </si>
  <si>
    <t>鉄骨建方･取付</t>
  </si>
  <si>
    <t>錆止め塗装現場ﾀｯﾁｱｯﾌﾟ共</t>
  </si>
  <si>
    <t>見 鉄骨8</t>
  </si>
  <si>
    <t>軽量鉄骨加工･取付</t>
  </si>
  <si>
    <t>母屋､胴縁の類･ﾎﾞﾙﾄ締め共</t>
  </si>
  <si>
    <t>見 鉄骨9</t>
  </si>
  <si>
    <t>トルシア形高力ボルト締付</t>
  </si>
  <si>
    <t>見 鉄骨10</t>
  </si>
  <si>
    <t>JIS形高力ボルト締付</t>
  </si>
  <si>
    <t>鉄骨173</t>
  </si>
  <si>
    <t>DP塗装面下塗り</t>
  </si>
  <si>
    <t>鉄骨174</t>
  </si>
  <si>
    <t>ニューフェローデッキ</t>
  </si>
  <si>
    <t>上端筋:D13@200、下端筋:D13@200</t>
  </si>
  <si>
    <t>鉄骨175</t>
  </si>
  <si>
    <t>上端筋:D13@200、下端筋:D16@200</t>
  </si>
  <si>
    <t>鉄骨176</t>
  </si>
  <si>
    <t>合成デッキ</t>
  </si>
  <si>
    <t>鉄骨179</t>
  </si>
  <si>
    <t>鉄骨181</t>
  </si>
  <si>
    <t>流止め</t>
  </si>
  <si>
    <t>材工共</t>
  </si>
  <si>
    <t>見 鉄骨20</t>
  </si>
  <si>
    <t>見 鉄骨21</t>
  </si>
  <si>
    <t>見 鉄骨22</t>
  </si>
  <si>
    <t>見 鉄骨23</t>
  </si>
  <si>
    <t>見 鉄骨24</t>
  </si>
  <si>
    <t>見 鉄骨25</t>
  </si>
  <si>
    <t>JIS形高力ﾎﾞﾙﾄ締付</t>
  </si>
  <si>
    <t>鉄骨203</t>
  </si>
  <si>
    <t>F8T M12 L=45</t>
  </si>
  <si>
    <t>鉄骨204</t>
  </si>
  <si>
    <t>F8T M16 L=45～50</t>
  </si>
  <si>
    <t>鉄骨205</t>
  </si>
  <si>
    <t>F8T M20 L=55</t>
  </si>
  <si>
    <t>鉄骨206</t>
  </si>
  <si>
    <t>普通ボルト</t>
  </si>
  <si>
    <t>M12 L=35</t>
  </si>
  <si>
    <t>鉄骨207</t>
  </si>
  <si>
    <t>鉄骨208</t>
  </si>
  <si>
    <t>鉄骨209</t>
  </si>
  <si>
    <t>鉄骨210</t>
  </si>
  <si>
    <t>鉄骨211</t>
  </si>
  <si>
    <t>鉄骨212</t>
  </si>
  <si>
    <t>鉄骨213</t>
  </si>
  <si>
    <t>鉄骨214</t>
  </si>
  <si>
    <t>見 鉄骨30</t>
  </si>
  <si>
    <t>見 鉄骨31</t>
  </si>
  <si>
    <t>見 鉄骨32</t>
  </si>
  <si>
    <t>見 鉄骨33</t>
  </si>
  <si>
    <t>見 鉄骨34</t>
  </si>
  <si>
    <t>見 鉄骨35</t>
  </si>
  <si>
    <t>見 鉄骨36</t>
  </si>
  <si>
    <t>見 鉄骨37</t>
  </si>
  <si>
    <t>鉄骨215</t>
  </si>
  <si>
    <t>F8TT M20 L=50</t>
  </si>
  <si>
    <t>見 鉄骨40</t>
  </si>
  <si>
    <t>見 鉄骨41</t>
  </si>
  <si>
    <t>見 鉄骨42</t>
  </si>
  <si>
    <t>見 鉄骨43</t>
  </si>
  <si>
    <t>見 鉄骨44</t>
  </si>
  <si>
    <t>見 鉄骨45</t>
  </si>
  <si>
    <t>見 鉄骨46</t>
  </si>
  <si>
    <t>見 鉄骨47</t>
  </si>
  <si>
    <t>エキスパンドメタル</t>
  </si>
  <si>
    <t>見 鉄骨50</t>
  </si>
  <si>
    <t>見 鉄骨51</t>
  </si>
  <si>
    <t>見 鉄骨52</t>
  </si>
  <si>
    <t>見 鉄骨53</t>
  </si>
  <si>
    <t>見 鉄骨54</t>
  </si>
  <si>
    <t>見 鉄骨55</t>
  </si>
  <si>
    <t>見 鉄骨56</t>
  </si>
  <si>
    <t>見 鉄骨60</t>
  </si>
  <si>
    <t>見 鉄骨61</t>
  </si>
  <si>
    <t>見 鉄骨62</t>
  </si>
  <si>
    <t>見 鉄骨63</t>
  </si>
  <si>
    <t>見 鉄骨64</t>
  </si>
  <si>
    <t>見 鉄骨65</t>
  </si>
  <si>
    <t>見ALC1</t>
  </si>
  <si>
    <t>ALC版</t>
  </si>
  <si>
    <t>t=150  A種　HDR工法</t>
  </si>
  <si>
    <t>見ALC2</t>
  </si>
  <si>
    <t>旭化成建材：ﾊｰﾄﾞﾗｲﾝ50V同等品</t>
  </si>
  <si>
    <t>見ALC3</t>
  </si>
  <si>
    <t>旭化成建材：ﾊｰﾄﾞﾗｲﾝ100V同等品</t>
  </si>
  <si>
    <t>見ALC4</t>
  </si>
  <si>
    <t>旭化成建材：ﾊｰﾄﾞﾗｲﾝ200V同等品</t>
  </si>
  <si>
    <t>見ALC5</t>
  </si>
  <si>
    <t>ALC版脚元金物</t>
  </si>
  <si>
    <t>L-50×50×6</t>
  </si>
  <si>
    <t>見ALC6</t>
  </si>
  <si>
    <t>L-100×75×7</t>
  </si>
  <si>
    <t>見ALC7</t>
  </si>
  <si>
    <t>ALC版頭繋ぎ金物</t>
  </si>
  <si>
    <t>見ALC8</t>
  </si>
  <si>
    <t>L-75×75×6</t>
  </si>
  <si>
    <t>見ALC9</t>
  </si>
  <si>
    <t>t=100 C種</t>
  </si>
  <si>
    <t>見ALC10</t>
  </si>
  <si>
    <t>見ALC11</t>
  </si>
  <si>
    <t>見防水4</t>
  </si>
  <si>
    <t>見 永信工業×50%</t>
  </si>
  <si>
    <t>防水押え金物</t>
  </si>
  <si>
    <t>ｱﾙﾐ製  L-30×15×2程度</t>
  </si>
  <si>
    <t>見防水5</t>
  </si>
  <si>
    <t>成形緩衝材</t>
  </si>
  <si>
    <t>見防水6</t>
  </si>
  <si>
    <t>伸縮目地</t>
  </si>
  <si>
    <t>W20×H80</t>
  </si>
  <si>
    <t>見防水1</t>
  </si>
  <si>
    <t>見 北川瀝青工業×50%</t>
  </si>
  <si>
    <t>断熱ｱｽﾌｧﾙﾄ防水</t>
  </si>
  <si>
    <t>断熱材 t=50　絶縁ｼｰﾄ共</t>
  </si>
  <si>
    <t>見防水2</t>
  </si>
  <si>
    <t>絶縁工法</t>
  </si>
  <si>
    <t>見保護ｺﾝ1</t>
  </si>
  <si>
    <t>乾式保護板</t>
  </si>
  <si>
    <t>取付金物共　ｺﾝｸﾘｰﾄ顎下</t>
  </si>
  <si>
    <t>見保護ｺﾝ2</t>
  </si>
  <si>
    <t>乾式保護板役物</t>
  </si>
  <si>
    <t>出隅ｺｰﾅｰ　ｺﾝｸﾘｰﾄ顎下</t>
  </si>
  <si>
    <t>見保護ｺﾝ3</t>
  </si>
  <si>
    <t>入隅ｺｰﾅｰ　ｺﾝｸﾘｰﾄ顎下</t>
  </si>
  <si>
    <t>見人大1</t>
  </si>
  <si>
    <t>見 今村×50%</t>
  </si>
  <si>
    <t>面台</t>
  </si>
  <si>
    <t>W100×25</t>
  </si>
  <si>
    <t>見人大2</t>
  </si>
  <si>
    <t>W140×25</t>
  </si>
  <si>
    <t>見人大3</t>
  </si>
  <si>
    <t>W150×25</t>
  </si>
  <si>
    <t>見人大4</t>
  </si>
  <si>
    <t>人工大理石 t=25 3穴</t>
  </si>
  <si>
    <t>見人大5</t>
  </si>
  <si>
    <t>人工大理石 t=25 2穴</t>
  </si>
  <si>
    <t>見ﾀｲﾙ1</t>
  </si>
  <si>
    <t>屋外用床ﾀｲﾙ</t>
  </si>
  <si>
    <t>名古屋ﾓｻﾞｲｸ工業:ﾈｲﾁｬｰⅡ同等品</t>
  </si>
  <si>
    <t>見ﾀｲﾙ2</t>
  </si>
  <si>
    <t>見ﾀｲﾙ3</t>
  </si>
  <si>
    <t>見ﾀｲﾙ4</t>
  </si>
  <si>
    <t>見ﾀｲﾙ5</t>
  </si>
  <si>
    <t>視覚障害者用床ﾀｲﾙ</t>
  </si>
  <si>
    <t>300角 磁器質</t>
  </si>
  <si>
    <t>見ﾀｲﾙ6</t>
  </si>
  <si>
    <t>ﾀｲﾙ張り</t>
  </si>
  <si>
    <t>見ﾀｲﾙ7</t>
  </si>
  <si>
    <t>見汚垂石1</t>
  </si>
  <si>
    <t>汚垂石</t>
  </si>
  <si>
    <t>LIXIL ｷﾗﾐｯｸｽﾃｯﾌﾟ同等品</t>
  </si>
  <si>
    <t>見屋根1</t>
  </si>
  <si>
    <t>見 元旦ﾋﾞｭｰﾃｨ工業×50%</t>
  </si>
  <si>
    <t>二重折版屋根(嵌合式)</t>
  </si>
  <si>
    <t>ｸﾞﾗｽｳｰﾙ 10k t50×2</t>
  </si>
  <si>
    <t>見屋根2</t>
  </si>
  <si>
    <t>ﾀｲﾄﾌﾚｰﾑ</t>
  </si>
  <si>
    <t>見屋根3</t>
  </si>
  <si>
    <t>ｹﾗﾊﾞﾀｲﾄﾌﾚｰﾑ</t>
  </si>
  <si>
    <t>@1000</t>
  </si>
  <si>
    <t>見屋根4</t>
  </si>
  <si>
    <t>棟包み</t>
  </si>
  <si>
    <t>W300×H250程度</t>
  </si>
  <si>
    <t>見屋根5</t>
  </si>
  <si>
    <t>W300×H400程度</t>
  </si>
  <si>
    <t>見屋根6</t>
  </si>
  <si>
    <t>ｴﾌﾟﾛﾝ面戸</t>
  </si>
  <si>
    <t>屋根同材t=0.5</t>
  </si>
  <si>
    <t>見屋根7</t>
  </si>
  <si>
    <t>ﾊｾﾞ面戸</t>
  </si>
  <si>
    <t>ｼｰﾘﾝｸﾞ充填共</t>
  </si>
  <si>
    <t>見屋根8</t>
  </si>
  <si>
    <t>水止面戸</t>
  </si>
  <si>
    <t>見屋根9</t>
  </si>
  <si>
    <t>水切面戸</t>
  </si>
  <si>
    <t>見屋根10</t>
  </si>
  <si>
    <t>軒先面戸</t>
  </si>
  <si>
    <t>見屋根11</t>
  </si>
  <si>
    <t>軒先水切面戸</t>
  </si>
  <si>
    <t>見屋根12</t>
  </si>
  <si>
    <t>軒先水切</t>
  </si>
  <si>
    <t>屋根同材 平板加工</t>
  </si>
  <si>
    <t>見屋根13</t>
  </si>
  <si>
    <t>雨押え</t>
  </si>
  <si>
    <t>W240×H250程度</t>
  </si>
  <si>
    <t>見屋根14</t>
  </si>
  <si>
    <t>W240×H250～550程度</t>
  </si>
  <si>
    <t>見屋根15</t>
  </si>
  <si>
    <t>W240×H250～1000程度</t>
  </si>
  <si>
    <t>見屋根16</t>
  </si>
  <si>
    <t>ｹﾗﾊﾞ包み</t>
  </si>
  <si>
    <t>見屋根17</t>
  </si>
  <si>
    <t>W30×H100程度</t>
  </si>
  <si>
    <t>見屋根18</t>
  </si>
  <si>
    <t>W30×H200程度</t>
  </si>
  <si>
    <t>見屋根19</t>
  </si>
  <si>
    <t>改質ｱｽﾌｧﾙﾄﾙｰﾌｨﾝｸﾞt=1.0</t>
  </si>
  <si>
    <t>見屋根20</t>
  </si>
  <si>
    <t>W30×H100～200程度</t>
  </si>
  <si>
    <t>見屋根21</t>
  </si>
  <si>
    <t>見屋根22</t>
  </si>
  <si>
    <t>W300×H300程度</t>
  </si>
  <si>
    <t>見屋根23</t>
  </si>
  <si>
    <t>W450×H300程度</t>
  </si>
  <si>
    <t>見屋根24</t>
  </si>
  <si>
    <t>嵌合式立ﾊｾﾞ葺き</t>
  </si>
  <si>
    <t>裏張り:ﾎﾟﾘｴﾁﾚﾝﾌｫｰﾑ t=4</t>
  </si>
  <si>
    <t>見屋根25</t>
  </si>
  <si>
    <t>W160×H140程度</t>
  </si>
  <si>
    <t>見屋根26</t>
  </si>
  <si>
    <t>棟面戸</t>
  </si>
  <si>
    <t>見屋根27</t>
  </si>
  <si>
    <t>軒先伸縮唐草</t>
  </si>
  <si>
    <t>見屋根28</t>
  </si>
  <si>
    <t>屋根同材</t>
  </si>
  <si>
    <t>見屋根29</t>
  </si>
  <si>
    <t>ｽﾁｰﾙ防水樋</t>
  </si>
  <si>
    <t>W255×H200程度</t>
  </si>
  <si>
    <t>見屋根30</t>
  </si>
  <si>
    <t>ｹﾗﾊﾞ納め</t>
  </si>
  <si>
    <t>見屋根31</t>
  </si>
  <si>
    <t>吊り折板</t>
  </si>
  <si>
    <t>山高150</t>
  </si>
  <si>
    <t>見屋根32</t>
  </si>
  <si>
    <t>化粧面戸</t>
  </si>
  <si>
    <t>見屋根33</t>
  </si>
  <si>
    <t>面戸</t>
  </si>
  <si>
    <t>屋根同材 t=0.5</t>
  </si>
  <si>
    <t>見屋根34</t>
  </si>
  <si>
    <t>水切</t>
  </si>
  <si>
    <t>屋根同材加工</t>
  </si>
  <si>
    <t>見屋根35</t>
  </si>
  <si>
    <t>樋</t>
  </si>
  <si>
    <t>受:FB-3×30 溶融亜鉛ﾒｯｷ @600</t>
  </si>
  <si>
    <t>見屋根36</t>
  </si>
  <si>
    <t>自在ﾄﾞﾚﾝ</t>
  </si>
  <si>
    <t>φ100用</t>
  </si>
  <si>
    <t>見屋根37</t>
  </si>
  <si>
    <t>ｶﾗｰ塩ﾋﾞ φ100 掴み金物共</t>
  </si>
  <si>
    <t>見屋根38</t>
  </si>
  <si>
    <t>軒樋</t>
  </si>
  <si>
    <t>樋受ｲﾝｻｰﾄ共</t>
  </si>
  <si>
    <t>見屋根39</t>
  </si>
  <si>
    <t>見屋根40</t>
  </si>
  <si>
    <t>φ150用</t>
  </si>
  <si>
    <t>見屋根41</t>
  </si>
  <si>
    <t>見屋根42</t>
  </si>
  <si>
    <t>ｶﾗｰ塩ﾋﾞ φ150 掴み金物共</t>
  </si>
  <si>
    <t>見屋根43</t>
  </si>
  <si>
    <t>ｶﾗｰ塩ﾋﾞ φ50 掴み金物共</t>
  </si>
  <si>
    <t>見屋根44</t>
  </si>
  <si>
    <t>ｶﾗｰ塩ﾋﾞ φ75 掴み金物共</t>
  </si>
  <si>
    <t>見屋根45</t>
  </si>
  <si>
    <t>見屋根46</t>
  </si>
  <si>
    <t>見屋根47</t>
  </si>
  <si>
    <t>掃除口</t>
  </si>
  <si>
    <t>ｶﾗｰ塩ﾋﾞ製ｷｬｯﾌﾟ  穴あけφ25</t>
  </si>
  <si>
    <t>見屋根48</t>
  </si>
  <si>
    <t>見屋根49</t>
  </si>
  <si>
    <t>見屋根50</t>
  </si>
  <si>
    <t>見木工1</t>
  </si>
  <si>
    <t>見 ﾏﾙｺﾏ×50%</t>
  </si>
  <si>
    <t>杉羽目板張り</t>
  </si>
  <si>
    <t>越井木材:ｽｰﾊﾟｰDﾊﾟﾈﾙ同等品</t>
  </si>
  <si>
    <t>見木工2</t>
  </si>
  <si>
    <t>ﾗﾜﾝ合板</t>
  </si>
  <si>
    <t>W1800×H900</t>
  </si>
  <si>
    <t>見木工3</t>
  </si>
  <si>
    <t>23×21 ﾀﾓ材</t>
  </si>
  <si>
    <t>見金属1</t>
  </si>
  <si>
    <t>見 和泉×50%</t>
  </si>
  <si>
    <t>ﾙｰﾌﾄﾞﾚﾝ</t>
  </si>
  <si>
    <t>横型 ｱｽ断熱防水用 VP管用</t>
  </si>
  <si>
    <t>見金属2</t>
  </si>
  <si>
    <t>見金属3</t>
  </si>
  <si>
    <t>見金属4</t>
  </si>
  <si>
    <t>見金属5</t>
  </si>
  <si>
    <t>ｱﾙﾐ笠木</t>
  </si>
  <si>
    <t>ｼﾞｮｲﾝﾄ@3000内外　ABC商会同等品</t>
  </si>
  <si>
    <t>見金属6</t>
  </si>
  <si>
    <t>ｱﾙﾐｺｰﾅｰ笠木</t>
  </si>
  <si>
    <t>L=500+500</t>
  </si>
  <si>
    <t>見金属7</t>
  </si>
  <si>
    <t>補強材 t=2.3 受材l-40×40×3共</t>
  </si>
  <si>
    <t>見金属8</t>
  </si>
  <si>
    <t>見金属9</t>
  </si>
  <si>
    <t>外壁ALC下端水切</t>
  </si>
  <si>
    <t>見金属10</t>
  </si>
  <si>
    <t>軒天井見切</t>
  </si>
  <si>
    <t>W100×H25</t>
  </si>
  <si>
    <t>見金属11</t>
  </si>
  <si>
    <t>受ﾎﾞﾙﾄ</t>
  </si>
  <si>
    <t>M12ﾎﾞﾙﾄ ALC面</t>
  </si>
  <si>
    <t>見金属12</t>
  </si>
  <si>
    <t>落し口</t>
  </si>
  <si>
    <t>φ89用　ｽﾃﾝﾚｽ金網</t>
  </si>
  <si>
    <t>見金属13</t>
  </si>
  <si>
    <t>ｱﾙﾐ φ89</t>
  </si>
  <si>
    <t>見金属14</t>
  </si>
  <si>
    <t>丸環</t>
  </si>
  <si>
    <t>ｽﾃﾝﾚｽ FB-65×12 L295以上</t>
  </si>
  <si>
    <t>見金属15</t>
  </si>
  <si>
    <t>ｽﾃﾝﾚｽ 手摺:φ34 段:φ22 10段</t>
  </si>
  <si>
    <t>見金属16</t>
  </si>
  <si>
    <t>ｽﾃﾝﾚｽ 手摺:φ34 段:φ22 11段</t>
  </si>
  <si>
    <t>見金属17</t>
  </si>
  <si>
    <t>ｽﾛｰﾌﾟ手摺</t>
  </si>
  <si>
    <t>FB-9×40 支柱@900</t>
  </si>
  <si>
    <t>見金属18</t>
  </si>
  <si>
    <t>階段手摺</t>
  </si>
  <si>
    <t>見金属19</t>
  </si>
  <si>
    <t>見金属20</t>
  </si>
  <si>
    <t>剣山</t>
  </si>
  <si>
    <t>ｱﾝﾃｯｸ:ｱﾝﾃｯｸｽﾊﾟｲｸ同等品</t>
  </si>
  <si>
    <t>見金属21</t>
  </si>
  <si>
    <t>ｱﾙﾐ製三方枠</t>
  </si>
  <si>
    <t>W2000×H1800×D300程度</t>
  </si>
  <si>
    <t>見金属22</t>
  </si>
  <si>
    <t>見金属23</t>
  </si>
  <si>
    <t>見金属24</t>
  </si>
  <si>
    <t>見金属25</t>
  </si>
  <si>
    <t>見金属26</t>
  </si>
  <si>
    <t>見金属27</t>
  </si>
  <si>
    <t>見金属28</t>
  </si>
  <si>
    <t>見金属29</t>
  </si>
  <si>
    <t>床見切縁</t>
  </si>
  <si>
    <t>FB-6×12 SUS HL</t>
  </si>
  <si>
    <t>見金属30</t>
  </si>
  <si>
    <t>ｱﾝｶｰ:PL-2 3×25@300程度</t>
  </si>
  <si>
    <t>見金属31</t>
  </si>
  <si>
    <t>L-30×30×5</t>
  </si>
  <si>
    <t>見金属32</t>
  </si>
  <si>
    <t>見金属33</t>
  </si>
  <si>
    <t>床点検口</t>
  </si>
  <si>
    <t>600角 密閉形 屋内外用 鍵付</t>
  </si>
  <si>
    <t>見金属34</t>
  </si>
  <si>
    <t>屋内ﾏﾝﾎｰﾙ</t>
  </si>
  <si>
    <t>鋳鉄製 密閉型･歩行用</t>
  </si>
  <si>
    <t>見金属35</t>
  </si>
  <si>
    <t>足掛φ22 @350 支柱φ34</t>
  </si>
  <si>
    <t>見金属36</t>
  </si>
  <si>
    <t>見金属37</t>
  </si>
  <si>
    <t>排水ﾋﾟｯﾄ枠材</t>
  </si>
  <si>
    <t>ｽﾃﾝﾚｽ製</t>
  </si>
  <si>
    <t>見金属38</t>
  </si>
  <si>
    <t>縞鋼板</t>
  </si>
  <si>
    <t>W300･550×H690 塞ぎ共</t>
  </si>
  <si>
    <t>見金属39</t>
  </si>
  <si>
    <t>ｽﾃﾝﾚｽ板貼り</t>
  </si>
  <si>
    <t>t=1.0 HL ﾎﾞｰﾄﾞ面</t>
  </si>
  <si>
    <t>見金属40</t>
  </si>
  <si>
    <t>見金属41</t>
  </si>
  <si>
    <t>見金属42</t>
  </si>
  <si>
    <t>見金属43</t>
  </si>
  <si>
    <t>見金属44</t>
  </si>
  <si>
    <t>端部補強材</t>
  </si>
  <si>
    <t>□-19×19×1.6</t>
  </si>
  <si>
    <t>見金属45</t>
  </si>
  <si>
    <t>下がり壁見切り金物</t>
  </si>
  <si>
    <t>ｱﾙﾐ製 t2×W50×H25 曲げ加工</t>
  </si>
  <si>
    <t>見金属46</t>
  </si>
  <si>
    <t>W100×13</t>
  </si>
  <si>
    <t>見金属47</t>
  </si>
  <si>
    <t>W120×13</t>
  </si>
  <si>
    <t>見金属48</t>
  </si>
  <si>
    <t>W145×13</t>
  </si>
  <si>
    <t>見金属49</t>
  </si>
  <si>
    <t>W150×13</t>
  </si>
  <si>
    <t>見金属50</t>
  </si>
  <si>
    <t>W300×13</t>
  </si>
  <si>
    <t>見金属51</t>
  </si>
  <si>
    <t>W380×13</t>
  </si>
  <si>
    <t>見金属52</t>
  </si>
  <si>
    <t>W435×13</t>
  </si>
  <si>
    <t>見金属53</t>
  </si>
  <si>
    <t>下地ｽﾁｰﾙﾌﾟﾚｰﾄ</t>
  </si>
  <si>
    <t>枠:焼付塗装共</t>
  </si>
  <si>
    <t>見金属54</t>
  </si>
  <si>
    <t>見金属55</t>
  </si>
  <si>
    <t>見金属56</t>
  </si>
  <si>
    <t>手摺</t>
  </si>
  <si>
    <t>笠木･下枠:FB-9×32､</t>
  </si>
  <si>
    <t>見金属57</t>
  </si>
  <si>
    <t>笠木･下枠:FB-9×32</t>
  </si>
  <si>
    <t>見金属58</t>
  </si>
  <si>
    <t>手摺:FB-9×50</t>
  </si>
  <si>
    <t>見金属59</t>
  </si>
  <si>
    <t>ﾒﾝﾃﾅﾝｽ用手摺</t>
  </si>
  <si>
    <t>ｽﾃﾝﾚｽ製 32φ HL</t>
  </si>
  <si>
    <t>見金属60</t>
  </si>
  <si>
    <t>見金属61</t>
  </si>
  <si>
    <t>ｶﾞｰﾄﾞﾊﾟｲﾌﾟ</t>
  </si>
  <si>
    <t>電気亜鉛ﾒｯｷ 焼付塗装</t>
  </si>
  <si>
    <t>見金属62</t>
  </si>
  <si>
    <t>立上りｶﾞｰﾄﾞ</t>
  </si>
  <si>
    <t>W1000×H600 4-M12×2</t>
  </si>
  <si>
    <t>見金属63</t>
  </si>
  <si>
    <t>W1000×H900 4-M12×2</t>
  </si>
  <si>
    <t>見金属64</t>
  </si>
  <si>
    <t>AEDﾎﾞｯｸｽ</t>
  </si>
  <si>
    <t>ﾅｶ工業 NDX-220同等品</t>
  </si>
  <si>
    <t>見金属65</t>
  </si>
  <si>
    <t>ｼｬｯﾀｰ取付け補強金物</t>
  </si>
  <si>
    <t>□100×100 2段 H=500程度</t>
  </si>
  <si>
    <t>見金属66</t>
  </si>
  <si>
    <t>天井内補強金物</t>
  </si>
  <si>
    <t>受けﾈｺ:L-50×50×4 L150 @910以内</t>
  </si>
  <si>
    <t>見金属67</t>
  </si>
  <si>
    <t>ｽﾃﾝﾚｽ製一方枠</t>
  </si>
  <si>
    <t>D147×t25程度</t>
  </si>
  <si>
    <t>見金属68</t>
  </si>
  <si>
    <t>ｽﾃﾝﾚｽ製三方枠</t>
  </si>
  <si>
    <t>W1400×H2700×D147×t25程度</t>
  </si>
  <si>
    <t>見金属69</t>
  </si>
  <si>
    <t>ｽﾁｰﾙ製額縁</t>
  </si>
  <si>
    <t>PLt1.6加工 D80×t25</t>
  </si>
  <si>
    <t>見金属70</t>
  </si>
  <si>
    <t>PLt1.6加工 D200×t25</t>
  </si>
  <si>
    <t>見金属71</t>
  </si>
  <si>
    <t>PLt1.6加工 D250×t25</t>
  </si>
  <si>
    <t>見金属72</t>
  </si>
  <si>
    <t>PLt1.6加工 D470×t20</t>
  </si>
  <si>
    <t>見金属73</t>
  </si>
  <si>
    <t>PLt1.6加工 D540×t90</t>
  </si>
  <si>
    <t>見金属74</t>
  </si>
  <si>
    <t>ｽﾁｰﾙ製ﾌﾞﾗｲﾝﾄﾞﾎﾞｯｸｽ</t>
  </si>
  <si>
    <t>W120×H180×t20</t>
  </si>
  <si>
    <t>見金属75</t>
  </si>
  <si>
    <t>ｽﾁｰﾙ製ｽｸﾘｰﾝﾎﾞｯｸｽ</t>
  </si>
  <si>
    <t>t1.2×180×180</t>
  </si>
  <si>
    <t>見金属76</t>
  </si>
  <si>
    <t>見切縁</t>
  </si>
  <si>
    <t>ｱﾙﾐ製</t>
  </si>
  <si>
    <t>見金属77</t>
  </si>
  <si>
    <t>見金属78</t>
  </si>
  <si>
    <t>見金属79</t>
  </si>
  <si>
    <t>ｽﾄｯﾊﾟｰ</t>
  </si>
  <si>
    <t>落下防止SUS L-30×30×3</t>
  </si>
  <si>
    <t>見金属80</t>
  </si>
  <si>
    <t>衝突防止表示</t>
  </si>
  <si>
    <t>ｽﾃﾝﾚｽ製 φ30</t>
  </si>
  <si>
    <t>見金属81</t>
  </si>
  <si>
    <t>見金属82</t>
  </si>
  <si>
    <t>壁付手摺</t>
  </si>
  <si>
    <t>ﾅｶ工業:ﾋﾞﾆﾚｰﾝ同等品</t>
  </si>
  <si>
    <t>見金属83</t>
  </si>
  <si>
    <t>見金属84</t>
  </si>
  <si>
    <t>ﾋﾟｸﾁｬｰﾚｰﾙ</t>
  </si>
  <si>
    <t>SUSﾜｲﾔｰﾊﾝｶﾞｰ1.5ｍ</t>
  </si>
  <si>
    <t>見金属85</t>
  </si>
  <si>
    <t>鋳鉄製ﾄﾞﾚｲﾝ</t>
  </si>
  <si>
    <t>φ100　縦引き用</t>
  </si>
  <si>
    <t>見金属86</t>
  </si>
  <si>
    <t>金属手摺</t>
  </si>
  <si>
    <t>笠木:ｽﾁｰﾙFB-9×44 支柱:FB-16×38</t>
  </si>
  <si>
    <t>見金属87</t>
  </si>
  <si>
    <t>見金属88</t>
  </si>
  <si>
    <t>鋳鉄管</t>
  </si>
  <si>
    <t>ｱﾝｶｰﾎﾞﾙﾄ:4-φ13</t>
  </si>
  <si>
    <t>見AL庇1</t>
  </si>
  <si>
    <t>ｱﾙﾐ庇</t>
  </si>
  <si>
    <t>ｱﾙﾌｨﾝ同等品</t>
  </si>
  <si>
    <t>見AL庇2</t>
  </si>
  <si>
    <t>見ALﾊﾆｶﾑ庇1</t>
  </si>
  <si>
    <t>見 神鋼ﾉｰｽ×50%</t>
  </si>
  <si>
    <t>ｱﾙﾐﾊﾆｶﾑﾊﾟﾈﾙ</t>
  </si>
  <si>
    <t>ﾌｯ素樹脂焼付塗装</t>
  </si>
  <si>
    <t>見有孔板1</t>
  </si>
  <si>
    <t>見 ｴｰﾋﾞｰｼｰ商会×50%</t>
  </si>
  <si>
    <t>有孔折版</t>
  </si>
  <si>
    <t>下地L-65×65×6共</t>
  </si>
  <si>
    <t>見ﾙｰﾊﾞｰ1</t>
  </si>
  <si>
    <t>目隠しｱﾙﾐﾙｰﾊﾞｰ</t>
  </si>
  <si>
    <t>ﾕﾆﾃｯｸ:ﾌﾚｸｻﾗﾑ同等品</t>
  </si>
  <si>
    <t>見ﾙｰﾊﾞｰ2</t>
  </si>
  <si>
    <t>目隠しｱﾙﾐﾙｰﾊﾞｰ門扉</t>
  </si>
  <si>
    <t>W900×H1800</t>
  </si>
  <si>
    <t>見Alﾙｰﾊﾞｰ1</t>
  </si>
  <si>
    <t>見 三協立山×50%</t>
  </si>
  <si>
    <t>ｱﾙﾐ木調ﾙｰﾊﾞｰ</t>
  </si>
  <si>
    <t>縦格子:60×30@80</t>
  </si>
  <si>
    <t>見軽鉄1</t>
  </si>
  <si>
    <t>見 染野製作所×50%</t>
  </si>
  <si>
    <t>染野製作所:ES天井同等品</t>
  </si>
  <si>
    <t>見軽鉄2</t>
  </si>
  <si>
    <t>見軽鉄3</t>
  </si>
  <si>
    <t>見軽鉄4</t>
  </si>
  <si>
    <t>見軽鉄5</t>
  </si>
  <si>
    <t>見軽鉄6</t>
  </si>
  <si>
    <t>見軽鉄7</t>
  </si>
  <si>
    <t>19型  100φ</t>
  </si>
  <si>
    <t>見軽鉄8</t>
  </si>
  <si>
    <t>19型  150φ</t>
  </si>
  <si>
    <t>見軽鉄9</t>
  </si>
  <si>
    <t>19型  200φ</t>
  </si>
  <si>
    <t>見軽鉄10</t>
  </si>
  <si>
    <t>19型  400× 400</t>
  </si>
  <si>
    <t>見軽鉄11</t>
  </si>
  <si>
    <t>19型  450× 450</t>
  </si>
  <si>
    <t>見軽鉄12</t>
  </si>
  <si>
    <t>19型  500× 500</t>
  </si>
  <si>
    <t>見軽鉄13</t>
  </si>
  <si>
    <t>19型  600× 600</t>
  </si>
  <si>
    <t>見軽鉄14</t>
  </si>
  <si>
    <t>19型  700× 700</t>
  </si>
  <si>
    <t>見軽鉄15</t>
  </si>
  <si>
    <t>19型  750× 750</t>
  </si>
  <si>
    <t>見軽鉄16</t>
  </si>
  <si>
    <t>19型 1000×1000</t>
  </si>
  <si>
    <t>見軽鉄17</t>
  </si>
  <si>
    <t>19型 1500×1500</t>
  </si>
  <si>
    <t>見軽鉄18</t>
  </si>
  <si>
    <t>19型 2000×2000</t>
  </si>
  <si>
    <t>見軽鉄19</t>
  </si>
  <si>
    <t>19型  150×1235</t>
  </si>
  <si>
    <t>見軽鉄20</t>
  </si>
  <si>
    <t>19型 1700× 700</t>
  </si>
  <si>
    <t>見側溝･蓋1</t>
  </si>
  <si>
    <t>見 土新建材×50%</t>
  </si>
  <si>
    <t>ｽﾘｯﾄ側溝</t>
  </si>
  <si>
    <t>固定板:SUS t=2.0</t>
  </si>
  <si>
    <t>見側溝･蓋2</t>
  </si>
  <si>
    <t>排水枡蓋</t>
  </si>
  <si>
    <t>H=20､P=15 ﾋﾟｯﾄ枠材共</t>
  </si>
  <si>
    <t>見側溝･蓋3</t>
  </si>
  <si>
    <t>見側溝･蓋4</t>
  </si>
  <si>
    <t>阻集ｶｺﾞ</t>
  </si>
  <si>
    <t>200角程度 網目0.7cm</t>
  </si>
  <si>
    <t>見側溝･蓋5</t>
  </si>
  <si>
    <t>排水目皿</t>
  </si>
  <si>
    <t>100φ程度 網目0.5cm</t>
  </si>
  <si>
    <t>見側溝･蓋6</t>
  </si>
  <si>
    <t>排水側溝蓋</t>
  </si>
  <si>
    <t>見側溝･蓋7</t>
  </si>
  <si>
    <t>見側溝･蓋8</t>
  </si>
  <si>
    <t>見側溝･蓋9</t>
  </si>
  <si>
    <t>見側溝･蓋10</t>
  </si>
  <si>
    <t>見側溝･蓋11</t>
  </si>
  <si>
    <t>見側溝･蓋12</t>
  </si>
  <si>
    <t>見側溝･蓋13</t>
  </si>
  <si>
    <t>ｸﾞﾚｰﾁﾝｸﾞ桝蓋</t>
  </si>
  <si>
    <t>□500用 受枠共</t>
  </si>
  <si>
    <t>見側溝･蓋14</t>
  </si>
  <si>
    <t>□450用  受枠共</t>
  </si>
  <si>
    <t>見側溝･蓋15</t>
  </si>
  <si>
    <t>□1000用 受枠共</t>
  </si>
  <si>
    <t>見側溝･蓋16</t>
  </si>
  <si>
    <t>Ｕ字側溝ｸﾞﾚｰﾁﾝｸﾞ蓋</t>
  </si>
  <si>
    <t>W300用  T-6　受枠共</t>
  </si>
  <si>
    <t>見側溝･蓋17</t>
  </si>
  <si>
    <t>W300用  T-14　受枠共</t>
  </si>
  <si>
    <t>見側溝･蓋18</t>
  </si>
  <si>
    <t>側溝ｸﾞﾚｰﾁﾝｸﾞ蓋</t>
  </si>
  <si>
    <t>見側溝･蓋19</t>
  </si>
  <si>
    <t>見側溝･蓋20</t>
  </si>
  <si>
    <t>防臭蓋</t>
  </si>
  <si>
    <t>枠付耐重型T-20</t>
  </si>
  <si>
    <t>見側溝･蓋21</t>
  </si>
  <si>
    <t>見側溝･蓋22</t>
  </si>
  <si>
    <t>見側溝･蓋23</t>
  </si>
  <si>
    <t>見消火器1</t>
  </si>
  <si>
    <t>消火器ﾌﾟﾚｰﾄ</t>
  </si>
  <si>
    <t>ﾕﾆｯﾄ：376-21A同等品</t>
  </si>
  <si>
    <t>見消火器2</t>
  </si>
  <si>
    <t>消火器ﾎﾞｯｸｽ</t>
  </si>
  <si>
    <t>専用ﾌﾞﾗｹｯﾄ共</t>
  </si>
  <si>
    <t>見消火器3</t>
  </si>
  <si>
    <t>ﾕﾆｯﾄ:376-21A同等品</t>
  </si>
  <si>
    <t>見AW1</t>
  </si>
  <si>
    <t>見 ﾀﾞｲｾﾝ工業×50%</t>
  </si>
  <si>
    <t>ﾗﾝﾏ突き出し窓+FIX窓</t>
  </si>
  <si>
    <t>ｱﾙﾐ水切､排煙ｵﾍﾟﾚｰﾀｰ､網戸､</t>
  </si>
  <si>
    <t>見AW2</t>
  </si>
  <si>
    <t>引違い窓</t>
  </si>
  <si>
    <t>受付窓､枠見込:160</t>
  </si>
  <si>
    <t>見AW3</t>
  </si>
  <si>
    <t>上げ下げ窓</t>
  </si>
  <si>
    <t>ｱﾙﾐ製額縁(四方)D25×t25共</t>
  </si>
  <si>
    <t>見AW4</t>
  </si>
  <si>
    <t>見AW5</t>
  </si>
  <si>
    <t>突き出し連窓</t>
  </si>
  <si>
    <t>ｱﾙﾐﾊﾟﾈﾙt12(断熱材ｻﾝﾄﾞｲｯﾁﾊﾟﾈﾙ)､</t>
  </si>
  <si>
    <t>見AW6</t>
  </si>
  <si>
    <t>見AW7</t>
  </si>
  <si>
    <t>見AW8</t>
  </si>
  <si>
    <t>ｶﾞﾗﾘ付き突き出し連窓</t>
  </si>
  <si>
    <t>見AW9</t>
  </si>
  <si>
    <t>見AW10</t>
  </si>
  <si>
    <t>見AW11</t>
  </si>
  <si>
    <t>見AW12</t>
  </si>
  <si>
    <t>見AW13</t>
  </si>
  <si>
    <t>見AW14</t>
  </si>
  <si>
    <t>見AW15</t>
  </si>
  <si>
    <t>見AW16</t>
  </si>
  <si>
    <t>見AW17</t>
  </si>
  <si>
    <t>見AW18</t>
  </si>
  <si>
    <t>見AW19</t>
  </si>
  <si>
    <t>見AW20</t>
  </si>
  <si>
    <t>見AW21</t>
  </si>
  <si>
    <t>縦すべり出し窓</t>
  </si>
  <si>
    <t>ｱﾙﾐ水切､網戸､</t>
  </si>
  <si>
    <t>見AW22</t>
  </si>
  <si>
    <t>FIX窓</t>
  </si>
  <si>
    <t>ｱﾙﾐ額縁(四方)D25×t25程度共</t>
  </si>
  <si>
    <t>見AW23</t>
  </si>
  <si>
    <t>見AW49</t>
  </si>
  <si>
    <t>ｶﾞﾗﾘ窓</t>
  </si>
  <si>
    <t>ｱﾙﾐ水切､防虫網共</t>
  </si>
  <si>
    <t>見AW50</t>
  </si>
  <si>
    <t>見AW51</t>
  </si>
  <si>
    <t>見AW52</t>
  </si>
  <si>
    <t>見AW53</t>
  </si>
  <si>
    <t>見AW54</t>
  </si>
  <si>
    <t>見AW55</t>
  </si>
  <si>
    <t>見AW56</t>
  </si>
  <si>
    <t>見AW57</t>
  </si>
  <si>
    <t>見AW24</t>
  </si>
  <si>
    <t>見AW25</t>
  </si>
  <si>
    <t>自動片引きﾄﾞｱ+FIX窓</t>
  </si>
  <si>
    <t>ｽﾘﾑﾀｲﾌﾟ､自動ﾄﾞｱ装置一式､</t>
  </si>
  <si>
    <t>見AW26</t>
  </si>
  <si>
    <t>見AW27</t>
  </si>
  <si>
    <t>自動両引きﾄﾞｱ+FIX窓</t>
  </si>
  <si>
    <t>見AW28</t>
  </si>
  <si>
    <t>自動二連片引き戸</t>
  </si>
  <si>
    <t>ｴﾝｼﾞﾝﾎﾞｯｸｽ(勾配笠木)､</t>
  </si>
  <si>
    <t>見AW29</t>
  </si>
  <si>
    <t>見AW30</t>
  </si>
  <si>
    <t>見AW31</t>
  </si>
  <si>
    <t>二連片引きﾊﾝｶﾞｰﾄﾞｱ</t>
  </si>
  <si>
    <t>自閉装置ﾎﾞｯｸｽ(勾配笠木)､ｽﾄｯﾊﾟｰ共</t>
  </si>
  <si>
    <t>見AW32</t>
  </si>
  <si>
    <t>自動引分け戸</t>
  </si>
  <si>
    <t>見AW33</t>
  </si>
  <si>
    <t>見AW34</t>
  </si>
  <si>
    <t>見AW35</t>
  </si>
  <si>
    <t>両引きﾊﾝｶﾞｰﾄﾞｱ</t>
  </si>
  <si>
    <t>自閉装置ﾎﾞｯｸｽ(勾配笠木)､ｽﾄｯﾊﾟｰ､</t>
  </si>
  <si>
    <t>見AW36</t>
  </si>
  <si>
    <t>見AW37</t>
  </si>
  <si>
    <t>見AW38</t>
  </si>
  <si>
    <t>自動片引き戸</t>
  </si>
  <si>
    <t>見AW39</t>
  </si>
  <si>
    <t>片引きﾊﾝｶﾞｰﾄﾞｱ</t>
  </si>
  <si>
    <t>見AW40</t>
  </si>
  <si>
    <t>見AW41</t>
  </si>
  <si>
    <t>見AW42</t>
  </si>
  <si>
    <t>見AW43</t>
  </si>
  <si>
    <t>見AW44</t>
  </si>
  <si>
    <t>見AW45</t>
  </si>
  <si>
    <t>両開きﾌﾗｯｼｭ戸</t>
  </si>
  <si>
    <t>W 1800×H 2000</t>
  </si>
  <si>
    <t>見AW46</t>
  </si>
  <si>
    <t>片開きﾌﾗｯｼｭ戸</t>
  </si>
  <si>
    <t>W  600×H 2000</t>
  </si>
  <si>
    <t>見AW47</t>
  </si>
  <si>
    <t>W  800×H 2000</t>
  </si>
  <si>
    <t>見AW48</t>
  </si>
  <si>
    <t>見SD1</t>
  </si>
  <si>
    <t>見 桂×50%</t>
  </si>
  <si>
    <t>仕上:ﾌｯ素樹脂焼付塗装共</t>
  </si>
  <si>
    <t>見SD2</t>
  </si>
  <si>
    <t>W  900×H 2000</t>
  </si>
  <si>
    <t>見SD3</t>
  </si>
  <si>
    <t>見SD4</t>
  </si>
  <si>
    <t>見SD5</t>
  </si>
  <si>
    <t>見SD6</t>
  </si>
  <si>
    <t>見SD7</t>
  </si>
  <si>
    <t>仕上:ｳﾚﾀﾝ樹脂焼付塗装共</t>
  </si>
  <si>
    <t>見SD8</t>
  </si>
  <si>
    <t>親子開きﾌﾗｯｼｭ戸</t>
  </si>
  <si>
    <t>防火設備､仕上:ﾌｯ素樹脂焼付塗装共</t>
  </si>
  <si>
    <t>見SD9</t>
  </si>
  <si>
    <t>見SD10</t>
  </si>
  <si>
    <t>自閉装置ﾎﾞｯｸｽ(傾斜式)､ｽﾄｯﾊﾟｰ共</t>
  </si>
  <si>
    <t>見SD11</t>
  </si>
  <si>
    <t>見SD12</t>
  </si>
  <si>
    <t>特定防火設備</t>
  </si>
  <si>
    <t>見SD13</t>
  </si>
  <si>
    <t>特定防火設備､自閉装置ﾎﾞｯｸｽ(傾斜)</t>
  </si>
  <si>
    <t>見SD14</t>
  </si>
  <si>
    <t>W 1600×H 2000</t>
  </si>
  <si>
    <t>見SD15</t>
  </si>
  <si>
    <t>戸袋付防火扉</t>
  </si>
  <si>
    <t>見SD16</t>
  </si>
  <si>
    <t>見SD17</t>
  </si>
  <si>
    <t>見SD18</t>
  </si>
  <si>
    <t>見SD19</t>
  </si>
  <si>
    <t>特定防火設備､耐熱強化ｶﾞﾗｽt8､</t>
  </si>
  <si>
    <t>見SD20</t>
  </si>
  <si>
    <t>見LSD1</t>
  </si>
  <si>
    <t>見 小松ｳｫｰﾙ工業×50%</t>
  </si>
  <si>
    <t>ｶﾞﾗﾘ付片引きﾊﾝｶﾞｰﾄﾞｱ</t>
  </si>
  <si>
    <t>W  660×H 2000</t>
  </si>
  <si>
    <t>見LSD2</t>
  </si>
  <si>
    <t>W  930×H 2000</t>
  </si>
  <si>
    <t>見LSD3</t>
  </si>
  <si>
    <t>見LSD4</t>
  </si>
  <si>
    <t>見LSD5</t>
  </si>
  <si>
    <t>W 1030×H 2000</t>
  </si>
  <si>
    <t>見LSD6</t>
  </si>
  <si>
    <t>見LSD7</t>
  </si>
  <si>
    <t>見LSD8</t>
  </si>
  <si>
    <t>壁内ｶﾞﾗﾘ付引込みﾊﾝｶﾞｰﾄﾞｱ</t>
  </si>
  <si>
    <t>見LSD9</t>
  </si>
  <si>
    <t>壁内ｶﾞﾗﾘ付引込ﾊﾝｶﾞｰﾄﾞｱ</t>
  </si>
  <si>
    <t>見LSD10</t>
  </si>
  <si>
    <t>壁内引込ﾊﾝｶﾞｰﾄﾞｱ</t>
  </si>
  <si>
    <t>見LSD11</t>
  </si>
  <si>
    <t>見LSD12</t>
  </si>
  <si>
    <t>見LSD13</t>
  </si>
  <si>
    <t>ｶﾞﾗﾘ付片開きﾌﾗｯｼｭ戸</t>
  </si>
  <si>
    <t>見LSD14</t>
  </si>
  <si>
    <t>W  700×H 2000</t>
  </si>
  <si>
    <t>見LSD15</t>
  </si>
  <si>
    <t>見LSD16</t>
  </si>
  <si>
    <t>W  550×H 2000</t>
  </si>
  <si>
    <t>見LSD17</t>
  </si>
  <si>
    <t>見LSD18</t>
  </si>
  <si>
    <t>W 1100×H 2000</t>
  </si>
  <si>
    <t>見LSD19</t>
  </si>
  <si>
    <t>見LSD20</t>
  </si>
  <si>
    <t>見LSD21</t>
  </si>
  <si>
    <t>見SSD1</t>
  </si>
  <si>
    <t>見SSD2</t>
  </si>
  <si>
    <t>見SSD3</t>
  </si>
  <si>
    <t>見SSD4</t>
  </si>
  <si>
    <t>見SSD5</t>
  </si>
  <si>
    <t>見SSD6</t>
  </si>
  <si>
    <t>見SSD7</t>
  </si>
  <si>
    <t>見SSD8</t>
  </si>
  <si>
    <t>見SSD9</t>
  </si>
  <si>
    <t>見SSD10</t>
  </si>
  <si>
    <t>特定防火設備､耐熱強化ｶﾞﾗｽt8共</t>
  </si>
  <si>
    <t>見SSD11</t>
  </si>
  <si>
    <t>見 YKKap×50%</t>
  </si>
  <si>
    <t>三方枠</t>
  </si>
  <si>
    <t>W  910×H 2050</t>
  </si>
  <si>
    <t>見SSD12</t>
  </si>
  <si>
    <t>W 6330×H 2300</t>
  </si>
  <si>
    <t>見SSD13</t>
  </si>
  <si>
    <t>W 2210×H 2000</t>
  </si>
  <si>
    <t>見SSD14</t>
  </si>
  <si>
    <t>W 2600×H 2000</t>
  </si>
  <si>
    <t>見SSD15</t>
  </si>
  <si>
    <t>W 1770×H 2000</t>
  </si>
  <si>
    <t>見SSD16</t>
  </si>
  <si>
    <t>W  700×H 1550</t>
  </si>
  <si>
    <t>見SSD17</t>
  </si>
  <si>
    <t>W  920×H 2050</t>
  </si>
  <si>
    <t>見SSD18</t>
  </si>
  <si>
    <t>W 2050×H 2600</t>
  </si>
  <si>
    <t>見SSD19</t>
  </si>
  <si>
    <t>W 3460×H 2200</t>
  </si>
  <si>
    <t>見SSD20</t>
  </si>
  <si>
    <t>W 2280×H 2200</t>
  </si>
  <si>
    <t>見SSD21</t>
  </si>
  <si>
    <t>W 4540×H 2200</t>
  </si>
  <si>
    <t>見SSD22</t>
  </si>
  <si>
    <t>四方枠</t>
  </si>
  <si>
    <t>W  550×H  550</t>
  </si>
  <si>
    <t>見SSD23</t>
  </si>
  <si>
    <t>W  300×H  300</t>
  </si>
  <si>
    <t>見SSD24</t>
  </si>
  <si>
    <t>W  900×H 1200</t>
  </si>
  <si>
    <t>見SSD25</t>
  </si>
  <si>
    <t>W 1400×H 2400</t>
  </si>
  <si>
    <t>見SSD26</t>
  </si>
  <si>
    <t>W 1550×H 2250</t>
  </si>
  <si>
    <t>見SSD27</t>
  </si>
  <si>
    <t>W 1900×H 2250</t>
  </si>
  <si>
    <t>見SSD28</t>
  </si>
  <si>
    <t>W 3100×H 2700</t>
  </si>
  <si>
    <t>見SSD29</t>
  </si>
  <si>
    <t>W 1850×H 1850</t>
  </si>
  <si>
    <t>見SS1</t>
  </si>
  <si>
    <t>見 文化ｼｬｯﾀｰ×50%</t>
  </si>
  <si>
    <t>電動式防火ｼｬｯﾀｰ</t>
  </si>
  <si>
    <t>見SS2</t>
  </si>
  <si>
    <t>防火設備</t>
  </si>
  <si>
    <t>見SS3</t>
  </si>
  <si>
    <t>見SS4</t>
  </si>
  <si>
    <t>見SS5</t>
  </si>
  <si>
    <t>見SS6</t>
  </si>
  <si>
    <t>見SS7</t>
  </si>
  <si>
    <t>電動式ｼｬｯﾀｰ</t>
  </si>
  <si>
    <t>W 1800×H 3200</t>
  </si>
  <si>
    <t>見SS8</t>
  </si>
  <si>
    <t>見SS9</t>
  </si>
  <si>
    <t>見SS10</t>
  </si>
  <si>
    <t>見SS11</t>
  </si>
  <si>
    <t>電動ｼｰﾄｼｬｯﾀｰ</t>
  </si>
  <si>
    <t>仕様:樹脂ｺｰﾃｨﾝｸﾞｼﾘｶｸﾛｽt0.7</t>
  </si>
  <si>
    <t>見SS12</t>
  </si>
  <si>
    <t>見SS13</t>
  </si>
  <si>
    <t>見OD1</t>
  </si>
  <si>
    <t>見 三和ｼｬｯﾀｰ工業×50%</t>
  </si>
  <si>
    <t>ｵｰﾊﾞｰﾍｯﾄﾞﾄﾞｱ(手動式)</t>
  </si>
  <si>
    <t>W 2000×H 1800</t>
  </si>
  <si>
    <t>見TB1</t>
  </si>
  <si>
    <t>ﾄｲﾚﾌﾞｰｽ</t>
  </si>
  <si>
    <t>隔て板W1040×2枚､</t>
  </si>
  <si>
    <t>見TB2</t>
  </si>
  <si>
    <t>隔て板W1040×3枚､</t>
  </si>
  <si>
    <t>見TB3</t>
  </si>
  <si>
    <t>隔て板W2300×1枚､</t>
  </si>
  <si>
    <t>見TB4</t>
  </si>
  <si>
    <t>隔て板</t>
  </si>
  <si>
    <t>W  500×H 1900</t>
  </si>
  <si>
    <t>見GPT1</t>
  </si>
  <si>
    <t>ｶﾞﾗｽﾊﾟｰﾃｨｼｮﾝ</t>
  </si>
  <si>
    <t>W 4185×H 2700</t>
  </si>
  <si>
    <t>見SLW1</t>
  </si>
  <si>
    <t>移動間仕切</t>
  </si>
  <si>
    <t>W 6400×H 2700</t>
  </si>
  <si>
    <t>見SLW2</t>
  </si>
  <si>
    <t>∑W7077×H 2700</t>
  </si>
  <si>
    <t>見TP1</t>
  </si>
  <si>
    <t>排煙用ﾄｯﾌﾟﾗｲﾄ</t>
  </si>
  <si>
    <t>ｱｸﾘﾙﾄﾞｰﾑ型防火認定品､</t>
  </si>
  <si>
    <t>見TP2</t>
  </si>
  <si>
    <t>見ACW1</t>
  </si>
  <si>
    <t>ｶｰﾃﾝｳｫｰﾙ</t>
  </si>
  <si>
    <t>W 6260×H 9550</t>
  </si>
  <si>
    <t>見ACW2</t>
  </si>
  <si>
    <t>W 1200×H 9550</t>
  </si>
  <si>
    <t>見ｶﾞﾗｽ1</t>
  </si>
  <si>
    <t>見 山田硝子店×20%</t>
  </si>
  <si>
    <t>見ｶﾞﾗｽ2</t>
  </si>
  <si>
    <t>t=5 150×1700</t>
  </si>
  <si>
    <t>枚</t>
  </si>
  <si>
    <t>見ｶﾞﾗｽ3</t>
  </si>
  <si>
    <t>網入磨き板ｶﾞﾗｽ</t>
  </si>
  <si>
    <t>t=6.8 4.45㎡以下 SUS枠付</t>
  </si>
  <si>
    <t>見ｶﾞﾗｽ4</t>
  </si>
  <si>
    <t>型板ｶﾞﾗｽ</t>
  </si>
  <si>
    <t>t=4 150×150</t>
  </si>
  <si>
    <t>見ｶﾞﾗｽ5</t>
  </si>
  <si>
    <t>t=4 150×900</t>
  </si>
  <si>
    <t>見ｶﾞﾗｽ6</t>
  </si>
  <si>
    <t>t=4 150×1700</t>
  </si>
  <si>
    <t>見ｶﾞﾗｽ7</t>
  </si>
  <si>
    <t>Low-E複層ｶﾞﾗｽ</t>
  </si>
  <si>
    <t>Low-E6+A6+FL5  2.00㎡以下</t>
  </si>
  <si>
    <t>見ｶﾞﾗｽ8</t>
  </si>
  <si>
    <t>Low-E6+A6+TG8  2.00㎡以下</t>
  </si>
  <si>
    <t>見ｶﾞﾗｽ9</t>
  </si>
  <si>
    <t>見ｶﾞﾗｽ10</t>
  </si>
  <si>
    <t>Low-E6+A6+TG8  4.00㎡以下</t>
  </si>
  <si>
    <t>見ｶﾞﾗｽ11</t>
  </si>
  <si>
    <t>見ｶﾞﾗｽ12</t>
  </si>
  <si>
    <t>見ｶﾞﾗｽ13</t>
  </si>
  <si>
    <t>見ｶﾞﾗｽ14</t>
  </si>
  <si>
    <t>見ｶﾞﾗｽ15</t>
  </si>
  <si>
    <t>見ｶﾞﾗｽ16</t>
  </si>
  <si>
    <t>ｸﾞﾚｲｼﾞﾝｸﾞﾁｬﾝﾈﾙ</t>
  </si>
  <si>
    <t>ｶﾞﾗｽ厚t5～20</t>
  </si>
  <si>
    <t>見ﾌｨﾙﾑ貼1</t>
  </si>
  <si>
    <t>飛散防止ﾌｨﾙﾑ貼り</t>
  </si>
  <si>
    <t>3M:SHFGCL ｸﾗｳﾄﾞﾌｧｻﾗ(TM)同等品</t>
  </si>
  <si>
    <t>見吹付･塗装1</t>
  </si>
  <si>
    <t>見 ｹﾝｴｲﾃｯｸ×50%</t>
  </si>
  <si>
    <t>石目調吹付ﾀｲﾙ</t>
  </si>
  <si>
    <t>菊水化学工業:ﾅﾁｭﾗﾙﾄｰﾝ同等品</t>
  </si>
  <si>
    <t>見吹付･塗装2</t>
  </si>
  <si>
    <t>保護塗装</t>
  </si>
  <si>
    <t>ｴｽｹｰ化研:ｾﾗﾀｲﾄRC工法同等品</t>
  </si>
  <si>
    <t>見外壁ｶﾞﾙﾊﾞ1</t>
  </si>
  <si>
    <t>ｶﾗｰｶﾞﾙﾊﾞﾘｳﾑ鋼板</t>
  </si>
  <si>
    <t>透湿防水ｼｰﾄ</t>
  </si>
  <si>
    <t>見外壁ｶﾞﾙﾊﾞ2</t>
  </si>
  <si>
    <t>屋根取合水切</t>
  </si>
  <si>
    <t>外壁同材 平板加工</t>
  </si>
  <si>
    <t>見床ｼｰﾄ1</t>
  </si>
  <si>
    <t>見 みなと×50%</t>
  </si>
  <si>
    <t>ﾋﾞﾆﾙ床ｼｰﾄ</t>
  </si>
  <si>
    <t>東ﾘ:ﾌﾛｱﾘｭｰﾑﾏｰﾌﾞﾙNW同等品</t>
  </si>
  <si>
    <t>見床ｼｰﾄ2</t>
  </si>
  <si>
    <t>見床ｼｰﾄ3</t>
  </si>
  <si>
    <t>東ﾘ:ﾌﾛｱﾘｭｰﾑ複層ﾋﾞﾆﾙ床ｼｰﾄFS同等品</t>
  </si>
  <si>
    <t>見床ｼｰﾄ4</t>
  </si>
  <si>
    <t>見床ｼｰﾄ5</t>
  </si>
  <si>
    <t>防滑性ﾋﾞﾆﾙ床ｼｰﾄ</t>
  </si>
  <si>
    <t>ABC商会:ｱﾙﾄﾛｾｰﾌﾃｨﾌﾛｱ同等品</t>
  </si>
  <si>
    <t>見床ｼｰﾄ6</t>
  </si>
  <si>
    <t>見床ｼｰﾄ7</t>
  </si>
  <si>
    <t>見床ｼｰﾄ8</t>
  </si>
  <si>
    <t>見床ｼｰﾄ9</t>
  </si>
  <si>
    <t>ｸｯｼｮﾝﾌﾛｱ張り</t>
  </si>
  <si>
    <t>東ﾘ:CFｼｰﾄ-P NW同等品</t>
  </si>
  <si>
    <t>見ｶｰﾍﾟｯﾄ1</t>
  </si>
  <si>
    <t>ﾀｲﾙｶｰﾍﾟｯﾄ</t>
  </si>
  <si>
    <t>東ﾘ:GA-100S同等品</t>
  </si>
  <si>
    <t>見OA1</t>
  </si>
  <si>
    <t>見 東邦商会×50%</t>
  </si>
  <si>
    <t>OAﾌﾛｱ</t>
  </si>
  <si>
    <t>耐荷重3000N 情報ｺﾝｾﾝﾄ6か所付</t>
  </si>
  <si>
    <t>見OA2</t>
  </si>
  <si>
    <t>見塗床1</t>
  </si>
  <si>
    <t>見 松美化建工業×50%</t>
  </si>
  <si>
    <t>防塵塗装</t>
  </si>
  <si>
    <t>ｴｽｹｰ化研:ｱｰｷﾌﾛｱUT同等品</t>
  </si>
  <si>
    <t>見塗床2</t>
  </si>
  <si>
    <t>見塗床3</t>
  </si>
  <si>
    <t>合成樹脂塗床</t>
  </si>
  <si>
    <t>ABC商会:ｹﾐｸﾘｰﾄE同等品</t>
  </si>
  <si>
    <t>見塗床4</t>
  </si>
  <si>
    <t>見塗床5</t>
  </si>
  <si>
    <t>見塗床6</t>
  </si>
  <si>
    <t>見塗床7</t>
  </si>
  <si>
    <t>見塗床8</t>
  </si>
  <si>
    <t>見塗床9</t>
  </si>
  <si>
    <t>見塗床10</t>
  </si>
  <si>
    <t>見塗床11</t>
  </si>
  <si>
    <t>見塗床12</t>
  </si>
  <si>
    <t>見塗床13</t>
  </si>
  <si>
    <t>見塗床14</t>
  </si>
  <si>
    <t>見塗床15</t>
  </si>
  <si>
    <t>ABC商会:ﾀﾌｸﾘｰﾄSD同等品</t>
  </si>
  <si>
    <t>見塗床16</t>
  </si>
  <si>
    <t>見塗床17</t>
  </si>
  <si>
    <t>300角×H300</t>
  </si>
  <si>
    <t>見塗床18</t>
  </si>
  <si>
    <t>水性硬質ｳﾚﾀﾝ塗床材</t>
  </si>
  <si>
    <t>ABC商会:ﾀﾌｸﾘｰﾄMH同等品</t>
  </si>
  <si>
    <t>見塗床19</t>
  </si>
  <si>
    <t>見塗床20</t>
  </si>
  <si>
    <t>ｴｽｹｰ化研:ｱｰｷﾌﾛｱｰUT同等品</t>
  </si>
  <si>
    <t>見塗床21</t>
  </si>
  <si>
    <t>見塗床22</t>
  </si>
  <si>
    <t>ｹｲ酸塩系防塵塗装</t>
  </si>
  <si>
    <t>見塗床23</t>
  </si>
  <si>
    <t>見化粧FK1</t>
  </si>
  <si>
    <t>化粧けい酸ｶﾙｼｳﾑ板張り</t>
  </si>
  <si>
    <t>ｱｲｶ工業:ｱｲｶﾊｲﾎﾞｰﾄﾞ不燃同等品</t>
  </si>
  <si>
    <t>見化粧FK2</t>
  </si>
  <si>
    <t>面取り突付け目地</t>
  </si>
  <si>
    <t>見化粧FK3</t>
  </si>
  <si>
    <t>ｱｲｶ:ｱｲｶﾊｲﾎﾞｰﾄﾞ不燃同等品</t>
  </si>
  <si>
    <t>見化粧FK4</t>
  </si>
  <si>
    <t>見壁ｸﾛｽ1</t>
  </si>
  <si>
    <t>ﾋﾞﾆﾙｸﾛｽ張り</t>
  </si>
  <si>
    <t>不燃 素地B種</t>
  </si>
  <si>
    <t>見壁ｸﾛｽ2</t>
  </si>
  <si>
    <t>見壁ｸﾛｽ3</t>
  </si>
  <si>
    <t>硬質塩ﾋﾞｼ-ﾄ貼</t>
  </si>
  <si>
    <t>ｻﾝｹﾞﾂ･ﾘｱﾃｯｸ同等品</t>
  </si>
  <si>
    <t>見壁ｸﾛｽ4</t>
  </si>
  <si>
    <t>見遮音ｼｰﾄ1</t>
  </si>
  <si>
    <t>軟質遮音ｼｰﾄ張り</t>
  </si>
  <si>
    <t>ｾﾞｵﾝ化成:ｻﾝﾀﾞﾑK-PRO同等品</t>
  </si>
  <si>
    <t>見GW1</t>
  </si>
  <si>
    <t>ｸﾞﾗｽｳｰﾙﾎﾞｰﾄﾞ張り</t>
  </si>
  <si>
    <t>ｸﾞﾗｽｸﾛｽ額縁張りﾊﾟﾈﾙ 固定ﾋﾟﾝ共</t>
  </si>
  <si>
    <t>見GW2</t>
  </si>
  <si>
    <t>見GW3</t>
  </si>
  <si>
    <t>t=50 32㎏/ｍ3 気密ﾃｰﾌﾟ貼り共</t>
  </si>
  <si>
    <t>見RW1</t>
  </si>
  <si>
    <t>ﾛｯｸｳｰﾙ充填</t>
  </si>
  <si>
    <t>W130×H150程度</t>
  </si>
  <si>
    <t>見RW2</t>
  </si>
  <si>
    <t>W45×H300程度</t>
  </si>
  <si>
    <t>見RW3</t>
  </si>
  <si>
    <t>t20×D100</t>
  </si>
  <si>
    <t>見煙突1</t>
  </si>
  <si>
    <t>見 ﾌｫｰﾃｯｸ×50%</t>
  </si>
  <si>
    <t>煙突</t>
  </si>
  <si>
    <t>ﾈｵｽﾀｯｸ50 内筒SUSPL-1.5 筒身PL-6</t>
  </si>
  <si>
    <t>見ﾄﾞｯｸｼｪﾙﾀｰ1</t>
  </si>
  <si>
    <t>ﾄﾞｯｸｼｪﾙﾀｰ</t>
  </si>
  <si>
    <t>W2000×H1800</t>
  </si>
  <si>
    <t>見太陽光1</t>
  </si>
  <si>
    <t>見 ｺﾞｳﾀﾞ×50%</t>
  </si>
  <si>
    <t>太陽光発電設備</t>
  </si>
  <si>
    <t>17000×9000程度</t>
  </si>
  <si>
    <t>見樹脂塩ﾋﾞ1</t>
  </si>
  <si>
    <t>ｷｯﾁﾝ端部用見切縁</t>
  </si>
  <si>
    <t>塩ﾋﾞ製</t>
  </si>
  <si>
    <t>見樹脂塩ﾋﾞ2</t>
  </si>
  <si>
    <t>ﾌｸﾋﾞ:FC-95､FC-12S同等品</t>
  </si>
  <si>
    <t>見樹脂塩ﾋﾞ3</t>
  </si>
  <si>
    <t>見樹脂塩ﾋﾞ4</t>
  </si>
  <si>
    <t>ｺｰﾅｰｶﾞｰﾄﾞ</t>
  </si>
  <si>
    <t>ﾅｶ工業:NPC-6565V同等品</t>
  </si>
  <si>
    <t>見樹脂塩ﾋﾞ5</t>
  </si>
  <si>
    <t>塩ﾋﾞ既製品  15×15</t>
  </si>
  <si>
    <t>見樹脂塩ﾋﾞ6</t>
  </si>
  <si>
    <t>硬質ｺﾞﾑ 25×25×t6</t>
  </si>
  <si>
    <t>見樹脂塩ﾋﾞ7</t>
  </si>
  <si>
    <t>塩ﾋﾞ保護材</t>
  </si>
  <si>
    <t>H=300</t>
  </si>
  <si>
    <t>見樹脂塩ﾋﾞ8</t>
  </si>
  <si>
    <t>見樹脂塩ﾋﾞ9</t>
  </si>
  <si>
    <t>見ﾒﾗﾐﾝ1</t>
  </si>
  <si>
    <t>見 ﾜｰｸｽ・ﾌﾟﾛ×50%</t>
  </si>
  <si>
    <t>W150×20</t>
  </si>
  <si>
    <t>見ﾒﾗﾐﾝ2</t>
  </si>
  <si>
    <t>W300×20</t>
  </si>
  <si>
    <t>見衛生機器1</t>
  </si>
  <si>
    <t>小便器手摺</t>
  </si>
  <si>
    <t>TOTO T112CU22同等品</t>
  </si>
  <si>
    <t>見衛生機器2</t>
  </si>
  <si>
    <t>L型手摺</t>
  </si>
  <si>
    <t>TOTO T112CL10同等品</t>
  </si>
  <si>
    <t>見衛生機器3</t>
  </si>
  <si>
    <t>可動式手摺</t>
  </si>
  <si>
    <t>見衛生機器4</t>
  </si>
  <si>
    <t>ﾊﾝｶﾞｰﾌｯｸ</t>
  </si>
  <si>
    <t>TOTO YKH52AR同等品</t>
  </si>
  <si>
    <t>見衛生機器5</t>
  </si>
  <si>
    <t>ﾍﾞﾋﾞｰｼｰﾄ</t>
  </si>
  <si>
    <t>TOTO YKA25S同等品</t>
  </si>
  <si>
    <t>見衛生機器6</t>
  </si>
  <si>
    <t>ﾍﾞﾋﾞｰﾁｪｱ</t>
  </si>
  <si>
    <t>TOTO YKA16S同等品</t>
  </si>
  <si>
    <t>見衛生機器7</t>
  </si>
  <si>
    <t>ﾍﾟｰﾊﾟｰﾎﾙﾀﾞｰ</t>
  </si>
  <si>
    <t>TOTO YKT100R同等品</t>
  </si>
  <si>
    <t>見化粧鏡1</t>
  </si>
  <si>
    <t>化粧鏡</t>
  </si>
  <si>
    <t>上下枠:ｽﾃﾝﾚｽ t1.0 曲げ加工</t>
  </si>
  <si>
    <t>見化粧鏡2</t>
  </si>
  <si>
    <t>TOTO:YM4560A同等品</t>
  </si>
  <si>
    <t>見ｷｯﾁﾝ1</t>
  </si>
  <si>
    <t>ｷｯﾁﾝ</t>
  </si>
  <si>
    <t>ｶｳﾝﾀｰ･ｼﾝｸ:ｽﾃﾝﾚｽ製</t>
  </si>
  <si>
    <t>見ｷｯﾁﾝ2</t>
  </si>
  <si>
    <t>見ｷｯﾁﾝ3</t>
  </si>
  <si>
    <t>見厨房ｶｳﾝﾀｰ1</t>
  </si>
  <si>
    <t>見 AIHO×50%</t>
  </si>
  <si>
    <t>ｶｳﾝﾀｰ</t>
  </si>
  <si>
    <t>L900×D600×H850</t>
  </si>
  <si>
    <t>見厨房ｶｳﾝﾀｰ2</t>
  </si>
  <si>
    <t>L900×D700×H850</t>
  </si>
  <si>
    <t>見厨房ｶｳﾝﾀｰ3</t>
  </si>
  <si>
    <t>L1500×D600+L3350×D500×H850</t>
  </si>
  <si>
    <t>見厨房ｶｳﾝﾀｰ4</t>
  </si>
  <si>
    <t>L1950×D600×H850</t>
  </si>
  <si>
    <t>見厨房ｶｳﾝﾀｰ5</t>
  </si>
  <si>
    <t>L1800×D600+L2950×D600×H850</t>
  </si>
  <si>
    <t>見厨房ｶｳﾝﾀｰ6</t>
  </si>
  <si>
    <t>L1200×D600×H850</t>
  </si>
  <si>
    <t>見厨房ｶｳﾝﾀｰ7</t>
  </si>
  <si>
    <t>L2000×D600×H850</t>
  </si>
  <si>
    <t>見雑造作1</t>
  </si>
  <si>
    <t>見 I&amp;C×50%</t>
  </si>
  <si>
    <t>足元:化粧ｹｲｶﾙt=6.0+PBt12.5下地､</t>
  </si>
  <si>
    <t>見雑造作2</t>
  </si>
  <si>
    <t>見雑造作3</t>
  </si>
  <si>
    <t>受付ｶｳﾝﾀｰ</t>
  </si>
  <si>
    <t>ｶｳﾝﾀｰ:ﾒﾗﾐﾝ化粧合板ﾌﾗｯｼｭ 小口共</t>
  </si>
  <si>
    <t>見雑造作4</t>
  </si>
  <si>
    <t>下足入</t>
  </si>
  <si>
    <t>ﾒﾗﾐﾝ化粧合板片面ﾌﾗｯｼｭ 小口共</t>
  </si>
  <si>
    <t>見雑造作5</t>
  </si>
  <si>
    <t>見雑造作6</t>
  </si>
  <si>
    <t>見雑造作7</t>
  </si>
  <si>
    <t>見雑造作8</t>
  </si>
  <si>
    <t>掃除掛けﾌｯｸ</t>
  </si>
  <si>
    <t>受木:杉集成材 70×35 EP-G共</t>
  </si>
  <si>
    <t>見雑造作9</t>
  </si>
  <si>
    <t>棚板</t>
  </si>
  <si>
    <t>ﾎﾟﾘ合板ﾌﾗｯｼｭ t=25</t>
  </si>
  <si>
    <t>見雑造作10</t>
  </si>
  <si>
    <t>見ﾌﾞﾗｲﾝﾄﾞ1</t>
  </si>
  <si>
    <t>見 Deco.F.K.×50%</t>
  </si>
  <si>
    <t>横型ﾌﾞﾗｲﾝﾄﾞ</t>
  </si>
  <si>
    <t>W 500×H2960(ｻｯｼ寸法)</t>
  </si>
  <si>
    <t>見ﾌﾞﾗｲﾝﾄﾞ2</t>
  </si>
  <si>
    <t>W1000×H1200(ｻｯｼ寸法)</t>
  </si>
  <si>
    <t>見ﾌﾞﾗｲﾝﾄﾞ3</t>
  </si>
  <si>
    <t>W1700×H500(ｻｯｼ寸法)</t>
  </si>
  <si>
    <t>見ﾌﾞﾗｲﾝﾄﾞ4</t>
  </si>
  <si>
    <t>W2900×H500(ｻｯｼ寸法)</t>
  </si>
  <si>
    <t>見ﾌﾞﾗｲﾝﾄﾞ5</t>
  </si>
  <si>
    <t>W2300×H800(ｻｯｼ寸法)</t>
  </si>
  <si>
    <t>見ﾌﾞﾗｲﾝﾄﾞ6</t>
  </si>
  <si>
    <t>W3500×H800(ｻｯｼ寸法)</t>
  </si>
  <si>
    <t>見ｴｱｼｬﾜｰ1</t>
  </si>
  <si>
    <t>見 日本ｴｱｰﾃｯｸ×50%</t>
  </si>
  <si>
    <t>ｴｱｼｬﾜｰ</t>
  </si>
  <si>
    <t>PCJ-88JJWHT2E1同等品</t>
  </si>
  <si>
    <t>見ｴｱｼｬﾜｰ2</t>
  </si>
  <si>
    <t>PCJ-88JJHT2E2同等品</t>
  </si>
  <si>
    <t>見昇降機1</t>
  </si>
  <si>
    <t>見 三菱電機ﾋﾞﾙｿﾘｭｰｼｮﾝｽﾞ×50%</t>
  </si>
  <si>
    <t>乗用昇降機</t>
  </si>
  <si>
    <t>かご室内法1400×1350×2300</t>
  </si>
  <si>
    <t>見昇降機2</t>
  </si>
  <si>
    <t>見 菱電ｴﾚﾍﾞｰﾀ施設×50%</t>
  </si>
  <si>
    <t>小荷物専用昇降機</t>
  </si>
  <si>
    <t>かご室内法1000×1000×1200</t>
  </si>
  <si>
    <t>見ｻｲﾝ1</t>
  </si>
  <si>
    <t>自立ｻｲﾝ</t>
  </si>
  <si>
    <t>500×55×H1600</t>
  </si>
  <si>
    <t>見ｻｲﾝ2</t>
  </si>
  <si>
    <t>防火水槽標識</t>
  </si>
  <si>
    <t>550×575+2500･鋼管φ60</t>
  </si>
  <si>
    <t>見ｻｲﾝ3</t>
  </si>
  <si>
    <t>駐車場表示</t>
  </si>
  <si>
    <t>1200×600</t>
  </si>
  <si>
    <t>見ｻｲﾝ4</t>
  </si>
  <si>
    <t>900×600</t>
  </si>
  <si>
    <t>見ｻｲﾝ5</t>
  </si>
  <si>
    <t>外部壁面切り文字ｻｲﾝ</t>
  </si>
  <si>
    <t>4700×120×500</t>
  </si>
  <si>
    <t>見ｻｲﾝ6</t>
  </si>
  <si>
    <t>文字H100 12文字</t>
  </si>
  <si>
    <t>見ｻｲﾝ7</t>
  </si>
  <si>
    <t>危険物表示</t>
  </si>
  <si>
    <t>300×600</t>
  </si>
  <si>
    <t>見ｻｲﾝ8</t>
  </si>
  <si>
    <t>外壁平付表示</t>
  </si>
  <si>
    <t>450×450</t>
  </si>
  <si>
    <t>見ｻｲﾝ9</t>
  </si>
  <si>
    <t>切り文字ｻｲﾝ</t>
  </si>
  <si>
    <t>ｱｸﾘﾙt5.0 漢字H150/ﾛｰﾏ字H50</t>
  </si>
  <si>
    <t>見ｻｲﾝ10</t>
  </si>
  <si>
    <t>平面案内表示</t>
  </si>
  <si>
    <t>800×600</t>
  </si>
  <si>
    <t>見ｻｲﾝ11</t>
  </si>
  <si>
    <t>400×400</t>
  </si>
  <si>
    <t>見ｻｲﾝ12</t>
  </si>
  <si>
    <t>見ｻｲﾝ13</t>
  </si>
  <si>
    <t>室名表示(平付)</t>
  </si>
  <si>
    <t>130×130</t>
  </si>
  <si>
    <t>見ｻｲﾝ14</t>
  </si>
  <si>
    <t>室名表示(突出)</t>
  </si>
  <si>
    <t>200×200 無垢材</t>
  </si>
  <si>
    <t>見ｻｲﾝ15</t>
  </si>
  <si>
    <t>ﾋﾟｸﾄ表示(突出)</t>
  </si>
  <si>
    <t>200×190 ｱｸﾘﾙ</t>
  </si>
  <si>
    <t>見ｻｲﾝ16</t>
  </si>
  <si>
    <t>ｼｰﾄ切り文字</t>
  </si>
  <si>
    <t>H30</t>
  </si>
  <si>
    <t>見ｻｲﾝ17</t>
  </si>
  <si>
    <t>ﾋﾟｸﾄ表示(ｶｯﾃｨﾝｸﾞｼｰﾄ)</t>
  </si>
  <si>
    <t>H80</t>
  </si>
  <si>
    <t>見備品1</t>
  </si>
  <si>
    <t>ｼｭｰｽﾞﾎﾞｯｸｽ(30人用)</t>
  </si>
  <si>
    <t>1240×330×1535</t>
  </si>
  <si>
    <t>見備品2</t>
  </si>
  <si>
    <t>ｾﾊﾟｽﾘﾑﾍﾟﾀﾞﾙ30</t>
  </si>
  <si>
    <t>250×415×500</t>
  </si>
  <si>
    <t>見備品3</t>
  </si>
  <si>
    <t>ｾﾊﾟｽﾘﾑﾍﾟﾀﾞﾙ20</t>
  </si>
  <si>
    <t>240×340×460</t>
  </si>
  <si>
    <t>見備品4</t>
  </si>
  <si>
    <t>見備品5</t>
  </si>
  <si>
    <t>見備品6</t>
  </si>
  <si>
    <t>見備品7</t>
  </si>
  <si>
    <t>見備品8</t>
  </si>
  <si>
    <t>見備品9</t>
  </si>
  <si>
    <t>ｼｭｰｽﾞﾎﾞｯｸｽ(15人用)</t>
  </si>
  <si>
    <t>758×330×910</t>
  </si>
  <si>
    <t>見備品10</t>
  </si>
  <si>
    <t>見備品11</t>
  </si>
  <si>
    <t>見備品12</t>
  </si>
  <si>
    <t>見備品13</t>
  </si>
  <si>
    <t>見備品14</t>
  </si>
  <si>
    <t>見備品15</t>
  </si>
  <si>
    <t>ｼｭｰｽﾞﾎﾞｯｸｽ(45人用)</t>
  </si>
  <si>
    <t>1240×330×1562</t>
  </si>
  <si>
    <t>見備品16</t>
  </si>
  <si>
    <t>ｼｭｰｽﾞﾎﾞｯｸｽ(60人用)</t>
  </si>
  <si>
    <t>880×300×1825</t>
  </si>
  <si>
    <t>見備品17</t>
  </si>
  <si>
    <t>見備品18</t>
  </si>
  <si>
    <t>見備品19</t>
  </si>
  <si>
    <t>和机</t>
  </si>
  <si>
    <t>1800×600×330</t>
  </si>
  <si>
    <t>見備品20</t>
  </si>
  <si>
    <t>折りたたみﾃｰﾌﾞﾙ</t>
  </si>
  <si>
    <t>1800×450×700</t>
  </si>
  <si>
    <t>見備品21</t>
  </si>
  <si>
    <t>6人用ﾛｯｶｰ</t>
  </si>
  <si>
    <t>900×515×1790 ｼﾘﾝﾀﾞｰ錠付</t>
  </si>
  <si>
    <t>見備品22</t>
  </si>
  <si>
    <t>見備品23</t>
  </si>
  <si>
    <t>見備品24</t>
  </si>
  <si>
    <t>見備品25</t>
  </si>
  <si>
    <t>見備品26</t>
  </si>
  <si>
    <t>見備品27</t>
  </si>
  <si>
    <t>見備品28</t>
  </si>
  <si>
    <t>見備品29</t>
  </si>
  <si>
    <t>見備品30</t>
  </si>
  <si>
    <t>2人用ﾛｯｶｰ</t>
  </si>
  <si>
    <t>608×515×1790 ｼﾘﾝﾀﾞｰ錠付</t>
  </si>
  <si>
    <t>見備品31</t>
  </si>
  <si>
    <t>掃除用具入れ(ｺﾝﾊﾟｸﾄﾘ)</t>
  </si>
  <si>
    <t>450×515×1790</t>
  </si>
  <si>
    <t>見備品32</t>
  </si>
  <si>
    <t>ﾘｻｲｸﾙｶｰﾄ</t>
  </si>
  <si>
    <t>635×620×810</t>
  </si>
  <si>
    <t>見備品33</t>
  </si>
  <si>
    <t>見備品34</t>
  </si>
  <si>
    <t>見備品35</t>
  </si>
  <si>
    <t>見備品36</t>
  </si>
  <si>
    <t>見備品37</t>
  </si>
  <si>
    <t>758×330×1295</t>
  </si>
  <si>
    <t>見備品38</t>
  </si>
  <si>
    <t>見備品39</t>
  </si>
  <si>
    <t>4人用ﾛｯｶｰ</t>
  </si>
  <si>
    <t>見備品40</t>
  </si>
  <si>
    <t>会議用ﾃｰﾌﾞﾙ</t>
  </si>
  <si>
    <t>1800×750×720</t>
  </si>
  <si>
    <t>見備品41</t>
  </si>
  <si>
    <t>ｾﾊﾟｽﾘﾑﾍﾟﾀﾞﾙ45</t>
  </si>
  <si>
    <t>285×445×585</t>
  </si>
  <si>
    <t>見備品42</t>
  </si>
  <si>
    <t>見備品43</t>
  </si>
  <si>
    <t>見備品44</t>
  </si>
  <si>
    <t>見備品45</t>
  </si>
  <si>
    <t>見備品46</t>
  </si>
  <si>
    <t>両開き書庫</t>
  </si>
  <si>
    <t>880×380×1790</t>
  </si>
  <si>
    <t>見備品47</t>
  </si>
  <si>
    <t>ｼｭｰｽﾞﾎﾞｯｸｽ</t>
  </si>
  <si>
    <t>776×350×1178</t>
  </si>
  <si>
    <t>見備品48</t>
  </si>
  <si>
    <t>ｼｭｰｽﾞﾎﾞｯｸｽ(40人用)</t>
  </si>
  <si>
    <t>900×350×1765</t>
  </si>
  <si>
    <t>見備品49</t>
  </si>
  <si>
    <t>見備品50</t>
  </si>
  <si>
    <t>見備品51</t>
  </si>
  <si>
    <t>見備品52</t>
  </si>
  <si>
    <t>見備品53</t>
  </si>
  <si>
    <t>1360×350×1793</t>
  </si>
  <si>
    <t>見備品54</t>
  </si>
  <si>
    <t>ｼｭｰｽﾞﾎﾞｯｸｽ(36人用)</t>
  </si>
  <si>
    <t>1625×350×1793</t>
  </si>
  <si>
    <t>見備品55</t>
  </si>
  <si>
    <t>見備品56</t>
  </si>
  <si>
    <t>傘立て</t>
  </si>
  <si>
    <t>W1250×D290×H550</t>
  </si>
  <si>
    <t>見備品57</t>
  </si>
  <si>
    <t>ｽﾁｰﾙﾗｯｸ</t>
  </si>
  <si>
    <t>1800×875×450×5</t>
  </si>
  <si>
    <t>見備品58</t>
  </si>
  <si>
    <t>軽中量ﾗｯｸ</t>
  </si>
  <si>
    <t>W860×D450×H1800</t>
  </si>
  <si>
    <t>見備品59</t>
  </si>
  <si>
    <t>ｺｰﾄﾊﾝｶﾞｰ</t>
  </si>
  <si>
    <t>W1197×D500×H1600</t>
  </si>
  <si>
    <t>見備品60</t>
  </si>
  <si>
    <t>見備品61</t>
  </si>
  <si>
    <t>見備品62</t>
  </si>
  <si>
    <t>片袖ﾃﾞｽｸ</t>
  </si>
  <si>
    <t>W1000×D700×H720</t>
  </si>
  <si>
    <t>見備品63</t>
  </si>
  <si>
    <t>ﾃﾞｽｸﾁｪｱ(肘なし)</t>
  </si>
  <si>
    <t>脚</t>
  </si>
  <si>
    <t>見備品64</t>
  </si>
  <si>
    <t>収納棚</t>
  </si>
  <si>
    <t>W900×D450×H1050</t>
  </si>
  <si>
    <t>見備品65</t>
  </si>
  <si>
    <t>収納棚(両開き)</t>
  </si>
  <si>
    <t>見備品66</t>
  </si>
  <si>
    <t>収納棚(標準ﾍﾞｰｽﾀﾞﾌﾞﾙ)</t>
  </si>
  <si>
    <t>W900×D450×H50～70</t>
  </si>
  <si>
    <t>見備品67</t>
  </si>
  <si>
    <t>平ﾃﾞｽｸ(引出し付)</t>
  </si>
  <si>
    <t>W1400×D700×H720</t>
  </si>
  <si>
    <t>見備品68</t>
  </si>
  <si>
    <t>折りたたみ式ﾃｰﾌﾞﾙ</t>
  </si>
  <si>
    <t>W1800×D450×H720</t>
  </si>
  <si>
    <t>見備品69</t>
  </si>
  <si>
    <t>打合せ用ﾁｪｱ</t>
  </si>
  <si>
    <t>510×525×758</t>
  </si>
  <si>
    <t>見備品70</t>
  </si>
  <si>
    <t>W1460×D450×H1800</t>
  </si>
  <si>
    <t>見備品71</t>
  </si>
  <si>
    <t>見備品72</t>
  </si>
  <si>
    <t>見備品73</t>
  </si>
  <si>
    <t>W1760×D600×H1800</t>
  </si>
  <si>
    <t>見備品74</t>
  </si>
  <si>
    <t>Rﾃｰﾌﾞﾙ</t>
  </si>
  <si>
    <t>Wφ900×H720</t>
  </si>
  <si>
    <t>見備品75</t>
  </si>
  <si>
    <t>ﾁｪｱ</t>
  </si>
  <si>
    <t>W495×D530×H770</t>
  </si>
  <si>
    <t>見備品76</t>
  </si>
  <si>
    <t>見備品77</t>
  </si>
  <si>
    <t>見備品78</t>
  </si>
  <si>
    <t>見備品79</t>
  </si>
  <si>
    <t>見備品80</t>
  </si>
  <si>
    <t>見備品81</t>
  </si>
  <si>
    <t>脇ﾃﾞｽｸ</t>
  </si>
  <si>
    <t>W400×D700×H720</t>
  </si>
  <si>
    <t>見備品82</t>
  </si>
  <si>
    <t>見備品83</t>
  </si>
  <si>
    <t>見備品84</t>
  </si>
  <si>
    <t>収納棚(3枚引違い)</t>
  </si>
  <si>
    <t>見備品85</t>
  </si>
  <si>
    <t>見備品86</t>
  </si>
  <si>
    <t>収納棚(ｵｰﾌﾟﾝ)</t>
  </si>
  <si>
    <t>見備品87</t>
  </si>
  <si>
    <t>見備品88</t>
  </si>
  <si>
    <t>移動ﾎﾞｰﾄﾞﾀﾞﾌﾞﾙ(前)</t>
  </si>
  <si>
    <t>W1780×D100×H1024</t>
  </si>
  <si>
    <t>組</t>
  </si>
  <si>
    <t>見備品89</t>
  </si>
  <si>
    <t>移動ﾎﾞｰﾄﾞﾀﾞﾌﾞﾙ(後)</t>
  </si>
  <si>
    <t>W1780×D30×H1024</t>
  </si>
  <si>
    <t>見備品90</t>
  </si>
  <si>
    <t>W522×D522×777</t>
  </si>
  <si>
    <t>見備品91</t>
  </si>
  <si>
    <t>作業机</t>
  </si>
  <si>
    <t>W1800×D750×H720</t>
  </si>
  <si>
    <t>見備品92</t>
  </si>
  <si>
    <t>平ﾃﾞｽｸ</t>
  </si>
  <si>
    <t>W700×D600×H720</t>
  </si>
  <si>
    <t>見備品93</t>
  </si>
  <si>
    <t>見備品94</t>
  </si>
  <si>
    <t>見備品95</t>
  </si>
  <si>
    <t>見備品96</t>
  </si>
  <si>
    <t>見備品97</t>
  </si>
  <si>
    <t>見備品98</t>
  </si>
  <si>
    <t>見備品99</t>
  </si>
  <si>
    <t>収納棚(耐火両開き扉)</t>
  </si>
  <si>
    <t>W858×D425×H998</t>
  </si>
  <si>
    <t>見備品100</t>
  </si>
  <si>
    <t>見備品101</t>
  </si>
  <si>
    <t>見備品102</t>
  </si>
  <si>
    <t>天板</t>
  </si>
  <si>
    <t>見備品103</t>
  </si>
  <si>
    <t>W450×D290×H550</t>
  </si>
  <si>
    <t>見備品104</t>
  </si>
  <si>
    <t>見備品105</t>
  </si>
  <si>
    <t>見備品106</t>
  </si>
  <si>
    <t>見備品107</t>
  </si>
  <si>
    <t>見備品108</t>
  </si>
  <si>
    <t>見備品109</t>
  </si>
  <si>
    <t>手動ｽｸﾘｰﾝ</t>
  </si>
  <si>
    <t>見備品110</t>
  </si>
  <si>
    <t>丸椅子</t>
  </si>
  <si>
    <t>H420×φ300</t>
  </si>
  <si>
    <t>見ﾌｪﾝｽ1</t>
  </si>
  <si>
    <t>見 阪神園芸×50%</t>
  </si>
  <si>
    <t>ｽﾁｰﾙﾒｯｼｭﾌｪﾝｽ</t>
  </si>
  <si>
    <t>独立基礎ﾌﾞﾛｯｸ□200×H450@2000共</t>
  </si>
  <si>
    <t>見ﾌｪﾝｽ2</t>
  </si>
  <si>
    <t>RC擁壁上設置</t>
  </si>
  <si>
    <t>見ﾌｪﾝｽ3</t>
  </si>
  <si>
    <t>見ﾌｪﾝｽ4</t>
  </si>
  <si>
    <t>ｽﾁｰﾙﾒｯｼｭﾌｪﾝｽ扉</t>
  </si>
  <si>
    <t>W995×H1800  片開き</t>
  </si>
  <si>
    <t>見ﾌｪﾝｽ5</t>
  </si>
  <si>
    <t>W1000×H1800  片引き</t>
  </si>
  <si>
    <t>見ﾌｪﾝｽ6</t>
  </si>
  <si>
    <t>ｱﾙﾐ製引戸門扉</t>
  </si>
  <si>
    <t>埋設全長16413×W1000×H300</t>
  </si>
  <si>
    <t>見ﾌｪﾝｽ7</t>
  </si>
  <si>
    <t>ｱﾙﾐ製片開き戸</t>
  </si>
  <si>
    <t>打掛錠共(茨木市共通南京錠)</t>
  </si>
  <si>
    <t>見ﾌｪﾝｽ8</t>
  </si>
  <si>
    <t>ｱﾙﾐ製両開き戸</t>
  </si>
  <si>
    <t>見ﾌｪﾝｽ9</t>
  </si>
  <si>
    <t>見ﾌｪﾝｽ10</t>
  </si>
  <si>
    <t>見舗装1</t>
  </si>
  <si>
    <t>ｱｽﾌｧﾙﾄ舗装</t>
  </si>
  <si>
    <t>表層:密粒度ｱｽｺﾝ t=50</t>
  </si>
  <si>
    <t>見舗装2</t>
  </si>
  <si>
    <t>2層ｱｽﾌｧﾙﾄ舗装</t>
  </si>
  <si>
    <t>見舗装3</t>
  </si>
  <si>
    <t>ｲﾝﾀｰﾛｯｷﾝｸﾞ舗装</t>
  </si>
  <si>
    <t>ｲﾝﾀｰﾛｯｷﾝｸﾞﾌﾞﾛｯｸt=80ｼﾞｵﾃｷｽﾀｲﾙ敷</t>
  </si>
  <si>
    <t>見舗装4</t>
  </si>
  <si>
    <t>ｺﾝｸﾘｰﾄ舗装</t>
  </si>
  <si>
    <t>ｺﾝｸﾘｰﾄt=200  ﾀﾃﾖｺD10@200ﾀﾞﾌﾞﾙ</t>
  </si>
  <si>
    <t>見舗装5</t>
  </si>
  <si>
    <t>ｺﾝｸﾘｰﾄt=150  ﾀﾃﾖｺD10@200</t>
  </si>
  <si>
    <t>見舗装6</t>
  </si>
  <si>
    <t>区画線</t>
  </si>
  <si>
    <t>W100</t>
  </si>
  <si>
    <t>見舗装7</t>
  </si>
  <si>
    <t>W100  曲線</t>
  </si>
  <si>
    <t>見舗装8</t>
  </si>
  <si>
    <t>W200</t>
  </si>
  <si>
    <t>見舗装9</t>
  </si>
  <si>
    <t>W200  曲線</t>
  </si>
  <si>
    <t>見舗装10</t>
  </si>
  <si>
    <t>W300</t>
  </si>
  <si>
    <t>見舗装11</t>
  </si>
  <si>
    <t>W500</t>
  </si>
  <si>
    <t>見舗装12</t>
  </si>
  <si>
    <t>W1000×H5000</t>
  </si>
  <si>
    <t>見舗装13</t>
  </si>
  <si>
    <t>W2000×H2000</t>
  </si>
  <si>
    <t>見舗装14</t>
  </si>
  <si>
    <t>W500×H1500×3文字</t>
  </si>
  <si>
    <t>見舗装15</t>
  </si>
  <si>
    <t>W1000×H1350程度×7文字</t>
  </si>
  <si>
    <t>見舗装16</t>
  </si>
  <si>
    <t>W450×H(2450+2550)</t>
  </si>
  <si>
    <t>見舗装17</t>
  </si>
  <si>
    <t>W600×H(2150+2850)</t>
  </si>
  <si>
    <t>見舗装18</t>
  </si>
  <si>
    <t>1桁</t>
  </si>
  <si>
    <t>見舗装19</t>
  </si>
  <si>
    <t>2桁</t>
  </si>
  <si>
    <t>見舗装20</t>
  </si>
  <si>
    <t>駐車区画線</t>
  </si>
  <si>
    <t>JIS K5665 3種 1号</t>
  </si>
  <si>
    <t>見舗装21</t>
  </si>
  <si>
    <t>ｶﾗｰ舗装</t>
  </si>
  <si>
    <t>見舗装22</t>
  </si>
  <si>
    <t>見舗装23</t>
  </si>
  <si>
    <t>川砂利敷き</t>
  </si>
  <si>
    <t>φ10～20  路床上に防草ｼｰﾄ張</t>
  </si>
  <si>
    <t>見舗装24</t>
  </si>
  <si>
    <t>見舗装25</t>
  </si>
  <si>
    <t>見舗装26</t>
  </si>
  <si>
    <t>見舗装27</t>
  </si>
  <si>
    <t>見舗装28</t>
  </si>
  <si>
    <t>樹脂系すべり止めｶﾗｰ舗装</t>
  </si>
  <si>
    <t>ﾆｰﾄ工法</t>
  </si>
  <si>
    <t>見雨水桝1</t>
  </si>
  <si>
    <t>雨水桝(ｺﾝｸﾘｰﾄ二次製品)</t>
  </si>
  <si>
    <t>敷きﾓﾙﾀﾙt20、基礎ｺﾝｸﾘｰﾄt100</t>
  </si>
  <si>
    <t>見雨水桝2</t>
  </si>
  <si>
    <t>見雨水桝3</t>
  </si>
  <si>
    <t>見雨水桝4</t>
  </si>
  <si>
    <t>見雨水桝5</t>
  </si>
  <si>
    <t>樋集水桝(ｺﾝｸﾘｰﾄ二次製品)</t>
  </si>
  <si>
    <t>見雨水桝6</t>
  </si>
  <si>
    <t>U字側溝</t>
  </si>
  <si>
    <t>敷きﾓﾙﾀﾙt＝30、砕石(RC-40)t=100</t>
  </si>
  <si>
    <t>見雨水桝7</t>
  </si>
  <si>
    <t>U字側溝コンクリート蓋</t>
  </si>
  <si>
    <t>W300用 t=95</t>
  </si>
  <si>
    <t>見雨水桝8</t>
  </si>
  <si>
    <t>ｺﾝｸﾘｰﾄ蓋設置</t>
  </si>
  <si>
    <t>側溝は既設のまま</t>
  </si>
  <si>
    <t>見雨水桝9</t>
  </si>
  <si>
    <t>PU型可変側溝</t>
  </si>
  <si>
    <t>ｲﾝﾊﾞｰﾄｺﾝｸﾘｰﾄt=50</t>
  </si>
  <si>
    <t>見雨水桝10</t>
  </si>
  <si>
    <t>見雨水桝11</t>
  </si>
  <si>
    <t>見雨水桝12</t>
  </si>
  <si>
    <t>見雨水桝13</t>
  </si>
  <si>
    <t>見雨水桝14</t>
  </si>
  <si>
    <t>見雨水桝15</t>
  </si>
  <si>
    <t>側溝ｺﾝｸﾘ-ﾄ蓋</t>
  </si>
  <si>
    <t>見雨水桝16</t>
  </si>
  <si>
    <t>見雨水桝17</t>
  </si>
  <si>
    <t>見雨水桝18</t>
  </si>
  <si>
    <t>U字側溝ｺﾝｸﾘｰﾄ蓋</t>
  </si>
  <si>
    <t>見植栽1</t>
  </si>
  <si>
    <t>植栽基盤</t>
  </si>
  <si>
    <t>A種  H=50</t>
  </si>
  <si>
    <t>見植栽2</t>
  </si>
  <si>
    <t>B種  H=20</t>
  </si>
  <si>
    <t>見植栽3</t>
  </si>
  <si>
    <t>植栽機械運搬費</t>
  </si>
  <si>
    <t>見植栽4</t>
  </si>
  <si>
    <t>客土</t>
  </si>
  <si>
    <t>t=300</t>
  </si>
  <si>
    <t>見植栽5</t>
  </si>
  <si>
    <t>ﾏﾙﾁﾝｸﾞ</t>
  </si>
  <si>
    <t>針葉樹樹皮  t30</t>
  </si>
  <si>
    <t>見植栽6</t>
  </si>
  <si>
    <t>樹名板</t>
  </si>
  <si>
    <t>固定:400㎜  ｽﾁｰﾙﾎﾟｰﾙ</t>
  </si>
  <si>
    <t>見植栽7</t>
  </si>
  <si>
    <t>ﾔﾌﾞﾆｯｹｲ</t>
  </si>
  <si>
    <t>H2.0  一本支柱</t>
  </si>
  <si>
    <t>見植栽8</t>
  </si>
  <si>
    <t>ﾋﾒﾕｽﾞﾘﾊ</t>
  </si>
  <si>
    <t>見植栽9</t>
  </si>
  <si>
    <t>ｼﾗｶｼ</t>
  </si>
  <si>
    <t>見植栽10</t>
  </si>
  <si>
    <t>ｱﾗｶｼ</t>
  </si>
  <si>
    <t>見植栽11</t>
  </si>
  <si>
    <t>ｳﾊﾞﾒｶﾞｼ</t>
  </si>
  <si>
    <t>見植栽12</t>
  </si>
  <si>
    <t>ﾄﾍﾞﾗ</t>
  </si>
  <si>
    <t>H0.5  7本/㎡</t>
  </si>
  <si>
    <t>見植栽13</t>
  </si>
  <si>
    <t>ﾌｯｷｿｳ</t>
  </si>
  <si>
    <t>B.Pφ9.0   36pot/㎡</t>
  </si>
  <si>
    <t>見植栽14</t>
  </si>
  <si>
    <t>ﾌｲﾘﾔﾌﾞﾗﾝ</t>
  </si>
  <si>
    <t>B.Pφ10.5  25pot/㎡</t>
  </si>
  <si>
    <t>見植栽15</t>
  </si>
  <si>
    <t>ﾂﾜﾌﾞｷ</t>
  </si>
  <si>
    <t>見植栽16</t>
  </si>
  <si>
    <t>ﾌﾞﾙｰﾊﾟｼﾌｨｯｸ</t>
  </si>
  <si>
    <t>B.Pφ12.0  20pot/㎡</t>
  </si>
  <si>
    <t>見植栽17</t>
  </si>
  <si>
    <t>ｵﾀﾌｸﾅﾝﾃﾝ</t>
  </si>
  <si>
    <t>B.Pφ15.0  20pot/㎡</t>
  </si>
  <si>
    <t>見植栽18</t>
  </si>
  <si>
    <t>種子吹付け</t>
  </si>
  <si>
    <t>三種混合</t>
  </si>
  <si>
    <t>見工作物1</t>
  </si>
  <si>
    <t>カーブミラー</t>
  </si>
  <si>
    <t>基礎、土工は別途</t>
  </si>
  <si>
    <t>見工作物2</t>
  </si>
  <si>
    <t>車止め弾性ﾎﾞﾗｰﾄﾞ</t>
  </si>
  <si>
    <t>反射材:高輝度反射ｼｰﾄ</t>
  </si>
  <si>
    <t>見工作物3</t>
  </si>
  <si>
    <t>車止めﾌﾞﾛｯｸ</t>
  </si>
  <si>
    <t>ｱｽﾌｧﾙﾄｱﾝｶｰ2-M18(L=100)接着材塗布</t>
  </si>
  <si>
    <t>見工作物4</t>
  </si>
  <si>
    <t>見駐輪場1</t>
  </si>
  <si>
    <t>駐輪場上屋</t>
  </si>
  <si>
    <t>ｱﾙﾐ屋根、LED照明</t>
  </si>
  <si>
    <t>見防火水槽1</t>
  </si>
  <si>
    <t>見 ﾍﾞﾙﾃｸｽ×50%</t>
  </si>
  <si>
    <t>防火水槽(埋設)</t>
  </si>
  <si>
    <t>耐水性貯水槽 横置ﾎﾞｯｸｽｶﾙﾊﾞｰﾄ型</t>
  </si>
  <si>
    <t>見排水施設1</t>
  </si>
  <si>
    <t>見 AG×50%</t>
  </si>
  <si>
    <t>排水処理施設</t>
  </si>
  <si>
    <t>担体流動ばっ気方式</t>
  </si>
  <si>
    <t>見ｺﾞﾐ置場1</t>
  </si>
  <si>
    <t>ｺﾞﾐ置場上屋</t>
  </si>
  <si>
    <t>屋根:ｶﾞﾙﾊﾞﾘｳﾑ鋼板t=0.6</t>
  </si>
  <si>
    <t>見ﾌﾟﾚﾊﾌﾞ1</t>
  </si>
  <si>
    <t>見 日成ﾋﾞﾙﾄﾞ工業×50%</t>
  </si>
  <si>
    <t>ﾌﾟﾚﾊﾌﾞ工事</t>
  </si>
  <si>
    <t>上屋(内外装仕上・備品・建具含む)</t>
  </si>
  <si>
    <t>見濃度1</t>
  </si>
  <si>
    <t>見 環境技術ｾﾝﾀｰ×50%</t>
  </si>
  <si>
    <t>化学物質濃度測定</t>
  </si>
  <si>
    <t>ｽﾁﾚﾝ</t>
  </si>
  <si>
    <t>見揚重機1</t>
  </si>
  <si>
    <t>見 泉商会興業×50%</t>
  </si>
  <si>
    <t>ﾀﾜｰﾌﾛﾝﾄ　120t</t>
  </si>
  <si>
    <t>見揚重機2</t>
  </si>
  <si>
    <t>ﾗﾌﾀｰｸﾚｰﾝ　50t</t>
  </si>
  <si>
    <t>見揚重機3</t>
  </si>
  <si>
    <t>ﾗﾌﾀｰｸﾚｰﾝ　75t</t>
  </si>
  <si>
    <t>見高圧洗浄1</t>
  </si>
  <si>
    <t>見 ｻｺｽ×50%</t>
  </si>
  <si>
    <t>高圧洗浄機</t>
  </si>
  <si>
    <t>7.5か月</t>
  </si>
  <si>
    <t>見厨房3</t>
  </si>
  <si>
    <t>見 AIHO×80%</t>
  </si>
  <si>
    <t>検収台</t>
  </si>
  <si>
    <t>TK-126MSDVB同等品</t>
  </si>
  <si>
    <t>見厨房4</t>
  </si>
  <si>
    <t>防水型ﾃﾞｼﾞﾀﾙ台はかり</t>
  </si>
  <si>
    <t>DP-6701K同等品</t>
  </si>
  <si>
    <t>見厨房5</t>
  </si>
  <si>
    <t>ﾁｪｯｸﾃｰﾌﾞﾙ</t>
  </si>
  <si>
    <t>BC256同等品</t>
  </si>
  <si>
    <t>見厨房6</t>
  </si>
  <si>
    <t>ｽﾀｯｸｶｰﾄ</t>
  </si>
  <si>
    <t>STC-20同等品</t>
  </si>
  <si>
    <t>見厨房7</t>
  </si>
  <si>
    <t>TK-96MSDVB同等品</t>
  </si>
  <si>
    <t>見厨房8</t>
  </si>
  <si>
    <t>器具消毒保管機</t>
  </si>
  <si>
    <t>棚数:3段 ｱｼﾞｬｽﾄ脚仕様</t>
  </si>
  <si>
    <t>見厨房9</t>
  </si>
  <si>
    <t>見厨房10</t>
  </si>
  <si>
    <t>粉砕流し台</t>
  </si>
  <si>
    <t>ｽﾗﾘｰ管:VP40A 信号線要</t>
  </si>
  <si>
    <t>見厨房11</t>
  </si>
  <si>
    <t>検食保存用冷凍庫</t>
  </si>
  <si>
    <t>有効内容積:760L</t>
  </si>
  <si>
    <t>見厨房12</t>
  </si>
  <si>
    <t>ﾌﾟﾚﾊﾌﾞ冷凍庫</t>
  </si>
  <si>
    <t>W3000×D3650×H2600 ｶｰﾄｲﾝ式</t>
  </si>
  <si>
    <t>見厨房13</t>
  </si>
  <si>
    <t>W2900×D7200×H2600 ｶｰﾄｲﾝ式</t>
  </si>
  <si>
    <t>見厨房14</t>
  </si>
  <si>
    <t>W2700×D5300×H2600 ｶｰﾄｲﾝ式</t>
  </si>
  <si>
    <t>見厨房15</t>
  </si>
  <si>
    <t>W5300×D3350×H2600 ｶｰﾄｲﾝ式</t>
  </si>
  <si>
    <t>見厨房16</t>
  </si>
  <si>
    <t>食材運搬費</t>
  </si>
  <si>
    <t>SLS1220 PS1390同等品</t>
  </si>
  <si>
    <t>見厨房17</t>
  </si>
  <si>
    <t>新油・廃油ﾀﾝｸ</t>
  </si>
  <si>
    <t>新油･廃油配管有 信号線要</t>
  </si>
  <si>
    <t>見厨房18</t>
  </si>
  <si>
    <t>掃除用具箱</t>
  </si>
  <si>
    <t>40-180同等品</t>
  </si>
  <si>
    <t>見厨房19</t>
  </si>
  <si>
    <t>ｽﾃﾝﾚｽｼｪﾙﾌ</t>
  </si>
  <si>
    <t>SLS1820 PS1590同等品</t>
  </si>
  <si>
    <t>見厨房21</t>
  </si>
  <si>
    <t>作業台</t>
  </si>
  <si>
    <t>TK-97BSDB同等品</t>
  </si>
  <si>
    <t>見厨房22</t>
  </si>
  <si>
    <t>3槽ｼﾝｸ</t>
  </si>
  <si>
    <t>S3-247BDB同等品</t>
  </si>
  <si>
    <t>見厨房23</t>
  </si>
  <si>
    <t>器具洗浄機</t>
  </si>
  <si>
    <t>ﾌﾟﾗｽｹｯﾄ#500洗浄仕様</t>
  </si>
  <si>
    <t>見厨房24</t>
  </si>
  <si>
    <t>受台</t>
  </si>
  <si>
    <t>TK-96DB同等品</t>
  </si>
  <si>
    <t>見厨房25</t>
  </si>
  <si>
    <t>移動台</t>
  </si>
  <si>
    <t>見厨房26</t>
  </si>
  <si>
    <t>見厨房28</t>
  </si>
  <si>
    <t>見厨房29</t>
  </si>
  <si>
    <t>TK-187MSDVB同等品</t>
  </si>
  <si>
    <t>見厨房30</t>
  </si>
  <si>
    <t>TK-127BSBD同等品</t>
  </si>
  <si>
    <t>見厨房31</t>
  </si>
  <si>
    <t>見厨房32</t>
  </si>
  <si>
    <t>TK-127MSDVB同等品</t>
  </si>
  <si>
    <t>見厨房33</t>
  </si>
  <si>
    <t>見厨房34</t>
  </si>
  <si>
    <t>見厨房35</t>
  </si>
  <si>
    <t>冷蔵庫</t>
  </si>
  <si>
    <t>有効内容積:1347L</t>
  </si>
  <si>
    <t>見厨房36</t>
  </si>
  <si>
    <t>高速度ﾐｷｻｰ</t>
  </si>
  <si>
    <t>MX-46D同等品</t>
  </si>
  <si>
    <t>見厨房37</t>
  </si>
  <si>
    <t>見厨房38</t>
  </si>
  <si>
    <t>ﾊﾟｽｽﾙｰﾗｯｸｲﾝ冷蔵庫</t>
  </si>
  <si>
    <t>HR-90CA3-MC MDMD-Q同等品</t>
  </si>
  <si>
    <t>見厨房39</t>
  </si>
  <si>
    <t>ﾊﾟｽｽﾙｰ冷蔵庫</t>
  </si>
  <si>
    <t>HR-90CA-ML-4G4G同等品</t>
  </si>
  <si>
    <t>見厨房40</t>
  </si>
  <si>
    <t>見厨房42</t>
  </si>
  <si>
    <t>SLS1820 PS1900同等品</t>
  </si>
  <si>
    <t>見厨房43</t>
  </si>
  <si>
    <t>SLS1520 PS1900同等品</t>
  </si>
  <si>
    <t>見厨房44</t>
  </si>
  <si>
    <t>有効内容積:1054L</t>
  </si>
  <si>
    <t>見厨房45</t>
  </si>
  <si>
    <t>見厨房46</t>
  </si>
  <si>
    <t>見厨房47</t>
  </si>
  <si>
    <t>S3-186BDB同等品</t>
  </si>
  <si>
    <t>見厨房48</t>
  </si>
  <si>
    <t>TK-156BSDB同等品</t>
  </si>
  <si>
    <t>見厨房49</t>
  </si>
  <si>
    <t>缶切機</t>
  </si>
  <si>
    <t>ﾄﾞｶｲﾁ同等品</t>
  </si>
  <si>
    <t>見厨房50</t>
  </si>
  <si>
    <t>見厨房51</t>
  </si>
  <si>
    <t>見厨房52</t>
  </si>
  <si>
    <t>戸棚(片面引違戸付)</t>
  </si>
  <si>
    <t>DS-187同等品</t>
  </si>
  <si>
    <t>見厨房53</t>
  </si>
  <si>
    <t>見厨房54</t>
  </si>
  <si>
    <t>微酸性電解水生成装置</t>
  </si>
  <si>
    <t>Mp-300+1000L+750W同等品</t>
  </si>
  <si>
    <t>見厨房56</t>
  </si>
  <si>
    <t>ﾌﾟﾚﾊﾌﾞ冷蔵庫</t>
  </si>
  <si>
    <t>W3850×D3000×H2600 ｶｰﾄｲﾝ式</t>
  </si>
  <si>
    <t>見厨房57</t>
  </si>
  <si>
    <t>見厨房58</t>
  </si>
  <si>
    <t>S3-248BDB同等品</t>
  </si>
  <si>
    <t>見厨房59</t>
  </si>
  <si>
    <t>球根皮剥機</t>
  </si>
  <si>
    <t>処理能力:25～30kg/回</t>
  </si>
  <si>
    <t>見厨房60</t>
  </si>
  <si>
    <t>L型運搬車</t>
  </si>
  <si>
    <t>L1-77PDB同等品</t>
  </si>
  <si>
    <t>見厨房61</t>
  </si>
  <si>
    <t>移動ｼﾝｸ</t>
  </si>
  <si>
    <t>S1-77MDB同等品</t>
  </si>
  <si>
    <t>見厨房62</t>
  </si>
  <si>
    <t>掃除装具箱</t>
  </si>
  <si>
    <t>見厨房64</t>
  </si>
  <si>
    <t>見厨房65</t>
  </si>
  <si>
    <t>TK-77MSDVB同等品</t>
  </si>
  <si>
    <t>見厨房66</t>
  </si>
  <si>
    <t>下処理用ｼﾝｸ</t>
  </si>
  <si>
    <t>S3-257DVB特同等品</t>
  </si>
  <si>
    <t>見厨房67</t>
  </si>
  <si>
    <t>見厨房68</t>
  </si>
  <si>
    <t>ﾄﾞﾗｲ式ﾛｰﾗｰｺﾝﾍﾞﾔ</t>
  </si>
  <si>
    <t>CDF-60S同等品</t>
  </si>
  <si>
    <t>見厨房69</t>
  </si>
  <si>
    <t>S1-97MDB同等品</t>
  </si>
  <si>
    <t>見厨房70</t>
  </si>
  <si>
    <t>野菜洗浄機</t>
  </si>
  <si>
    <t>KWM-888AH同等品</t>
  </si>
  <si>
    <t>見厨房71</t>
  </si>
  <si>
    <t>受ｼﾝｸ</t>
  </si>
  <si>
    <t>S1-108DB特同等品</t>
  </si>
  <si>
    <t>見厨房72</t>
  </si>
  <si>
    <t>見厨房73</t>
  </si>
  <si>
    <t>S3-216BDB同等品</t>
  </si>
  <si>
    <t>見厨房74</t>
  </si>
  <si>
    <t>包丁･まな板消毒保管機</t>
  </si>
  <si>
    <t>収容能力:包丁40本 まな板20枚</t>
  </si>
  <si>
    <t>見厨房75</t>
  </si>
  <si>
    <t>見厨房76</t>
  </si>
  <si>
    <t>見厨房77</t>
  </si>
  <si>
    <t>80-180同等品</t>
  </si>
  <si>
    <t>見厨房79</t>
  </si>
  <si>
    <t>ﾌﾟﾚｰﾄ消毒保管機</t>
  </si>
  <si>
    <t>ESK-505特同等品</t>
  </si>
  <si>
    <t>見厨房80</t>
  </si>
  <si>
    <t>見厨房81</t>
  </si>
  <si>
    <t>見厨房82</t>
  </si>
  <si>
    <t>CDF-60SM同等品</t>
  </si>
  <si>
    <t>見厨房83</t>
  </si>
  <si>
    <t>TK-76MSDVB同等品</t>
  </si>
  <si>
    <t>見厨房84</t>
  </si>
  <si>
    <t>ｻｲの目切り機</t>
  </si>
  <si>
    <t>切さい能力:1200kg/h</t>
  </si>
  <si>
    <t>見厨房85</t>
  </si>
  <si>
    <t>移動式ｻｲの目切り機置台</t>
  </si>
  <si>
    <t>TK-117DCMDB同等品</t>
  </si>
  <si>
    <t>見厨房86</t>
  </si>
  <si>
    <t>ﾌｰﾄﾞｽﾗｲｻｰ</t>
  </si>
  <si>
    <t>切さい能力:400～3000kg/h</t>
  </si>
  <si>
    <t>見厨房87</t>
  </si>
  <si>
    <t>移動式ｽﾗｲｻｰ置台</t>
  </si>
  <si>
    <t>K-137FS13MDB同等品</t>
  </si>
  <si>
    <t>見厨房88</t>
  </si>
  <si>
    <t>受けｼﾝｸ</t>
  </si>
  <si>
    <t>L1-97CDB同等品</t>
  </si>
  <si>
    <t>見厨房89</t>
  </si>
  <si>
    <t>見厨房90</t>
  </si>
  <si>
    <t>S1-77MDB特同等品</t>
  </si>
  <si>
    <t>見厨房91</t>
  </si>
  <si>
    <t>TK-157MSDVB同等品</t>
  </si>
  <si>
    <t>見厨房92</t>
  </si>
  <si>
    <t>ｼﾝｸ付台</t>
  </si>
  <si>
    <t>PS1-217BDB同等品</t>
  </si>
  <si>
    <t>見厨房93</t>
  </si>
  <si>
    <t>見厨房94</t>
  </si>
  <si>
    <t>見厨房95</t>
  </si>
  <si>
    <t>棚数:3段 両面式</t>
  </si>
  <si>
    <t>見厨房96</t>
  </si>
  <si>
    <t>ﾕｰﾃｨﾘﾃｨﾎﾞｯｸｽ</t>
  </si>
  <si>
    <t>KU-72同等品</t>
  </si>
  <si>
    <t>見厨房97</t>
  </si>
  <si>
    <t>見厨房98</t>
  </si>
  <si>
    <t>見厨房100</t>
  </si>
  <si>
    <t>見厨房101</t>
  </si>
  <si>
    <t>見厨房102</t>
  </si>
  <si>
    <t>器具洗浄室</t>
  </si>
  <si>
    <t>見厨房103</t>
  </si>
  <si>
    <t>見厨房104</t>
  </si>
  <si>
    <t>見厨房105</t>
  </si>
  <si>
    <t>見厨房107</t>
  </si>
  <si>
    <t>食材運搬車</t>
  </si>
  <si>
    <t>FW-13602MDB同等品</t>
  </si>
  <si>
    <t>見厨房108</t>
  </si>
  <si>
    <t>ｽﾃﾝﾚｽ製回転釜</t>
  </si>
  <si>
    <t>蒸気式 両面式 満水量:350L</t>
  </si>
  <si>
    <t>見厨房109</t>
  </si>
  <si>
    <t>配缶台</t>
  </si>
  <si>
    <t>TK-137MSDVB同等品</t>
  </si>
  <si>
    <t>見厨房110</t>
  </si>
  <si>
    <t>ｴﾌﾟﾛﾝ殺菌庫</t>
  </si>
  <si>
    <t>CKB-90H同等品</t>
  </si>
  <si>
    <t>見厨房111</t>
  </si>
  <si>
    <t>S3-217BDB同等品</t>
  </si>
  <si>
    <t>見厨房112</t>
  </si>
  <si>
    <t>TKD-187BSDB同等品</t>
  </si>
  <si>
    <t>見厨房113</t>
  </si>
  <si>
    <t>1槽ｼﾝｸ</t>
  </si>
  <si>
    <t>S1-77BDB同等品</t>
  </si>
  <si>
    <t>見厨房114</t>
  </si>
  <si>
    <t>ｼｽﾃﾑ調理台</t>
  </si>
  <si>
    <t>MK-90K ETK-90S IHコンロ(2口)付</t>
  </si>
  <si>
    <t>見厨房115</t>
  </si>
  <si>
    <t>見厨房116</t>
  </si>
  <si>
    <t>見厨房117</t>
  </si>
  <si>
    <t>電気式消毒保管機</t>
  </si>
  <si>
    <t>両面式 連動運転対応(うち2台)</t>
  </si>
  <si>
    <t>見厨房118</t>
  </si>
  <si>
    <t>両面式 連動運転対応</t>
  </si>
  <si>
    <t>見厨房119</t>
  </si>
  <si>
    <t>食缶用ｶｰﾄ</t>
  </si>
  <si>
    <t>TSWC-20特同等品</t>
  </si>
  <si>
    <t>見厨房121</t>
  </si>
  <si>
    <t>FE-13752MDB同等品</t>
  </si>
  <si>
    <t>見厨房122</t>
  </si>
  <si>
    <t>見厨房123</t>
  </si>
  <si>
    <t>見厨房124</t>
  </si>
  <si>
    <t>ｽﾁｰﾑｺﾝﾍﾞｸｼｮﾝｵｰﾌﾞﾝ</t>
  </si>
  <si>
    <t>CSWH-EW202P-LF同等品</t>
  </si>
  <si>
    <t>見厨房125</t>
  </si>
  <si>
    <t>真空冷却機</t>
  </si>
  <si>
    <t>冷却水配管(行き/戻り)必要</t>
  </si>
  <si>
    <t>見厨房128</t>
  </si>
  <si>
    <t>見厨房130</t>
  </si>
  <si>
    <t>W4100×D2000×H2600 ｶｰﾄｲﾝ式</t>
  </si>
  <si>
    <t>見厨房131</t>
  </si>
  <si>
    <t>見厨房132</t>
  </si>
  <si>
    <t>見厨房133</t>
  </si>
  <si>
    <t>移動式容器付撹拌機</t>
  </si>
  <si>
    <t>NAr-1-02-150同等品</t>
  </si>
  <si>
    <t>見厨房134</t>
  </si>
  <si>
    <t>移動式容器</t>
  </si>
  <si>
    <t>NAr-1-02-150用</t>
  </si>
  <si>
    <t>見厨房135</t>
  </si>
  <si>
    <t>見厨房136</t>
  </si>
  <si>
    <t>見厨房137</t>
  </si>
  <si>
    <t>見厨房138</t>
  </si>
  <si>
    <t>TEW-35W特同等品</t>
  </si>
  <si>
    <t>見厨房139</t>
  </si>
  <si>
    <t>見厨房140</t>
  </si>
  <si>
    <t>W2100×D2700×H2600 ｶｰﾄｲﾝ式</t>
  </si>
  <si>
    <t>見厨房141</t>
  </si>
  <si>
    <t>蓄冷材用ｶｰﾄ</t>
  </si>
  <si>
    <t>TSWC-特同等品</t>
  </si>
  <si>
    <t>見厨房143</t>
  </si>
  <si>
    <t>見厨房144</t>
  </si>
  <si>
    <t>収容能力:包丁20本 まな板10枚</t>
  </si>
  <si>
    <t>見厨房145</t>
  </si>
  <si>
    <t>S1-66BDB同等品</t>
  </si>
  <si>
    <t>見厨房146</t>
  </si>
  <si>
    <t>ﾃｰﾌﾞﾙ型器具消毒保管機</t>
  </si>
  <si>
    <t>ETK-150特同等品</t>
  </si>
  <si>
    <t>見厨房147</t>
  </si>
  <si>
    <t>IH調理器</t>
  </si>
  <si>
    <t>MIR-1555SA-N特同等品</t>
  </si>
  <si>
    <t>見厨房148</t>
  </si>
  <si>
    <t>CSI3A-E5同等品</t>
  </si>
  <si>
    <t>見厨房149</t>
  </si>
  <si>
    <t>ﾌﾞﾗｽﾄﾁﾗｰ</t>
  </si>
  <si>
    <t>HBC-6TB3特同等品</t>
  </si>
  <si>
    <t>見厨房150</t>
  </si>
  <si>
    <t>有効内容量:812L</t>
  </si>
  <si>
    <t>見厨房151</t>
  </si>
  <si>
    <t>TK-96BSDB同等品</t>
  </si>
  <si>
    <t>見厨房152</t>
  </si>
  <si>
    <t>見厨房153</t>
  </si>
  <si>
    <t>電気式食缶消毒用保管機</t>
  </si>
  <si>
    <t>EW-2005特同等品</t>
  </si>
  <si>
    <t>見厨房154</t>
  </si>
  <si>
    <t>見厨房156</t>
  </si>
  <si>
    <t>見厨房157</t>
  </si>
  <si>
    <t>見厨房158</t>
  </si>
  <si>
    <t>連続ﾌﾗｲﾔｰ</t>
  </si>
  <si>
    <t>DESKC-63A-R-X同等品</t>
  </si>
  <si>
    <t>見厨房159</t>
  </si>
  <si>
    <t>見厨房160</t>
  </si>
  <si>
    <t>見厨房161</t>
  </si>
  <si>
    <t>見厨房162</t>
  </si>
  <si>
    <t>電気万能煮吹き釜</t>
  </si>
  <si>
    <t>釜容量380L</t>
  </si>
  <si>
    <t>見厨房163</t>
  </si>
  <si>
    <t>見厨房164</t>
  </si>
  <si>
    <t>見厨房165</t>
  </si>
  <si>
    <t>見厨房166</t>
  </si>
  <si>
    <t>見厨房167</t>
  </si>
  <si>
    <t>見厨房168</t>
  </si>
  <si>
    <t>見厨房169</t>
  </si>
  <si>
    <t>見厨房170</t>
  </si>
  <si>
    <t>TSWC-50同等品</t>
  </si>
  <si>
    <t>見厨房172</t>
  </si>
  <si>
    <t>見厨房173</t>
  </si>
  <si>
    <t>L1-96同等品</t>
  </si>
  <si>
    <t>見厨房174</t>
  </si>
  <si>
    <t>米用台車</t>
  </si>
  <si>
    <t>PL-9971M特同等品</t>
  </si>
  <si>
    <t>見厨房175</t>
  </si>
  <si>
    <t>計量装置付納米庫</t>
  </si>
  <si>
    <t>貯米量:1200kg</t>
  </si>
  <si>
    <t>見厨房176</t>
  </si>
  <si>
    <t>自動式電動水圧洗米機</t>
  </si>
  <si>
    <t>EP-52A特同等品</t>
  </si>
  <si>
    <t>見厨房177</t>
  </si>
  <si>
    <t>見厨房178</t>
  </si>
  <si>
    <t>前処理用電気制御装置</t>
  </si>
  <si>
    <t>AES-5特同等品</t>
  </si>
  <si>
    <t>見厨房179</t>
  </si>
  <si>
    <t>自動中型充填機</t>
  </si>
  <si>
    <t>ﾀﾝｸ径φ1270/600kg</t>
  </si>
  <si>
    <t>見厨房180</t>
  </si>
  <si>
    <t>見厨房181</t>
  </si>
  <si>
    <t>連続炊飯器</t>
  </si>
  <si>
    <t>ARS-75S特同等品</t>
  </si>
  <si>
    <t>見厨房182</t>
  </si>
  <si>
    <t>見厨房183</t>
  </si>
  <si>
    <t>ﾛｰﾗｰｺﾝﾍﾞﾔ</t>
  </si>
  <si>
    <t>CBF-5S同等品</t>
  </si>
  <si>
    <t>見厨房184</t>
  </si>
  <si>
    <t>見厨房185</t>
  </si>
  <si>
    <t>見厨房186</t>
  </si>
  <si>
    <t>見厨房187</t>
  </si>
  <si>
    <t>見厨房188</t>
  </si>
  <si>
    <t>見厨房189</t>
  </si>
  <si>
    <t>見厨房190</t>
  </si>
  <si>
    <t>ｽﾄｯﾊﾟｰ装置付ﾛｰﾗｰｺﾝﾍﾞﾔ</t>
  </si>
  <si>
    <t>CBF-5ST特同等品</t>
  </si>
  <si>
    <t>見厨房191</t>
  </si>
  <si>
    <t>振り分け台</t>
  </si>
  <si>
    <t>AFT-07特同等品</t>
  </si>
  <si>
    <t>見厨房192</t>
  </si>
  <si>
    <t>自動反転ほぐし機</t>
  </si>
  <si>
    <t>ABU-80特同等品</t>
  </si>
  <si>
    <t>見厨房193</t>
  </si>
  <si>
    <t>取り出しｺﾝﾍﾞﾔ</t>
  </si>
  <si>
    <t>ABC-40特同等品</t>
  </si>
  <si>
    <t>見厨房194</t>
  </si>
  <si>
    <t>ﾗｲｽﾁｪｯｶｰ</t>
  </si>
  <si>
    <t>ALM-3特同等品</t>
  </si>
  <si>
    <t>見厨房195</t>
  </si>
  <si>
    <t>見厨房196</t>
  </si>
  <si>
    <t>見厨房197</t>
  </si>
  <si>
    <t>見厨房198</t>
  </si>
  <si>
    <t>ﾌﾘｰｶｰﾌﾞｺﾝﾍﾞﾔ</t>
  </si>
  <si>
    <t>JF42S500-2同等品</t>
  </si>
  <si>
    <t>見厨房199</t>
  </si>
  <si>
    <t>炊飯釜格納台車</t>
  </si>
  <si>
    <t>W850×D750×H1600</t>
  </si>
  <si>
    <t>見厨房200</t>
  </si>
  <si>
    <t>見厨房201</t>
  </si>
  <si>
    <t>空釜反転機付ｺﾝﾍﾞﾔ</t>
  </si>
  <si>
    <t>OLC-特同等品</t>
  </si>
  <si>
    <t>見厨房202</t>
  </si>
  <si>
    <t>炊飯釜洗浄機</t>
  </si>
  <si>
    <t>EDA4-5L特同等品</t>
  </si>
  <si>
    <t>見厨房203</t>
  </si>
  <si>
    <t>CCF-7S特同等品</t>
  </si>
  <si>
    <t>見厨房204</t>
  </si>
  <si>
    <t>見厨房205</t>
  </si>
  <si>
    <t>炊飯釜</t>
  </si>
  <si>
    <t>W700×D341×H235 ﾃﾌﾛﾝ加工</t>
  </si>
  <si>
    <t>見厨房206</t>
  </si>
  <si>
    <t>見厨房207</t>
  </si>
  <si>
    <t>S1-157MDB同等品</t>
  </si>
  <si>
    <t>見厨房208</t>
  </si>
  <si>
    <t>S3-277BDB同等品</t>
  </si>
  <si>
    <t>見厨房209</t>
  </si>
  <si>
    <t>見厨房210</t>
  </si>
  <si>
    <t>見厨房211</t>
  </si>
  <si>
    <t>見厨房212</t>
  </si>
  <si>
    <t>TEW-65W同等品</t>
  </si>
  <si>
    <t>見厨房213</t>
  </si>
  <si>
    <t>見厨房214</t>
  </si>
  <si>
    <t>S1-96BDB同等品</t>
  </si>
  <si>
    <t>見厨房215</t>
  </si>
  <si>
    <t>角釜立体炊飯器</t>
  </si>
  <si>
    <t>炊飯能力:6kg×3</t>
  </si>
  <si>
    <t>見厨房217</t>
  </si>
  <si>
    <t>電気式天吊ｺﾝﾃﾅ消毒装置</t>
  </si>
  <si>
    <t>連動運転対応(うち18台)</t>
  </si>
  <si>
    <t>見厨房220</t>
  </si>
  <si>
    <t>蒸気式消毒保管機</t>
  </si>
  <si>
    <t>TSW-65-S同等品</t>
  </si>
  <si>
    <t>見厨房221</t>
  </si>
  <si>
    <t>食器用ｶｰﾄ</t>
  </si>
  <si>
    <t>見厨房222</t>
  </si>
  <si>
    <t>見厨房223</t>
  </si>
  <si>
    <t>移動ｼｪﾙﾌ</t>
  </si>
  <si>
    <t>ﾄﾞｰﾘｰ:DLS1520</t>
  </si>
  <si>
    <t>見厨房224</t>
  </si>
  <si>
    <t>見厨房225</t>
  </si>
  <si>
    <t>戸棚(両面引違戸付)</t>
  </si>
  <si>
    <t>DS-157W特同等品</t>
  </si>
  <si>
    <t>見厨房226</t>
  </si>
  <si>
    <t>見厨房228</t>
  </si>
  <si>
    <t>見厨房229</t>
  </si>
  <si>
    <t>自動食器浸漬機</t>
  </si>
  <si>
    <t>WPS-3210特同等品</t>
  </si>
  <si>
    <t>見厨房230</t>
  </si>
  <si>
    <t>ﾌﾞﾘｯｼﾞﾃｰﾌﾞﾙ</t>
  </si>
  <si>
    <t>MBT-10特同等品</t>
  </si>
  <si>
    <t>見厨房231</t>
  </si>
  <si>
    <t>自動食器供給装置</t>
  </si>
  <si>
    <t>MDF-41特同等品</t>
  </si>
  <si>
    <t>見厨房232</t>
  </si>
  <si>
    <t>ｼｽﾃﾑ食器洗浄機</t>
  </si>
  <si>
    <t>蒸気式 ｽﾌﾟｰﾝ洗浄機能付</t>
  </si>
  <si>
    <t>見厨房233</t>
  </si>
  <si>
    <t>自動食器整理装置</t>
  </si>
  <si>
    <t>排水配管直結仕様 脚:50mmUP</t>
  </si>
  <si>
    <t>見厨房234</t>
  </si>
  <si>
    <t>WDS-41特同等品</t>
  </si>
  <si>
    <t>見厨房235</t>
  </si>
  <si>
    <t>ﾄﾚｰ供給装置</t>
  </si>
  <si>
    <t>WDF-11TK特同等品</t>
  </si>
  <si>
    <t>見厨房236</t>
  </si>
  <si>
    <t>ｼｽﾃﾑ食器･ﾄﾚｰ洗浄機</t>
  </si>
  <si>
    <t>見厨房237</t>
  </si>
  <si>
    <t>見厨房238</t>
  </si>
  <si>
    <t>ﾄﾚｰ整理ﾃﾞｨｽﾍﾟﾝｻｰ</t>
  </si>
  <si>
    <t>WTD-10T特同等品</t>
  </si>
  <si>
    <t>見厨房239</t>
  </si>
  <si>
    <t>ｺﾝﾃﾅ洗浄機</t>
  </si>
  <si>
    <t>WAC-91T特同等品</t>
  </si>
  <si>
    <t>見厨房240</t>
  </si>
  <si>
    <t>見厨房241</t>
  </si>
  <si>
    <t>残菜計量ｼｽﾃﾑ</t>
  </si>
  <si>
    <t>専用置台付 管理用LAN接続必要</t>
  </si>
  <si>
    <t>見厨房242</t>
  </si>
  <si>
    <t>ｽﾗﾘｰ管VP40A 信号線要</t>
  </si>
  <si>
    <t>見厨房243</t>
  </si>
  <si>
    <t>水切台付1槽ｼﾝｸ</t>
  </si>
  <si>
    <t>PS1-157DB-L同等品</t>
  </si>
  <si>
    <t>見厨房244</t>
  </si>
  <si>
    <t>PS1-157DB-R同等品</t>
  </si>
  <si>
    <t>見厨房245</t>
  </si>
  <si>
    <t>ｼｽﾃﾑ食缶洗浄機</t>
  </si>
  <si>
    <t>WSC-55W特同等品</t>
  </si>
  <si>
    <t>見厨房246</t>
  </si>
  <si>
    <t>TK-146SDB同等品</t>
  </si>
  <si>
    <t>見厨房247</t>
  </si>
  <si>
    <t>ｿｲﾙﾄﾞﾃｰﾌﾞﾙ</t>
  </si>
  <si>
    <t>PS3-187BDB特同等品</t>
  </si>
  <si>
    <t>見厨房248</t>
  </si>
  <si>
    <t>ﾄﾞｱﾀｲﾌﾟ食器洗浄機</t>
  </si>
  <si>
    <t>給湯温度60℃以上必要</t>
  </si>
  <si>
    <t>見厨房249</t>
  </si>
  <si>
    <t>ｸﾘｰﾝﾃｰﾌﾞﾙ</t>
  </si>
  <si>
    <t>TK-97BSDB特同等品</t>
  </si>
  <si>
    <t>見厨房250</t>
  </si>
  <si>
    <t>見厨房251</t>
  </si>
  <si>
    <t>TK-77BSDB同等品</t>
  </si>
  <si>
    <t>見厨房252</t>
  </si>
  <si>
    <t>TK-127NSDVB同等品</t>
  </si>
  <si>
    <t>見厨房253</t>
  </si>
  <si>
    <t>TK-97MSDVB-S同等品</t>
  </si>
  <si>
    <t>見厨房254</t>
  </si>
  <si>
    <t>移動式 分割式</t>
  </si>
  <si>
    <t>見厨房255</t>
  </si>
  <si>
    <t>見厨房256</t>
  </si>
  <si>
    <t>SLS910 PS1590同等品</t>
  </si>
  <si>
    <t>見厨房257</t>
  </si>
  <si>
    <t>SLS1220 PS1590同等品</t>
  </si>
  <si>
    <t>見厨房258</t>
  </si>
  <si>
    <t>生ｺﾞﾐ処理機</t>
  </si>
  <si>
    <t>見厨房259</t>
  </si>
  <si>
    <t>ｽﾃｯﾌﾟ</t>
  </si>
  <si>
    <t>見厨房260</t>
  </si>
  <si>
    <t>見厨房261</t>
  </si>
  <si>
    <t>見厨房262</t>
  </si>
  <si>
    <t>衣類殺菌庫</t>
  </si>
  <si>
    <t>見厨房263</t>
  </si>
  <si>
    <t>ｼｭｰｽﾞ殺菌庫</t>
  </si>
  <si>
    <t>SKB-90H同等品</t>
  </si>
  <si>
    <t>見厨房264</t>
  </si>
  <si>
    <t>ｵｰﾄｻﾆﾃｨｰｼｮﾝ</t>
  </si>
  <si>
    <t>HWG-145同等品</t>
  </si>
  <si>
    <t>見厨房265</t>
  </si>
  <si>
    <t>HWG-215同等品</t>
  </si>
  <si>
    <t>見厨房266</t>
  </si>
  <si>
    <t>HWG-75同等品</t>
  </si>
  <si>
    <t>見厨房267</t>
  </si>
  <si>
    <t>S1-64BPA同等品</t>
  </si>
  <si>
    <t>見厨房268</t>
  </si>
  <si>
    <t>混合水栓仕様</t>
  </si>
  <si>
    <t>見厨房269</t>
  </si>
  <si>
    <t>CKB-60H同等品</t>
  </si>
  <si>
    <t>見厨房281</t>
  </si>
  <si>
    <t>温度管理ｼｽﾃﾑ</t>
  </si>
  <si>
    <t>見厨房282</t>
  </si>
  <si>
    <t>ﾌﾟﾛﾃｹﾞｰﾄﾓﾆﾀｰ</t>
  </si>
  <si>
    <t>W305×D319×H1460</t>
  </si>
  <si>
    <t>見厨房283</t>
  </si>
  <si>
    <t>J4ｽﾁｺﾝｶｰﾄ</t>
  </si>
  <si>
    <t>見厨房284</t>
  </si>
  <si>
    <t>J4ｽﾁｺﾝｷｬﾘｰ</t>
  </si>
  <si>
    <t>見厨房285</t>
  </si>
  <si>
    <t>M6ｽﾁｺﾝｶｰﾄ</t>
  </si>
  <si>
    <t>見厨房286</t>
  </si>
  <si>
    <t>M6ｽﾁｺﾝｷｬﾘｰ</t>
  </si>
  <si>
    <t>見厨房287</t>
  </si>
  <si>
    <t>M6ﾗｯｸ置台</t>
  </si>
  <si>
    <t>見厨房289</t>
  </si>
  <si>
    <t>棚(ｶｰﾄ)</t>
  </si>
  <si>
    <t>見厨房290</t>
  </si>
  <si>
    <t>ｺﾝﾃﾅ洗浄機用扉固定金具</t>
  </si>
  <si>
    <t>見厨房291</t>
  </si>
  <si>
    <t>20角ﾌﾟﾚｰﾄｾｯﾄ</t>
  </si>
  <si>
    <t>DC-81</t>
  </si>
  <si>
    <t>見厨房292</t>
  </si>
  <si>
    <t>15角ﾌﾟﾚｰﾄｾｯﾄ</t>
  </si>
  <si>
    <t>見厨房293</t>
  </si>
  <si>
    <t>2枚刃(はまぐり刃)Assy</t>
  </si>
  <si>
    <t>見厨房294</t>
  </si>
  <si>
    <t>輪切ﾌﾟﾚｰﾄ(はまぐり刃)Assy</t>
  </si>
  <si>
    <t>見厨房295</t>
  </si>
  <si>
    <t>短冊ﾌﾟﾚｰﾄ3×4Assy(標準)</t>
  </si>
  <si>
    <t>見厨房296</t>
  </si>
  <si>
    <t>短冊ﾌﾟﾚｰﾄ3×15Assy(標準)</t>
  </si>
  <si>
    <t>見厨房297</t>
  </si>
  <si>
    <t>丸千ﾌﾟﾚｰﾄAssy</t>
  </si>
  <si>
    <t>見厨房298</t>
  </si>
  <si>
    <t>おろしﾌﾟﾚｰﾄAssy</t>
  </si>
  <si>
    <t>見厨房299</t>
  </si>
  <si>
    <t>軽量棒</t>
  </si>
  <si>
    <t>KRB-120</t>
  </si>
  <si>
    <t>見厨房300</t>
  </si>
  <si>
    <t>光ﾘﾓｺﾝset(保護ｶﾊﾞｰ付)</t>
  </si>
  <si>
    <t>ECS-105</t>
  </si>
  <si>
    <t>見厨房301</t>
  </si>
  <si>
    <t>ﾌﾗｯﾄｳｪｱｰﾗｯｸ</t>
  </si>
  <si>
    <t>ﾌﾗｯﾄ-85</t>
  </si>
  <si>
    <t>見厨房302</t>
  </si>
  <si>
    <t>ﾌﾟﾚｰﾄﾄﾚｰﾗｯｸ</t>
  </si>
  <si>
    <t>ﾌﾟﾚｰﾄﾄﾚｰ-85</t>
  </si>
  <si>
    <t>見厨房303</t>
  </si>
  <si>
    <t>ｺﾝﾃﾅｶﾞｰﾄﾞ</t>
  </si>
  <si>
    <t>見厨房304</t>
  </si>
  <si>
    <t>秤台</t>
  </si>
  <si>
    <t>見厨房305</t>
  </si>
  <si>
    <t>米飯用食缶</t>
  </si>
  <si>
    <t>AIS-13-FP</t>
  </si>
  <si>
    <t>見厨房306</t>
  </si>
  <si>
    <t>汁物用食缶</t>
  </si>
  <si>
    <t>AIS-13-SP</t>
  </si>
  <si>
    <t>見厨房307</t>
  </si>
  <si>
    <t>煮物用食缶</t>
  </si>
  <si>
    <t>AIS-10-SP</t>
  </si>
  <si>
    <t>見厨房308</t>
  </si>
  <si>
    <t>天ぷら･焼き物用食缶</t>
  </si>
  <si>
    <t>ｺﾝﾃﾅ用･大</t>
  </si>
  <si>
    <t>見厨房309</t>
  </si>
  <si>
    <t>和え物用食缶</t>
  </si>
  <si>
    <t>AIS-7-SP-I</t>
  </si>
  <si>
    <t>見厨房310</t>
  </si>
  <si>
    <t>牛乳ｶｺﾞ</t>
  </si>
  <si>
    <t>K-20</t>
  </si>
  <si>
    <t>見厨房311</t>
  </si>
  <si>
    <t>ﾊﾟﾝｶｺﾞ</t>
  </si>
  <si>
    <t>ｻﾝｼｮｯﾌﾟｶｰｺﾞ</t>
  </si>
  <si>
    <t>見厨房312</t>
  </si>
  <si>
    <t>しゃもじ</t>
  </si>
  <si>
    <t>SYM-210E</t>
  </si>
  <si>
    <t>見厨房313</t>
  </si>
  <si>
    <t>杓子</t>
  </si>
  <si>
    <t>LB-FS011</t>
  </si>
  <si>
    <t>見厨房314</t>
  </si>
  <si>
    <t>麺杓子</t>
  </si>
  <si>
    <t>LB-FSH30</t>
  </si>
  <si>
    <t>見厨房315</t>
  </si>
  <si>
    <t>ﾄﾝｸﾞ</t>
  </si>
  <si>
    <t>LTG-S03</t>
  </si>
  <si>
    <t>見厨房316</t>
  </si>
  <si>
    <t>ｻﾗﾀﾞﾄﾝｸﾞ</t>
  </si>
  <si>
    <t>見厨房317</t>
  </si>
  <si>
    <t>飯椀</t>
  </si>
  <si>
    <t>PMB-32E</t>
  </si>
  <si>
    <t>見厨房318</t>
  </si>
  <si>
    <t>汁椀(ﾎﾞｰﾙ)</t>
  </si>
  <si>
    <t>PNB-32E</t>
  </si>
  <si>
    <t>見厨房319</t>
  </si>
  <si>
    <t>主菜皿</t>
  </si>
  <si>
    <t>PNS-17E</t>
  </si>
  <si>
    <t>見厨房320</t>
  </si>
  <si>
    <t>副菜皿</t>
  </si>
  <si>
    <t>PNS-13E</t>
  </si>
  <si>
    <t>見厨房321</t>
  </si>
  <si>
    <t>はし</t>
  </si>
  <si>
    <t>SPH-210S</t>
  </si>
  <si>
    <t>見厨房322</t>
  </si>
  <si>
    <t>ｽﾌﾟｰﾝ</t>
  </si>
  <si>
    <t>SPN-150A</t>
  </si>
  <si>
    <t>見厨房323</t>
  </si>
  <si>
    <t>配膳ﾄﾚｲ</t>
  </si>
  <si>
    <t>SG-56</t>
  </si>
  <si>
    <t>見厨房324</t>
  </si>
  <si>
    <t>ｱﾚﾙｷﾞｰ対応ﾗﾝﾁｼﾞｬｰ</t>
  </si>
  <si>
    <t>JBN-300</t>
  </si>
  <si>
    <t>見厨房325</t>
  </si>
  <si>
    <t>給食用ﾗﾝﾁｼﾞｬｰ</t>
  </si>
  <si>
    <t>見厨房326</t>
  </si>
  <si>
    <t>食器ｶｺﾞ①</t>
  </si>
  <si>
    <t>AI-3733</t>
  </si>
  <si>
    <t>見厨房327</t>
  </si>
  <si>
    <t>食器ｶｺﾞ②</t>
  </si>
  <si>
    <t>AI-4139SG56</t>
  </si>
  <si>
    <t>見厨房328</t>
  </si>
  <si>
    <t>箸ｶｺﾞ</t>
  </si>
  <si>
    <t>SPH-210S用</t>
  </si>
  <si>
    <t>見厨房329</t>
  </si>
  <si>
    <t>ｽﾌﾟｰﾝ通し</t>
  </si>
  <si>
    <t>SPN-150A用</t>
  </si>
  <si>
    <t>見厨房330</t>
  </si>
  <si>
    <t>食器用ｺﾝﾃﾅ</t>
  </si>
  <si>
    <t>SCS-60C</t>
  </si>
  <si>
    <t>見厨房331</t>
  </si>
  <si>
    <t>食缶用ｺﾝﾃﾅ</t>
  </si>
  <si>
    <t>SKC-60</t>
  </si>
  <si>
    <t>見厨房332</t>
  </si>
  <si>
    <t>非接触温度計</t>
  </si>
  <si>
    <t>PT-7LD</t>
  </si>
  <si>
    <t>見厨房333</t>
  </si>
  <si>
    <t>ﾌﾟﾗｽｹｯﾄ</t>
  </si>
  <si>
    <t>No.500</t>
  </si>
  <si>
    <t>見厨房334</t>
  </si>
  <si>
    <t>ﾊﾟｲｽｹｯﾄ</t>
  </si>
  <si>
    <t>No.60</t>
  </si>
  <si>
    <t>見厨房335</t>
  </si>
  <si>
    <t>重なるﾊﾟﾝ箱</t>
  </si>
  <si>
    <t>見厨房336</t>
  </si>
  <si>
    <t>ﾀﾗｲ</t>
  </si>
  <si>
    <t>見厨房337</t>
  </si>
  <si>
    <t>ﾃﾞｼﾞﾀﾙ塩素ﾁｪｯｶｰ</t>
  </si>
  <si>
    <t>EW-506</t>
  </si>
  <si>
    <t>見厨房338</t>
  </si>
  <si>
    <t>18-8ﾎﾞｰﾙ(蓋なし)</t>
  </si>
  <si>
    <t>見厨房339</t>
  </si>
  <si>
    <t>ﾎﾞｰﾙ用蓋</t>
  </si>
  <si>
    <t>見厨房340</t>
  </si>
  <si>
    <t>見厨房341</t>
  </si>
  <si>
    <t>見厨房342</t>
  </si>
  <si>
    <t>見厨房343</t>
  </si>
  <si>
    <t>見厨房344</t>
  </si>
  <si>
    <t>ｱﾙﾏｲﾄﾊﾞｹﾂ</t>
  </si>
  <si>
    <t>見厨房345</t>
  </si>
  <si>
    <t>計量ｶｯﾌﾟ</t>
  </si>
  <si>
    <t>見厨房346</t>
  </si>
  <si>
    <t>見厨房347</t>
  </si>
  <si>
    <t>計量ｽﾌﾟｰﾝ</t>
  </si>
  <si>
    <t>見厨房348</t>
  </si>
  <si>
    <t>18-8横口ﾚｰﾄﾞﾙ</t>
  </si>
  <si>
    <t>見厨房349</t>
  </si>
  <si>
    <t>ｽﾃﾝﾚｽｶﾞﾝｼﾞｰ缶切</t>
  </si>
  <si>
    <t>見厨房350</t>
  </si>
  <si>
    <t>缶切機Vｶｯﾀｰ</t>
  </si>
  <si>
    <t>見厨房351</t>
  </si>
  <si>
    <t>ｷｯﾁﾝ鋏(ﾗｼﾞｬ鋏)</t>
  </si>
  <si>
    <t>KS-215</t>
  </si>
  <si>
    <t>見厨房352</t>
  </si>
  <si>
    <t>防水･防塵ﾃﾞｼﾞﾀﾙ上皿はかり</t>
  </si>
  <si>
    <t>SK-20KiWP</t>
  </si>
  <si>
    <t>見厨房353</t>
  </si>
  <si>
    <t>SK-100KiWP</t>
  </si>
  <si>
    <t>見厨房354</t>
  </si>
  <si>
    <t>ｼﾘｺﾝｸﾘｰﾝﾍﾗ大</t>
  </si>
  <si>
    <t>見厨房355</t>
  </si>
  <si>
    <t>ﾆｭｰｼﾘｺﾝｸﾘｰﾝﾍﾗ</t>
  </si>
  <si>
    <t>見厨房356</t>
  </si>
  <si>
    <t>ｼﾘｺﾝﾓﾉｸﾘｰﾅｰ</t>
  </si>
  <si>
    <t>見厨房357</t>
  </si>
  <si>
    <t>耐熱防水泡立て</t>
  </si>
  <si>
    <t>＃10</t>
  </si>
  <si>
    <t>見厨房358</t>
  </si>
  <si>
    <t>抗菌ｶﾗｰ包丁Tojiro</t>
  </si>
  <si>
    <t>見厨房359</t>
  </si>
  <si>
    <t>見厨房360</t>
  </si>
  <si>
    <t>包丁研磨機</t>
  </si>
  <si>
    <t>MSE-2W</t>
  </si>
  <si>
    <t>見厨房361</t>
  </si>
  <si>
    <t>抗菌ｶﾗｰﾏﾅ板｢かるがる｣</t>
  </si>
  <si>
    <t>SDK20-6030</t>
  </si>
  <si>
    <t>見厨房362</t>
  </si>
  <si>
    <t>ﾋﾟｰﾗｰ</t>
  </si>
  <si>
    <t>DH-3000</t>
  </si>
  <si>
    <t>見厨房363</t>
  </si>
  <si>
    <t>DH-3107</t>
  </si>
  <si>
    <t>見厨房364</t>
  </si>
  <si>
    <t>芽取り器</t>
  </si>
  <si>
    <t>見厨房365</t>
  </si>
  <si>
    <t>耐熱ｼﾘｺﾝｵｰﾌﾞﾝﾐﾄﾝ(5本指)</t>
  </si>
  <si>
    <t>SG-11BL</t>
  </si>
  <si>
    <t>見厨房366</t>
  </si>
  <si>
    <t>ｽﾊﾟﾃﾗｽﾀﾝﾄﾞ</t>
  </si>
  <si>
    <t>ST-S</t>
  </si>
  <si>
    <t>見厨房367</t>
  </si>
  <si>
    <t>ﾃﾞｼﾞﾀﾙ式台秤</t>
  </si>
  <si>
    <t>ITB-30</t>
  </si>
  <si>
    <t>見厨房368</t>
  </si>
  <si>
    <t>ｵｰﾙｽﾃﾝﾚｽ製ﾌｫｰｸ</t>
  </si>
  <si>
    <t>見厨房369</t>
  </si>
  <si>
    <t>ﾊｲﾃｸｽﾊﾟﾃﾗ ﾊｰﾄﾞﾀｲﾌﾟ</t>
  </si>
  <si>
    <t>SPOH-120</t>
  </si>
  <si>
    <t>見厨房370</t>
  </si>
  <si>
    <t>SPOH-40</t>
  </si>
  <si>
    <t>見厨房371</t>
  </si>
  <si>
    <t>ｵｰﾙｽﾃﾝﾚｽ製すくい網</t>
  </si>
  <si>
    <t>KGA-002M</t>
  </si>
  <si>
    <t>見厨房372</t>
  </si>
  <si>
    <t>ｵｰﾙｽﾃﾝﾚｽひしゃく</t>
  </si>
  <si>
    <t>見厨房373</t>
  </si>
  <si>
    <t>見厨房374</t>
  </si>
  <si>
    <t>ｵｰﾙｽﾃﾝﾚｽ麺ひしゃく</t>
  </si>
  <si>
    <t>見厨房375</t>
  </si>
  <si>
    <t>見厨房376</t>
  </si>
  <si>
    <t>ｵｰﾙｽﾃﾝﾚｽ網ひしゃく</t>
  </si>
  <si>
    <t>KSA30-60</t>
  </si>
  <si>
    <t>見厨房377</t>
  </si>
  <si>
    <t>防水型ﾃﾞｼﾞﾀﾙ式温度計</t>
  </si>
  <si>
    <t>SK-1260</t>
  </si>
  <si>
    <t>見厨房378</t>
  </si>
  <si>
    <t>寸胴鍋</t>
  </si>
  <si>
    <t>見厨房379</t>
  </si>
  <si>
    <t>片手鍋</t>
  </si>
  <si>
    <t>見厨房380</t>
  </si>
  <si>
    <t>ﾌﾗｲﾊﾟﾝ</t>
  </si>
  <si>
    <t>見厨房381</t>
  </si>
  <si>
    <t>見厨房382</t>
  </si>
  <si>
    <t>ﾎﾃﾙﾊﾟﾝ(穴なし)</t>
  </si>
  <si>
    <t>見厨房383</t>
  </si>
  <si>
    <t>見厨房384</t>
  </si>
  <si>
    <t>ﾎﾃﾙﾊﾟﾝ(穴あき)</t>
  </si>
  <si>
    <t>見厨房385</t>
  </si>
  <si>
    <t>見厨房386</t>
  </si>
  <si>
    <t>菜箸･ｽﾃﾝﾚｽ</t>
  </si>
  <si>
    <t>見厨房387</t>
  </si>
  <si>
    <t>LTG-S01</t>
  </si>
  <si>
    <t>見厨房388</t>
  </si>
  <si>
    <t>見厨房389</t>
  </si>
  <si>
    <t>見厨房390</t>
  </si>
  <si>
    <t>ﾊﾞｯﾄ</t>
  </si>
  <si>
    <t>見厨房391</t>
  </si>
  <si>
    <t>ﾊﾞｯﾄ蓋</t>
  </si>
  <si>
    <t>30型用蓋</t>
  </si>
  <si>
    <t>見厨房392</t>
  </si>
  <si>
    <t>ﾊﾟﾝﾁﾝｸﾞｻﾞﾙ</t>
  </si>
  <si>
    <t>見厨房393</t>
  </si>
  <si>
    <t>ｷｯﾁﾝﾎﾟｯﾄ</t>
  </si>
  <si>
    <t>見厨房394</t>
  </si>
  <si>
    <t>お玉</t>
  </si>
  <si>
    <t>見厨房395</t>
  </si>
  <si>
    <t>ﾀｰﾅｰ</t>
  </si>
  <si>
    <t>見厨房396</t>
  </si>
  <si>
    <t>おろし金</t>
  </si>
  <si>
    <t>見厨房397</t>
  </si>
  <si>
    <t>ﾃﾞｼﾞﾀﾙﾀｲﾏｰ</t>
  </si>
  <si>
    <t>TM-16WP</t>
  </si>
  <si>
    <t>見厨房398</t>
  </si>
  <si>
    <t>塩分測定器</t>
  </si>
  <si>
    <t>EN-901WT</t>
  </si>
  <si>
    <t>見厨房399</t>
  </si>
  <si>
    <t>ﾁｪｯｸ用2段ﾜｺﾞﾝ</t>
  </si>
  <si>
    <t>見厨房400</t>
  </si>
  <si>
    <t>見厨房401</t>
  </si>
  <si>
    <t>見厨房402</t>
  </si>
  <si>
    <t>見厨房403</t>
  </si>
  <si>
    <t>ﾌｰﾄﾞﾌﾟﾛｾｯｻｰ(ｸｲｼﾞﾅｰﾄ)</t>
  </si>
  <si>
    <t>DLC-10PRO</t>
  </si>
  <si>
    <t>見厨房404</t>
  </si>
  <si>
    <t>ｸﾗｯｼｭﾐﾙｻｰ</t>
  </si>
  <si>
    <t>IFM-C20G</t>
  </si>
  <si>
    <t>見厨房405</t>
  </si>
  <si>
    <t>見厨房406</t>
  </si>
  <si>
    <t>見厨房407</t>
  </si>
  <si>
    <t>見厨房408</t>
  </si>
  <si>
    <t>見厨房409</t>
  </si>
  <si>
    <t>見厨房410</t>
  </si>
  <si>
    <t>IH炊飯ｼﾞｬｰ</t>
  </si>
  <si>
    <t>NW-VC10</t>
  </si>
  <si>
    <t>見厨房411</t>
  </si>
  <si>
    <t>SK-1000iWP</t>
  </si>
  <si>
    <t>見厨房412</t>
  </si>
  <si>
    <t>見厨房413</t>
  </si>
  <si>
    <t>こしあみ</t>
  </si>
  <si>
    <t>見厨房414</t>
  </si>
  <si>
    <t>ﾎﾟﾘﾍﾟｰﾙ</t>
  </si>
  <si>
    <t>45型</t>
  </si>
  <si>
    <t>見厨房415</t>
  </si>
  <si>
    <t>ﾍﾟｰﾙ用ｷｬﾘｰ</t>
  </si>
  <si>
    <t>TCP-45</t>
  </si>
  <si>
    <t>見厨房416</t>
  </si>
  <si>
    <t>ﾎﾟﾘﾊﾞｹﾂｴｰｽ型</t>
  </si>
  <si>
    <t>見厨房417</t>
  </si>
  <si>
    <t>ﾄﾞﾗｲﾔｰ･掃除用具</t>
  </si>
  <si>
    <t>見厨房418</t>
  </si>
  <si>
    <t>ﾃﾞｯｷﾌﾞﾗｼ･掃除用具</t>
  </si>
  <si>
    <t>見厨房419</t>
  </si>
  <si>
    <t>給水ｽﾎﾟﾝｼﾞﾓｯﾌﾟ</t>
  </si>
  <si>
    <t>E-2</t>
  </si>
  <si>
    <t>見厨房420</t>
  </si>
  <si>
    <t>MM文化ﾁﾘﾄﾘ･掃除用具</t>
  </si>
  <si>
    <t>見厨房421</t>
  </si>
  <si>
    <t>ﾊﾝﾄﾞｽｸｲｰｼﾞｰ</t>
  </si>
  <si>
    <t>見厨房422</t>
  </si>
  <si>
    <t>ﾎｰｽ</t>
  </si>
  <si>
    <t>見厨房423</t>
  </si>
  <si>
    <t>ﾎｰｽﾘｰﾙ</t>
  </si>
  <si>
    <t>NPR-15GN</t>
  </si>
  <si>
    <t>見厨房424</t>
  </si>
  <si>
    <t>窓拭きﾜｲﾊﾟｰ</t>
  </si>
  <si>
    <t>AC6-350</t>
  </si>
  <si>
    <t>見厨房425</t>
  </si>
  <si>
    <t>ﾛﾝｸﾞﾊﾝﾄﾞﾙﾌﾞﾗｼ</t>
  </si>
  <si>
    <t>見厨房426</t>
  </si>
  <si>
    <t>見厨房427</t>
  </si>
  <si>
    <t>ｴﾅﾒﾙﾎﾃﾙﾊﾟﾝ</t>
  </si>
  <si>
    <t>SE-1920EB</t>
  </si>
  <si>
    <t>見厨房428</t>
  </si>
  <si>
    <t>見厨房429</t>
  </si>
  <si>
    <t>米揚げざる</t>
  </si>
  <si>
    <t>見厨房430</t>
  </si>
  <si>
    <t>ﾎﾞｰﾙ</t>
  </si>
  <si>
    <t>見厨房431</t>
  </si>
  <si>
    <t>ﾎﾞｰﾙ蓋</t>
  </si>
  <si>
    <t>見厨房432</t>
  </si>
  <si>
    <t>見厨房433</t>
  </si>
  <si>
    <t>FIN-901W</t>
  </si>
  <si>
    <t>見厨房434</t>
  </si>
  <si>
    <t>ﾏｼﾞｯｸしゃもじ</t>
  </si>
  <si>
    <t>見厨房435</t>
  </si>
  <si>
    <t>食器ｶｺﾞ(予備食器保管用)</t>
  </si>
  <si>
    <t>見厨房436</t>
  </si>
  <si>
    <t>食器ｶｺﾞ(食缶蓋保管用)</t>
  </si>
  <si>
    <t>見厨房437</t>
  </si>
  <si>
    <t>ｶｰﾄ用のｶｺﾞ</t>
  </si>
  <si>
    <t>B-5 0120027-010</t>
  </si>
  <si>
    <t>見厨房438</t>
  </si>
  <si>
    <t>ｲﾓｸﾘ</t>
  </si>
  <si>
    <t>見厨房439</t>
  </si>
  <si>
    <t>強化防滴･防塵型時計(丸)</t>
  </si>
  <si>
    <t>4MG522</t>
  </si>
  <si>
    <t>見厨房440</t>
  </si>
  <si>
    <t>見厨房441</t>
  </si>
  <si>
    <t>見厨房442</t>
  </si>
  <si>
    <t>秤のこぼれ避け</t>
  </si>
  <si>
    <t>見厨房443</t>
  </si>
  <si>
    <t>すくい網 ﾅｽ型</t>
  </si>
  <si>
    <t>頭部のみ</t>
  </si>
  <si>
    <t>見厨房444</t>
  </si>
  <si>
    <t>すくい網 丸型</t>
  </si>
  <si>
    <t>見厨房445</t>
  </si>
  <si>
    <t>ｱｲｽｽｺｯﾌﾟ</t>
  </si>
  <si>
    <t>見厨房446</t>
  </si>
  <si>
    <t>収容ﾎﾞｯｸｽ</t>
  </si>
  <si>
    <t>ｻﾝﾎﾞｯｸｽ12-4蓋ｾｯﾄ</t>
  </si>
  <si>
    <t>見厨房447</t>
  </si>
  <si>
    <t>牛乳保冷庫</t>
  </si>
  <si>
    <t>MR-180CA特</t>
  </si>
  <si>
    <t>見厨房448</t>
  </si>
  <si>
    <t>MR-150CA特</t>
  </si>
  <si>
    <t>見厨房449</t>
  </si>
  <si>
    <t>MR-120CA特</t>
  </si>
  <si>
    <t>見厨房450</t>
  </si>
  <si>
    <t>MR-90CA特</t>
  </si>
  <si>
    <t>見厨房451</t>
  </si>
  <si>
    <t>食器･食缶用棚</t>
  </si>
  <si>
    <t>3段式</t>
  </si>
  <si>
    <t>見厨房452</t>
  </si>
  <si>
    <t>見厨房453</t>
  </si>
  <si>
    <t>ﾊﾟﾝ棚</t>
  </si>
  <si>
    <t>見厨房454</t>
  </si>
  <si>
    <t>残渣計量用計り</t>
  </si>
  <si>
    <t>DP-6701K</t>
  </si>
  <si>
    <t>見厨房455</t>
  </si>
  <si>
    <t>残渣計量用計り台</t>
  </si>
  <si>
    <t>見厨房456</t>
  </si>
  <si>
    <t>親子配膳台</t>
  </si>
  <si>
    <t>OTW特</t>
  </si>
  <si>
    <t>見厨房457</t>
  </si>
  <si>
    <t>撤去諸経費</t>
  </si>
  <si>
    <t>見厨房458</t>
  </si>
  <si>
    <t>S1-96BDB</t>
  </si>
  <si>
    <t>見厨房459</t>
  </si>
  <si>
    <t>冷凍冷蔵庫</t>
  </si>
  <si>
    <t>HRF-150AFT-1</t>
  </si>
  <si>
    <t>見厨房460</t>
  </si>
  <si>
    <t>DS-156</t>
  </si>
  <si>
    <t>見厨房461</t>
  </si>
  <si>
    <t>ESK-254N</t>
  </si>
  <si>
    <t>見厨房462</t>
  </si>
  <si>
    <t>CSI3A-E5</t>
  </si>
  <si>
    <t>見厨房463</t>
  </si>
  <si>
    <t>TK-127BPA</t>
  </si>
  <si>
    <t>見厨房464</t>
  </si>
  <si>
    <t>電子ﾚﾝｼﾞ</t>
  </si>
  <si>
    <t>NE-711GV</t>
  </si>
  <si>
    <t>見厨房465</t>
  </si>
  <si>
    <t>引違戸付作業台</t>
  </si>
  <si>
    <t>TKD-95D</t>
  </si>
  <si>
    <t>見厨房466</t>
  </si>
  <si>
    <t>調理実習台</t>
  </si>
  <si>
    <t>見厨房467</t>
  </si>
  <si>
    <t>見厨房468</t>
  </si>
  <si>
    <t>水切台付2槽ｼﾝｸ</t>
  </si>
  <si>
    <t>PS2-246BDB-R</t>
  </si>
  <si>
    <t>見厨房469</t>
  </si>
  <si>
    <t>ｽﾃﾝﾚｽﾜｺﾞﾝ</t>
  </si>
  <si>
    <t>見厨房470</t>
  </si>
  <si>
    <t>ﾎﾜｲﾄﾎﾞｰﾄﾞ(移動式)</t>
  </si>
  <si>
    <t>見厨房471</t>
  </si>
  <si>
    <t>ﾃﾞｼﾞﾀﾙ秤</t>
  </si>
  <si>
    <t>見厨房472</t>
  </si>
  <si>
    <t>ﾃﾞｼﾞﾀﾙ中心温度計</t>
  </si>
  <si>
    <t>見厨房473</t>
  </si>
  <si>
    <t>見厨房474</t>
  </si>
  <si>
    <t>包丁ｾｯﾄ</t>
  </si>
  <si>
    <t>ｶﾗｰ包丁赤1､緑2､ﾍﾟﾃｨﾅｲﾌ黄1</t>
  </si>
  <si>
    <t>見厨房475</t>
  </si>
  <si>
    <t>鍋+炊飯器ｾｯﾄ</t>
  </si>
  <si>
    <t>ﾐﾙｸﾊﾟﾝ､ﾌﾗｲﾊﾟﾝ､炊飯器(5合炊き)､</t>
  </si>
  <si>
    <t>見厨房476</t>
  </si>
  <si>
    <t>ﾎﾞｳﾙｾｯﾄ</t>
  </si>
  <si>
    <t>ｽﾄﾚｰﾅｰ</t>
  </si>
  <si>
    <t>見厨房477</t>
  </si>
  <si>
    <t>ﾊﾞｯﾄｾｯﾄ</t>
  </si>
  <si>
    <t>YD-179L-ID</t>
  </si>
  <si>
    <t>見厨房478</t>
  </si>
  <si>
    <t>ｷｯﾁﾝｾｯﾄ</t>
  </si>
  <si>
    <t>しゃもじ､ｼﾘｺﾝべら､揚げ網､</t>
  </si>
  <si>
    <t>見厨房479</t>
  </si>
  <si>
    <t>給食用食器ｾｯﾄ</t>
  </si>
  <si>
    <t>給食用箸､ｽﾌﾟｰﾝ</t>
  </si>
  <si>
    <t>見厨房480</t>
  </si>
  <si>
    <t>室内干しｽﾀﾝﾄﾞ(折り畳み式)</t>
  </si>
  <si>
    <t>見厨房481</t>
  </si>
  <si>
    <t>電動泡立て器</t>
  </si>
  <si>
    <t>見厨房482</t>
  </si>
  <si>
    <t>ﾌｰﾄﾞﾌﾟﾛｾｯｻｰ</t>
  </si>
  <si>
    <t>見厨房483</t>
  </si>
  <si>
    <t>ごみ箱</t>
  </si>
  <si>
    <t>分類番号</t>
    <rPh sb="0" eb="2">
      <t>ブンルイ</t>
    </rPh>
    <rPh sb="2" eb="4">
      <t>バンゴウ</t>
    </rPh>
    <phoneticPr fontId="2"/>
  </si>
  <si>
    <t>採用単価</t>
    <rPh sb="0" eb="4">
      <t>サイヨウタンカ</t>
    </rPh>
    <phoneticPr fontId="2"/>
  </si>
  <si>
    <t>採用根拠</t>
    <rPh sb="0" eb="4">
      <t>サイヨウコンキョ</t>
    </rPh>
    <phoneticPr fontId="2"/>
  </si>
  <si>
    <t>刊行物単価</t>
    <rPh sb="0" eb="3">
      <t>カンコウブツ</t>
    </rPh>
    <rPh sb="3" eb="5">
      <t>タンカ</t>
    </rPh>
    <phoneticPr fontId="2"/>
  </si>
  <si>
    <t>刊行物根拠</t>
    <rPh sb="0" eb="3">
      <t>カンコウブツ</t>
    </rPh>
    <rPh sb="3" eb="5">
      <t>コンキョ</t>
    </rPh>
    <phoneticPr fontId="2"/>
  </si>
  <si>
    <t>見積単価</t>
    <rPh sb="0" eb="4">
      <t>ミツモリタンカ</t>
    </rPh>
    <phoneticPr fontId="2"/>
  </si>
  <si>
    <t>見積根拠</t>
    <rPh sb="0" eb="4">
      <t>ミツモリコンキョ</t>
    </rPh>
    <phoneticPr fontId="2"/>
  </si>
  <si>
    <t>別紙単価</t>
    <rPh sb="0" eb="2">
      <t>ベッシ</t>
    </rPh>
    <rPh sb="2" eb="4">
      <t>タンカ</t>
    </rPh>
    <phoneticPr fontId="2"/>
  </si>
  <si>
    <t>別紙根拠</t>
    <rPh sb="0" eb="2">
      <t>ベッシ</t>
    </rPh>
    <rPh sb="2" eb="4">
      <t>コンキョ</t>
    </rPh>
    <phoneticPr fontId="2"/>
  </si>
  <si>
    <t>代価単価</t>
    <rPh sb="0" eb="2">
      <t>ダイカ</t>
    </rPh>
    <rPh sb="2" eb="4">
      <t>タンカ</t>
    </rPh>
    <phoneticPr fontId="2"/>
  </si>
  <si>
    <t>代価根拠</t>
    <rPh sb="0" eb="2">
      <t>ダイカ</t>
    </rPh>
    <rPh sb="2" eb="4">
      <t>コンキョ</t>
    </rPh>
    <phoneticPr fontId="2"/>
  </si>
  <si>
    <t>代価-ﾕﾆｯﾄ-1</t>
    <rPh sb="0" eb="2">
      <t>ダイカ</t>
    </rPh>
    <phoneticPr fontId="2"/>
  </si>
  <si>
    <t>小　　　計</t>
    <rPh sb="0" eb="1">
      <t>ショウ</t>
    </rPh>
    <rPh sb="4" eb="5">
      <t>ケイ</t>
    </rPh>
    <phoneticPr fontId="8"/>
  </si>
  <si>
    <t>改　め　計</t>
    <rPh sb="0" eb="1">
      <t>アラタ</t>
    </rPh>
    <rPh sb="4" eb="5">
      <t>ケイ</t>
    </rPh>
    <phoneticPr fontId="8"/>
  </si>
  <si>
    <t>代価(分析)単価</t>
    <rPh sb="0" eb="2">
      <t>ダイカ</t>
    </rPh>
    <rPh sb="3" eb="5">
      <t>ブンセキ</t>
    </rPh>
    <rPh sb="6" eb="8">
      <t>タンカ</t>
    </rPh>
    <phoneticPr fontId="2"/>
  </si>
  <si>
    <t>代価(分析)根拠</t>
    <rPh sb="0" eb="2">
      <t>ダイカ</t>
    </rPh>
    <rPh sb="3" eb="5">
      <t>ブンセキ</t>
    </rPh>
    <rPh sb="6" eb="8">
      <t>コンキョ</t>
    </rPh>
    <phoneticPr fontId="2"/>
  </si>
  <si>
    <t>当り</t>
    <rPh sb="0" eb="1">
      <t>アタ</t>
    </rPh>
    <phoneticPr fontId="2"/>
  </si>
  <si>
    <t>小　　　計</t>
    <phoneticPr fontId="2"/>
  </si>
  <si>
    <t>改　め　計</t>
    <phoneticPr fontId="2"/>
  </si>
  <si>
    <t>代価(分析)排水-1</t>
    <rPh sb="0" eb="2">
      <t>ダイカ</t>
    </rPh>
    <rPh sb="3" eb="5">
      <t>ブンセキ</t>
    </rPh>
    <rPh sb="6" eb="8">
      <t>ハイスイ</t>
    </rPh>
    <phoneticPr fontId="2"/>
  </si>
  <si>
    <t>土岐市文化財保存活用拠点（仮称）新築工事（電気設備工事）</t>
    <rPh sb="0" eb="3">
      <t>トキシ</t>
    </rPh>
    <rPh sb="3" eb="6">
      <t>ブンカザイ</t>
    </rPh>
    <rPh sb="6" eb="8">
      <t>ホゾン</t>
    </rPh>
    <rPh sb="8" eb="10">
      <t>カツヨウ</t>
    </rPh>
    <rPh sb="10" eb="12">
      <t>キョテン</t>
    </rPh>
    <rPh sb="13" eb="15">
      <t>カショウ</t>
    </rPh>
    <rPh sb="16" eb="18">
      <t>シンチク</t>
    </rPh>
    <rPh sb="18" eb="20">
      <t>コウジ</t>
    </rPh>
    <rPh sb="21" eb="23">
      <t>デンキ</t>
    </rPh>
    <rPh sb="23" eb="25">
      <t>セツビ</t>
    </rPh>
    <rPh sb="25" eb="27">
      <t>コウジ</t>
    </rPh>
    <phoneticPr fontId="20"/>
  </si>
  <si>
    <t xml:space="preserve">       東畑建築事務所　</t>
    <phoneticPr fontId="20"/>
  </si>
  <si>
    <t>土岐市文化財保存活用拠点（仮称）新築工事（電気設備工事）</t>
    <rPh sb="0" eb="3">
      <t>トキシ</t>
    </rPh>
    <rPh sb="3" eb="6">
      <t>ブンカザイ</t>
    </rPh>
    <rPh sb="6" eb="8">
      <t>ホゾン</t>
    </rPh>
    <rPh sb="8" eb="12">
      <t>カツヨウキョテン</t>
    </rPh>
    <rPh sb="13" eb="15">
      <t>カショウ</t>
    </rPh>
    <rPh sb="16" eb="20">
      <t>シンチクコウジ</t>
    </rPh>
    <rPh sb="21" eb="23">
      <t>デンキ</t>
    </rPh>
    <rPh sb="23" eb="25">
      <t>セツビ</t>
    </rPh>
    <rPh sb="25" eb="27">
      <t>コウジ</t>
    </rPh>
    <phoneticPr fontId="2"/>
  </si>
  <si>
    <t>Ⅰ</t>
  </si>
  <si>
    <t>直接工事費</t>
    <rPh sb="0" eb="2">
      <t>チョクセツ</t>
    </rPh>
    <rPh sb="2" eb="5">
      <t>コウジヒ</t>
    </rPh>
    <phoneticPr fontId="22"/>
  </si>
  <si>
    <t>Ａ</t>
  </si>
  <si>
    <t>博物館</t>
    <rPh sb="0" eb="3">
      <t>ハクブツカン</t>
    </rPh>
    <phoneticPr fontId="2"/>
  </si>
  <si>
    <t>式</t>
    <rPh sb="0" eb="1">
      <t>シキ</t>
    </rPh>
    <phoneticPr fontId="2"/>
  </si>
  <si>
    <t>Ｂ</t>
    <phoneticPr fontId="2"/>
  </si>
  <si>
    <t>収蔵庫棟</t>
    <rPh sb="0" eb="3">
      <t>シュウゾウコ</t>
    </rPh>
    <rPh sb="3" eb="4">
      <t>トウ</t>
    </rPh>
    <phoneticPr fontId="2"/>
  </si>
  <si>
    <t>Ｃ</t>
    <phoneticPr fontId="2"/>
  </si>
  <si>
    <t>屋外倉庫</t>
    <rPh sb="0" eb="4">
      <t>オクガイソウコ</t>
    </rPh>
    <phoneticPr fontId="2"/>
  </si>
  <si>
    <t>Ｄ</t>
    <phoneticPr fontId="2"/>
  </si>
  <si>
    <t>駐車場上屋</t>
    <rPh sb="0" eb="3">
      <t>チュウシャジョウ</t>
    </rPh>
    <rPh sb="3" eb="4">
      <t>ウエ</t>
    </rPh>
    <phoneticPr fontId="2"/>
  </si>
  <si>
    <t>Ｅ</t>
    <phoneticPr fontId="2"/>
  </si>
  <si>
    <t>屋外工事</t>
    <rPh sb="0" eb="4">
      <t>オクガイコウジ</t>
    </rPh>
    <phoneticPr fontId="2"/>
  </si>
  <si>
    <t>外構工事</t>
    <rPh sb="0" eb="4">
      <t>ガイコウコウジ</t>
    </rPh>
    <phoneticPr fontId="2"/>
  </si>
  <si>
    <t>直接工事費  　計</t>
    <rPh sb="0" eb="2">
      <t>チョクセツ</t>
    </rPh>
    <rPh sb="2" eb="5">
      <t>コウジヒ</t>
    </rPh>
    <rPh sb="8" eb="9">
      <t>ケイ</t>
    </rPh>
    <phoneticPr fontId="22"/>
  </si>
  <si>
    <t>Ⅱ</t>
  </si>
  <si>
    <t>共通費</t>
    <rPh sb="0" eb="2">
      <t>キョウツウ</t>
    </rPh>
    <rPh sb="2" eb="3">
      <t>ヒ</t>
    </rPh>
    <phoneticPr fontId="22"/>
  </si>
  <si>
    <t>共通仮設費</t>
    <rPh sb="0" eb="2">
      <t>キョウツウ</t>
    </rPh>
    <rPh sb="2" eb="4">
      <t>カセツ</t>
    </rPh>
    <rPh sb="4" eb="5">
      <t>ヒ</t>
    </rPh>
    <phoneticPr fontId="22"/>
  </si>
  <si>
    <t>純工事費</t>
    <rPh sb="0" eb="1">
      <t>ジュン</t>
    </rPh>
    <rPh sb="1" eb="3">
      <t>コウジ</t>
    </rPh>
    <rPh sb="3" eb="4">
      <t>ヒ</t>
    </rPh>
    <phoneticPr fontId="2"/>
  </si>
  <si>
    <t>現場管理費</t>
    <rPh sb="0" eb="2">
      <t>ゲンバ</t>
    </rPh>
    <rPh sb="2" eb="5">
      <t>カンリヒ</t>
    </rPh>
    <phoneticPr fontId="22"/>
  </si>
  <si>
    <t>(3)</t>
  </si>
  <si>
    <t>一般管理費</t>
    <rPh sb="0" eb="2">
      <t>イッパン</t>
    </rPh>
    <rPh sb="2" eb="5">
      <t>カンリヒ</t>
    </rPh>
    <phoneticPr fontId="22"/>
  </si>
  <si>
    <t>合計　（工事価格）</t>
    <rPh sb="0" eb="2">
      <t>ゴウケイ</t>
    </rPh>
    <rPh sb="4" eb="6">
      <t>コウジ</t>
    </rPh>
    <rPh sb="6" eb="8">
      <t>カカク</t>
    </rPh>
    <phoneticPr fontId="22"/>
  </si>
  <si>
    <t>Ⅲ</t>
  </si>
  <si>
    <t>消費税相当額(10％)</t>
    <rPh sb="0" eb="3">
      <t>ショウヒゼイ</t>
    </rPh>
    <rPh sb="3" eb="5">
      <t>ソウトウ</t>
    </rPh>
    <rPh sb="5" eb="6">
      <t>ガク</t>
    </rPh>
    <phoneticPr fontId="22"/>
  </si>
  <si>
    <t>　総合計（工事費）</t>
    <rPh sb="1" eb="2">
      <t>ソウ</t>
    </rPh>
    <rPh sb="2" eb="4">
      <t>ゴウケイ</t>
    </rPh>
    <rPh sb="5" eb="8">
      <t>コウジヒ</t>
    </rPh>
    <phoneticPr fontId="22"/>
  </si>
  <si>
    <t>1</t>
  </si>
  <si>
    <t>電灯設備</t>
    <phoneticPr fontId="2"/>
  </si>
  <si>
    <t>2</t>
  </si>
  <si>
    <t>動力設備</t>
    <phoneticPr fontId="2"/>
  </si>
  <si>
    <t>3</t>
  </si>
  <si>
    <t>受変電設備</t>
    <phoneticPr fontId="2"/>
  </si>
  <si>
    <t>4</t>
  </si>
  <si>
    <t>構内情報通信網設備</t>
    <phoneticPr fontId="2"/>
  </si>
  <si>
    <t>5</t>
  </si>
  <si>
    <t>構内交換設備</t>
    <phoneticPr fontId="2"/>
  </si>
  <si>
    <t>6</t>
  </si>
  <si>
    <t>映像･音響設備</t>
    <phoneticPr fontId="2"/>
  </si>
  <si>
    <t>7</t>
  </si>
  <si>
    <t>拡声設備</t>
    <phoneticPr fontId="2"/>
  </si>
  <si>
    <t>8</t>
  </si>
  <si>
    <t>誘導支援設備</t>
    <phoneticPr fontId="2"/>
  </si>
  <si>
    <t>9</t>
  </si>
  <si>
    <t>テレビ共同受信設備</t>
    <phoneticPr fontId="2"/>
  </si>
  <si>
    <t>10</t>
  </si>
  <si>
    <t>監視カメラ設備</t>
    <phoneticPr fontId="2"/>
  </si>
  <si>
    <t>11</t>
  </si>
  <si>
    <t>防犯･入退室管理設備</t>
    <phoneticPr fontId="2"/>
  </si>
  <si>
    <t>12</t>
  </si>
  <si>
    <t>防災無線設備</t>
    <phoneticPr fontId="2"/>
  </si>
  <si>
    <t>13</t>
  </si>
  <si>
    <t>火災報知設備</t>
    <phoneticPr fontId="2"/>
  </si>
  <si>
    <t>計</t>
    <rPh sb="0" eb="1">
      <t>ケイ</t>
    </rPh>
    <phoneticPr fontId="22"/>
  </si>
  <si>
    <t>電灯設備</t>
  </si>
  <si>
    <t>動力設備</t>
  </si>
  <si>
    <t>構内情報通信網設備</t>
  </si>
  <si>
    <t>構内交換設備</t>
  </si>
  <si>
    <t>構内配電線路</t>
    <phoneticPr fontId="2"/>
  </si>
  <si>
    <t>構内通信線路</t>
    <phoneticPr fontId="2"/>
  </si>
  <si>
    <t>構内配電線路</t>
    <rPh sb="0" eb="6">
      <t>コウナイハイデンセンロ</t>
    </rPh>
    <phoneticPr fontId="2"/>
  </si>
  <si>
    <t>電灯幹線</t>
  </si>
  <si>
    <t>電灯分岐</t>
    <phoneticPr fontId="2"/>
  </si>
  <si>
    <t>非常照明誘導灯</t>
    <phoneticPr fontId="2"/>
  </si>
  <si>
    <t>コンセント分岐</t>
    <phoneticPr fontId="2"/>
  </si>
  <si>
    <t>小計</t>
    <rPh sb="0" eb="2">
      <t>ショウケイ</t>
    </rPh>
    <phoneticPr fontId="2"/>
  </si>
  <si>
    <t>動力幹線</t>
    <phoneticPr fontId="2"/>
  </si>
  <si>
    <t>動力分岐</t>
    <phoneticPr fontId="2"/>
  </si>
  <si>
    <t>インターホン</t>
    <phoneticPr fontId="2"/>
  </si>
  <si>
    <t>トイレ等呼出</t>
    <phoneticPr fontId="2"/>
  </si>
  <si>
    <t>防犯</t>
    <rPh sb="0" eb="2">
      <t>ボウハン</t>
    </rPh>
    <phoneticPr fontId="2"/>
  </si>
  <si>
    <t>入退室管理</t>
    <phoneticPr fontId="2"/>
  </si>
  <si>
    <t>自動火災報知</t>
    <phoneticPr fontId="2"/>
  </si>
  <si>
    <t>自動閉鎖</t>
    <phoneticPr fontId="2"/>
  </si>
  <si>
    <t>動力幹線</t>
    <rPh sb="0" eb="4">
      <t>ドウリョクカンセン</t>
    </rPh>
    <phoneticPr fontId="2"/>
  </si>
  <si>
    <t>動力分岐</t>
    <rPh sb="0" eb="4">
      <t>ドウリョクブンキ</t>
    </rPh>
    <phoneticPr fontId="2"/>
  </si>
  <si>
    <t>入退室管理</t>
    <rPh sb="0" eb="5">
      <t>ニュウタイシツカンリ</t>
    </rPh>
    <phoneticPr fontId="2"/>
  </si>
  <si>
    <t>自動火災報知</t>
    <rPh sb="0" eb="6">
      <t>ジドウカサイホウチ</t>
    </rPh>
    <phoneticPr fontId="2"/>
  </si>
  <si>
    <t>電灯分岐</t>
    <rPh sb="0" eb="4">
      <t>デントウブンキ</t>
    </rPh>
    <phoneticPr fontId="2"/>
  </si>
  <si>
    <t>電力引込み</t>
    <rPh sb="0" eb="4">
      <t>デンリョクヒキコ</t>
    </rPh>
    <phoneticPr fontId="2"/>
  </si>
  <si>
    <t>通信引込</t>
    <rPh sb="0" eb="4">
      <t>ツウシンヒキコ</t>
    </rPh>
    <phoneticPr fontId="2"/>
  </si>
  <si>
    <t>通信</t>
    <rPh sb="0" eb="2">
      <t>ツウシン</t>
    </rPh>
    <phoneticPr fontId="2"/>
  </si>
  <si>
    <t>外灯</t>
    <rPh sb="0" eb="2">
      <t>ガイトウ</t>
    </rPh>
    <phoneticPr fontId="2"/>
  </si>
  <si>
    <t>数量</t>
    <phoneticPr fontId="2"/>
  </si>
  <si>
    <t>単  　価</t>
    <phoneticPr fontId="2"/>
  </si>
  <si>
    <t>EM-IE電線</t>
  </si>
  <si>
    <t xml:space="preserve"> 8sq 管内</t>
  </si>
  <si>
    <t>m</t>
  </si>
  <si>
    <t xml:space="preserve"> 8sq ころがし</t>
  </si>
  <si>
    <t xml:space="preserve"> 8sq FEP･PF･CD管内</t>
  </si>
  <si>
    <t>14sq 管内</t>
  </si>
  <si>
    <t>14sq FEP･PF･CD管内</t>
  </si>
  <si>
    <t>22sq ﾗｯｸ</t>
  </si>
  <si>
    <t>60sq ﾗｯｸ</t>
  </si>
  <si>
    <t>EM-CETｹｰﾌﾞﾙ</t>
  </si>
  <si>
    <t>38sq 管内</t>
  </si>
  <si>
    <t>38sq ﾗｯｸ</t>
  </si>
  <si>
    <t>38sq FEP･PF･CD管内</t>
  </si>
  <si>
    <t>60sq 管内</t>
  </si>
  <si>
    <t>60sq ころがし</t>
  </si>
  <si>
    <t>60sq FEP･PF･CD管内</t>
  </si>
  <si>
    <t>100sq 管内</t>
  </si>
  <si>
    <t>100sq ﾗｯｸ</t>
  </si>
  <si>
    <t>100sq FEP･PF･CD管内</t>
  </si>
  <si>
    <t>150sq 管内</t>
  </si>
  <si>
    <t>150sq ﾗｯｸ</t>
  </si>
  <si>
    <t>150sq FEP･PF･CD管内</t>
  </si>
  <si>
    <t>厚鋼電線管</t>
  </si>
  <si>
    <t>G 82mm 露出</t>
  </si>
  <si>
    <t>ねじ無し電線管</t>
  </si>
  <si>
    <t>E 51mm 露出</t>
  </si>
  <si>
    <t>E 63mm 露出</t>
  </si>
  <si>
    <t>E 75mm 露出</t>
  </si>
  <si>
    <t>難燃性硬質合成樹脂管</t>
  </si>
  <si>
    <t>FEP 50mm 地中</t>
  </si>
  <si>
    <t>FEP 65mm 地中</t>
  </si>
  <si>
    <t>FEP 80mm 地中</t>
  </si>
  <si>
    <t>ｹｰﾌﾞﾙﾗｯｸ(ZM)</t>
  </si>
  <si>
    <t>400A</t>
  </si>
  <si>
    <t>500A</t>
  </si>
  <si>
    <t>ﾎﾞﾝﾃﾞｨﾝｸﾞ</t>
  </si>
  <si>
    <t>E51</t>
  </si>
  <si>
    <t>箇所</t>
    <rPh sb="0" eb="2">
      <t>カショ</t>
    </rPh>
    <phoneticPr fontId="2"/>
  </si>
  <si>
    <t>E63</t>
    <phoneticPr fontId="2"/>
  </si>
  <si>
    <t>E75</t>
    <phoneticPr fontId="2"/>
  </si>
  <si>
    <t>G82</t>
    <phoneticPr fontId="2"/>
  </si>
  <si>
    <t>土工事</t>
  </si>
  <si>
    <t>埋設標識ｼｰﾄ</t>
  </si>
  <si>
    <t>2倍長</t>
  </si>
  <si>
    <t>防火区画貫通処理</t>
  </si>
  <si>
    <t>電灯分電盤</t>
  </si>
  <si>
    <t>1L-1</t>
  </si>
  <si>
    <t>面</t>
  </si>
  <si>
    <t>1L-2</t>
  </si>
  <si>
    <t>1L-3</t>
  </si>
  <si>
    <t>2L-1</t>
  </si>
  <si>
    <t>展示用分電盤</t>
  </si>
  <si>
    <t>照明器具</t>
  </si>
  <si>
    <t>Bk46</t>
    <phoneticPr fontId="2"/>
  </si>
  <si>
    <t>Bn46</t>
  </si>
  <si>
    <t>Bw46</t>
  </si>
  <si>
    <t>Bw45</t>
  </si>
  <si>
    <t>Bw43</t>
  </si>
  <si>
    <t>bn46</t>
    <phoneticPr fontId="2"/>
  </si>
  <si>
    <t>bw46</t>
  </si>
  <si>
    <t>bw45</t>
  </si>
  <si>
    <t>Cw46</t>
  </si>
  <si>
    <t>Dw15</t>
  </si>
  <si>
    <t>Dv25</t>
  </si>
  <si>
    <t>Dv15</t>
  </si>
  <si>
    <t>E10</t>
  </si>
  <si>
    <t>Br10W</t>
  </si>
  <si>
    <t>B1</t>
  </si>
  <si>
    <t>DL15</t>
  </si>
  <si>
    <t>UDL45</t>
  </si>
  <si>
    <t>UDL25</t>
  </si>
  <si>
    <t>K1c</t>
  </si>
  <si>
    <t>K2c</t>
  </si>
  <si>
    <t>K3c</t>
  </si>
  <si>
    <t>K4c</t>
  </si>
  <si>
    <t>DL</t>
  </si>
  <si>
    <t>DL3</t>
  </si>
  <si>
    <t>WW1</t>
  </si>
  <si>
    <t>BX</t>
    <phoneticPr fontId="2"/>
  </si>
  <si>
    <t>BX01</t>
  </si>
  <si>
    <t>BX02</t>
  </si>
  <si>
    <t>GW01</t>
  </si>
  <si>
    <t>WF01</t>
  </si>
  <si>
    <t>KS01</t>
  </si>
  <si>
    <t>RM01</t>
  </si>
  <si>
    <t>BR1w</t>
  </si>
  <si>
    <t>BR2w</t>
  </si>
  <si>
    <t>SP1w</t>
  </si>
  <si>
    <t>熱線ｾﾝｻｰ付自動ｽｲｯﾁ</t>
  </si>
  <si>
    <t>親器　8A</t>
  </si>
  <si>
    <t>個</t>
  </si>
  <si>
    <t>親器　換気扇連動</t>
  </si>
  <si>
    <t>子器</t>
  </si>
  <si>
    <t>子器　換気扇接続端子付</t>
  </si>
  <si>
    <t>操作ｽｲｯﾁ(金属ﾌﾟﾚｰﾄ)</t>
  </si>
  <si>
    <t>連続-自動-切　1回路用</t>
  </si>
  <si>
    <t>ﾌﾙ2線ﾘﾓｺﾝｽｲｯﾁ(金属ﾌﾟﾚｰﾄ)</t>
  </si>
  <si>
    <t>1L</t>
  </si>
  <si>
    <t>2L</t>
  </si>
  <si>
    <t>3L</t>
  </si>
  <si>
    <t>6L</t>
  </si>
  <si>
    <t>21L</t>
  </si>
  <si>
    <t>調光ｽｲｯﾁ</t>
  </si>
  <si>
    <t>埋込ｽｲｯﾁ(金属ﾌﾟﾚｰﾄ)</t>
  </si>
  <si>
    <t>1P15A×1</t>
  </si>
  <si>
    <t>1P15A×2</t>
  </si>
  <si>
    <t>3W15A×1</t>
  </si>
  <si>
    <t>1P15A×1+1P(L)×1</t>
  </si>
  <si>
    <t>1P15A×2+1P(L)×1</t>
  </si>
  <si>
    <t>1P(L)×1+3W15A×1</t>
  </si>
  <si>
    <t>防水ｽｲｯﾁ</t>
  </si>
  <si>
    <t>1P15A×1(防雨ｽｲｯﾁﾌﾟﾚｰﾄ)</t>
  </si>
  <si>
    <t>3W15A×1(防雨ｽｲｯﾁﾌﾟﾚｰﾄ)</t>
  </si>
  <si>
    <t>ﾗｲﾃｨﾝｸﾞﾀﾞｸﾄ(直付型)</t>
  </si>
  <si>
    <t>2P15A E付</t>
  </si>
  <si>
    <t>(指定色塗装)ﾗｲﾃｨﾝｸﾞﾀﾞｸﾄ(直付型)</t>
  </si>
  <si>
    <t>ﾌｨｰﾄﾞｲﾝｷｬｯﾌﾟ(直付型)</t>
  </si>
  <si>
    <t>(指定色塗装)ﾌｨｰﾄﾞｲﾝｷｬｯﾌﾟ(直付型)</t>
  </si>
  <si>
    <t>ｼﾞｮｲﾅ(直付型)</t>
  </si>
  <si>
    <t>2P15A E付　L型</t>
  </si>
  <si>
    <t>(指定色塗装)ｼﾞｮｲﾅ(直付型)</t>
  </si>
  <si>
    <t>2P15A E付　X型</t>
  </si>
  <si>
    <t>ｴﾝﾄﾞｷｬｯﾌﾟ(直付型)</t>
  </si>
  <si>
    <t>(指定色塗装)ｴﾝﾄﾞｷｬｯﾌﾟ(直付型)</t>
  </si>
  <si>
    <t>ﾘﾍﾞｺﾑ設定操作ｱﾌﾟﾘ(専用ﾀﾌﾞﾚﾄ)</t>
  </si>
  <si>
    <t>NQ16280J相当品</t>
  </si>
  <si>
    <t>ﾘﾍﾞｺﾑｼｰﾝ選択ﾘﾓｺﾝ</t>
  </si>
  <si>
    <t>NQ16200相当品</t>
  </si>
  <si>
    <t>EM-EEFｹｰﾌﾞﾙ</t>
  </si>
  <si>
    <t>2.0mm-2C 管内</t>
  </si>
  <si>
    <t>2.0mm-2C ころがし</t>
  </si>
  <si>
    <t>2.0mm-2C FEP･PF･CD管内</t>
  </si>
  <si>
    <t>2.0mm-3C 管内</t>
  </si>
  <si>
    <t>2.0mm-3C ころがし</t>
  </si>
  <si>
    <t>2.0mm-3C FEP･PF･CD管内</t>
  </si>
  <si>
    <t>2.0mm-3C 線ぴ内</t>
  </si>
  <si>
    <t>EM-CEｹｰﾌﾞﾙ</t>
  </si>
  <si>
    <t>3.5sq-3C 管内</t>
  </si>
  <si>
    <t>3.5sq-3C ころがし</t>
  </si>
  <si>
    <t>3.5sq-3C FEP･PF･CD管内</t>
  </si>
  <si>
    <t>EM-UTPｹｰﾌﾞﾙ</t>
  </si>
  <si>
    <t>0.5mm-4P　Cat6A ころがし</t>
  </si>
  <si>
    <t>0.5mm-4P　Cat6A FEP･PF･CD管内</t>
  </si>
  <si>
    <t>EM-CPEEｹｰﾌﾞﾙ</t>
  </si>
  <si>
    <t>1.2mm-1P 管内</t>
    <phoneticPr fontId="2"/>
  </si>
  <si>
    <t>1.2mm-1P ころがし</t>
  </si>
  <si>
    <t>1.2mm-1P FEP･PF･CD管内</t>
  </si>
  <si>
    <t>導入線</t>
  </si>
  <si>
    <t>1.2mm FEP･PF･CD管内</t>
  </si>
  <si>
    <t>厚鋼電線管(溶融亜鉛ﾒｯｷ)</t>
  </si>
  <si>
    <t>GZ 22mm 露出</t>
  </si>
  <si>
    <t>GZ 36mm 露出</t>
  </si>
  <si>
    <t>E 25mm 露出</t>
  </si>
  <si>
    <t>E 31mm 露出</t>
  </si>
  <si>
    <t>合成樹脂製可とう電線管</t>
  </si>
  <si>
    <t>PF-S 22mm 隠蔽</t>
  </si>
  <si>
    <t>PF-S 28mm 隠蔽</t>
  </si>
  <si>
    <t>波付硬質合成樹脂管</t>
  </si>
  <si>
    <t>FEP 30mm 地中</t>
  </si>
  <si>
    <t>異種管接続材</t>
  </si>
  <si>
    <t>FEP 30mm</t>
  </si>
  <si>
    <t>2種金属線ぴ</t>
  </si>
  <si>
    <t>C型 40×45 蓋付</t>
    <phoneticPr fontId="2"/>
  </si>
  <si>
    <t>2種金属線ぴ付属品</t>
  </si>
  <si>
    <t>ｼﾞｬﾝｸｼｮﾝﾎﾞｯｸｽ　C型　1方出</t>
    <phoneticPr fontId="2"/>
  </si>
  <si>
    <t>ｱｳﾄﾚｯﾄﾎﾞｯｸｽ</t>
  </si>
  <si>
    <t>四角中浅　(合成樹脂製)</t>
  </si>
  <si>
    <t>ｽｲｯﾁﾎﾞｯｸｽ</t>
  </si>
  <si>
    <t>6個用　(合成樹脂製)</t>
  </si>
  <si>
    <t>丸型露出ﾎﾞｯｸｽ</t>
  </si>
  <si>
    <t>E31mm 3方出</t>
  </si>
  <si>
    <t>E31mm 4方出</t>
  </si>
  <si>
    <t>露出ｽｲｯﾁﾎﾞｯｸｽ</t>
  </si>
  <si>
    <t>GZ22mm 1個用 1方出</t>
  </si>
  <si>
    <t>E25mm 1個用 1方出</t>
  </si>
  <si>
    <t>E25mm 1個用 2方出</t>
  </si>
  <si>
    <t>E25</t>
  </si>
  <si>
    <t>箇所</t>
  </si>
  <si>
    <t>G22</t>
    <phoneticPr fontId="2"/>
  </si>
  <si>
    <t>ﾌﾟﾙﾎﾞｯｸｽ</t>
  </si>
  <si>
    <t>200×200×200　ET付</t>
  </si>
  <si>
    <t>200×200×200　ET付 SUS-WP</t>
  </si>
  <si>
    <t>非常照明</t>
  </si>
  <si>
    <t>x3</t>
  </si>
  <si>
    <t>x6</t>
  </si>
  <si>
    <t>(指定色塗装)非常照明</t>
  </si>
  <si>
    <t>x6B</t>
  </si>
  <si>
    <t>x6C</t>
    <phoneticPr fontId="2"/>
  </si>
  <si>
    <t>x8</t>
  </si>
  <si>
    <t>(指定色塗装)非常照明</t>
    <rPh sb="1" eb="6">
      <t>シテイショクトソウ</t>
    </rPh>
    <phoneticPr fontId="22"/>
  </si>
  <si>
    <t>x8B</t>
  </si>
  <si>
    <t>K3</t>
  </si>
  <si>
    <t>避難口誘導灯</t>
  </si>
  <si>
    <t>B1</t>
    <phoneticPr fontId="2"/>
  </si>
  <si>
    <t>c1</t>
  </si>
  <si>
    <t>C1</t>
  </si>
  <si>
    <t>通路誘導灯</t>
  </si>
  <si>
    <t>B2</t>
    <phoneticPr fontId="2"/>
  </si>
  <si>
    <t>c2</t>
  </si>
  <si>
    <t>C2</t>
  </si>
  <si>
    <t>C4</t>
  </si>
  <si>
    <t>階段通路誘導灯</t>
  </si>
  <si>
    <t>K1</t>
  </si>
  <si>
    <t>K2</t>
  </si>
  <si>
    <t>E25mm 3方出</t>
  </si>
  <si>
    <t>埋込ｺﾝｾﾝﾄ(金属ﾌﾟﾚｰﾄ)</t>
  </si>
  <si>
    <t>2P15A×2 接地極付</t>
  </si>
  <si>
    <t>2P15A×1 接地極･接地端子付</t>
  </si>
  <si>
    <t>2P15A×2 接地極･接地端子付</t>
  </si>
  <si>
    <t>250V 2P15A･20A×1 接地極･接地端子付</t>
  </si>
  <si>
    <t>2P15A×2 接地極付　ｷｰ・ｶﾊﾞｰ付</t>
  </si>
  <si>
    <t>露出ｺﾝｾﾝﾄ</t>
  </si>
  <si>
    <t>2P15A×2 接地極付</t>
    <phoneticPr fontId="2"/>
  </si>
  <si>
    <t>防水ｺﾝｾﾝﾄ</t>
  </si>
  <si>
    <t xml:space="preserve">2P15A×2 接地極･接地端子付 </t>
  </si>
  <si>
    <t>2P15A×2 接地極･接地端子付 ｷｰ･ｶﾊﾞｰ付</t>
  </si>
  <si>
    <t>床付ｺﾝｾﾝﾄ</t>
  </si>
  <si>
    <t>ﾊｰﾈｽｼﾞｮｲﾝﾄﾎﾞｯｸｽ</t>
  </si>
  <si>
    <t>2分岐</t>
  </si>
  <si>
    <t>4分岐</t>
  </si>
  <si>
    <t>ﾊｰﾈｽ用OAﾀｯﾌﾟ</t>
  </si>
  <si>
    <t xml:space="preserve">接地2P15A 2個口 抜止 ｺｰﾄﾞ3m </t>
  </si>
  <si>
    <t xml:space="preserve">接地2P15A 4個口 抜止 ｺｰﾄﾞ3m </t>
  </si>
  <si>
    <t>GZ 22mm 露出塗装</t>
  </si>
  <si>
    <t>四角大深　(合成樹脂製)</t>
  </si>
  <si>
    <t>E25mm 2方出</t>
  </si>
  <si>
    <t>G22mm 1個用 1方出</t>
  </si>
  <si>
    <t>5.5sq 管内</t>
  </si>
  <si>
    <t>5.5sq FEP･PF･CD管内</t>
  </si>
  <si>
    <t>22sq 管内</t>
  </si>
  <si>
    <t>22sq FEP･PF･CD管内</t>
  </si>
  <si>
    <t>14sq ﾗｯｸ</t>
  </si>
  <si>
    <t>EM-FPTｹｰﾌﾞﾙ</t>
  </si>
  <si>
    <t>EM-CEEｹｰﾌﾞﾙ</t>
  </si>
  <si>
    <t>2.0sq-2C 管内</t>
  </si>
  <si>
    <t>2.0sq-2C ﾗｯｸ</t>
  </si>
  <si>
    <t>2.0sq-2C ころがし</t>
  </si>
  <si>
    <t>2.0sq-2C FEP･PF･CD管内</t>
  </si>
  <si>
    <t>厚鋼電線管(溶融亜鉛ﾒｯｷ)</t>
    <phoneticPr fontId="2"/>
  </si>
  <si>
    <t>GZ 42mm 露出</t>
    <phoneticPr fontId="2"/>
  </si>
  <si>
    <t>GZ 54mm 露出</t>
    <phoneticPr fontId="2"/>
  </si>
  <si>
    <t>E 39mm 露出</t>
  </si>
  <si>
    <t>ﾎﾟﾘｴﾁﾗｲﾆﾝｸﾞ鋼管</t>
  </si>
  <si>
    <t>PE 22mm 露出</t>
  </si>
  <si>
    <t>PE 70mm 露出</t>
  </si>
  <si>
    <t>PE 82mm 露出</t>
  </si>
  <si>
    <t>FEP 30mm 地中</t>
    <phoneticPr fontId="2"/>
  </si>
  <si>
    <t>FEP 40mm 地中</t>
  </si>
  <si>
    <t>難燃FEP 30mm</t>
  </si>
  <si>
    <t>露出配管床支持用ﾌﾞﾛｯｸ</t>
  </si>
  <si>
    <t>L300　H100</t>
  </si>
  <si>
    <t>E39</t>
  </si>
  <si>
    <t>E51</t>
    <phoneticPr fontId="2"/>
  </si>
  <si>
    <t>G42</t>
    <phoneticPr fontId="2"/>
  </si>
  <si>
    <t>G54</t>
    <phoneticPr fontId="2"/>
  </si>
  <si>
    <t>G70</t>
    <phoneticPr fontId="2"/>
  </si>
  <si>
    <t>800×500×500　ET付 SUS-WP</t>
  </si>
  <si>
    <t>動力制御盤</t>
  </si>
  <si>
    <t>1P-1</t>
  </si>
  <si>
    <t>2P-1</t>
  </si>
  <si>
    <t>2P-2</t>
  </si>
  <si>
    <t>RP-1</t>
  </si>
  <si>
    <t>RP-2</t>
  </si>
  <si>
    <t>電極(ﾌﾛｰﾄﾚｽｽｲｯﾁ)</t>
  </si>
  <si>
    <t>3P　保持器共</t>
  </si>
  <si>
    <t>電動機結線</t>
  </si>
  <si>
    <t>直入始動方式</t>
  </si>
  <si>
    <t>箇所</t>
    <phoneticPr fontId="2"/>
  </si>
  <si>
    <t>直入始動方式以外</t>
  </si>
  <si>
    <t>2.0mm-3C ﾗｯｸ</t>
  </si>
  <si>
    <t>3.5sq-4C 管内</t>
  </si>
  <si>
    <t>3.5sq-4C ﾗｯｸ</t>
  </si>
  <si>
    <t>3.5sq-4C ころがし</t>
  </si>
  <si>
    <t>3.5sq-4C FEP･PF･CD管内</t>
  </si>
  <si>
    <t>5.5sq-4C 管内</t>
  </si>
  <si>
    <t xml:space="preserve"> 8sq-4C 管内</t>
  </si>
  <si>
    <t xml:space="preserve"> 8sq-4C ﾗｯｸ</t>
  </si>
  <si>
    <t>22sq-3C 管内</t>
  </si>
  <si>
    <t>EM-FP-Cｹｰﾌﾞﾙ</t>
  </si>
  <si>
    <t>2.0sq-3C 管内</t>
  </si>
  <si>
    <t>G 22mm 露出</t>
  </si>
  <si>
    <t>GZ 28mm 露出塗装</t>
  </si>
  <si>
    <t>GZ 36mm 露出塗装</t>
  </si>
  <si>
    <t>GZ 42mm 露出塗装</t>
  </si>
  <si>
    <t>GZ 54mm 露出塗装</t>
  </si>
  <si>
    <t>電動機等接続材</t>
  </si>
  <si>
    <t>30mm</t>
  </si>
  <si>
    <t>30mm ﾋﾞﾆﾙ被覆付防水</t>
  </si>
  <si>
    <t>38mm</t>
  </si>
  <si>
    <t>38mm ﾋﾞﾆﾙ被覆付防水</t>
  </si>
  <si>
    <t>50mm</t>
  </si>
  <si>
    <t>50mm ﾋﾞﾆﾙ被覆付防水</t>
  </si>
  <si>
    <t>63mm</t>
  </si>
  <si>
    <t>ｹｰﾌﾞﾙﾗｯｸ(ZA-WP)</t>
  </si>
  <si>
    <t>W300B</t>
  </si>
  <si>
    <t>ｹｰﾌﾞﾙﾗｯｸｶﾊﾞｰ(ZA-WP)</t>
  </si>
  <si>
    <t>W300B（上部歩行型）</t>
  </si>
  <si>
    <t>L150　H100</t>
  </si>
  <si>
    <t>ﾗｯｸ用支持架台</t>
  </si>
  <si>
    <t>床支持 W300用</t>
  </si>
  <si>
    <t>200×200×200　ET付 WP</t>
  </si>
  <si>
    <t>屋外型ｷｭｰﾋﾞｸﾙ</t>
  </si>
  <si>
    <t>高圧受電盤</t>
  </si>
  <si>
    <t>高圧ｺﾝﾃﾞﾝｻ盤</t>
  </si>
  <si>
    <t>電灯盤1</t>
  </si>
  <si>
    <t>動力盤1</t>
  </si>
  <si>
    <t>動力盤2</t>
  </si>
  <si>
    <t>油入変圧器(ﾄｯﾌﾟﾗﾝﾅｰ)</t>
  </si>
  <si>
    <t xml:space="preserve">1φ3W 6600/210-105V　150kVA </t>
    <phoneticPr fontId="2"/>
  </si>
  <si>
    <t>3φ3W 6600/210V　300kVA ﾀﾞｲﾔﾙ温度計付</t>
    <rPh sb="27" eb="31">
      <t>オンドケイツキ</t>
    </rPh>
    <phoneticPr fontId="2"/>
  </si>
  <si>
    <t>3φ3W 6600/210V　500kVA ﾀﾞｲﾔﾙ温度計付</t>
  </si>
  <si>
    <t>防振ｺﾞﾑ</t>
  </si>
  <si>
    <t>200kVA以下　耐震ｽﾄｯﾊﾟｰ付</t>
  </si>
  <si>
    <t>300～500kVA以下　耐震ｽﾄｯﾊﾟｰ付</t>
  </si>
  <si>
    <t>高圧進相ｺﾝﾃﾞﾝｻ(油入)</t>
  </si>
  <si>
    <t>L=6%　60Hz　36kvar</t>
  </si>
  <si>
    <t>直列ﾘｱｸﾄﾙ(油入)</t>
  </si>
  <si>
    <t>L=6%　60Hz　2.30kvar   (定格設備容量:36kvar)</t>
  </si>
  <si>
    <t>機器搬入費</t>
  </si>
  <si>
    <t>38sq ころがし</t>
  </si>
  <si>
    <t>硬質ﾋﾞﾆﾙ電線管</t>
  </si>
  <si>
    <t>VE 16mm 露出</t>
  </si>
  <si>
    <t>VE 16mm 地中</t>
  </si>
  <si>
    <t>VE 22mm 露出</t>
  </si>
  <si>
    <t>VE 22mm 地中</t>
  </si>
  <si>
    <t>接地工事</t>
  </si>
  <si>
    <t>EA･D</t>
  </si>
  <si>
    <t>EB</t>
  </si>
  <si>
    <t>Et(p)</t>
  </si>
  <si>
    <t>Et(c)</t>
  </si>
  <si>
    <t>ED(ELB)</t>
  </si>
  <si>
    <t>ELH(EA)</t>
  </si>
  <si>
    <t>接地埋設標</t>
  </si>
  <si>
    <t>接地抵抗測定含む</t>
  </si>
  <si>
    <t>地中埋設標</t>
  </si>
  <si>
    <t>ｺﾝｸﾘｰﾄ製</t>
  </si>
  <si>
    <t>Wi-fiｱｸｾｽﾎﾟｲﾝﾄ</t>
  </si>
  <si>
    <t>職員利用用</t>
  </si>
  <si>
    <t>一般利用用</t>
  </si>
  <si>
    <t>一般利用用(防水型)</t>
  </si>
  <si>
    <t>職員利用用(防水型)</t>
  </si>
  <si>
    <t>HUB</t>
  </si>
  <si>
    <t>16ﾎﾟｰﾄ</t>
  </si>
  <si>
    <t>24ﾎﾟｰﾄ</t>
  </si>
  <si>
    <t>ﾙｰﾀｰ</t>
  </si>
  <si>
    <t>ｽｲｯﾁﾝｸﾞHUB</t>
  </si>
  <si>
    <t>情報用ｱｳﾄﾚｯﾄ(金属ﾌﾟﾚｰﾄ)</t>
  </si>
  <si>
    <t>ﾓｼﾞｭﾗｼﾞｬｯｸ 8極8心(Cat6A)</t>
  </si>
  <si>
    <t>OA床付情報ｺﾝｾﾝﾄ</t>
  </si>
  <si>
    <t>MJ 8極8心(Cat6A)</t>
  </si>
  <si>
    <t>0.5mm-4P　Cat5e ころがし</t>
  </si>
  <si>
    <t>0.5mm-4P　Cat5e FEP･PF･CD管内</t>
  </si>
  <si>
    <t>0.5mm-4P　Cat6A 管内</t>
  </si>
  <si>
    <t>E 19mm 露出</t>
  </si>
  <si>
    <t>PF-S 16mm 隠蔽</t>
  </si>
  <si>
    <t>四角中浅</t>
  </si>
  <si>
    <t>総合盤</t>
  </si>
  <si>
    <t>6面体</t>
  </si>
  <si>
    <t>端子盤</t>
  </si>
  <si>
    <t>1T-1</t>
  </si>
  <si>
    <t>1T-2</t>
  </si>
  <si>
    <t>2T-1</t>
  </si>
  <si>
    <t>PBX</t>
    <phoneticPr fontId="2"/>
  </si>
  <si>
    <t>電話機</t>
  </si>
  <si>
    <t>停電対応型</t>
  </si>
  <si>
    <t>停電対応型 ｱﾅﾛｸﾞ回線用</t>
  </si>
  <si>
    <t>電話用ｱｳﾄﾚｯﾄ(金属ﾌﾟﾚｰﾄ)</t>
  </si>
  <si>
    <t>ﾓｼﾞｭﾗｼﾞｬｯｸ 6極4心</t>
  </si>
  <si>
    <t>ﾓｼﾞｭﾗｼﾞｬｯｸ 6極4心(FAX)</t>
  </si>
  <si>
    <t>OA床付電話ｺﾝｾﾝﾄ</t>
  </si>
  <si>
    <t>MJ 6極4心</t>
  </si>
  <si>
    <t>EM-ﾎﾞﾀﾝ電話ｹｰﾌﾞﾙ</t>
  </si>
  <si>
    <t>0.5mm-1P 管内</t>
  </si>
  <si>
    <t>0.5mm-1P ころがし</t>
  </si>
  <si>
    <t>0.5mm-1P FEP･PF･CD管内</t>
  </si>
  <si>
    <t>0.5mm-2P ころがし</t>
  </si>
  <si>
    <t>0.5mm-10P 管内</t>
  </si>
  <si>
    <t>0.5mm-10P ﾗｯｸ</t>
  </si>
  <si>
    <t>0.5mm-10P FEP･PF･CD管内</t>
  </si>
  <si>
    <t>1.2mm 管内</t>
  </si>
  <si>
    <t>VE 22mm 隠蔽</t>
  </si>
  <si>
    <t>PF-S 42mm 露出</t>
    <rPh sb="10" eb="12">
      <t>ロシュツ</t>
    </rPh>
    <phoneticPr fontId="2"/>
  </si>
  <si>
    <t>200×200×200</t>
  </si>
  <si>
    <t>AV操作ﾜｺﾞﾝ</t>
  </si>
  <si>
    <t>天井埋込ｽﾋﾟｰｶ</t>
  </si>
  <si>
    <t>ﾜｲﾔﾚｽｱﾝﾃﾅ</t>
  </si>
  <si>
    <t>ﾜｲﾔﾚｽﾏｲｸ</t>
  </si>
  <si>
    <t>ﾊﾝﾄﾞ型</t>
  </si>
  <si>
    <t>ﾜｲﾔﾚｽﾏｲｸ充電器</t>
  </si>
  <si>
    <t>AV操作ﾜｺﾞﾝ卓接続ﾌﾟﾚｰﾄ</t>
  </si>
  <si>
    <t>天吊式液晶ﾌﾟﾛｼﾞｪｸﾀｰ</t>
  </si>
  <si>
    <t>落下防止ﾜｲﾀｰ付</t>
  </si>
  <si>
    <t>150型手動式ｽｸﾘｰﾝ</t>
  </si>
  <si>
    <t>EM-AEｹｰﾌﾞﾙ</t>
  </si>
  <si>
    <t>1.2mm-2C ころがし</t>
  </si>
  <si>
    <t>1.2mm-2C FEP･PF･CD管内</t>
  </si>
  <si>
    <t>EM-同軸ｹｰﾌﾞﾙ</t>
  </si>
  <si>
    <t>S-5C-FB ころがし</t>
  </si>
  <si>
    <t>S-5C-FB FEP･PF･CD管内</t>
  </si>
  <si>
    <t>調整費</t>
    <rPh sb="0" eb="3">
      <t>チョウセイヒ</t>
    </rPh>
    <phoneticPr fontId="2"/>
  </si>
  <si>
    <t>AMP</t>
  </si>
  <si>
    <t>業務用ﾗｯｸ型（総合盤内組込）</t>
  </si>
  <si>
    <t>ｽﾋﾟｰｶｰ</t>
  </si>
  <si>
    <t>小型天井埋込</t>
  </si>
  <si>
    <t>(指定色塗装)ｽﾋﾟｰｶｰ</t>
  </si>
  <si>
    <t>小型天井埋込(ATT付)</t>
  </si>
  <si>
    <t>木製壁掛(ATT付)</t>
  </si>
  <si>
    <t>ｱｯﾃﾈｰﾀ</t>
  </si>
  <si>
    <t>防雨入線ｶﾊﾞｰ</t>
  </si>
  <si>
    <t>露出･埋込両用</t>
  </si>
  <si>
    <t>1.2mm-3C 管内</t>
  </si>
  <si>
    <t>1.2mm-3C ころがし</t>
  </si>
  <si>
    <t>1.2mm-5P 管内</t>
  </si>
  <si>
    <t>1.2mm-5P ﾗｯｸ</t>
  </si>
  <si>
    <t>1.2mm-5P ころがし</t>
  </si>
  <si>
    <t>EM-MEESｹｰﾌﾞﾙ</t>
  </si>
  <si>
    <t>0.3sq-4C 管内</t>
  </si>
  <si>
    <t>0.3sq-4C ﾗｯｸ</t>
  </si>
  <si>
    <t>0.3sq-4C ころがし</t>
  </si>
  <si>
    <t>GZ 16mm 露出塗装</t>
  </si>
  <si>
    <t>ﾜｲﾔﾚｽﾓﾆﾀ付ﾃﾚﾋﾞﾄﾞｱﾎﾝｾｯﾄ</t>
    <phoneticPr fontId="2"/>
  </si>
  <si>
    <t>ｶﾒﾗ付玄関子機</t>
  </si>
  <si>
    <t>0.9mm-2C ころがし</t>
  </si>
  <si>
    <t>0.9mm-2C FEP･PF･CD管内</t>
  </si>
  <si>
    <t>0.9mm-10P 管内</t>
  </si>
  <si>
    <t>0.9mm-10P ﾗｯｸ</t>
  </si>
  <si>
    <t>0.9mm-10P FEP･PF･CD管内</t>
  </si>
  <si>
    <t>ﾄｲﾚ呼出表示器</t>
  </si>
  <si>
    <t>10窓用</t>
  </si>
  <si>
    <t>呼出押ﾎﾞﾀﾝ</t>
  </si>
  <si>
    <t>引きひも付</t>
  </si>
  <si>
    <t>廊下灯</t>
  </si>
  <si>
    <t>復旧ﾎﾞﾀﾝ</t>
  </si>
  <si>
    <t>0.9mm-3C ころがし</t>
  </si>
  <si>
    <t>0.9mm-3C FEP･PF･CD管内</t>
  </si>
  <si>
    <t>0.9mm-4C ころがし</t>
  </si>
  <si>
    <t>0.9mm-5C ころがし</t>
  </si>
  <si>
    <t>0.9mm-5C FEP･PF･CD管内</t>
  </si>
  <si>
    <t>ｱﾝﾃﾅ</t>
  </si>
  <si>
    <t>薄型UHF</t>
  </si>
  <si>
    <t>ｱﾝﾃﾅﾏｽﾄ</t>
  </si>
  <si>
    <t>側壁型</t>
  </si>
  <si>
    <t>増幅器</t>
  </si>
  <si>
    <t>分配器</t>
  </si>
  <si>
    <t>4分配</t>
  </si>
  <si>
    <t>ﾃﾚﾋﾞ端子(金属ﾌﾟﾚｰﾄ)</t>
  </si>
  <si>
    <t>1端子</t>
  </si>
  <si>
    <t>SPD</t>
  </si>
  <si>
    <t>S-7C-FB 管内</t>
  </si>
  <si>
    <t>S-7C-FB ﾗｯｸ</t>
  </si>
  <si>
    <t>S-7C-FB ころがし</t>
  </si>
  <si>
    <t>総合調整費</t>
    <rPh sb="0" eb="2">
      <t>ソウゴウ</t>
    </rPh>
    <rPh sb="2" eb="4">
      <t>チョウセイ</t>
    </rPh>
    <rPh sb="4" eb="5">
      <t>ヒ</t>
    </rPh>
    <phoneticPr fontId="2"/>
  </si>
  <si>
    <t>(機器取付労務費の20%)</t>
    <rPh sb="1" eb="5">
      <t>キキトリツケ</t>
    </rPh>
    <rPh sb="5" eb="8">
      <t>ロウムヒ</t>
    </rPh>
    <phoneticPr fontId="2"/>
  </si>
  <si>
    <t>監視ｶﾒﾗ架</t>
  </si>
  <si>
    <t>ﾄﾞｰﾑ型ﾌﾙHDﾈｯﾄﾜｰｸｶﾒﾗ</t>
  </si>
  <si>
    <t>(指定色塗装)ﾄﾞｰﾑ型ﾌﾙHDﾈｯﾄﾜｰｸｶﾒﾗ</t>
  </si>
  <si>
    <t>指定色塗装</t>
  </si>
  <si>
    <t>全方位ｶﾒﾗ</t>
  </si>
  <si>
    <t>屋外赤外ﾌﾙHDﾈｯﾄﾜｰｸｶﾒﾗ</t>
  </si>
  <si>
    <t>照明ﾎﾟｰﾙ取付</t>
  </si>
  <si>
    <t>試験調整費</t>
    <rPh sb="0" eb="5">
      <t>シケンチョウセイヒ</t>
    </rPh>
    <phoneticPr fontId="2"/>
  </si>
  <si>
    <t>0.5mm-4P　Cat5e 管内</t>
  </si>
  <si>
    <t>0.5mm-4P　Cat5e ﾗｯｸ</t>
  </si>
  <si>
    <t>E19mm 3方出</t>
  </si>
  <si>
    <t>ｺﾝﾄﾛｰﾙ盤</t>
  </si>
  <si>
    <t>LC-1</t>
  </si>
  <si>
    <t>LC-2</t>
  </si>
  <si>
    <t>管理ﾊﾟｿｺﾝ</t>
  </si>
  <si>
    <t>非接触ICｶｰﾄﾞﾘｰﾀﾞｰ</t>
  </si>
  <si>
    <t>ﾃﾝｷｰ・警戒ｾｯﾄ機能付</t>
  </si>
  <si>
    <t>ﾃﾝｷｰ・警戒ｾｯﾄ機能付（屋外用）</t>
  </si>
  <si>
    <t>解錠押釦</t>
  </si>
  <si>
    <t>非接触ICｶｰﾄﾞ</t>
  </si>
  <si>
    <t>0.9mm-2C 管内</t>
  </si>
  <si>
    <t>0.9mm-4C FEP･PF･CD管内</t>
  </si>
  <si>
    <t>0.9mm-5P 管内</t>
  </si>
  <si>
    <t>0.9mm-5P ころがし</t>
  </si>
  <si>
    <t>0.9mm-5P FEP･PF･CD管内</t>
  </si>
  <si>
    <t>EM-FCPEE-Sｹｰﾌﾞﾙ</t>
  </si>
  <si>
    <t>0.9mm-1P ころがし</t>
  </si>
  <si>
    <t>0.9mm-1P FEP･PF･CD管内</t>
  </si>
  <si>
    <t>0.9mm-3P 管内</t>
  </si>
  <si>
    <t>0.9mm-3P ころがし</t>
  </si>
  <si>
    <t>0.9mm-3P FEP･PF･CD管内</t>
  </si>
  <si>
    <t>5D-2E 管内</t>
  </si>
  <si>
    <t>5D-2E ﾗｯｸ</t>
  </si>
  <si>
    <t>5D-2E ころがし</t>
  </si>
  <si>
    <t>5D-2E FEP･PF･CD管内</t>
  </si>
  <si>
    <t>受信機</t>
  </si>
  <si>
    <t>P型1級　90L</t>
    <phoneticPr fontId="2"/>
  </si>
  <si>
    <t>光電式ｽﾎﾟｯﾄ型感知器</t>
  </si>
  <si>
    <t>2種 自動試験機能付</t>
  </si>
  <si>
    <t>(指定色塗装)光電式ｽﾎﾟｯﾄ型感知器</t>
  </si>
  <si>
    <t>2種 自動試験機能付 点検BOX付</t>
  </si>
  <si>
    <t>差動式ｽﾎﾟｯﾄ型感知器</t>
  </si>
  <si>
    <t>(指定色塗装)差動式ｽﾎﾟｯﾄ型感知器</t>
  </si>
  <si>
    <t>定温式ｽﾎﾟｯﾄ型感知器</t>
  </si>
  <si>
    <t>1種 75℃ 防水型 自動試験機能付</t>
  </si>
  <si>
    <t>特種 65℃ 防水型 自動試験機能付</t>
  </si>
  <si>
    <t>機器収容箱</t>
  </si>
  <si>
    <t>広範囲型2号消火栓内蔵 P型発信機・警報ベル収容</t>
  </si>
  <si>
    <t>移報器</t>
    <phoneticPr fontId="2"/>
  </si>
  <si>
    <t>個</t>
    <rPh sb="0" eb="1">
      <t>コ</t>
    </rPh>
    <phoneticPr fontId="2"/>
  </si>
  <si>
    <t>0.9mm-4C 管内</t>
  </si>
  <si>
    <t>EM-HPｹｰﾌﾞﾙ</t>
  </si>
  <si>
    <t>1.2mm-2C 管内</t>
  </si>
  <si>
    <t>1.2mm-2C ﾗｯｸ</t>
  </si>
  <si>
    <t>1.2mm-10P FEP･PF･CD管内</t>
  </si>
  <si>
    <t>1.2mm-4C ころがし</t>
  </si>
  <si>
    <t>1.2mm-10P 管内</t>
  </si>
  <si>
    <t>1.2mm-10P ﾗｯｸ</t>
  </si>
  <si>
    <t>1.2mm-10P ころがし</t>
  </si>
  <si>
    <t>GZ 16mm 露出</t>
  </si>
  <si>
    <t>GZ 28mm 露出</t>
  </si>
  <si>
    <t>E19mm 2方出</t>
  </si>
  <si>
    <t>E19mm 4方出</t>
  </si>
  <si>
    <t>200×200×200 WP</t>
  </si>
  <si>
    <t>立会検査費</t>
    <rPh sb="0" eb="5">
      <t>タチアイケンサヒ</t>
    </rPh>
    <phoneticPr fontId="2"/>
  </si>
  <si>
    <t>P型1級</t>
    <rPh sb="1" eb="2">
      <t>ガタ</t>
    </rPh>
    <rPh sb="3" eb="4">
      <t>キュウ</t>
    </rPh>
    <phoneticPr fontId="2"/>
  </si>
  <si>
    <t>光電式ｽﾎﾟｯﾄ感知器</t>
  </si>
  <si>
    <t>3種 自動試験機能付</t>
  </si>
  <si>
    <t>自動閉鎖装置</t>
  </si>
  <si>
    <t>防火戸用</t>
  </si>
  <si>
    <t>連動中継器</t>
  </si>
  <si>
    <t>ﾀｲﾏｰﾘﾚｰ内蔵</t>
  </si>
  <si>
    <t>0.9mm-2C ﾗｯｸ</t>
  </si>
  <si>
    <t>1.2mm-3P 管内</t>
  </si>
  <si>
    <t>1.2mm-3P ころがし</t>
  </si>
  <si>
    <t>四角大深</t>
  </si>
  <si>
    <t>200×200×200</t>
    <phoneticPr fontId="2"/>
  </si>
  <si>
    <t>難燃FEP 65mm</t>
  </si>
  <si>
    <t>組</t>
    <rPh sb="0" eb="1">
      <t>クミ</t>
    </rPh>
    <phoneticPr fontId="2"/>
  </si>
  <si>
    <t>ﾊﾝﾄﾞﾎｰﾙ</t>
  </si>
  <si>
    <t>900×900×900 重耐重(20t) ｾﾊﾟﾚｰﾀ付</t>
    <phoneticPr fontId="2"/>
  </si>
  <si>
    <t>Bw21</t>
  </si>
  <si>
    <t>4L</t>
  </si>
  <si>
    <t>5L</t>
  </si>
  <si>
    <t>2.0mm-2C 線ぴ内</t>
  </si>
  <si>
    <t>1.2mm-1P 管内</t>
  </si>
  <si>
    <t>1.2mm-1P ﾗｯｸ</t>
  </si>
  <si>
    <t>ｼﾞｬﾝｸｼｮﾝﾎﾞｯｸｽ　C型　2方出</t>
    <phoneticPr fontId="2"/>
  </si>
  <si>
    <t>ｼﾞｬﾝｸｼｮﾝﾎﾞｯｸｽ　C型　3方出</t>
    <phoneticPr fontId="2"/>
  </si>
  <si>
    <t>E25mm 4方出</t>
  </si>
  <si>
    <t>PE 54mm 露出</t>
  </si>
  <si>
    <t>難燃FEP 50mm</t>
  </si>
  <si>
    <t>G54</t>
  </si>
  <si>
    <t>1P-2</t>
  </si>
  <si>
    <t>OP-1</t>
  </si>
  <si>
    <t>直入始動方式以外</t>
    <rPh sb="6" eb="8">
      <t>イガイ</t>
    </rPh>
    <phoneticPr fontId="2"/>
  </si>
  <si>
    <t>0.5mm-4P　Cat6A ﾗｯｸ</t>
  </si>
  <si>
    <t>土工事</t>
    <rPh sb="0" eb="3">
      <t>ドコウジ</t>
    </rPh>
    <phoneticPr fontId="2"/>
  </si>
  <si>
    <t>床付電話ｺﾝｾﾝﾄ</t>
  </si>
  <si>
    <t>0.5mm-2P FEP･PF･CD管内</t>
  </si>
  <si>
    <t>1.2mm-3C FEP･PF･CD管内</t>
  </si>
  <si>
    <t>1.2mm-5P FEP･PF･CD管内</t>
  </si>
  <si>
    <t>電気錠制御盤</t>
  </si>
  <si>
    <t>ID照合ﾕﾆｯﾄ制御器</t>
  </si>
  <si>
    <t>ﾃﾝｷｰｶｰﾄﾞﾘｰﾀﾞ</t>
  </si>
  <si>
    <t>0.9mm-2P ころがし</t>
  </si>
  <si>
    <t>0.9mm-2P FEP･PF･CD管内</t>
  </si>
  <si>
    <t>2種 自動試験機能付 小屋根裏用</t>
  </si>
  <si>
    <t>表示器</t>
  </si>
  <si>
    <t>0.9mm-5P ﾗｯｸ</t>
  </si>
  <si>
    <t>DL10w</t>
  </si>
  <si>
    <t>2.0mm-3C　ころがし</t>
  </si>
  <si>
    <t>2.0mm-3C　FEP･PF･CD管内</t>
  </si>
  <si>
    <t>3.5sq-3C　FEP･PF･CD管内</t>
  </si>
  <si>
    <t>PF-S 22mm　隠蔽</t>
  </si>
  <si>
    <t>FEP 30mm　地中</t>
  </si>
  <si>
    <t>高圧気中負荷開閉器(PAS)</t>
  </si>
  <si>
    <t>7.2kV 200A GR付(SOG) 方向性 VT･LA内蔵</t>
  </si>
  <si>
    <t>台</t>
    <rPh sb="0" eb="1">
      <t>ダイ</t>
    </rPh>
    <phoneticPr fontId="2"/>
  </si>
  <si>
    <t>6kV EM-CET(EE)ｹｰﾌﾞﾙ</t>
  </si>
  <si>
    <t>高圧端末処理</t>
  </si>
  <si>
    <t>6kV EM-CET38sq 屋内</t>
    <rPh sb="16" eb="17">
      <t>ナイ</t>
    </rPh>
    <phoneticPr fontId="2"/>
  </si>
  <si>
    <t>6kV EM-CET38sq 屋外</t>
  </si>
  <si>
    <t>GZ 82mm 露出塗装</t>
  </si>
  <si>
    <t>難燃FEP 80mm</t>
  </si>
  <si>
    <t>ｺﾝｸﾘｰﾄ柱</t>
  </si>
  <si>
    <t>12m-19cm-5.0kN 建柱車</t>
    <rPh sb="15" eb="17">
      <t>タツルチュウ</t>
    </rPh>
    <rPh sb="17" eb="18">
      <t>シャ</t>
    </rPh>
    <phoneticPr fontId="2"/>
  </si>
  <si>
    <t>支線</t>
    <rPh sb="0" eb="2">
      <t>シセン</t>
    </rPh>
    <phoneticPr fontId="2"/>
  </si>
  <si>
    <t>22sq</t>
    <phoneticPr fontId="2"/>
  </si>
  <si>
    <t>支線ｶﾞｰﾄﾞ</t>
    <rPh sb="0" eb="2">
      <t>シセン</t>
    </rPh>
    <phoneticPr fontId="2"/>
  </si>
  <si>
    <t>軽腕金</t>
    <rPh sb="0" eb="3">
      <t>カルウデガネ</t>
    </rPh>
    <phoneticPr fontId="2"/>
  </si>
  <si>
    <t>900mm</t>
    <phoneticPr fontId="2"/>
  </si>
  <si>
    <t>本</t>
    <rPh sb="0" eb="1">
      <t>ホン</t>
    </rPh>
    <phoneticPr fontId="2"/>
  </si>
  <si>
    <t>900×900×900 重耐重(20t)</t>
  </si>
  <si>
    <t>900×900×900 重耐重(20t) ｾﾊﾟﾚｰﾀ付</t>
  </si>
  <si>
    <t>900×900×900 化粧蓋（2t）</t>
  </si>
  <si>
    <t>鉄鋲</t>
  </si>
  <si>
    <t>FEP 50mm</t>
  </si>
  <si>
    <t>600×600×600 中耐重蓋</t>
  </si>
  <si>
    <t>600×600×900 重耐重蓋</t>
  </si>
  <si>
    <t>Et</t>
  </si>
  <si>
    <t>ELt</t>
  </si>
  <si>
    <t>取外し再取付</t>
    <phoneticPr fontId="2"/>
  </si>
  <si>
    <t>撤去</t>
    <phoneticPr fontId="2"/>
  </si>
  <si>
    <t xml:space="preserve">K1w </t>
    <phoneticPr fontId="2"/>
  </si>
  <si>
    <t xml:space="preserve">K2w </t>
    <phoneticPr fontId="2"/>
  </si>
  <si>
    <t xml:space="preserve">K3w </t>
    <phoneticPr fontId="2"/>
  </si>
  <si>
    <t xml:space="preserve">K4w </t>
    <phoneticPr fontId="2"/>
  </si>
  <si>
    <t>LP1</t>
  </si>
  <si>
    <t>LP2</t>
  </si>
  <si>
    <t>P1 ﾎﾟｰﾙ共</t>
    <rPh sb="7" eb="8">
      <t>トモ</t>
    </rPh>
    <phoneticPr fontId="2"/>
  </si>
  <si>
    <t>PSP1w</t>
  </si>
  <si>
    <t>SW</t>
  </si>
  <si>
    <t>T</t>
  </si>
  <si>
    <t>Z</t>
  </si>
  <si>
    <t>ﾗｲﾝ照明用電源ﾕﾆｯﾄ･専用ｹｰﾌﾞﾙ</t>
    <rPh sb="13" eb="15">
      <t>センヨウ</t>
    </rPh>
    <phoneticPr fontId="2"/>
  </si>
  <si>
    <t>5.5sq-3C FEP･PF･CD管内</t>
  </si>
  <si>
    <t>FEP 20mm 地中</t>
  </si>
  <si>
    <t>ﾌﾟﾙﾎﾞｯｸｽ(指定色塗装)</t>
    <rPh sb="9" eb="14">
      <t>シテイショクトソウ</t>
    </rPh>
    <phoneticPr fontId="2"/>
  </si>
  <si>
    <t>300×300×300　ET付 SUS-WP</t>
    <phoneticPr fontId="2"/>
  </si>
  <si>
    <t>鋼管ﾎﾟｰﾙ</t>
  </si>
  <si>
    <t>3m 基礎共</t>
    <rPh sb="3" eb="6">
      <t>キソトモ</t>
    </rPh>
    <phoneticPr fontId="2"/>
  </si>
  <si>
    <t>6.3m 基礎共</t>
    <phoneticPr fontId="2"/>
  </si>
  <si>
    <t>600×600×600 重耐重蓋</t>
  </si>
  <si>
    <t>撤去</t>
    <rPh sb="0" eb="2">
      <t>テッキョ</t>
    </rPh>
    <phoneticPr fontId="2"/>
  </si>
  <si>
    <t>EM-IE電線</t>
    <phoneticPr fontId="2"/>
  </si>
  <si>
    <t>EM-UTPｹｰﾌﾞﾙ</t>
    <phoneticPr fontId="2"/>
  </si>
  <si>
    <t>0.5mm-4P　Cat5e ころがし</t>
    <phoneticPr fontId="2"/>
  </si>
  <si>
    <t>6kV EM-CET(EE)ｹｰﾌﾞﾙ</t>
    <phoneticPr fontId="2"/>
  </si>
  <si>
    <t>38sq FEP･PF･CD管内</t>
    <phoneticPr fontId="2"/>
  </si>
  <si>
    <t>EM-CEEｹｰﾌﾞﾙ</t>
    <phoneticPr fontId="2"/>
  </si>
  <si>
    <t>3.5sq-7C 管内</t>
    <phoneticPr fontId="2"/>
  </si>
  <si>
    <t>参 考 内 訳 書</t>
    <phoneticPr fontId="20"/>
  </si>
  <si>
    <t>(2)</t>
    <phoneticPr fontId="2"/>
  </si>
  <si>
    <t>(1)</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</si>
</sst>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_ "/>
    <numFmt numFmtId="177" formatCode="#,##0.0;[Red]\-#,##0.0"/>
    <numFmt numFmtId="178" formatCode="_ * #,##0_ ;_ * &quot;▲&quot;#,##0_ "/>
    <numFmt numFmtId="179" formatCode="#,##0.0;[Red]General"/>
    <numFmt numFmtId="180" formatCode="#,###"/>
    <numFmt numFmtId="181" formatCode="#,##0.00_ "/>
    <numFmt numFmtId="182" formatCode="&quot;代価-&quot;000"/>
  </numFmts>
  <fonts count="26">
    <font>
      <sz val="11"/>
      <name val="ＭＳ Ｐゴシック"/>
      <family val="3"/>
      <charset val="128"/>
    </font>
    <font>
      <sz val="11"/>
      <name val="ＭＳ Ｐゴシック"/>
      <family val="3"/>
      <charset val="128"/>
    </font>
    <font>
      <sz val="6"/>
      <name val="ＭＳ Ｐゴシック"/>
      <family val="3"/>
      <charset val="128"/>
    </font>
    <font>
      <sz val="10"/>
      <name val="ＭＳ 明朝"/>
      <family val="1"/>
      <charset val="128"/>
    </font>
    <font>
      <sz val="9"/>
      <name val="ＭＳ 明朝"/>
      <family val="1"/>
      <charset val="128"/>
    </font>
    <font>
      <sz val="9"/>
      <name val="ＭＳ Ｐゴシック"/>
      <family val="3"/>
      <charset val="128"/>
    </font>
    <font>
      <sz val="11"/>
      <name val="ＭＳ 明朝"/>
      <family val="1"/>
      <charset val="128"/>
    </font>
    <font>
      <sz val="10"/>
      <name val="明朝"/>
      <family val="1"/>
      <charset val="128"/>
    </font>
    <font>
      <sz val="16"/>
      <name val="ＭＳ Ｐゴシック"/>
      <family val="3"/>
      <charset val="128"/>
    </font>
    <font>
      <sz val="10"/>
      <color indexed="8"/>
      <name val="ＭＳ 明朝"/>
      <family val="1"/>
      <charset val="128"/>
    </font>
    <font>
      <sz val="10"/>
      <color theme="0"/>
      <name val="ＭＳ 明朝"/>
      <family val="1"/>
      <charset val="128"/>
    </font>
    <font>
      <sz val="10"/>
      <color theme="1"/>
      <name val="ＭＳ 明朝"/>
      <family val="1"/>
      <charset val="128"/>
    </font>
    <font>
      <b/>
      <sz val="9"/>
      <name val="ＭＳ 明朝"/>
      <family val="1"/>
      <charset val="128"/>
    </font>
    <font>
      <sz val="9"/>
      <name val="ＭＳ ゴシック"/>
      <family val="3"/>
      <charset val="128"/>
    </font>
    <font>
      <b/>
      <sz val="14"/>
      <color indexed="81"/>
      <name val="ＭＳ Ｐゴシック"/>
      <family val="3"/>
      <charset val="128"/>
    </font>
    <font>
      <sz val="14"/>
      <color indexed="81"/>
      <name val="ＭＳ Ｐゴシック"/>
      <family val="3"/>
      <charset val="128"/>
    </font>
    <font>
      <sz val="8"/>
      <name val="ＭＳ 明朝"/>
      <family val="1"/>
      <charset val="128"/>
    </font>
    <font>
      <sz val="10"/>
      <color theme="1"/>
      <name val="ＭＳ Ｐゴシック"/>
      <family val="3"/>
      <charset val="128"/>
    </font>
    <font>
      <sz val="12"/>
      <name val="ＭＳ 明朝"/>
      <family val="1"/>
      <charset val="128"/>
    </font>
    <font>
      <u/>
      <sz val="22"/>
      <name val="ＭＳ 明朝"/>
      <family val="1"/>
      <charset val="128"/>
    </font>
    <font>
      <sz val="6"/>
      <name val="ＭＳ 明朝"/>
      <family val="1"/>
      <charset val="128"/>
    </font>
    <font>
      <sz val="10"/>
      <color rgb="FFFF0000"/>
      <name val="ＭＳ 明朝"/>
      <family val="1"/>
      <charset val="128"/>
    </font>
    <font>
      <u/>
      <sz val="11"/>
      <color indexed="12"/>
      <name val="ＭＳ Ｐゴシック"/>
      <family val="3"/>
      <charset val="128"/>
    </font>
    <font>
      <sz val="11"/>
      <color rgb="FFFF0000"/>
      <name val="ＭＳ Ｐ明朝"/>
      <family val="1"/>
      <charset val="128"/>
    </font>
    <font>
      <sz val="11"/>
      <name val="ＭＳ Ｐ明朝"/>
      <family val="1"/>
      <charset val="128"/>
    </font>
    <font>
      <sz val="11"/>
      <color theme="1"/>
      <name val="ＭＳ Ｐゴシック"/>
      <family val="3"/>
      <charset val="128"/>
      <scheme val="minor"/>
    </font>
  </fonts>
  <fills count="4">
    <fill>
      <patternFill patternType="none"/>
    </fill>
    <fill>
      <patternFill patternType="gray125"/>
    </fill>
    <fill>
      <patternFill patternType="solid">
        <fgColor theme="0"/>
        <bgColor indexed="64"/>
      </patternFill>
    </fill>
    <fill>
      <patternFill patternType="solid">
        <fgColor indexed="22"/>
        <bgColor indexed="64"/>
      </patternFill>
    </fill>
  </fills>
  <borders count="12">
    <border>
      <left/>
      <right/>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28">
    <xf numFmtId="0" fontId="0" fillId="0" borderId="0"/>
    <xf numFmtId="38" fontId="1" fillId="0" borderId="0" applyFont="0" applyFill="0" applyBorder="0" applyAlignment="0" applyProtection="0"/>
    <xf numFmtId="0" fontId="7" fillId="0" borderId="0"/>
    <xf numFmtId="0" fontId="3" fillId="0" borderId="0"/>
    <xf numFmtId="0" fontId="13" fillId="0" borderId="0"/>
    <xf numFmtId="0" fontId="16" fillId="0" borderId="0" applyNumberFormat="0" applyFill="0" applyBorder="0" applyAlignment="0" applyProtection="0"/>
    <xf numFmtId="38" fontId="1" fillId="0" borderId="0" applyFont="0" applyFill="0" applyBorder="0" applyAlignment="0" applyProtection="0"/>
    <xf numFmtId="0" fontId="3" fillId="0" borderId="0" applyNumberFormat="0" applyFill="0" applyBorder="0" applyAlignment="0" applyProtection="0"/>
    <xf numFmtId="0" fontId="1" fillId="0" borderId="0"/>
    <xf numFmtId="0" fontId="1" fillId="0" borderId="0"/>
    <xf numFmtId="38" fontId="1" fillId="0" borderId="0" applyFont="0" applyFill="0" applyBorder="0" applyAlignment="0" applyProtection="0"/>
    <xf numFmtId="0" fontId="5" fillId="0" borderId="0"/>
    <xf numFmtId="38" fontId="17" fillId="0" borderId="0" applyFont="0" applyFill="0" applyBorder="0" applyAlignment="0" applyProtection="0">
      <alignment vertical="center"/>
    </xf>
    <xf numFmtId="0" fontId="6" fillId="0" borderId="0"/>
    <xf numFmtId="9" fontId="6" fillId="0" borderId="0" applyFont="0" applyFill="0" applyBorder="0" applyAlignment="0" applyProtection="0"/>
    <xf numFmtId="38" fontId="6" fillId="0" borderId="0" applyFont="0" applyFill="0" applyBorder="0" applyAlignment="0" applyProtection="0"/>
    <xf numFmtId="0" fontId="5" fillId="0" borderId="0"/>
    <xf numFmtId="38" fontId="5" fillId="0" borderId="0" applyFont="0" applyFill="0" applyBorder="0" applyAlignment="0" applyProtection="0"/>
    <xf numFmtId="0" fontId="3" fillId="0" borderId="0"/>
    <xf numFmtId="9" fontId="1" fillId="0" borderId="0" applyFont="0" applyFill="0" applyBorder="0" applyAlignment="0" applyProtection="0"/>
    <xf numFmtId="38" fontId="1" fillId="0" borderId="0" applyFont="0" applyFill="0" applyBorder="0" applyAlignment="0" applyProtection="0">
      <alignment vertical="center"/>
    </xf>
    <xf numFmtId="0" fontId="6" fillId="0" borderId="0"/>
    <xf numFmtId="38" fontId="6" fillId="0" borderId="0" applyFont="0" applyFill="0" applyBorder="0" applyAlignment="0" applyProtection="0"/>
    <xf numFmtId="9" fontId="1" fillId="0" borderId="0" applyFont="0" applyFill="0" applyBorder="0" applyAlignment="0" applyProtection="0"/>
    <xf numFmtId="9" fontId="6" fillId="0" borderId="0" applyFont="0" applyFill="0" applyBorder="0" applyAlignment="0" applyProtection="0">
      <alignment vertical="center"/>
    </xf>
    <xf numFmtId="0" fontId="18" fillId="0" borderId="0"/>
    <xf numFmtId="9" fontId="1" fillId="0" borderId="0" applyFont="0" applyFill="0" applyBorder="0" applyAlignment="0" applyProtection="0">
      <alignment vertical="center"/>
    </xf>
    <xf numFmtId="0" fontId="25" fillId="0" borderId="0">
      <alignment vertical="center"/>
    </xf>
  </cellStyleXfs>
  <cellXfs count="232">
    <xf numFmtId="0" fontId="0" fillId="0" borderId="0" xfId="0"/>
    <xf numFmtId="38" fontId="3" fillId="0" borderId="0" xfId="1" applyFont="1" applyAlignment="1">
      <alignment vertical="center"/>
    </xf>
    <xf numFmtId="0" fontId="0" fillId="0" borderId="0" xfId="0" applyAlignment="1">
      <alignment vertical="center"/>
    </xf>
    <xf numFmtId="0" fontId="0" fillId="0" borderId="0" xfId="0" applyAlignment="1">
      <alignment horizontal="center"/>
    </xf>
    <xf numFmtId="0" fontId="3" fillId="0" borderId="0" xfId="3" applyAlignment="1">
      <alignment vertical="center"/>
    </xf>
    <xf numFmtId="49" fontId="3" fillId="0" borderId="0" xfId="0" applyNumberFormat="1" applyFont="1" applyAlignment="1" applyProtection="1">
      <alignment horizontal="center" vertical="center"/>
      <protection locked="0"/>
    </xf>
    <xf numFmtId="0" fontId="3" fillId="0" borderId="10" xfId="0" applyFont="1" applyBorder="1" applyAlignment="1" applyProtection="1">
      <alignment horizontal="left" vertical="center"/>
      <protection locked="0"/>
    </xf>
    <xf numFmtId="0" fontId="3" fillId="0" borderId="10" xfId="0" applyFont="1" applyBorder="1" applyAlignment="1" applyProtection="1">
      <alignment vertical="center"/>
      <protection locked="0"/>
    </xf>
    <xf numFmtId="40" fontId="3" fillId="0" borderId="10" xfId="1" applyNumberFormat="1" applyFont="1" applyBorder="1" applyAlignment="1" applyProtection="1">
      <alignment horizontal="right" vertical="center"/>
      <protection locked="0"/>
    </xf>
    <xf numFmtId="0" fontId="3" fillId="0" borderId="10" xfId="0" applyFont="1" applyBorder="1" applyAlignment="1" applyProtection="1">
      <alignment horizontal="center" vertical="center"/>
      <protection locked="0"/>
    </xf>
    <xf numFmtId="178" fontId="9" fillId="0" borderId="10" xfId="1" applyNumberFormat="1" applyFont="1" applyFill="1" applyBorder="1" applyAlignment="1" applyProtection="1">
      <alignment vertical="center"/>
      <protection locked="0"/>
    </xf>
    <xf numFmtId="178" fontId="3" fillId="0" borderId="10" xfId="1" applyNumberFormat="1" applyFont="1" applyBorder="1" applyAlignment="1">
      <alignment vertical="center"/>
    </xf>
    <xf numFmtId="0" fontId="3" fillId="0" borderId="0" xfId="0" applyFont="1" applyAlignment="1" applyProtection="1">
      <alignment vertical="center"/>
      <protection locked="0"/>
    </xf>
    <xf numFmtId="0" fontId="3" fillId="0" borderId="0" xfId="0" applyFont="1" applyAlignment="1">
      <alignment vertical="center"/>
    </xf>
    <xf numFmtId="49" fontId="3" fillId="0" borderId="3" xfId="0" applyNumberFormat="1" applyFont="1" applyBorder="1" applyAlignment="1" applyProtection="1">
      <alignment horizontal="center" vertical="center"/>
      <protection locked="0"/>
    </xf>
    <xf numFmtId="0" fontId="3" fillId="0" borderId="5" xfId="0" applyFont="1" applyBorder="1" applyAlignment="1" applyProtection="1">
      <alignment horizontal="left" vertical="center"/>
      <protection locked="0"/>
    </xf>
    <xf numFmtId="0" fontId="3" fillId="0" borderId="5" xfId="0" applyFont="1" applyBorder="1" applyAlignment="1" applyProtection="1">
      <alignment vertical="center"/>
      <protection locked="0"/>
    </xf>
    <xf numFmtId="40" fontId="3" fillId="0" borderId="5" xfId="1" applyNumberFormat="1" applyFont="1" applyBorder="1" applyAlignment="1" applyProtection="1">
      <alignment horizontal="right" vertical="center"/>
      <protection locked="0"/>
    </xf>
    <xf numFmtId="0" fontId="3" fillId="0" borderId="5" xfId="0" applyFont="1" applyBorder="1" applyAlignment="1" applyProtection="1">
      <alignment horizontal="center" vertical="center"/>
      <protection locked="0"/>
    </xf>
    <xf numFmtId="176" fontId="9" fillId="0" borderId="9" xfId="1" applyNumberFormat="1" applyFont="1" applyFill="1" applyBorder="1" applyAlignment="1" applyProtection="1">
      <alignment vertical="center"/>
      <protection locked="0"/>
    </xf>
    <xf numFmtId="178" fontId="3" fillId="0" borderId="5" xfId="1" applyNumberFormat="1" applyFont="1" applyBorder="1" applyAlignment="1">
      <alignment vertical="center"/>
    </xf>
    <xf numFmtId="0" fontId="3" fillId="0" borderId="3" xfId="0" applyFont="1" applyBorder="1" applyAlignment="1" applyProtection="1">
      <alignment vertical="center"/>
      <protection locked="0"/>
    </xf>
    <xf numFmtId="0" fontId="3" fillId="0" borderId="10" xfId="0" quotePrefix="1" applyFont="1" applyBorder="1" applyAlignment="1" applyProtection="1">
      <alignment horizontal="left" vertical="center"/>
      <protection locked="0"/>
    </xf>
    <xf numFmtId="0" fontId="3" fillId="0" borderId="1" xfId="0" applyFont="1" applyBorder="1" applyAlignment="1" applyProtection="1">
      <alignment vertical="center"/>
      <protection locked="0"/>
    </xf>
    <xf numFmtId="49" fontId="3" fillId="0" borderId="0" xfId="0" applyNumberFormat="1" applyFont="1" applyAlignment="1">
      <alignment horizontal="center" vertical="center"/>
    </xf>
    <xf numFmtId="0" fontId="3" fillId="0" borderId="0" xfId="0" applyFont="1" applyAlignment="1">
      <alignment horizontal="distributed" vertical="center"/>
    </xf>
    <xf numFmtId="40" fontId="3" fillId="0" borderId="0" xfId="1" applyNumberFormat="1" applyFont="1" applyAlignment="1">
      <alignment horizontal="right" vertical="center"/>
    </xf>
    <xf numFmtId="0" fontId="3" fillId="0" borderId="0" xfId="0" applyFont="1" applyAlignment="1">
      <alignment horizontal="center" vertical="center"/>
    </xf>
    <xf numFmtId="178" fontId="3" fillId="0" borderId="0" xfId="0" applyNumberFormat="1" applyFont="1" applyAlignment="1">
      <alignment vertical="center"/>
    </xf>
    <xf numFmtId="49" fontId="12" fillId="3" borderId="3" xfId="0" applyNumberFormat="1" applyFont="1" applyFill="1" applyBorder="1" applyAlignment="1">
      <alignment horizontal="center"/>
    </xf>
    <xf numFmtId="38" fontId="0" fillId="0" borderId="0" xfId="1" applyFont="1" applyAlignment="1"/>
    <xf numFmtId="177" fontId="0" fillId="0" borderId="0" xfId="0" applyNumberFormat="1"/>
    <xf numFmtId="177" fontId="4" fillId="0" borderId="0" xfId="4" applyNumberFormat="1" applyFont="1"/>
    <xf numFmtId="20" fontId="0" fillId="0" borderId="0" xfId="0" applyNumberFormat="1"/>
    <xf numFmtId="0" fontId="0" fillId="0" borderId="0" xfId="0" applyAlignment="1">
      <alignment wrapText="1"/>
    </xf>
    <xf numFmtId="0" fontId="0" fillId="0" borderId="0" xfId="0" quotePrefix="1" applyAlignment="1">
      <alignment horizontal="left"/>
    </xf>
    <xf numFmtId="38" fontId="12" fillId="3" borderId="3" xfId="1" applyFont="1" applyFill="1" applyBorder="1" applyAlignment="1">
      <alignment horizontal="center"/>
    </xf>
    <xf numFmtId="49" fontId="4" fillId="0" borderId="0" xfId="4" applyNumberFormat="1" applyFont="1"/>
    <xf numFmtId="0" fontId="4" fillId="0" borderId="0" xfId="4" applyFont="1"/>
    <xf numFmtId="49" fontId="4" fillId="0" borderId="0" xfId="4" applyNumberFormat="1" applyFont="1" applyAlignment="1">
      <alignment wrapText="1"/>
    </xf>
    <xf numFmtId="40" fontId="4" fillId="0" borderId="0" xfId="4" applyNumberFormat="1" applyFont="1"/>
    <xf numFmtId="49" fontId="4" fillId="0" borderId="0" xfId="4" applyNumberFormat="1" applyFont="1" applyAlignment="1">
      <alignment horizontal="center"/>
    </xf>
    <xf numFmtId="0" fontId="4" fillId="0" borderId="0" xfId="4" applyFont="1" applyAlignment="1">
      <alignment horizontal="center"/>
    </xf>
    <xf numFmtId="38" fontId="0" fillId="0" borderId="0" xfId="1" applyFont="1"/>
    <xf numFmtId="38" fontId="3" fillId="0" borderId="0" xfId="1" applyFont="1" applyAlignment="1">
      <alignment vertical="center" shrinkToFit="1"/>
    </xf>
    <xf numFmtId="38" fontId="3" fillId="0" borderId="0" xfId="1" applyFont="1" applyAlignment="1" applyProtection="1">
      <alignment vertical="center"/>
      <protection locked="0"/>
    </xf>
    <xf numFmtId="38" fontId="3" fillId="0" borderId="3" xfId="1" applyFont="1" applyBorder="1" applyAlignment="1" applyProtection="1">
      <alignment vertical="center"/>
      <protection locked="0"/>
    </xf>
    <xf numFmtId="38" fontId="3" fillId="0" borderId="1" xfId="1" applyFont="1" applyBorder="1" applyAlignment="1" applyProtection="1">
      <alignment vertical="center"/>
      <protection locked="0"/>
    </xf>
    <xf numFmtId="38" fontId="3" fillId="0" borderId="3" xfId="1" applyFont="1" applyBorder="1" applyAlignment="1" applyProtection="1">
      <alignment vertical="center" shrinkToFit="1"/>
      <protection locked="0"/>
    </xf>
    <xf numFmtId="40" fontId="3" fillId="0" borderId="10" xfId="1" applyNumberFormat="1" applyFont="1" applyFill="1" applyBorder="1" applyAlignment="1" applyProtection="1">
      <alignment horizontal="right" vertical="center"/>
      <protection locked="0"/>
    </xf>
    <xf numFmtId="40" fontId="3" fillId="0" borderId="5" xfId="1" applyNumberFormat="1" applyFont="1" applyFill="1" applyBorder="1" applyAlignment="1" applyProtection="1">
      <alignment horizontal="right" vertical="center"/>
      <protection locked="0"/>
    </xf>
    <xf numFmtId="177" fontId="3" fillId="0" borderId="10" xfId="1" applyNumberFormat="1" applyFont="1" applyBorder="1" applyAlignment="1" applyProtection="1">
      <alignment horizontal="right" vertical="center"/>
      <protection locked="0"/>
    </xf>
    <xf numFmtId="177" fontId="3" fillId="0" borderId="5" xfId="1" applyNumberFormat="1" applyFont="1" applyBorder="1" applyAlignment="1" applyProtection="1">
      <alignment horizontal="right" vertical="center"/>
      <protection locked="0"/>
    </xf>
    <xf numFmtId="177" fontId="3" fillId="0" borderId="0" xfId="1" applyNumberFormat="1" applyFont="1" applyAlignment="1">
      <alignment horizontal="right" vertical="center"/>
    </xf>
    <xf numFmtId="0" fontId="3" fillId="0" borderId="0" xfId="3" applyAlignment="1">
      <alignment vertical="center" shrinkToFit="1"/>
    </xf>
    <xf numFmtId="0" fontId="3" fillId="0" borderId="0" xfId="3" quotePrefix="1" applyAlignment="1">
      <alignment horizontal="left" vertical="center"/>
    </xf>
    <xf numFmtId="38" fontId="3" fillId="0" borderId="0" xfId="1" quotePrefix="1" applyFont="1" applyAlignment="1">
      <alignment horizontal="left" vertical="center"/>
    </xf>
    <xf numFmtId="178" fontId="3" fillId="0" borderId="0" xfId="0" applyNumberFormat="1" applyFont="1" applyAlignment="1">
      <alignment vertical="center" shrinkToFit="1"/>
    </xf>
    <xf numFmtId="0" fontId="3" fillId="0" borderId="0" xfId="0" applyFont="1" applyAlignment="1">
      <alignment vertical="center" shrinkToFit="1"/>
    </xf>
    <xf numFmtId="40" fontId="3" fillId="0" borderId="0" xfId="1" applyNumberFormat="1" applyFont="1" applyFill="1" applyAlignment="1">
      <alignment horizontal="right" vertical="center"/>
    </xf>
    <xf numFmtId="0" fontId="6" fillId="0" borderId="0" xfId="21"/>
    <xf numFmtId="0" fontId="3" fillId="0" borderId="10" xfId="2" applyFont="1" applyBorder="1" applyAlignment="1">
      <alignment horizontal="center"/>
    </xf>
    <xf numFmtId="0" fontId="3" fillId="0" borderId="0" xfId="2" applyFont="1" applyAlignment="1" applyProtection="1">
      <alignment shrinkToFit="1"/>
      <protection locked="0"/>
    </xf>
    <xf numFmtId="0" fontId="3" fillId="0" borderId="0" xfId="2" applyFont="1" applyAlignment="1">
      <alignment shrinkToFit="1"/>
    </xf>
    <xf numFmtId="177" fontId="3" fillId="0" borderId="0" xfId="22" applyNumberFormat="1" applyFont="1" applyBorder="1" applyAlignment="1"/>
    <xf numFmtId="0" fontId="3" fillId="0" borderId="0" xfId="2" applyFont="1" applyAlignment="1">
      <alignment horizontal="center"/>
    </xf>
    <xf numFmtId="38" fontId="9" fillId="0" borderId="0" xfId="22" applyFont="1" applyBorder="1" applyAlignment="1" applyProtection="1">
      <protection locked="0"/>
    </xf>
    <xf numFmtId="38" fontId="3" fillId="0" borderId="0" xfId="22" applyFont="1" applyBorder="1" applyAlignment="1">
      <alignment horizontal="center"/>
    </xf>
    <xf numFmtId="177" fontId="3" fillId="0" borderId="0" xfId="22" applyNumberFormat="1" applyFont="1" applyBorder="1" applyAlignment="1" applyProtection="1">
      <protection locked="0"/>
    </xf>
    <xf numFmtId="38" fontId="3" fillId="0" borderId="11" xfId="22" applyFont="1" applyBorder="1" applyAlignment="1" applyProtection="1">
      <protection hidden="1"/>
    </xf>
    <xf numFmtId="180" fontId="3" fillId="0" borderId="0" xfId="2" applyNumberFormat="1" applyFont="1" applyAlignment="1">
      <alignment horizontal="center"/>
    </xf>
    <xf numFmtId="38" fontId="3" fillId="0" borderId="0" xfId="22" applyFont="1" applyBorder="1" applyAlignment="1"/>
    <xf numFmtId="38" fontId="3" fillId="0" borderId="11" xfId="22" applyFont="1" applyBorder="1" applyAlignment="1"/>
    <xf numFmtId="38" fontId="10" fillId="0" borderId="0" xfId="22" applyFont="1" applyBorder="1" applyAlignment="1"/>
    <xf numFmtId="0" fontId="18" fillId="0" borderId="10" xfId="25" applyBorder="1" applyAlignment="1">
      <alignment horizontal="center"/>
    </xf>
    <xf numFmtId="0" fontId="18" fillId="0" borderId="0" xfId="25" applyAlignment="1">
      <alignment shrinkToFit="1"/>
    </xf>
    <xf numFmtId="179" fontId="18" fillId="0" borderId="0" xfId="22" applyNumberFormat="1" applyFont="1" applyBorder="1" applyAlignment="1">
      <alignment horizontal="center"/>
    </xf>
    <xf numFmtId="179" fontId="18" fillId="0" borderId="11" xfId="22" applyNumberFormat="1" applyFont="1" applyBorder="1" applyAlignment="1">
      <alignment horizontal="center"/>
    </xf>
    <xf numFmtId="0" fontId="18" fillId="0" borderId="5" xfId="25" applyBorder="1" applyAlignment="1">
      <alignment horizontal="center"/>
    </xf>
    <xf numFmtId="0" fontId="18" fillId="0" borderId="3" xfId="25" applyBorder="1" applyAlignment="1">
      <alignment shrinkToFit="1"/>
    </xf>
    <xf numFmtId="179" fontId="18" fillId="0" borderId="3" xfId="22" applyNumberFormat="1" applyFont="1" applyBorder="1" applyAlignment="1">
      <alignment horizontal="center"/>
    </xf>
    <xf numFmtId="179" fontId="18" fillId="0" borderId="4" xfId="22" applyNumberFormat="1" applyFont="1" applyBorder="1" applyAlignment="1">
      <alignment horizontal="center"/>
    </xf>
    <xf numFmtId="0" fontId="18" fillId="0" borderId="0" xfId="25" applyAlignment="1">
      <alignment horizontal="center"/>
    </xf>
    <xf numFmtId="179" fontId="18" fillId="0" borderId="0" xfId="22" applyNumberFormat="1" applyFont="1" applyAlignment="1">
      <alignment horizontal="center"/>
    </xf>
    <xf numFmtId="180" fontId="3" fillId="0" borderId="0" xfId="2" quotePrefix="1" applyNumberFormat="1" applyFont="1" applyAlignment="1">
      <alignment horizontal="left"/>
    </xf>
    <xf numFmtId="178" fontId="21" fillId="0" borderId="10" xfId="1" applyNumberFormat="1" applyFont="1" applyBorder="1" applyAlignment="1">
      <alignment vertical="center"/>
    </xf>
    <xf numFmtId="178" fontId="3" fillId="0" borderId="9" xfId="1" applyNumberFormat="1" applyFont="1" applyBorder="1" applyAlignment="1">
      <alignment vertical="center"/>
    </xf>
    <xf numFmtId="178" fontId="21" fillId="0" borderId="7" xfId="1" applyNumberFormat="1" applyFont="1" applyBorder="1" applyAlignment="1">
      <alignment vertical="center"/>
    </xf>
    <xf numFmtId="178" fontId="20" fillId="0" borderId="5" xfId="0" applyNumberFormat="1" applyFont="1" applyBorder="1" applyAlignment="1" applyProtection="1">
      <alignment vertical="center"/>
      <protection locked="0"/>
    </xf>
    <xf numFmtId="176" fontId="23" fillId="0" borderId="7" xfId="0" applyNumberFormat="1" applyFont="1" applyBorder="1" applyAlignment="1">
      <alignment horizontal="right" vertical="center"/>
    </xf>
    <xf numFmtId="176" fontId="24" fillId="0" borderId="9" xfId="0" applyNumberFormat="1" applyFont="1" applyBorder="1" applyAlignment="1">
      <alignment horizontal="right" vertical="center"/>
    </xf>
    <xf numFmtId="181" fontId="24" fillId="0" borderId="0" xfId="0" applyNumberFormat="1" applyFont="1" applyAlignment="1">
      <alignment horizontal="right" vertical="center"/>
    </xf>
    <xf numFmtId="176" fontId="23" fillId="0" borderId="8" xfId="0" applyNumberFormat="1" applyFont="1" applyBorder="1" applyAlignment="1">
      <alignment horizontal="right" vertical="center"/>
    </xf>
    <xf numFmtId="0" fontId="3" fillId="0" borderId="0" xfId="0" applyFont="1" applyAlignment="1" applyProtection="1">
      <alignment horizontal="center" vertical="center"/>
      <protection locked="0"/>
    </xf>
    <xf numFmtId="0" fontId="3" fillId="0" borderId="3" xfId="0" applyFont="1" applyBorder="1" applyAlignment="1" applyProtection="1">
      <alignment horizontal="center" vertical="center"/>
      <protection locked="0"/>
    </xf>
    <xf numFmtId="178" fontId="21" fillId="0" borderId="8" xfId="1" applyNumberFormat="1" applyFont="1" applyBorder="1" applyAlignment="1">
      <alignment vertical="center"/>
    </xf>
    <xf numFmtId="0" fontId="3" fillId="0" borderId="8" xfId="0" applyFont="1" applyBorder="1" applyAlignment="1" applyProtection="1">
      <alignment horizontal="left" vertical="center"/>
      <protection locked="0"/>
    </xf>
    <xf numFmtId="49" fontId="3" fillId="0" borderId="3" xfId="0" quotePrefix="1" applyNumberFormat="1" applyFont="1" applyBorder="1" applyAlignment="1" applyProtection="1">
      <alignment horizontal="center" vertical="center"/>
      <protection locked="0"/>
    </xf>
    <xf numFmtId="0" fontId="3" fillId="0" borderId="3" xfId="0" quotePrefix="1" applyFont="1" applyBorder="1" applyAlignment="1" applyProtection="1">
      <alignment horizontal="center" vertical="center"/>
      <protection locked="0"/>
    </xf>
    <xf numFmtId="0" fontId="3" fillId="0" borderId="2" xfId="0" applyFont="1" applyBorder="1" applyAlignment="1" applyProtection="1">
      <alignment horizontal="center" vertical="center"/>
      <protection locked="0"/>
    </xf>
    <xf numFmtId="38" fontId="3" fillId="0" borderId="3" xfId="1" quotePrefix="1" applyFont="1" applyBorder="1" applyAlignment="1" applyProtection="1">
      <alignment horizontal="center" vertical="center"/>
      <protection locked="0"/>
    </xf>
    <xf numFmtId="176" fontId="10" fillId="0" borderId="7" xfId="1" applyNumberFormat="1" applyFont="1" applyFill="1" applyBorder="1" applyAlignment="1" applyProtection="1">
      <alignment vertical="center"/>
      <protection locked="0"/>
    </xf>
    <xf numFmtId="38" fontId="3" fillId="0" borderId="5" xfId="1" applyFont="1" applyBorder="1" applyAlignment="1" applyProtection="1">
      <alignment horizontal="right" vertical="center"/>
      <protection locked="0"/>
    </xf>
    <xf numFmtId="176" fontId="10" fillId="0" borderId="9" xfId="1" applyNumberFormat="1" applyFont="1" applyFill="1" applyBorder="1" applyAlignment="1" applyProtection="1">
      <alignment vertical="center"/>
      <protection locked="0"/>
    </xf>
    <xf numFmtId="176" fontId="10" fillId="0" borderId="8" xfId="1" applyNumberFormat="1" applyFont="1" applyFill="1" applyBorder="1" applyAlignment="1" applyProtection="1">
      <alignment vertical="center"/>
      <protection locked="0"/>
    </xf>
    <xf numFmtId="38" fontId="3" fillId="0" borderId="10" xfId="1" applyFont="1" applyBorder="1" applyAlignment="1" applyProtection="1">
      <alignment horizontal="right" vertical="center"/>
      <protection locked="0"/>
    </xf>
    <xf numFmtId="49" fontId="3" fillId="0" borderId="3" xfId="26" quotePrefix="1" applyNumberFormat="1" applyFont="1" applyBorder="1" applyAlignment="1" applyProtection="1">
      <alignment horizontal="center" vertical="center"/>
      <protection locked="0"/>
    </xf>
    <xf numFmtId="0" fontId="3" fillId="0" borderId="10" xfId="0" applyFont="1" applyBorder="1" applyAlignment="1" applyProtection="1">
      <alignment horizontal="left" vertical="center" shrinkToFit="1"/>
      <protection locked="0"/>
    </xf>
    <xf numFmtId="0" fontId="3" fillId="0" borderId="5" xfId="0" applyFont="1" applyBorder="1" applyAlignment="1" applyProtection="1">
      <alignment horizontal="left" vertical="center" shrinkToFit="1"/>
      <protection locked="0"/>
    </xf>
    <xf numFmtId="177" fontId="21" fillId="0" borderId="10" xfId="1" applyNumberFormat="1" applyFont="1" applyBorder="1" applyAlignment="1" applyProtection="1">
      <alignment horizontal="right" vertical="center"/>
      <protection locked="0"/>
    </xf>
    <xf numFmtId="0" fontId="21" fillId="0" borderId="10" xfId="0" applyFont="1" applyBorder="1" applyAlignment="1" applyProtection="1">
      <alignment horizontal="center" vertical="center"/>
      <protection locked="0"/>
    </xf>
    <xf numFmtId="178" fontId="21" fillId="0" borderId="10" xfId="1" applyNumberFormat="1" applyFont="1" applyFill="1" applyBorder="1" applyAlignment="1" applyProtection="1">
      <alignment vertical="center"/>
      <protection locked="0"/>
    </xf>
    <xf numFmtId="178" fontId="21" fillId="0" borderId="10" xfId="1" applyNumberFormat="1" applyFont="1" applyFill="1" applyBorder="1" applyAlignment="1">
      <alignment vertical="center"/>
    </xf>
    <xf numFmtId="178" fontId="3" fillId="0" borderId="9" xfId="1" applyNumberFormat="1" applyFont="1" applyFill="1" applyBorder="1" applyAlignment="1">
      <alignment vertical="center"/>
    </xf>
    <xf numFmtId="0" fontId="3" fillId="2" borderId="5" xfId="0" applyFont="1" applyFill="1" applyBorder="1" applyAlignment="1" applyProtection="1">
      <alignment horizontal="left" vertical="center" shrinkToFit="1"/>
      <protection locked="0"/>
    </xf>
    <xf numFmtId="0" fontId="3" fillId="2" borderId="5" xfId="0" applyFont="1" applyFill="1" applyBorder="1" applyAlignment="1" applyProtection="1">
      <alignment vertical="center"/>
      <protection locked="0"/>
    </xf>
    <xf numFmtId="177" fontId="3" fillId="2" borderId="5" xfId="1" applyNumberFormat="1" applyFont="1" applyFill="1" applyBorder="1" applyAlignment="1" applyProtection="1">
      <alignment horizontal="right" vertical="center"/>
      <protection locked="0"/>
    </xf>
    <xf numFmtId="0" fontId="3" fillId="2" borderId="5" xfId="0" applyFont="1" applyFill="1" applyBorder="1" applyAlignment="1" applyProtection="1">
      <alignment horizontal="center" vertical="center"/>
      <protection locked="0"/>
    </xf>
    <xf numFmtId="176" fontId="9" fillId="2" borderId="9" xfId="1" applyNumberFormat="1" applyFont="1" applyFill="1" applyBorder="1" applyAlignment="1" applyProtection="1">
      <alignment vertical="center"/>
      <protection locked="0"/>
    </xf>
    <xf numFmtId="0" fontId="3" fillId="2" borderId="3" xfId="0" applyFont="1" applyFill="1" applyBorder="1" applyAlignment="1" applyProtection="1">
      <alignment vertical="center"/>
      <protection locked="0"/>
    </xf>
    <xf numFmtId="0" fontId="3" fillId="0" borderId="1" xfId="0" applyFont="1" applyBorder="1" applyAlignment="1" applyProtection="1">
      <alignment horizontal="center" vertical="center"/>
      <protection locked="0"/>
    </xf>
    <xf numFmtId="0" fontId="3" fillId="0" borderId="6" xfId="0" applyFont="1" applyBorder="1" applyAlignment="1" applyProtection="1">
      <alignment vertical="center"/>
      <protection locked="0"/>
    </xf>
    <xf numFmtId="0" fontId="3" fillId="0" borderId="6" xfId="0" applyFont="1" applyBorder="1" applyAlignment="1" applyProtection="1">
      <alignment horizontal="left" vertical="center" shrinkToFit="1"/>
      <protection locked="0"/>
    </xf>
    <xf numFmtId="38" fontId="3" fillId="0" borderId="0" xfId="1" applyFont="1" applyBorder="1" applyAlignment="1" applyProtection="1">
      <alignment vertical="center"/>
      <protection locked="0"/>
    </xf>
    <xf numFmtId="0" fontId="3" fillId="0" borderId="10" xfId="0" quotePrefix="1" applyFont="1" applyBorder="1" applyAlignment="1" applyProtection="1">
      <alignment horizontal="left" vertical="center" shrinkToFit="1"/>
      <protection locked="0"/>
    </xf>
    <xf numFmtId="178" fontId="3" fillId="0" borderId="5" xfId="1" applyNumberFormat="1" applyFont="1" applyFill="1" applyBorder="1" applyAlignment="1">
      <alignment vertical="center"/>
    </xf>
    <xf numFmtId="176" fontId="3" fillId="0" borderId="9" xfId="1" applyNumberFormat="1" applyFont="1" applyFill="1" applyBorder="1" applyAlignment="1" applyProtection="1">
      <alignment vertical="center"/>
      <protection locked="0"/>
    </xf>
    <xf numFmtId="0" fontId="3" fillId="0" borderId="4" xfId="0" applyFont="1" applyBorder="1" applyAlignment="1" applyProtection="1">
      <alignment horizontal="center" vertical="center"/>
      <protection locked="0"/>
    </xf>
    <xf numFmtId="182" fontId="3" fillId="0" borderId="10" xfId="0" applyNumberFormat="1" applyFont="1" applyBorder="1" applyAlignment="1" applyProtection="1">
      <alignment vertical="center"/>
      <protection locked="0"/>
    </xf>
    <xf numFmtId="178" fontId="10" fillId="0" borderId="10" xfId="1" applyNumberFormat="1" applyFont="1" applyFill="1" applyBorder="1" applyAlignment="1" applyProtection="1">
      <alignment vertical="center"/>
      <protection locked="0"/>
    </xf>
    <xf numFmtId="182" fontId="3" fillId="0" borderId="5" xfId="0" applyNumberFormat="1" applyFont="1" applyBorder="1" applyAlignment="1" applyProtection="1">
      <alignment vertical="center"/>
      <protection locked="0"/>
    </xf>
    <xf numFmtId="176" fontId="9" fillId="0" borderId="5" xfId="1" applyNumberFormat="1" applyFont="1" applyFill="1" applyBorder="1" applyAlignment="1" applyProtection="1">
      <alignment vertical="center"/>
      <protection locked="0"/>
    </xf>
    <xf numFmtId="178" fontId="3" fillId="0" borderId="10" xfId="1" applyNumberFormat="1" applyFont="1" applyFill="1" applyBorder="1" applyAlignment="1" applyProtection="1">
      <alignment vertical="center"/>
      <protection locked="0"/>
    </xf>
    <xf numFmtId="38" fontId="3" fillId="0" borderId="3" xfId="0" applyNumberFormat="1" applyFont="1" applyBorder="1" applyAlignment="1" applyProtection="1">
      <alignment horizontal="center" vertical="center"/>
      <protection locked="0"/>
    </xf>
    <xf numFmtId="0" fontId="3" fillId="0" borderId="5" xfId="0" applyFont="1" applyBorder="1" applyAlignment="1" applyProtection="1">
      <alignment horizontal="center" vertical="center" shrinkToFit="1"/>
      <protection locked="0"/>
    </xf>
    <xf numFmtId="0" fontId="4" fillId="0" borderId="5" xfId="0" applyFont="1" applyBorder="1" applyAlignment="1" applyProtection="1">
      <alignment vertical="center"/>
      <protection locked="0"/>
    </xf>
    <xf numFmtId="0" fontId="4" fillId="0" borderId="5" xfId="0" applyFont="1" applyBorder="1" applyAlignment="1" applyProtection="1">
      <alignment horizontal="left" vertical="center" shrinkToFit="1"/>
      <protection locked="0"/>
    </xf>
    <xf numFmtId="177" fontId="4" fillId="0" borderId="5" xfId="1" applyNumberFormat="1" applyFont="1" applyBorder="1" applyAlignment="1" applyProtection="1">
      <alignment horizontal="right" vertical="center"/>
      <protection locked="0"/>
    </xf>
    <xf numFmtId="0" fontId="3" fillId="0" borderId="3" xfId="0" applyFont="1" applyBorder="1" applyAlignment="1">
      <alignment horizontal="center" vertical="center"/>
    </xf>
    <xf numFmtId="0" fontId="3" fillId="0" borderId="5" xfId="0" applyFont="1" applyBorder="1" applyAlignment="1">
      <alignment horizontal="left" vertical="center" shrinkToFit="1"/>
    </xf>
    <xf numFmtId="0" fontId="3" fillId="2" borderId="0" xfId="0" applyFont="1" applyFill="1" applyAlignment="1" applyProtection="1">
      <alignment horizontal="center" vertical="center"/>
      <protection locked="0"/>
    </xf>
    <xf numFmtId="0" fontId="3" fillId="2" borderId="10" xfId="0" applyFont="1" applyFill="1" applyBorder="1" applyAlignment="1" applyProtection="1">
      <alignment horizontal="left" vertical="center" shrinkToFit="1"/>
      <protection locked="0"/>
    </xf>
    <xf numFmtId="0" fontId="3" fillId="2" borderId="10" xfId="0" applyFont="1" applyFill="1" applyBorder="1" applyAlignment="1" applyProtection="1">
      <alignment vertical="center"/>
      <protection locked="0"/>
    </xf>
    <xf numFmtId="177" fontId="21" fillId="2" borderId="10" xfId="1" applyNumberFormat="1" applyFont="1" applyFill="1" applyBorder="1" applyAlignment="1" applyProtection="1">
      <alignment horizontal="right" vertical="center"/>
      <protection locked="0"/>
    </xf>
    <xf numFmtId="0" fontId="21" fillId="2" borderId="10" xfId="0" applyFont="1" applyFill="1" applyBorder="1" applyAlignment="1" applyProtection="1">
      <alignment horizontal="center" vertical="center"/>
      <protection locked="0"/>
    </xf>
    <xf numFmtId="178" fontId="21" fillId="2" borderId="10" xfId="1" applyNumberFormat="1" applyFont="1" applyFill="1" applyBorder="1" applyAlignment="1" applyProtection="1">
      <alignment vertical="center"/>
      <protection locked="0"/>
    </xf>
    <xf numFmtId="178" fontId="21" fillId="2" borderId="10" xfId="1" applyNumberFormat="1" applyFont="1" applyFill="1" applyBorder="1" applyAlignment="1">
      <alignment vertical="center"/>
    </xf>
    <xf numFmtId="0" fontId="3" fillId="2" borderId="0" xfId="0" applyFont="1" applyFill="1" applyAlignment="1" applyProtection="1">
      <alignment vertical="center"/>
      <protection locked="0"/>
    </xf>
    <xf numFmtId="38" fontId="3" fillId="2" borderId="0" xfId="1" applyFont="1" applyFill="1" applyAlignment="1" applyProtection="1">
      <alignment vertical="center"/>
      <protection locked="0"/>
    </xf>
    <xf numFmtId="0" fontId="3" fillId="2" borderId="3" xfId="0" applyFont="1" applyFill="1" applyBorder="1" applyAlignment="1" applyProtection="1">
      <alignment horizontal="center" vertical="center"/>
      <protection locked="0"/>
    </xf>
    <xf numFmtId="176" fontId="9" fillId="2" borderId="5" xfId="1" applyNumberFormat="1" applyFont="1" applyFill="1" applyBorder="1" applyAlignment="1" applyProtection="1">
      <alignment vertical="center"/>
      <protection locked="0"/>
    </xf>
    <xf numFmtId="178" fontId="3" fillId="2" borderId="9" xfId="1" applyNumberFormat="1" applyFont="1" applyFill="1" applyBorder="1" applyAlignment="1">
      <alignment vertical="center"/>
    </xf>
    <xf numFmtId="38" fontId="3" fillId="2" borderId="3" xfId="1" applyFont="1" applyFill="1" applyBorder="1" applyAlignment="1" applyProtection="1">
      <alignment vertical="center"/>
      <protection locked="0"/>
    </xf>
    <xf numFmtId="38" fontId="3" fillId="2" borderId="0" xfId="1" applyFont="1" applyFill="1" applyBorder="1" applyAlignment="1" applyProtection="1">
      <alignment vertical="center"/>
      <protection locked="0"/>
    </xf>
    <xf numFmtId="177" fontId="3" fillId="2" borderId="10" xfId="1" applyNumberFormat="1" applyFont="1" applyFill="1" applyBorder="1" applyAlignment="1" applyProtection="1">
      <alignment horizontal="right" vertical="center"/>
      <protection locked="0"/>
    </xf>
    <xf numFmtId="0" fontId="3" fillId="2" borderId="10" xfId="0" applyFont="1" applyFill="1" applyBorder="1" applyAlignment="1" applyProtection="1">
      <alignment horizontal="center" vertical="center"/>
      <protection locked="0"/>
    </xf>
    <xf numFmtId="178" fontId="9" fillId="2" borderId="10" xfId="1" applyNumberFormat="1" applyFont="1" applyFill="1" applyBorder="1" applyAlignment="1" applyProtection="1">
      <alignment vertical="center"/>
      <protection locked="0"/>
    </xf>
    <xf numFmtId="38" fontId="3" fillId="2" borderId="3" xfId="1" applyFont="1" applyFill="1" applyBorder="1" applyAlignment="1" applyProtection="1">
      <alignment vertical="center" shrinkToFit="1"/>
      <protection locked="0"/>
    </xf>
    <xf numFmtId="0" fontId="3" fillId="2" borderId="10" xfId="0" quotePrefix="1" applyFont="1" applyFill="1" applyBorder="1" applyAlignment="1" applyProtection="1">
      <alignment horizontal="left" vertical="center" shrinkToFit="1"/>
      <protection locked="0"/>
    </xf>
    <xf numFmtId="0" fontId="3" fillId="2" borderId="1" xfId="0" applyFont="1" applyFill="1" applyBorder="1" applyAlignment="1" applyProtection="1">
      <alignment vertical="center"/>
      <protection locked="0"/>
    </xf>
    <xf numFmtId="38" fontId="3" fillId="2" borderId="1" xfId="1" applyFont="1" applyFill="1" applyBorder="1" applyAlignment="1" applyProtection="1">
      <alignment vertical="center"/>
      <protection locked="0"/>
    </xf>
    <xf numFmtId="176" fontId="11" fillId="0" borderId="9" xfId="1" applyNumberFormat="1" applyFont="1" applyFill="1" applyBorder="1" applyAlignment="1" applyProtection="1">
      <alignment vertical="center"/>
      <protection locked="0"/>
    </xf>
    <xf numFmtId="0" fontId="21" fillId="0" borderId="0" xfId="0" applyFont="1" applyAlignment="1" applyProtection="1">
      <alignment vertical="center"/>
      <protection locked="0"/>
    </xf>
    <xf numFmtId="0" fontId="21" fillId="0" borderId="3" xfId="0" applyFont="1" applyBorder="1" applyAlignment="1" applyProtection="1">
      <alignment vertical="center"/>
      <protection locked="0"/>
    </xf>
    <xf numFmtId="38" fontId="3" fillId="0" borderId="0" xfId="1" applyFont="1" applyFill="1" applyAlignment="1" applyProtection="1">
      <alignment vertical="center"/>
      <protection locked="0"/>
    </xf>
    <xf numFmtId="177" fontId="3" fillId="0" borderId="5" xfId="1" applyNumberFormat="1" applyFont="1" applyFill="1" applyBorder="1" applyAlignment="1" applyProtection="1">
      <alignment horizontal="right" vertical="center"/>
      <protection locked="0"/>
    </xf>
    <xf numFmtId="38" fontId="3" fillId="0" borderId="3" xfId="1" applyFont="1" applyFill="1" applyBorder="1" applyAlignment="1" applyProtection="1">
      <alignment vertical="center"/>
      <protection locked="0"/>
    </xf>
    <xf numFmtId="182" fontId="11" fillId="0" borderId="5" xfId="0" applyNumberFormat="1" applyFont="1" applyBorder="1" applyAlignment="1" applyProtection="1">
      <alignment vertical="center"/>
      <protection locked="0"/>
    </xf>
    <xf numFmtId="0" fontId="4" fillId="0" borderId="10" xfId="0" applyFont="1" applyBorder="1" applyAlignment="1" applyProtection="1">
      <alignment vertical="center"/>
      <protection locked="0"/>
    </xf>
    <xf numFmtId="176" fontId="3" fillId="0" borderId="5" xfId="1" applyNumberFormat="1" applyFont="1" applyFill="1" applyBorder="1" applyAlignment="1" applyProtection="1">
      <alignment vertical="center"/>
      <protection locked="0"/>
    </xf>
    <xf numFmtId="177" fontId="3" fillId="0" borderId="6" xfId="1" applyNumberFormat="1" applyFont="1" applyBorder="1" applyAlignment="1" applyProtection="1">
      <alignment horizontal="right" vertical="center"/>
      <protection locked="0"/>
    </xf>
    <xf numFmtId="0" fontId="3" fillId="0" borderId="6" xfId="0" applyFont="1" applyBorder="1" applyAlignment="1" applyProtection="1">
      <alignment horizontal="center" vertical="center"/>
      <protection locked="0"/>
    </xf>
    <xf numFmtId="178" fontId="9" fillId="0" borderId="6" xfId="1" applyNumberFormat="1" applyFont="1" applyFill="1" applyBorder="1" applyAlignment="1" applyProtection="1">
      <alignment vertical="center"/>
      <protection locked="0"/>
    </xf>
    <xf numFmtId="178" fontId="3" fillId="0" borderId="6" xfId="1" applyNumberFormat="1" applyFont="1" applyBorder="1" applyAlignment="1">
      <alignment vertical="center"/>
    </xf>
    <xf numFmtId="0" fontId="21" fillId="0" borderId="10" xfId="0" applyFont="1" applyBorder="1" applyAlignment="1" applyProtection="1">
      <alignment vertical="center"/>
      <protection locked="0"/>
    </xf>
    <xf numFmtId="0" fontId="4" fillId="0" borderId="5" xfId="9" applyFont="1" applyBorder="1" applyAlignment="1">
      <alignment vertical="center" shrinkToFit="1"/>
    </xf>
    <xf numFmtId="0" fontId="3" fillId="0" borderId="8" xfId="0" applyFont="1" applyBorder="1" applyAlignment="1" applyProtection="1">
      <alignment horizontal="left" vertical="center" shrinkToFit="1"/>
      <protection locked="0"/>
    </xf>
    <xf numFmtId="0" fontId="3" fillId="0" borderId="8" xfId="0" applyFont="1" applyBorder="1" applyAlignment="1" applyProtection="1">
      <alignment vertical="center"/>
      <protection locked="0"/>
    </xf>
    <xf numFmtId="0" fontId="3" fillId="0" borderId="9" xfId="5" applyFont="1" applyBorder="1" applyAlignment="1">
      <alignment shrinkToFit="1"/>
    </xf>
    <xf numFmtId="0" fontId="3" fillId="0" borderId="9" xfId="5" applyFont="1" applyBorder="1"/>
    <xf numFmtId="0" fontId="3" fillId="0" borderId="8" xfId="5" applyFont="1" applyBorder="1"/>
    <xf numFmtId="0" fontId="3" fillId="0" borderId="7" xfId="0" applyFont="1" applyBorder="1" applyAlignment="1" applyProtection="1">
      <alignment horizontal="left" vertical="center" shrinkToFit="1"/>
      <protection locked="0"/>
    </xf>
    <xf numFmtId="0" fontId="3" fillId="0" borderId="0" xfId="5" applyFont="1" applyBorder="1"/>
    <xf numFmtId="0" fontId="3" fillId="0" borderId="3" xfId="5" applyFont="1" applyBorder="1"/>
    <xf numFmtId="178" fontId="3" fillId="0" borderId="8" xfId="1" applyNumberFormat="1" applyFont="1" applyBorder="1" applyAlignment="1">
      <alignment vertical="center"/>
    </xf>
    <xf numFmtId="0" fontId="3" fillId="0" borderId="3" xfId="0" applyFont="1" applyBorder="1" applyAlignment="1" applyProtection="1">
      <alignment horizontal="left" vertical="center" shrinkToFit="1"/>
      <protection locked="0"/>
    </xf>
    <xf numFmtId="0" fontId="21" fillId="0" borderId="3" xfId="0" applyFont="1" applyBorder="1" applyAlignment="1" applyProtection="1">
      <alignment horizontal="center" vertical="center"/>
      <protection locked="0"/>
    </xf>
    <xf numFmtId="38" fontId="21" fillId="0" borderId="3" xfId="1" applyFont="1" applyBorder="1" applyAlignment="1" applyProtection="1">
      <alignment vertical="center"/>
      <protection locked="0"/>
    </xf>
    <xf numFmtId="0" fontId="21" fillId="0" borderId="0" xfId="0" applyFont="1" applyAlignment="1">
      <alignment vertical="center"/>
    </xf>
    <xf numFmtId="0" fontId="3" fillId="0" borderId="9" xfId="0" applyFont="1" applyBorder="1" applyAlignment="1" applyProtection="1">
      <alignment horizontal="left" vertical="center" shrinkToFit="1"/>
      <protection locked="0"/>
    </xf>
    <xf numFmtId="0" fontId="3" fillId="0" borderId="9" xfId="0" applyFont="1" applyBorder="1" applyAlignment="1" applyProtection="1">
      <alignment horizontal="left" vertical="center"/>
      <protection locked="0"/>
    </xf>
    <xf numFmtId="0" fontId="3" fillId="0" borderId="0" xfId="0" applyFont="1" applyAlignment="1">
      <alignment horizontal="distributed" vertical="center" shrinkToFit="1"/>
    </xf>
    <xf numFmtId="182" fontId="3" fillId="0" borderId="0" xfId="0" applyNumberFormat="1" applyFont="1" applyAlignment="1">
      <alignment vertical="center"/>
    </xf>
    <xf numFmtId="178" fontId="3" fillId="2" borderId="5" xfId="1" applyNumberFormat="1" applyFont="1" applyFill="1" applyBorder="1" applyAlignment="1">
      <alignment vertical="center"/>
    </xf>
    <xf numFmtId="38" fontId="3" fillId="0" borderId="0" xfId="0" applyNumberFormat="1" applyFont="1" applyAlignment="1">
      <alignment vertical="center"/>
    </xf>
    <xf numFmtId="49" fontId="3" fillId="0" borderId="4" xfId="0" applyNumberFormat="1" applyFont="1" applyBorder="1" applyAlignment="1" applyProtection="1">
      <alignment horizontal="center" vertical="center"/>
      <protection locked="0"/>
    </xf>
    <xf numFmtId="178" fontId="3" fillId="0" borderId="8" xfId="3" applyNumberFormat="1" applyBorder="1" applyAlignment="1">
      <alignment horizontal="center" vertical="center"/>
    </xf>
    <xf numFmtId="0" fontId="0" fillId="0" borderId="9" xfId="0" applyBorder="1" applyAlignment="1">
      <alignment horizontal="center" vertical="center"/>
    </xf>
    <xf numFmtId="38" fontId="3" fillId="0" borderId="6" xfId="1" applyFont="1" applyBorder="1" applyAlignment="1">
      <alignment horizontal="center" vertical="center"/>
    </xf>
    <xf numFmtId="38" fontId="3" fillId="0" borderId="1" xfId="1" applyFont="1" applyBorder="1" applyAlignment="1">
      <alignment horizontal="center" vertical="center"/>
    </xf>
    <xf numFmtId="38" fontId="3" fillId="0" borderId="5" xfId="1" applyFont="1" applyBorder="1" applyAlignment="1">
      <alignment horizontal="center" vertical="center"/>
    </xf>
    <xf numFmtId="38" fontId="3" fillId="0" borderId="3" xfId="1" applyFont="1" applyBorder="1" applyAlignment="1">
      <alignment horizontal="center" vertical="center"/>
    </xf>
    <xf numFmtId="49" fontId="3" fillId="0" borderId="2" xfId="3" applyNumberFormat="1" applyBorder="1" applyAlignment="1">
      <alignment horizontal="center" vertical="center"/>
    </xf>
    <xf numFmtId="0" fontId="0" fillId="0" borderId="4" xfId="0" applyBorder="1" applyAlignment="1">
      <alignment horizontal="center" vertical="center"/>
    </xf>
    <xf numFmtId="0" fontId="3" fillId="0" borderId="8" xfId="3" applyBorder="1" applyAlignment="1">
      <alignment horizontal="center" vertical="center"/>
    </xf>
    <xf numFmtId="177" fontId="3" fillId="0" borderId="8" xfId="1" applyNumberFormat="1" applyFont="1" applyBorder="1" applyAlignment="1">
      <alignment horizontal="center" vertical="center"/>
    </xf>
    <xf numFmtId="177" fontId="0" fillId="0" borderId="9" xfId="0" applyNumberFormat="1" applyBorder="1" applyAlignment="1">
      <alignment horizontal="center" vertical="center"/>
    </xf>
    <xf numFmtId="38" fontId="3" fillId="0" borderId="8" xfId="1" applyFont="1" applyBorder="1" applyAlignment="1">
      <alignment horizontal="center" vertical="center"/>
    </xf>
    <xf numFmtId="0" fontId="0" fillId="0" borderId="5" xfId="0" applyBorder="1" applyAlignment="1">
      <alignment horizontal="center" vertical="center"/>
    </xf>
    <xf numFmtId="40" fontId="3" fillId="0" borderId="8" xfId="1" applyNumberFormat="1" applyFont="1" applyBorder="1" applyAlignment="1">
      <alignment horizontal="center" vertical="center"/>
    </xf>
    <xf numFmtId="40" fontId="3" fillId="0" borderId="8" xfId="1" applyNumberFormat="1" applyFont="1" applyFill="1" applyBorder="1" applyAlignment="1">
      <alignment horizontal="center" vertical="center"/>
    </xf>
    <xf numFmtId="38" fontId="6" fillId="0" borderId="1" xfId="22" applyFont="1" applyBorder="1" applyAlignment="1">
      <alignment horizontal="center" vertical="center"/>
    </xf>
    <xf numFmtId="0" fontId="6" fillId="0" borderId="0" xfId="21" applyAlignment="1">
      <alignment horizontal="center" vertical="center"/>
    </xf>
    <xf numFmtId="177" fontId="6" fillId="0" borderId="1" xfId="22" applyNumberFormat="1" applyFont="1" applyBorder="1" applyAlignment="1" applyProtection="1">
      <alignment horizontal="center" vertical="center"/>
      <protection locked="0"/>
    </xf>
    <xf numFmtId="0" fontId="6" fillId="0" borderId="2" xfId="21" applyBorder="1" applyAlignment="1">
      <alignment horizontal="center" vertical="center"/>
    </xf>
    <xf numFmtId="0" fontId="6" fillId="0" borderId="11" xfId="21" applyBorder="1" applyAlignment="1">
      <alignment horizontal="center" vertical="center"/>
    </xf>
    <xf numFmtId="0" fontId="19" fillId="0" borderId="10" xfId="2" applyFont="1" applyBorder="1" applyAlignment="1">
      <alignment horizontal="center" shrinkToFit="1"/>
    </xf>
    <xf numFmtId="0" fontId="19" fillId="0" borderId="0" xfId="2" applyFont="1" applyAlignment="1">
      <alignment horizontal="center" shrinkToFit="1"/>
    </xf>
    <xf numFmtId="0" fontId="19" fillId="0" borderId="11" xfId="2" applyFont="1" applyBorder="1" applyAlignment="1">
      <alignment horizontal="center" shrinkToFit="1"/>
    </xf>
    <xf numFmtId="0" fontId="18" fillId="0" borderId="10" xfId="2" applyFont="1" applyBorder="1" applyAlignment="1">
      <alignment horizontal="center"/>
    </xf>
    <xf numFmtId="0" fontId="18" fillId="0" borderId="0" xfId="2" applyFont="1" applyAlignment="1">
      <alignment horizontal="center"/>
    </xf>
    <xf numFmtId="0" fontId="18" fillId="0" borderId="11" xfId="2" applyFont="1" applyBorder="1" applyAlignment="1">
      <alignment horizontal="center"/>
    </xf>
    <xf numFmtId="0" fontId="6" fillId="0" borderId="6" xfId="21" applyBorder="1" applyAlignment="1" applyProtection="1">
      <alignment horizontal="center" vertical="center"/>
      <protection locked="0"/>
    </xf>
    <xf numFmtId="0" fontId="6" fillId="0" borderId="10" xfId="21" applyBorder="1" applyAlignment="1">
      <alignment horizontal="center" vertical="center"/>
    </xf>
    <xf numFmtId="0" fontId="6" fillId="0" borderId="1" xfId="21" applyBorder="1" applyAlignment="1">
      <alignment horizontal="center" vertical="center" shrinkToFit="1"/>
    </xf>
    <xf numFmtId="0" fontId="6" fillId="0" borderId="0" xfId="21" applyAlignment="1">
      <alignment horizontal="center" vertical="center" shrinkToFit="1"/>
    </xf>
    <xf numFmtId="179" fontId="6" fillId="0" borderId="1" xfId="22" applyNumberFormat="1" applyFont="1" applyBorder="1" applyAlignment="1">
      <alignment horizontal="center" vertical="center"/>
    </xf>
    <xf numFmtId="0" fontId="6" fillId="0" borderId="1" xfId="21" applyBorder="1" applyAlignment="1">
      <alignment horizontal="center" vertical="center"/>
    </xf>
    <xf numFmtId="0" fontId="3" fillId="0" borderId="2" xfId="3" applyBorder="1" applyAlignment="1">
      <alignment horizontal="center" vertical="center"/>
    </xf>
    <xf numFmtId="182" fontId="3" fillId="0" borderId="8" xfId="1" applyNumberFormat="1" applyFont="1" applyBorder="1" applyAlignment="1">
      <alignment horizontal="center" vertical="center"/>
    </xf>
    <xf numFmtId="0" fontId="3" fillId="0" borderId="8" xfId="3" applyBorder="1" applyAlignment="1">
      <alignment horizontal="center" vertical="center" shrinkToFit="1"/>
    </xf>
    <xf numFmtId="0" fontId="0" fillId="0" borderId="9" xfId="0" applyBorder="1" applyAlignment="1">
      <alignment horizontal="center" vertical="center" shrinkToFit="1"/>
    </xf>
  </cellXfs>
  <cellStyles count="28">
    <cellStyle name="パーセント 2" xfId="19" xr:uid="{1216F6E1-8338-4CD0-9C10-F89B87844C7F}"/>
    <cellStyle name="パーセント 2 2" xfId="23" xr:uid="{B125E939-FC2E-4770-B436-961FE8595A8F}"/>
    <cellStyle name="パーセント 2 3" xfId="24" xr:uid="{6AE4FEF8-17A7-4FCE-A8EA-FEF361A99030}"/>
    <cellStyle name="パーセント 3" xfId="14" xr:uid="{059F7C97-0629-4B42-B100-E6C29BC7B518}"/>
    <cellStyle name="パーセント 4" xfId="26" xr:uid="{D6A95F86-9A05-4D53-BD42-19A892CA9509}"/>
    <cellStyle name="桁区切り" xfId="1" builtinId="6"/>
    <cellStyle name="桁区切り 2" xfId="6" xr:uid="{D527416C-2428-4051-9C06-EF3C7C1FC2BC}"/>
    <cellStyle name="桁区切り 2 2" xfId="10" xr:uid="{93D7B5E2-D02D-4CA1-A3EE-8184C37A9B2A}"/>
    <cellStyle name="桁区切り 2 2 2" xfId="12" xr:uid="{6B80D9AB-CD8E-43B2-A106-4E6CE782AE80}"/>
    <cellStyle name="桁区切り 2 2 3" xfId="17" xr:uid="{2F5E4D58-AF1F-403D-96CC-05DF5859924E}"/>
    <cellStyle name="桁区切り 2 3" xfId="22" xr:uid="{074BDD22-A3B4-4EBA-9D20-62C54E9BCE27}"/>
    <cellStyle name="桁区切り 3" xfId="15" xr:uid="{C386A1D9-5ACC-4972-9E1C-00378F71C504}"/>
    <cellStyle name="桁区切り 4" xfId="20" xr:uid="{A208A0D5-663E-4283-B86F-1296E1B9041A}"/>
    <cellStyle name="標準" xfId="0" builtinId="0"/>
    <cellStyle name="標準 2" xfId="7" xr:uid="{519A6537-36C2-40FB-9D61-80682CFE5212}"/>
    <cellStyle name="標準 2 2" xfId="4" xr:uid="{74CF8B6A-A7EE-4C29-8736-225D23B6C021}"/>
    <cellStyle name="標準 2 2 2" xfId="16" xr:uid="{21E1DEFD-D48E-48A7-A3A5-60D0049D551D}"/>
    <cellStyle name="標準 2 3" xfId="21" xr:uid="{9003C63F-9321-40B2-B4C2-C051F93A9F8D}"/>
    <cellStyle name="標準 2 3 2" xfId="9" xr:uid="{7852FD45-A71F-4B05-ABA4-BDC936F0E023}"/>
    <cellStyle name="標準 3" xfId="8" xr:uid="{CD7F9892-1361-4551-895A-2F9AE9EA5605}"/>
    <cellStyle name="標準 4" xfId="5" xr:uid="{C5226FB5-DED6-46C5-8E59-E6830D02CEFE}"/>
    <cellStyle name="標準 5" xfId="13" xr:uid="{CFBFD572-A175-49EF-B652-805769D73AB7}"/>
    <cellStyle name="標準 6" xfId="18" xr:uid="{5D3D533C-CC1F-46E9-8006-C6637C21F488}"/>
    <cellStyle name="標準 7 2" xfId="27" xr:uid="{61F5AAE6-FC17-406E-B471-3590302FA835}"/>
    <cellStyle name="標準 9 2" xfId="11" xr:uid="{3584A35E-3D89-4AF8-879D-6AFC7F6045FC}"/>
    <cellStyle name="標準_公団内訳1枚" xfId="2" xr:uid="{00000000-0005-0000-0000-000004000000}"/>
    <cellStyle name="標準_新内訳根拠有(ROUND)" xfId="25" xr:uid="{7660CD5D-CE12-4339-8B53-66EF144FB2FB}"/>
    <cellStyle name="標準_総括表" xfId="3" xr:uid="{00000000-0005-0000-0000-000006000000}"/>
  </cellStyles>
  <dxfs count="2962">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Relationships xmlns="http://schemas.openxmlformats.org/package/2006/relationships"><Relationship Id="rId8" Type="http://schemas.openxmlformats.org/officeDocument/2006/relationships/worksheet" Target="worksheets/sheet8.xml" /><Relationship Id="rId13" Type="http://schemas.openxmlformats.org/officeDocument/2006/relationships/styles" Target="styles.xml" /><Relationship Id="rId3" Type="http://schemas.openxmlformats.org/officeDocument/2006/relationships/worksheet" Target="worksheets/sheet3.xml" /><Relationship Id="rId7" Type="http://schemas.openxmlformats.org/officeDocument/2006/relationships/worksheet" Target="worksheets/sheet7.xml" /><Relationship Id="rId12"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worksheet" Target="worksheets/sheet6.xml" /><Relationship Id="rId11" Type="http://schemas.openxmlformats.org/officeDocument/2006/relationships/worksheet" Target="worksheets/sheet11.xml" /><Relationship Id="rId5" Type="http://schemas.openxmlformats.org/officeDocument/2006/relationships/worksheet" Target="worksheets/sheet5.xml" /><Relationship Id="rId15" Type="http://schemas.openxmlformats.org/officeDocument/2006/relationships/calcChain" Target="calcChain.xml" /><Relationship Id="rId10" Type="http://schemas.openxmlformats.org/officeDocument/2006/relationships/worksheet" Target="worksheets/sheet10.xml" /><Relationship Id="rId4" Type="http://schemas.openxmlformats.org/officeDocument/2006/relationships/worksheet" Target="worksheets/sheet4.xml" /><Relationship Id="rId9" Type="http://schemas.openxmlformats.org/officeDocument/2006/relationships/worksheet" Target="worksheets/sheet9.xml" /><Relationship Id="rId14" Type="http://schemas.openxmlformats.org/officeDocument/2006/relationships/sharedStrings" Target="sharedString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7E643B-14CD-46C6-8DA4-BEAC81B04A56}">
  <dimension ref="A1:X74"/>
  <sheetViews>
    <sheetView workbookViewId="0">
      <selection sqref="A1:A2"/>
    </sheetView>
  </sheetViews>
  <sheetFormatPr defaultRowHeight="12.95" customHeight="1"/>
  <cols>
    <col min="1" max="1" width="5.625" style="24" customWidth="1"/>
    <col min="2" max="2" width="28.625" style="25" customWidth="1"/>
    <col min="3" max="3" width="29.125" style="13" customWidth="1"/>
    <col min="4" max="4" width="12.125" style="26" customWidth="1"/>
    <col min="5" max="5" width="5.625" style="27" customWidth="1"/>
    <col min="6" max="6" width="12.625" style="28" customWidth="1"/>
    <col min="7" max="7" width="19.5" style="28" customWidth="1"/>
    <col min="8" max="9" width="9.375" style="13" customWidth="1"/>
    <col min="10" max="10" width="9.375" style="1" customWidth="1"/>
    <col min="11" max="11" width="9" style="44"/>
    <col min="12" max="12" width="9" style="13"/>
    <col min="13" max="13" width="10.25" style="13" bestFit="1" customWidth="1"/>
    <col min="14" max="14" width="9" style="13"/>
    <col min="15" max="22" width="9" style="44"/>
    <col min="23" max="16384" width="9" style="13"/>
  </cols>
  <sheetData>
    <row r="1" spans="1:24" s="4" customFormat="1" ht="13.5" customHeight="1">
      <c r="A1" s="202"/>
      <c r="B1" s="204" t="s">
        <v>8</v>
      </c>
      <c r="C1" s="204" t="s">
        <v>9</v>
      </c>
      <c r="D1" s="209" t="s">
        <v>10</v>
      </c>
      <c r="E1" s="204" t="s">
        <v>11</v>
      </c>
      <c r="F1" s="196" t="s">
        <v>12</v>
      </c>
      <c r="G1" s="196" t="s">
        <v>13</v>
      </c>
      <c r="H1" s="207" t="s">
        <v>14</v>
      </c>
      <c r="I1" s="207"/>
      <c r="J1" s="198"/>
      <c r="K1" s="44"/>
      <c r="M1" s="1"/>
      <c r="O1" s="44"/>
      <c r="P1" s="44"/>
      <c r="Q1" s="44"/>
      <c r="R1" s="44"/>
      <c r="S1" s="44"/>
      <c r="T1" s="44"/>
      <c r="U1" s="44"/>
      <c r="V1" s="44"/>
    </row>
    <row r="2" spans="1:24" s="4" customFormat="1" ht="13.5" customHeight="1">
      <c r="A2" s="203"/>
      <c r="B2" s="197"/>
      <c r="C2" s="197"/>
      <c r="D2" s="197"/>
      <c r="E2" s="197"/>
      <c r="F2" s="197"/>
      <c r="G2" s="197"/>
      <c r="H2" s="197"/>
      <c r="I2" s="197"/>
      <c r="J2" s="208"/>
      <c r="K2" s="44"/>
      <c r="L2" s="4" t="s">
        <v>4048</v>
      </c>
      <c r="M2" s="1" t="s">
        <v>4049</v>
      </c>
      <c r="N2" s="4" t="s">
        <v>4050</v>
      </c>
      <c r="O2" s="44" t="s">
        <v>4051</v>
      </c>
      <c r="P2" s="44" t="s">
        <v>4052</v>
      </c>
      <c r="Q2" s="44" t="s">
        <v>4053</v>
      </c>
      <c r="R2" s="44" t="s">
        <v>4054</v>
      </c>
      <c r="S2" s="44" t="s">
        <v>4055</v>
      </c>
      <c r="T2" s="44" t="s">
        <v>4056</v>
      </c>
      <c r="U2" s="44" t="s">
        <v>4057</v>
      </c>
      <c r="V2" s="44" t="s">
        <v>4058</v>
      </c>
      <c r="W2" s="56" t="s">
        <v>4062</v>
      </c>
      <c r="X2" s="55" t="s">
        <v>4063</v>
      </c>
    </row>
    <row r="3" spans="1:24" ht="12.95" customHeight="1">
      <c r="A3" s="5"/>
      <c r="B3" s="22" t="s">
        <v>4059</v>
      </c>
      <c r="C3" s="7"/>
      <c r="D3" s="8"/>
      <c r="E3" s="9"/>
      <c r="F3" s="10"/>
      <c r="G3" s="11"/>
      <c r="H3" s="7" t="str">
        <f>N4</f>
        <v/>
      </c>
      <c r="I3" s="12"/>
      <c r="J3" s="45"/>
      <c r="K3" s="44">
        <f t="shared" ref="K3" si="0">G36</f>
        <v>0</v>
      </c>
      <c r="M3" s="1"/>
      <c r="W3" s="1"/>
    </row>
    <row r="4" spans="1:24" ht="12.95" customHeight="1">
      <c r="A4" s="14"/>
      <c r="B4" s="15"/>
      <c r="C4" s="16"/>
      <c r="D4" s="17">
        <v>1</v>
      </c>
      <c r="E4" s="18" t="s">
        <v>308</v>
      </c>
      <c r="F4" s="19">
        <f>M4</f>
        <v>0</v>
      </c>
      <c r="G4" s="20">
        <f>IF(B4&lt;&gt;"計",ROUND(D4*F4,0),SUM(G$1:G3))</f>
        <v>0</v>
      </c>
      <c r="H4" s="16"/>
      <c r="I4" s="21"/>
      <c r="J4" s="46"/>
      <c r="M4" s="1">
        <f>MIN(O4,Q4,S4,U4,W4)</f>
        <v>0</v>
      </c>
      <c r="N4" s="13" t="str">
        <f>IF(R4&lt;&gt;"",R4,IF(P4&lt;&gt;"",P4,IF(T4&lt;&gt;"",T4,IF(V4&lt;&gt;"",V4,X4))))</f>
        <v/>
      </c>
      <c r="O4" s="44" t="str">
        <f>IFERROR(VLOOKUP(L4,'読込(刊)'!A:I,3,0),"")</f>
        <v/>
      </c>
      <c r="P4" s="44" t="str">
        <f>IFERROR(VLOOKUP(L4,'読込(刊)'!A:I,4,0),"")</f>
        <v/>
      </c>
      <c r="Q4" s="44" t="str">
        <f>IFERROR(VLOOKUP(L4,'読込(見)'!A:I,3,0),"")</f>
        <v/>
      </c>
      <c r="R4" s="44" t="str">
        <f>IFERROR(VLOOKUP(L4,'読込(見)'!A:I,4,0),"")</f>
        <v/>
      </c>
      <c r="S4" s="44" t="str">
        <f>IFERROR(VLOOKUP(L4,#REF!,10,0),"")</f>
        <v/>
      </c>
      <c r="T4" s="44" t="str">
        <f>IFERROR(VLOOKUP(L4,#REF!,1,0),"")</f>
        <v/>
      </c>
      <c r="U4" s="44" t="str">
        <f>IFERROR(VLOOKUP(L4,×代価!B:K,10,0),"")</f>
        <v/>
      </c>
      <c r="V4" s="44" t="str">
        <f>IFERROR(VLOOKUP(L4,×代価!B:K,1,0),"")</f>
        <v/>
      </c>
      <c r="W4" s="1" t="str">
        <f>IFERROR(VLOOKUP(L4,'×代価(分析)'!B:K,10,0),"")</f>
        <v/>
      </c>
      <c r="X4" s="13" t="str">
        <f>IFERROR(VLOOKUP(L4,'×代価(分析)'!B:K,1,0),"")</f>
        <v/>
      </c>
    </row>
    <row r="5" spans="1:24" ht="12.95" customHeight="1">
      <c r="A5" s="5"/>
      <c r="B5" s="6"/>
      <c r="C5" s="7"/>
      <c r="D5" s="8"/>
      <c r="E5" s="9"/>
      <c r="F5" s="10"/>
      <c r="G5" s="11"/>
      <c r="H5" s="7" t="str">
        <f>N6</f>
        <v/>
      </c>
      <c r="I5" s="12"/>
      <c r="J5" s="45"/>
      <c r="M5" s="1"/>
      <c r="W5" s="1"/>
    </row>
    <row r="6" spans="1:24" ht="12.95" customHeight="1">
      <c r="A6" s="14"/>
      <c r="B6" s="15"/>
      <c r="C6" s="16"/>
      <c r="D6" s="17"/>
      <c r="E6" s="18"/>
      <c r="F6" s="19">
        <f>M6</f>
        <v>0</v>
      </c>
      <c r="G6" s="20">
        <f>IF(B6&lt;&gt;"計",ROUND(D6*F6,0),SUM(G$1:G5))</f>
        <v>0</v>
      </c>
      <c r="H6" s="16"/>
      <c r="I6" s="21"/>
      <c r="J6" s="46"/>
      <c r="M6" s="1">
        <f>MIN(O6,Q6,S6,U6,W6)</f>
        <v>0</v>
      </c>
      <c r="N6" s="13" t="str">
        <f>IF(R6&lt;&gt;"",R6,IF(P6&lt;&gt;"",P6,IF(T6&lt;&gt;"",T6,IF(V6&lt;&gt;"",V6,X6))))</f>
        <v/>
      </c>
      <c r="O6" s="44" t="str">
        <f>IFERROR(VLOOKUP(L6,'読込(刊)'!A:I,3,0),"")</f>
        <v/>
      </c>
      <c r="P6" s="44" t="str">
        <f>IFERROR(VLOOKUP(L6,'読込(刊)'!A:I,4,0),"")</f>
        <v/>
      </c>
      <c r="Q6" s="44" t="str">
        <f>IFERROR(VLOOKUP(L6,'読込(見)'!A:I,3,0),"")</f>
        <v/>
      </c>
      <c r="R6" s="44" t="str">
        <f>IFERROR(VLOOKUP(L6,'読込(見)'!A:I,4,0),"")</f>
        <v/>
      </c>
      <c r="S6" s="44" t="str">
        <f>IFERROR(VLOOKUP(L6,#REF!,10,0),"")</f>
        <v/>
      </c>
      <c r="T6" s="44" t="str">
        <f>IFERROR(VLOOKUP(L6,#REF!,1,0),"")</f>
        <v/>
      </c>
      <c r="U6" s="44" t="str">
        <f>IFERROR(VLOOKUP(L6,×代価!B:K,10,0),"")</f>
        <v/>
      </c>
      <c r="V6" s="44" t="str">
        <f>IFERROR(VLOOKUP(L6,×代価!B:K,1,0),"")</f>
        <v/>
      </c>
      <c r="W6" s="1" t="str">
        <f>IFERROR(VLOOKUP(L6,'×代価(分析)'!B:K,10,0),"")</f>
        <v/>
      </c>
      <c r="X6" s="13" t="str">
        <f>IFERROR(VLOOKUP(L6,'×代価(分析)'!B:K,1,0),"")</f>
        <v/>
      </c>
    </row>
    <row r="7" spans="1:24" ht="12.95" customHeight="1">
      <c r="A7" s="5"/>
      <c r="B7" s="6"/>
      <c r="C7" s="7"/>
      <c r="D7" s="8"/>
      <c r="E7" s="9"/>
      <c r="F7" s="10"/>
      <c r="G7" s="11"/>
      <c r="H7" s="7" t="str">
        <f>N8</f>
        <v/>
      </c>
      <c r="I7" s="12"/>
      <c r="J7" s="45"/>
      <c r="M7" s="1"/>
      <c r="W7" s="1"/>
    </row>
    <row r="8" spans="1:24" ht="12.95" customHeight="1">
      <c r="A8" s="14"/>
      <c r="B8" s="15"/>
      <c r="C8" s="16"/>
      <c r="D8" s="17"/>
      <c r="E8" s="18"/>
      <c r="F8" s="19">
        <f>M8</f>
        <v>0</v>
      </c>
      <c r="G8" s="20">
        <f>IF(B8&lt;&gt;"計",ROUND(D8*F8,0),SUM(G$1:G7))</f>
        <v>0</v>
      </c>
      <c r="H8" s="16"/>
      <c r="I8" s="21"/>
      <c r="J8" s="46"/>
      <c r="M8" s="1">
        <f>MIN(O8,Q8,S8,U8,W8)</f>
        <v>0</v>
      </c>
      <c r="N8" s="13" t="str">
        <f>IF(R8&lt;&gt;"",R8,IF(P8&lt;&gt;"",P8,IF(T8&lt;&gt;"",T8,IF(V8&lt;&gt;"",V8,X8))))</f>
        <v/>
      </c>
      <c r="O8" s="44" t="str">
        <f>IFERROR(VLOOKUP(L8,'読込(刊)'!A:I,3,0),"")</f>
        <v/>
      </c>
      <c r="P8" s="44" t="str">
        <f>IFERROR(VLOOKUP(L8,'読込(刊)'!A:I,4,0),"")</f>
        <v/>
      </c>
      <c r="Q8" s="44" t="str">
        <f>IFERROR(VLOOKUP(L8,'読込(見)'!A:I,3,0),"")</f>
        <v/>
      </c>
      <c r="R8" s="44" t="str">
        <f>IFERROR(VLOOKUP(L8,'読込(見)'!A:I,4,0),"")</f>
        <v/>
      </c>
      <c r="S8" s="44" t="str">
        <f>IFERROR(VLOOKUP(L8,#REF!,10,0),"")</f>
        <v/>
      </c>
      <c r="T8" s="44" t="str">
        <f>IFERROR(VLOOKUP(L8,#REF!,1,0),"")</f>
        <v/>
      </c>
      <c r="U8" s="44" t="str">
        <f>IFERROR(VLOOKUP(L8,×代価!B:K,10,0),"")</f>
        <v/>
      </c>
      <c r="V8" s="44" t="str">
        <f>IFERROR(VLOOKUP(L8,×代価!B:K,1,0),"")</f>
        <v/>
      </c>
      <c r="W8" s="1" t="str">
        <f>IFERROR(VLOOKUP(L8,'×代価(分析)'!B:K,10,0),"")</f>
        <v/>
      </c>
      <c r="X8" s="13" t="str">
        <f>IFERROR(VLOOKUP(L8,'×代価(分析)'!B:K,1,0),"")</f>
        <v/>
      </c>
    </row>
    <row r="9" spans="1:24" ht="12.95" customHeight="1">
      <c r="A9" s="5"/>
      <c r="B9" s="6"/>
      <c r="C9" s="7"/>
      <c r="D9" s="8"/>
      <c r="E9" s="9"/>
      <c r="F9" s="10"/>
      <c r="G9" s="11"/>
      <c r="H9" s="7" t="str">
        <f>N10</f>
        <v/>
      </c>
      <c r="I9" s="12"/>
      <c r="J9" s="45"/>
      <c r="M9" s="1"/>
      <c r="W9" s="1"/>
    </row>
    <row r="10" spans="1:24" ht="12.95" customHeight="1">
      <c r="A10" s="14"/>
      <c r="B10" s="15"/>
      <c r="C10" s="16"/>
      <c r="D10" s="17"/>
      <c r="E10" s="18"/>
      <c r="F10" s="19">
        <f>M10</f>
        <v>0</v>
      </c>
      <c r="G10" s="20">
        <f>IF(B10&lt;&gt;"計",ROUND(D10*F10,0),SUM(G$1:G9))</f>
        <v>0</v>
      </c>
      <c r="H10" s="16"/>
      <c r="I10" s="21"/>
      <c r="J10" s="46"/>
      <c r="M10" s="1">
        <f>MIN(O10,Q10,S10,U10,W10)</f>
        <v>0</v>
      </c>
      <c r="N10" s="13" t="str">
        <f>IF(R10&lt;&gt;"",R10,IF(P10&lt;&gt;"",P10,IF(T10&lt;&gt;"",T10,IF(V10&lt;&gt;"",V10,X10))))</f>
        <v/>
      </c>
      <c r="O10" s="44" t="str">
        <f>IFERROR(VLOOKUP(L10,'読込(刊)'!A:I,3,0),"")</f>
        <v/>
      </c>
      <c r="P10" s="44" t="str">
        <f>IFERROR(VLOOKUP(L10,'読込(刊)'!A:I,4,0),"")</f>
        <v/>
      </c>
      <c r="Q10" s="44" t="str">
        <f>IFERROR(VLOOKUP(L10,'読込(見)'!A:I,3,0),"")</f>
        <v/>
      </c>
      <c r="R10" s="44" t="str">
        <f>IFERROR(VLOOKUP(L10,'読込(見)'!A:I,4,0),"")</f>
        <v/>
      </c>
      <c r="S10" s="44" t="str">
        <f>IFERROR(VLOOKUP(L10,#REF!,10,0),"")</f>
        <v/>
      </c>
      <c r="T10" s="44" t="str">
        <f>IFERROR(VLOOKUP(L10,#REF!,1,0),"")</f>
        <v/>
      </c>
      <c r="U10" s="44" t="str">
        <f>IFERROR(VLOOKUP(L10,×代価!B:K,10,0),"")</f>
        <v/>
      </c>
      <c r="V10" s="44" t="str">
        <f>IFERROR(VLOOKUP(L10,×代価!B:K,1,0),"")</f>
        <v/>
      </c>
      <c r="W10" s="1" t="str">
        <f>IFERROR(VLOOKUP(L10,'×代価(分析)'!B:K,10,0),"")</f>
        <v/>
      </c>
      <c r="X10" s="13" t="str">
        <f>IFERROR(VLOOKUP(L10,'×代価(分析)'!B:K,1,0),"")</f>
        <v/>
      </c>
    </row>
    <row r="11" spans="1:24" ht="12.95" customHeight="1">
      <c r="A11" s="5"/>
      <c r="B11" s="6"/>
      <c r="C11" s="7"/>
      <c r="D11" s="8"/>
      <c r="E11" s="9"/>
      <c r="F11" s="10"/>
      <c r="G11" s="11"/>
      <c r="H11" s="7" t="str">
        <f>N12</f>
        <v/>
      </c>
      <c r="I11" s="12"/>
      <c r="J11" s="45"/>
      <c r="M11" s="1"/>
      <c r="W11" s="1"/>
    </row>
    <row r="12" spans="1:24" ht="12.95" customHeight="1">
      <c r="A12" s="14"/>
      <c r="B12" s="15"/>
      <c r="C12" s="16"/>
      <c r="D12" s="17"/>
      <c r="E12" s="18"/>
      <c r="F12" s="19">
        <f>M12</f>
        <v>0</v>
      </c>
      <c r="G12" s="20">
        <f>IF(B12&lt;&gt;"計",ROUND(D12*F12,0),SUM(G$1:G11))</f>
        <v>0</v>
      </c>
      <c r="H12" s="16"/>
      <c r="I12" s="21"/>
      <c r="J12" s="46"/>
      <c r="M12" s="1">
        <f>MIN(O12,Q12,S12,U12,W12)</f>
        <v>0</v>
      </c>
      <c r="N12" s="13" t="str">
        <f>IF(R12&lt;&gt;"",R12,IF(P12&lt;&gt;"",P12,IF(T12&lt;&gt;"",T12,IF(V12&lt;&gt;"",V12,X12))))</f>
        <v/>
      </c>
      <c r="O12" s="44" t="str">
        <f>IFERROR(VLOOKUP(L12,'読込(刊)'!A:I,3,0),"")</f>
        <v/>
      </c>
      <c r="P12" s="44" t="str">
        <f>IFERROR(VLOOKUP(L12,'読込(刊)'!A:I,4,0),"")</f>
        <v/>
      </c>
      <c r="Q12" s="44" t="str">
        <f>IFERROR(VLOOKUP(L12,'読込(見)'!A:I,3,0),"")</f>
        <v/>
      </c>
      <c r="R12" s="44" t="str">
        <f>IFERROR(VLOOKUP(L12,'読込(見)'!A:I,4,0),"")</f>
        <v/>
      </c>
      <c r="S12" s="44" t="str">
        <f>IFERROR(VLOOKUP(L12,#REF!,10,0),"")</f>
        <v/>
      </c>
      <c r="T12" s="44" t="str">
        <f>IFERROR(VLOOKUP(L12,#REF!,1,0),"")</f>
        <v/>
      </c>
      <c r="U12" s="44" t="str">
        <f>IFERROR(VLOOKUP(L12,×代価!B:K,10,0),"")</f>
        <v/>
      </c>
      <c r="V12" s="44" t="str">
        <f>IFERROR(VLOOKUP(L12,×代価!B:K,1,0),"")</f>
        <v/>
      </c>
      <c r="W12" s="1" t="str">
        <f>IFERROR(VLOOKUP(L12,'×代価(分析)'!B:K,10,0),"")</f>
        <v/>
      </c>
      <c r="X12" s="13" t="str">
        <f>IFERROR(VLOOKUP(L12,'×代価(分析)'!B:K,1,0),"")</f>
        <v/>
      </c>
    </row>
    <row r="13" spans="1:24" ht="12.95" customHeight="1">
      <c r="A13" s="5"/>
      <c r="B13" s="6"/>
      <c r="C13" s="7"/>
      <c r="D13" s="8"/>
      <c r="E13" s="9"/>
      <c r="F13" s="10"/>
      <c r="G13" s="11"/>
      <c r="H13" s="7" t="str">
        <f>N14</f>
        <v/>
      </c>
      <c r="I13" s="12"/>
      <c r="J13" s="45"/>
      <c r="M13" s="1"/>
      <c r="W13" s="1"/>
    </row>
    <row r="14" spans="1:24" ht="12.95" customHeight="1">
      <c r="A14" s="14"/>
      <c r="B14" s="15"/>
      <c r="C14" s="16"/>
      <c r="D14" s="17"/>
      <c r="E14" s="18"/>
      <c r="F14" s="19">
        <f>M14</f>
        <v>0</v>
      </c>
      <c r="G14" s="20">
        <f>IF(B14&lt;&gt;"計",ROUND(D14*F14,0),SUM(G$1:G13))</f>
        <v>0</v>
      </c>
      <c r="H14" s="16"/>
      <c r="I14" s="21"/>
      <c r="J14" s="46"/>
      <c r="M14" s="1">
        <f>MIN(O14,Q14,S14,U14,W14)</f>
        <v>0</v>
      </c>
      <c r="N14" s="13" t="str">
        <f>IF(R14&lt;&gt;"",R14,IF(P14&lt;&gt;"",P14,IF(T14&lt;&gt;"",T14,IF(V14&lt;&gt;"",V14,X14))))</f>
        <v/>
      </c>
      <c r="O14" s="44" t="str">
        <f>IFERROR(VLOOKUP(L14,'読込(刊)'!A:I,3,0),"")</f>
        <v/>
      </c>
      <c r="P14" s="44" t="str">
        <f>IFERROR(VLOOKUP(L14,'読込(刊)'!A:I,4,0),"")</f>
        <v/>
      </c>
      <c r="Q14" s="44" t="str">
        <f>IFERROR(VLOOKUP(L14,'読込(見)'!A:I,3,0),"")</f>
        <v/>
      </c>
      <c r="R14" s="44" t="str">
        <f>IFERROR(VLOOKUP(L14,'読込(見)'!A:I,4,0),"")</f>
        <v/>
      </c>
      <c r="S14" s="44" t="str">
        <f>IFERROR(VLOOKUP(L14,#REF!,10,0),"")</f>
        <v/>
      </c>
      <c r="T14" s="44" t="str">
        <f>IFERROR(VLOOKUP(L14,#REF!,1,0),"")</f>
        <v/>
      </c>
      <c r="U14" s="44" t="str">
        <f>IFERROR(VLOOKUP(L14,×代価!B:K,10,0),"")</f>
        <v/>
      </c>
      <c r="V14" s="44" t="str">
        <f>IFERROR(VLOOKUP(L14,×代価!B:K,1,0),"")</f>
        <v/>
      </c>
      <c r="W14" s="1" t="str">
        <f>IFERROR(VLOOKUP(L14,'×代価(分析)'!B:K,10,0),"")</f>
        <v/>
      </c>
      <c r="X14" s="13" t="str">
        <f>IFERROR(VLOOKUP(L14,'×代価(分析)'!B:K,1,0),"")</f>
        <v/>
      </c>
    </row>
    <row r="15" spans="1:24" ht="12.95" customHeight="1">
      <c r="A15" s="5"/>
      <c r="B15" s="6"/>
      <c r="C15" s="7"/>
      <c r="D15" s="8"/>
      <c r="E15" s="9"/>
      <c r="F15" s="10"/>
      <c r="G15" s="11"/>
      <c r="H15" s="7" t="str">
        <f>N16</f>
        <v/>
      </c>
      <c r="I15" s="12"/>
      <c r="J15" s="45"/>
      <c r="M15" s="1"/>
      <c r="W15" s="1"/>
    </row>
    <row r="16" spans="1:24" ht="12.95" customHeight="1">
      <c r="A16" s="14"/>
      <c r="B16" s="15"/>
      <c r="C16" s="16"/>
      <c r="D16" s="17"/>
      <c r="E16" s="18"/>
      <c r="F16" s="19">
        <f>M16</f>
        <v>0</v>
      </c>
      <c r="G16" s="20">
        <f>IF(B16&lt;&gt;"計",ROUND(D16*F16,0),SUM(G$1:G15))</f>
        <v>0</v>
      </c>
      <c r="H16" s="16"/>
      <c r="I16" s="21"/>
      <c r="J16" s="46"/>
      <c r="M16" s="1">
        <f>MIN(O16,Q16,S16,U16,W16)</f>
        <v>0</v>
      </c>
      <c r="N16" s="13" t="str">
        <f>IF(R16&lt;&gt;"",R16,IF(P16&lt;&gt;"",P16,IF(T16&lt;&gt;"",T16,IF(V16&lt;&gt;"",V16,X16))))</f>
        <v/>
      </c>
      <c r="O16" s="44" t="str">
        <f>IFERROR(VLOOKUP(L16,'読込(刊)'!A:I,3,0),"")</f>
        <v/>
      </c>
      <c r="P16" s="44" t="str">
        <f>IFERROR(VLOOKUP(L16,'読込(刊)'!A:I,4,0),"")</f>
        <v/>
      </c>
      <c r="Q16" s="44" t="str">
        <f>IFERROR(VLOOKUP(L16,'読込(見)'!A:I,3,0),"")</f>
        <v/>
      </c>
      <c r="R16" s="44" t="str">
        <f>IFERROR(VLOOKUP(L16,'読込(見)'!A:I,4,0),"")</f>
        <v/>
      </c>
      <c r="S16" s="44" t="str">
        <f>IFERROR(VLOOKUP(L16,#REF!,10,0),"")</f>
        <v/>
      </c>
      <c r="T16" s="44" t="str">
        <f>IFERROR(VLOOKUP(L16,#REF!,1,0),"")</f>
        <v/>
      </c>
      <c r="U16" s="44" t="str">
        <f>IFERROR(VLOOKUP(L16,×代価!B:K,10,0),"")</f>
        <v/>
      </c>
      <c r="V16" s="44" t="str">
        <f>IFERROR(VLOOKUP(L16,×代価!B:K,1,0),"")</f>
        <v/>
      </c>
      <c r="W16" s="1" t="str">
        <f>IFERROR(VLOOKUP(L16,'×代価(分析)'!B:K,10,0),"")</f>
        <v/>
      </c>
      <c r="X16" s="13" t="str">
        <f>IFERROR(VLOOKUP(L16,'×代価(分析)'!B:K,1,0),"")</f>
        <v/>
      </c>
    </row>
    <row r="17" spans="1:24" ht="12.95" customHeight="1">
      <c r="A17" s="5"/>
      <c r="B17" s="6"/>
      <c r="C17" s="7"/>
      <c r="D17" s="8"/>
      <c r="E17" s="9"/>
      <c r="F17" s="10"/>
      <c r="G17" s="11"/>
      <c r="H17" s="7" t="str">
        <f>N18</f>
        <v/>
      </c>
      <c r="I17" s="12"/>
      <c r="J17" s="45"/>
      <c r="M17" s="1"/>
      <c r="W17" s="1"/>
    </row>
    <row r="18" spans="1:24" ht="12.95" customHeight="1">
      <c r="A18" s="14"/>
      <c r="B18" s="15"/>
      <c r="C18" s="16"/>
      <c r="D18" s="17"/>
      <c r="E18" s="18"/>
      <c r="F18" s="19">
        <f>M18</f>
        <v>0</v>
      </c>
      <c r="G18" s="20">
        <f>IF(B18&lt;&gt;"計",ROUND(D18*F18,0),SUM(G$1:G17))</f>
        <v>0</v>
      </c>
      <c r="H18" s="16"/>
      <c r="I18" s="21"/>
      <c r="J18" s="46"/>
      <c r="M18" s="1">
        <f>MIN(O18,Q18,S18,U18,W18)</f>
        <v>0</v>
      </c>
      <c r="N18" s="13" t="str">
        <f>IF(R18&lt;&gt;"",R18,IF(P18&lt;&gt;"",P18,IF(T18&lt;&gt;"",T18,IF(V18&lt;&gt;"",V18,X18))))</f>
        <v/>
      </c>
      <c r="O18" s="44" t="str">
        <f>IFERROR(VLOOKUP(L18,'読込(刊)'!A:I,3,0),"")</f>
        <v/>
      </c>
      <c r="P18" s="44" t="str">
        <f>IFERROR(VLOOKUP(L18,'読込(刊)'!A:I,4,0),"")</f>
        <v/>
      </c>
      <c r="Q18" s="44" t="str">
        <f>IFERROR(VLOOKUP(L18,'読込(見)'!A:I,3,0),"")</f>
        <v/>
      </c>
      <c r="R18" s="44" t="str">
        <f>IFERROR(VLOOKUP(L18,'読込(見)'!A:I,4,0),"")</f>
        <v/>
      </c>
      <c r="S18" s="44" t="str">
        <f>IFERROR(VLOOKUP(L18,#REF!,10,0),"")</f>
        <v/>
      </c>
      <c r="T18" s="44" t="str">
        <f>IFERROR(VLOOKUP(L18,#REF!,1,0),"")</f>
        <v/>
      </c>
      <c r="U18" s="44" t="str">
        <f>IFERROR(VLOOKUP(L18,×代価!B:K,10,0),"")</f>
        <v/>
      </c>
      <c r="V18" s="44" t="str">
        <f>IFERROR(VLOOKUP(L18,×代価!B:K,1,0),"")</f>
        <v/>
      </c>
      <c r="W18" s="1" t="str">
        <f>IFERROR(VLOOKUP(L18,'×代価(分析)'!B:K,10,0),"")</f>
        <v/>
      </c>
      <c r="X18" s="13" t="str">
        <f>IFERROR(VLOOKUP(L18,'×代価(分析)'!B:K,1,0),"")</f>
        <v/>
      </c>
    </row>
    <row r="19" spans="1:24" ht="12.95" customHeight="1">
      <c r="A19" s="5"/>
      <c r="B19" s="6"/>
      <c r="C19" s="7"/>
      <c r="D19" s="8"/>
      <c r="E19" s="9"/>
      <c r="F19" s="10"/>
      <c r="G19" s="11"/>
      <c r="H19" s="7" t="str">
        <f>N20</f>
        <v/>
      </c>
      <c r="I19" s="12"/>
      <c r="J19" s="45"/>
      <c r="M19" s="1"/>
      <c r="W19" s="1"/>
    </row>
    <row r="20" spans="1:24" ht="12.95" customHeight="1">
      <c r="A20" s="14"/>
      <c r="B20" s="15"/>
      <c r="C20" s="16"/>
      <c r="D20" s="17"/>
      <c r="E20" s="18"/>
      <c r="F20" s="19">
        <f>M20</f>
        <v>0</v>
      </c>
      <c r="G20" s="20">
        <f>IF(B20&lt;&gt;"計",ROUND(D20*F20,0),SUM(G$1:G19))</f>
        <v>0</v>
      </c>
      <c r="H20" s="16"/>
      <c r="I20" s="21"/>
      <c r="J20" s="46"/>
      <c r="M20" s="1">
        <f>MIN(O20,Q20,S20,U20,W20)</f>
        <v>0</v>
      </c>
      <c r="N20" s="13" t="str">
        <f>IF(R20&lt;&gt;"",R20,IF(P20&lt;&gt;"",P20,IF(T20&lt;&gt;"",T20,IF(V20&lt;&gt;"",V20,X20))))</f>
        <v/>
      </c>
      <c r="O20" s="44" t="str">
        <f>IFERROR(VLOOKUP(L20,'読込(刊)'!A:I,3,0),"")</f>
        <v/>
      </c>
      <c r="P20" s="44" t="str">
        <f>IFERROR(VLOOKUP(L20,'読込(刊)'!A:I,4,0),"")</f>
        <v/>
      </c>
      <c r="Q20" s="44" t="str">
        <f>IFERROR(VLOOKUP(L20,'読込(見)'!A:I,3,0),"")</f>
        <v/>
      </c>
      <c r="R20" s="44" t="str">
        <f>IFERROR(VLOOKUP(L20,'読込(見)'!A:I,4,0),"")</f>
        <v/>
      </c>
      <c r="S20" s="44" t="str">
        <f>IFERROR(VLOOKUP(L20,#REF!,10,0),"")</f>
        <v/>
      </c>
      <c r="T20" s="44" t="str">
        <f>IFERROR(VLOOKUP(L20,#REF!,1,0),"")</f>
        <v/>
      </c>
      <c r="U20" s="44" t="str">
        <f>IFERROR(VLOOKUP(L20,×代価!B:K,10,0),"")</f>
        <v/>
      </c>
      <c r="V20" s="44" t="str">
        <f>IFERROR(VLOOKUP(L20,×代価!B:K,1,0),"")</f>
        <v/>
      </c>
      <c r="W20" s="1" t="str">
        <f>IFERROR(VLOOKUP(L20,'×代価(分析)'!B:K,10,0),"")</f>
        <v/>
      </c>
      <c r="X20" s="13" t="str">
        <f>IFERROR(VLOOKUP(L20,'×代価(分析)'!B:K,1,0),"")</f>
        <v/>
      </c>
    </row>
    <row r="21" spans="1:24" ht="12.95" customHeight="1">
      <c r="A21" s="5"/>
      <c r="B21" s="6"/>
      <c r="C21" s="7"/>
      <c r="D21" s="8"/>
      <c r="E21" s="9"/>
      <c r="F21" s="10"/>
      <c r="G21" s="11"/>
      <c r="H21" s="7" t="str">
        <f>N22</f>
        <v/>
      </c>
      <c r="I21" s="12"/>
      <c r="J21" s="45"/>
      <c r="M21" s="1"/>
      <c r="W21" s="1"/>
    </row>
    <row r="22" spans="1:24" ht="12.95" customHeight="1">
      <c r="A22" s="14"/>
      <c r="B22" s="15"/>
      <c r="C22" s="16"/>
      <c r="D22" s="17"/>
      <c r="E22" s="18"/>
      <c r="F22" s="19">
        <f>M22</f>
        <v>0</v>
      </c>
      <c r="G22" s="20">
        <f>IF(B22&lt;&gt;"計",ROUND(D22*F22,0),SUM(G$1:G21))</f>
        <v>0</v>
      </c>
      <c r="H22" s="16"/>
      <c r="I22" s="21"/>
      <c r="J22" s="46"/>
      <c r="M22" s="1">
        <f>MIN(O22,Q22,S22,U22,W22)</f>
        <v>0</v>
      </c>
      <c r="N22" s="13" t="str">
        <f>IF(R22&lt;&gt;"",R22,IF(P22&lt;&gt;"",P22,IF(T22&lt;&gt;"",T22,IF(V22&lt;&gt;"",V22,X22))))</f>
        <v/>
      </c>
      <c r="O22" s="44" t="str">
        <f>IFERROR(VLOOKUP(L22,'読込(刊)'!A:I,3,0),"")</f>
        <v/>
      </c>
      <c r="P22" s="44" t="str">
        <f>IFERROR(VLOOKUP(L22,'読込(刊)'!A:I,4,0),"")</f>
        <v/>
      </c>
      <c r="Q22" s="44" t="str">
        <f>IFERROR(VLOOKUP(L22,'読込(見)'!A:I,3,0),"")</f>
        <v/>
      </c>
      <c r="R22" s="44" t="str">
        <f>IFERROR(VLOOKUP(L22,'読込(見)'!A:I,4,0),"")</f>
        <v/>
      </c>
      <c r="S22" s="44" t="str">
        <f>IFERROR(VLOOKUP(L22,#REF!,10,0),"")</f>
        <v/>
      </c>
      <c r="T22" s="44" t="str">
        <f>IFERROR(VLOOKUP(L22,#REF!,1,0),"")</f>
        <v/>
      </c>
      <c r="U22" s="44" t="str">
        <f>IFERROR(VLOOKUP(L22,×代価!B:K,10,0),"")</f>
        <v/>
      </c>
      <c r="V22" s="44" t="str">
        <f>IFERROR(VLOOKUP(L22,×代価!B:K,1,0),"")</f>
        <v/>
      </c>
      <c r="W22" s="1" t="str">
        <f>IFERROR(VLOOKUP(L22,'×代価(分析)'!B:K,10,0),"")</f>
        <v/>
      </c>
      <c r="X22" s="13" t="str">
        <f>IFERROR(VLOOKUP(L22,'×代価(分析)'!B:K,1,0),"")</f>
        <v/>
      </c>
    </row>
    <row r="23" spans="1:24" ht="12.95" customHeight="1">
      <c r="A23" s="5"/>
      <c r="B23" s="6"/>
      <c r="C23" s="7"/>
      <c r="D23" s="8"/>
      <c r="E23" s="9"/>
      <c r="F23" s="10"/>
      <c r="G23" s="11"/>
      <c r="H23" s="7" t="str">
        <f>N24</f>
        <v/>
      </c>
      <c r="I23" s="12"/>
      <c r="J23" s="45"/>
      <c r="M23" s="1"/>
      <c r="W23" s="1"/>
    </row>
    <row r="24" spans="1:24" ht="12.95" customHeight="1">
      <c r="A24" s="14"/>
      <c r="B24" s="15"/>
      <c r="C24" s="16"/>
      <c r="D24" s="17"/>
      <c r="E24" s="18"/>
      <c r="F24" s="19">
        <f>M24</f>
        <v>0</v>
      </c>
      <c r="G24" s="20">
        <f>IF(B24&lt;&gt;"計",ROUND(D24*F24,0),SUM(G$1:G23))</f>
        <v>0</v>
      </c>
      <c r="H24" s="16"/>
      <c r="I24" s="21"/>
      <c r="J24" s="46"/>
      <c r="M24" s="1">
        <f>MIN(O24,Q24,S24,U24,W24)</f>
        <v>0</v>
      </c>
      <c r="N24" s="13" t="str">
        <f>IF(R24&lt;&gt;"",R24,IF(P24&lt;&gt;"",P24,IF(T24&lt;&gt;"",T24,IF(V24&lt;&gt;"",V24,X24))))</f>
        <v/>
      </c>
      <c r="O24" s="44" t="str">
        <f>IFERROR(VLOOKUP(L24,'読込(刊)'!A:I,3,0),"")</f>
        <v/>
      </c>
      <c r="P24" s="44" t="str">
        <f>IFERROR(VLOOKUP(L24,'読込(刊)'!A:I,4,0),"")</f>
        <v/>
      </c>
      <c r="Q24" s="44" t="str">
        <f>IFERROR(VLOOKUP(L24,'読込(見)'!A:I,3,0),"")</f>
        <v/>
      </c>
      <c r="R24" s="44" t="str">
        <f>IFERROR(VLOOKUP(L24,'読込(見)'!A:I,4,0),"")</f>
        <v/>
      </c>
      <c r="S24" s="44" t="str">
        <f>IFERROR(VLOOKUP(L24,#REF!,10,0),"")</f>
        <v/>
      </c>
      <c r="T24" s="44" t="str">
        <f>IFERROR(VLOOKUP(L24,#REF!,1,0),"")</f>
        <v/>
      </c>
      <c r="U24" s="44" t="str">
        <f>IFERROR(VLOOKUP(L24,×代価!B:K,10,0),"")</f>
        <v/>
      </c>
      <c r="V24" s="44" t="str">
        <f>IFERROR(VLOOKUP(L24,×代価!B:K,1,0),"")</f>
        <v/>
      </c>
      <c r="W24" s="1" t="str">
        <f>IFERROR(VLOOKUP(L24,'×代価(分析)'!B:K,10,0),"")</f>
        <v/>
      </c>
      <c r="X24" s="13" t="str">
        <f>IFERROR(VLOOKUP(L24,'×代価(分析)'!B:K,1,0),"")</f>
        <v/>
      </c>
    </row>
    <row r="25" spans="1:24" ht="12.95" customHeight="1">
      <c r="A25" s="5"/>
      <c r="B25" s="6"/>
      <c r="C25" s="7"/>
      <c r="D25" s="8"/>
      <c r="E25" s="9"/>
      <c r="F25" s="10"/>
      <c r="G25" s="11"/>
      <c r="H25" s="7" t="str">
        <f>N26</f>
        <v/>
      </c>
      <c r="I25" s="12"/>
      <c r="J25" s="45"/>
      <c r="M25" s="1"/>
      <c r="W25" s="1"/>
    </row>
    <row r="26" spans="1:24" ht="12.95" customHeight="1">
      <c r="A26" s="14"/>
      <c r="B26" s="15"/>
      <c r="C26" s="16"/>
      <c r="D26" s="17"/>
      <c r="E26" s="18"/>
      <c r="F26" s="19">
        <f>M26</f>
        <v>0</v>
      </c>
      <c r="G26" s="20">
        <f>IF(B26&lt;&gt;"計",ROUND(D26*F26,0),SUM(G$1:G25))</f>
        <v>0</v>
      </c>
      <c r="H26" s="16"/>
      <c r="I26" s="21"/>
      <c r="J26" s="46"/>
      <c r="M26" s="1">
        <f>MIN(O26,Q26,S26,U26,W26)</f>
        <v>0</v>
      </c>
      <c r="N26" s="13" t="str">
        <f>IF(R26&lt;&gt;"",R26,IF(P26&lt;&gt;"",P26,IF(T26&lt;&gt;"",T26,IF(V26&lt;&gt;"",V26,X26))))</f>
        <v/>
      </c>
      <c r="O26" s="44" t="str">
        <f>IFERROR(VLOOKUP(L26,'読込(刊)'!A:I,3,0),"")</f>
        <v/>
      </c>
      <c r="P26" s="44" t="str">
        <f>IFERROR(VLOOKUP(L26,'読込(刊)'!A:I,4,0),"")</f>
        <v/>
      </c>
      <c r="Q26" s="44" t="str">
        <f>IFERROR(VLOOKUP(L26,'読込(見)'!A:I,3,0),"")</f>
        <v/>
      </c>
      <c r="R26" s="44" t="str">
        <f>IFERROR(VLOOKUP(L26,'読込(見)'!A:I,4,0),"")</f>
        <v/>
      </c>
      <c r="S26" s="44" t="str">
        <f>IFERROR(VLOOKUP(L26,#REF!,10,0),"")</f>
        <v/>
      </c>
      <c r="T26" s="44" t="str">
        <f>IFERROR(VLOOKUP(L26,#REF!,1,0),"")</f>
        <v/>
      </c>
      <c r="U26" s="44" t="str">
        <f>IFERROR(VLOOKUP(L26,×代価!B:K,10,0),"")</f>
        <v/>
      </c>
      <c r="V26" s="44" t="str">
        <f>IFERROR(VLOOKUP(L26,×代価!B:K,1,0),"")</f>
        <v/>
      </c>
      <c r="W26" s="1" t="str">
        <f>IFERROR(VLOOKUP(L26,'×代価(分析)'!B:K,10,0),"")</f>
        <v/>
      </c>
      <c r="X26" s="13" t="str">
        <f>IFERROR(VLOOKUP(L26,'×代価(分析)'!B:K,1,0),"")</f>
        <v/>
      </c>
    </row>
    <row r="27" spans="1:24" ht="12.95" customHeight="1">
      <c r="A27" s="5"/>
      <c r="B27" s="6"/>
      <c r="C27" s="7"/>
      <c r="D27" s="8"/>
      <c r="E27" s="9"/>
      <c r="F27" s="10"/>
      <c r="G27" s="11"/>
      <c r="H27" s="7" t="str">
        <f>N28</f>
        <v/>
      </c>
      <c r="I27" s="12"/>
      <c r="J27" s="45"/>
      <c r="M27" s="1"/>
      <c r="W27" s="1"/>
    </row>
    <row r="28" spans="1:24" ht="12.95" customHeight="1">
      <c r="A28" s="14"/>
      <c r="B28" s="15"/>
      <c r="C28" s="16"/>
      <c r="D28" s="17"/>
      <c r="E28" s="18"/>
      <c r="F28" s="19">
        <f>M28</f>
        <v>0</v>
      </c>
      <c r="G28" s="20">
        <f>IF(B28&lt;&gt;"計",ROUND(D28*F28,0),SUM(G$1:G27))</f>
        <v>0</v>
      </c>
      <c r="H28" s="16"/>
      <c r="I28" s="21"/>
      <c r="J28" s="46"/>
      <c r="M28" s="1">
        <f>MIN(O28,Q28,S28,U28,W28)</f>
        <v>0</v>
      </c>
      <c r="N28" s="13" t="str">
        <f>IF(R28&lt;&gt;"",R28,IF(P28&lt;&gt;"",P28,IF(T28&lt;&gt;"",T28,IF(V28&lt;&gt;"",V28,X28))))</f>
        <v/>
      </c>
      <c r="O28" s="44" t="str">
        <f>IFERROR(VLOOKUP(L28,'読込(刊)'!A:I,3,0),"")</f>
        <v/>
      </c>
      <c r="P28" s="44" t="str">
        <f>IFERROR(VLOOKUP(L28,'読込(刊)'!A:I,4,0),"")</f>
        <v/>
      </c>
      <c r="Q28" s="44" t="str">
        <f>IFERROR(VLOOKUP(L28,'読込(見)'!A:I,3,0),"")</f>
        <v/>
      </c>
      <c r="R28" s="44" t="str">
        <f>IFERROR(VLOOKUP(L28,'読込(見)'!A:I,4,0),"")</f>
        <v/>
      </c>
      <c r="S28" s="44" t="str">
        <f>IFERROR(VLOOKUP(L28,#REF!,10,0),"")</f>
        <v/>
      </c>
      <c r="T28" s="44" t="str">
        <f>IFERROR(VLOOKUP(L28,#REF!,1,0),"")</f>
        <v/>
      </c>
      <c r="U28" s="44" t="str">
        <f>IFERROR(VLOOKUP(L28,×代価!B:K,10,0),"")</f>
        <v/>
      </c>
      <c r="V28" s="44" t="str">
        <f>IFERROR(VLOOKUP(L28,×代価!B:K,1,0),"")</f>
        <v/>
      </c>
      <c r="W28" s="1" t="str">
        <f>IFERROR(VLOOKUP(L28,'×代価(分析)'!B:K,10,0),"")</f>
        <v/>
      </c>
      <c r="X28" s="13" t="str">
        <f>IFERROR(VLOOKUP(L28,'×代価(分析)'!B:K,1,0),"")</f>
        <v/>
      </c>
    </row>
    <row r="29" spans="1:24" ht="12.95" customHeight="1">
      <c r="A29" s="5"/>
      <c r="B29" s="6"/>
      <c r="C29" s="7"/>
      <c r="D29" s="8"/>
      <c r="E29" s="9"/>
      <c r="F29" s="10"/>
      <c r="G29" s="11"/>
      <c r="H29" s="7" t="str">
        <f>N30</f>
        <v/>
      </c>
      <c r="I29" s="12"/>
      <c r="J29" s="45"/>
      <c r="M29" s="1"/>
      <c r="W29" s="1"/>
    </row>
    <row r="30" spans="1:24" ht="12.95" customHeight="1">
      <c r="A30" s="14"/>
      <c r="B30" s="15"/>
      <c r="C30" s="16"/>
      <c r="D30" s="17"/>
      <c r="E30" s="18"/>
      <c r="F30" s="19">
        <f>M30</f>
        <v>0</v>
      </c>
      <c r="G30" s="20">
        <f>IF(B30&lt;&gt;"計",ROUND(D30*F30,0),SUM(G$1:G29))</f>
        <v>0</v>
      </c>
      <c r="H30" s="16"/>
      <c r="I30" s="21"/>
      <c r="J30" s="46"/>
      <c r="M30" s="1">
        <f>MIN(O30,Q30,S30,U30,W30)</f>
        <v>0</v>
      </c>
      <c r="N30" s="13" t="str">
        <f>IF(R30&lt;&gt;"",R30,IF(P30&lt;&gt;"",P30,IF(T30&lt;&gt;"",T30,IF(V30&lt;&gt;"",V30,X30))))</f>
        <v/>
      </c>
      <c r="O30" s="44" t="str">
        <f>IFERROR(VLOOKUP(L30,'読込(刊)'!A:I,3,0),"")</f>
        <v/>
      </c>
      <c r="P30" s="44" t="str">
        <f>IFERROR(VLOOKUP(L30,'読込(刊)'!A:I,4,0),"")</f>
        <v/>
      </c>
      <c r="Q30" s="44" t="str">
        <f>IFERROR(VLOOKUP(L30,'読込(見)'!A:I,3,0),"")</f>
        <v/>
      </c>
      <c r="R30" s="44" t="str">
        <f>IFERROR(VLOOKUP(L30,'読込(見)'!A:I,4,0),"")</f>
        <v/>
      </c>
      <c r="S30" s="44" t="str">
        <f>IFERROR(VLOOKUP(L30,#REF!,10,0),"")</f>
        <v/>
      </c>
      <c r="T30" s="44" t="str">
        <f>IFERROR(VLOOKUP(L30,#REF!,1,0),"")</f>
        <v/>
      </c>
      <c r="U30" s="44" t="str">
        <f>IFERROR(VLOOKUP(L30,×代価!B:K,10,0),"")</f>
        <v/>
      </c>
      <c r="V30" s="44" t="str">
        <f>IFERROR(VLOOKUP(L30,×代価!B:K,1,0),"")</f>
        <v/>
      </c>
      <c r="W30" s="1" t="str">
        <f>IFERROR(VLOOKUP(L30,'×代価(分析)'!B:K,10,0),"")</f>
        <v/>
      </c>
      <c r="X30" s="13" t="str">
        <f>IFERROR(VLOOKUP(L30,'×代価(分析)'!B:K,1,0),"")</f>
        <v/>
      </c>
    </row>
    <row r="31" spans="1:24" ht="12.95" customHeight="1">
      <c r="A31" s="5"/>
      <c r="B31" s="6"/>
      <c r="C31" s="7"/>
      <c r="D31" s="8"/>
      <c r="E31" s="9"/>
      <c r="F31" s="10"/>
      <c r="G31" s="11"/>
      <c r="H31" s="7" t="str">
        <f>N32</f>
        <v/>
      </c>
      <c r="I31" s="12"/>
      <c r="J31" s="45"/>
      <c r="M31" s="1"/>
      <c r="W31" s="1"/>
    </row>
    <row r="32" spans="1:24" ht="12.95" customHeight="1">
      <c r="A32" s="14"/>
      <c r="B32" s="15"/>
      <c r="C32" s="16"/>
      <c r="D32" s="17"/>
      <c r="E32" s="18"/>
      <c r="F32" s="19">
        <f>M32</f>
        <v>0</v>
      </c>
      <c r="G32" s="20">
        <f>IF(B32&lt;&gt;"計",ROUND(D32*F32,0),SUM(G$1:G31))</f>
        <v>0</v>
      </c>
      <c r="H32" s="16"/>
      <c r="I32" s="21"/>
      <c r="J32" s="46"/>
      <c r="M32" s="1">
        <f>MIN(O32,Q32,S32,U32,W32)</f>
        <v>0</v>
      </c>
      <c r="N32" s="13" t="str">
        <f>IF(R32&lt;&gt;"",R32,IF(P32&lt;&gt;"",P32,IF(T32&lt;&gt;"",T32,IF(V32&lt;&gt;"",V32,X32))))</f>
        <v/>
      </c>
      <c r="O32" s="44" t="str">
        <f>IFERROR(VLOOKUP(L32,'読込(刊)'!A:I,3,0),"")</f>
        <v/>
      </c>
      <c r="P32" s="44" t="str">
        <f>IFERROR(VLOOKUP(L32,'読込(刊)'!A:I,4,0),"")</f>
        <v/>
      </c>
      <c r="Q32" s="44" t="str">
        <f>IFERROR(VLOOKUP(L32,'読込(見)'!A:I,3,0),"")</f>
        <v/>
      </c>
      <c r="R32" s="44" t="str">
        <f>IFERROR(VLOOKUP(L32,'読込(見)'!A:I,4,0),"")</f>
        <v/>
      </c>
      <c r="S32" s="44" t="str">
        <f>IFERROR(VLOOKUP(L32,#REF!,10,0),"")</f>
        <v/>
      </c>
      <c r="T32" s="44" t="str">
        <f>IFERROR(VLOOKUP(L32,#REF!,1,0),"")</f>
        <v/>
      </c>
      <c r="U32" s="44" t="str">
        <f>IFERROR(VLOOKUP(L32,×代価!B:K,10,0),"")</f>
        <v/>
      </c>
      <c r="V32" s="44" t="str">
        <f>IFERROR(VLOOKUP(L32,×代価!B:K,1,0),"")</f>
        <v/>
      </c>
      <c r="W32" s="1" t="str">
        <f>IFERROR(VLOOKUP(L32,'×代価(分析)'!B:K,10,0),"")</f>
        <v/>
      </c>
      <c r="X32" s="13" t="str">
        <f>IFERROR(VLOOKUP(L32,'×代価(分析)'!B:K,1,0),"")</f>
        <v/>
      </c>
    </row>
    <row r="33" spans="1:24" ht="12.95" customHeight="1">
      <c r="A33" s="5"/>
      <c r="B33" s="6"/>
      <c r="C33" s="7"/>
      <c r="D33" s="49"/>
      <c r="E33" s="9"/>
      <c r="F33" s="10"/>
      <c r="G33" s="11"/>
      <c r="H33" s="7" t="str">
        <f>N34</f>
        <v/>
      </c>
      <c r="I33" s="12"/>
      <c r="J33" s="45"/>
      <c r="M33" s="1"/>
      <c r="W33" s="1"/>
    </row>
    <row r="34" spans="1:24" ht="12.95" customHeight="1">
      <c r="A34" s="14"/>
      <c r="B34" s="18" t="s">
        <v>4060</v>
      </c>
      <c r="C34" s="16"/>
      <c r="D34" s="50"/>
      <c r="E34" s="18"/>
      <c r="F34" s="19">
        <f>M34</f>
        <v>0</v>
      </c>
      <c r="G34" s="20">
        <f>SUBTOTAL(9,G3:G33)</f>
        <v>0</v>
      </c>
      <c r="H34" s="16"/>
      <c r="I34" s="21"/>
      <c r="J34" s="46"/>
      <c r="M34" s="1">
        <f>MIN(O34,Q34,S34,U34,W34)</f>
        <v>0</v>
      </c>
      <c r="N34" s="13" t="str">
        <f>IF(R34&lt;&gt;"",R34,IF(P34&lt;&gt;"",P34,IF(T34&lt;&gt;"",T34,IF(V34&lt;&gt;"",V34,X34))))</f>
        <v/>
      </c>
      <c r="O34" s="44" t="str">
        <f>IFERROR(VLOOKUP(L34,'読込(刊)'!A:I,3,0),"")</f>
        <v/>
      </c>
      <c r="P34" s="44" t="str">
        <f>IFERROR(VLOOKUP(L34,'読込(刊)'!A:I,4,0),"")</f>
        <v/>
      </c>
      <c r="Q34" s="44" t="str">
        <f>IFERROR(VLOOKUP(L34,'読込(見)'!A:I,3,0),"")</f>
        <v/>
      </c>
      <c r="R34" s="44" t="str">
        <f>IFERROR(VLOOKUP(L34,'読込(見)'!A:I,4,0),"")</f>
        <v/>
      </c>
      <c r="S34" s="44" t="str">
        <f>IFERROR(VLOOKUP(L34,#REF!,10,0),"")</f>
        <v/>
      </c>
      <c r="T34" s="44" t="str">
        <f>IFERROR(VLOOKUP(L34,#REF!,1,0),"")</f>
        <v/>
      </c>
      <c r="U34" s="44" t="str">
        <f>IFERROR(VLOOKUP(L34,×代価!B:K,10,0),"")</f>
        <v/>
      </c>
      <c r="V34" s="44" t="str">
        <f>IFERROR(VLOOKUP(L34,×代価!B:K,1,0),"")</f>
        <v/>
      </c>
      <c r="W34" s="1" t="str">
        <f>IFERROR(VLOOKUP(L34,'×代価(分析)'!B:K,10,0),"")</f>
        <v/>
      </c>
      <c r="X34" s="13" t="str">
        <f>IFERROR(VLOOKUP(L34,'×代価(分析)'!B:K,1,0),"")</f>
        <v/>
      </c>
    </row>
    <row r="35" spans="1:24" ht="12.95" customHeight="1">
      <c r="A35" s="5"/>
      <c r="B35" s="6"/>
      <c r="C35" s="7"/>
      <c r="D35" s="49"/>
      <c r="E35" s="9"/>
      <c r="F35" s="10"/>
      <c r="G35" s="11"/>
      <c r="H35" s="7" t="str">
        <f>N36</f>
        <v/>
      </c>
      <c r="I35" s="12"/>
      <c r="J35" s="45"/>
      <c r="M35" s="1"/>
      <c r="W35" s="1"/>
    </row>
    <row r="36" spans="1:24" ht="12.95" customHeight="1">
      <c r="A36" s="14"/>
      <c r="B36" s="18" t="s">
        <v>4061</v>
      </c>
      <c r="C36" s="16"/>
      <c r="D36" s="50"/>
      <c r="E36" s="18"/>
      <c r="F36" s="19">
        <f>M36</f>
        <v>0</v>
      </c>
      <c r="G36" s="20">
        <f>IF(G34&lt;100,ROUND(G34,0),IF(G34&lt;10000,ROUND(G34,-1),ROUND(G34,3-LEN(G34))))</f>
        <v>0</v>
      </c>
      <c r="H36" s="16"/>
      <c r="I36" s="21"/>
      <c r="J36" s="46"/>
      <c r="M36" s="1">
        <f>MIN(O36,Q36,S36,U36,W36)</f>
        <v>0</v>
      </c>
      <c r="N36" s="13" t="str">
        <f>IF(R36&lt;&gt;"",R36,IF(P36&lt;&gt;"",P36,IF(T36&lt;&gt;"",T36,IF(V36&lt;&gt;"",V36,X36))))</f>
        <v/>
      </c>
      <c r="O36" s="44" t="str">
        <f>IFERROR(VLOOKUP(L36,'読込(刊)'!A:I,3,0),"")</f>
        <v/>
      </c>
      <c r="P36" s="44" t="str">
        <f>IFERROR(VLOOKUP(L36,'読込(刊)'!A:I,4,0),"")</f>
        <v/>
      </c>
      <c r="Q36" s="44" t="str">
        <f>IFERROR(VLOOKUP(L36,'読込(見)'!A:I,3,0),"")</f>
        <v/>
      </c>
      <c r="R36" s="44" t="str">
        <f>IFERROR(VLOOKUP(L36,'読込(見)'!A:I,4,0),"")</f>
        <v/>
      </c>
      <c r="S36" s="44" t="str">
        <f>IFERROR(VLOOKUP(L36,#REF!,10,0),"")</f>
        <v/>
      </c>
      <c r="T36" s="44" t="str">
        <f>IFERROR(VLOOKUP(L36,#REF!,1,0),"")</f>
        <v/>
      </c>
      <c r="U36" s="44" t="str">
        <f>IFERROR(VLOOKUP(L36,×代価!B:K,10,0),"")</f>
        <v/>
      </c>
      <c r="V36" s="44" t="str">
        <f>IFERROR(VLOOKUP(L36,×代価!B:K,1,0),"")</f>
        <v/>
      </c>
      <c r="W36" s="1" t="str">
        <f>IFERROR(VLOOKUP(L36,'×代価(分析)'!B:K,10,0),"")</f>
        <v/>
      </c>
      <c r="X36" s="13" t="str">
        <f>IFERROR(VLOOKUP(L36,'×代価(分析)'!B:K,1,0),"")</f>
        <v/>
      </c>
    </row>
    <row r="37" spans="1:24" ht="12.95" customHeight="1">
      <c r="A37" s="5"/>
      <c r="B37" s="6"/>
      <c r="C37" s="7"/>
      <c r="D37" s="8"/>
      <c r="E37" s="9"/>
      <c r="F37" s="10"/>
      <c r="G37" s="11"/>
      <c r="H37" s="7" t="str">
        <f>N38</f>
        <v/>
      </c>
      <c r="I37" s="12"/>
      <c r="J37" s="45"/>
      <c r="M37" s="1"/>
      <c r="W37" s="1"/>
    </row>
    <row r="38" spans="1:24" ht="12.95" customHeight="1">
      <c r="A38" s="14"/>
      <c r="B38" s="15"/>
      <c r="C38" s="16"/>
      <c r="D38" s="17"/>
      <c r="E38" s="18"/>
      <c r="F38" s="19">
        <f>M38</f>
        <v>0</v>
      </c>
      <c r="G38" s="20">
        <f>IF(B38&lt;&gt;"計",ROUND(D38*F38,0),SUM(G$1:G37))</f>
        <v>0</v>
      </c>
      <c r="H38" s="16"/>
      <c r="I38" s="21"/>
      <c r="J38" s="48">
        <f>SUBTOTAL(9,G3:G32)</f>
        <v>0</v>
      </c>
      <c r="M38" s="1">
        <f>MIN(O38,Q38,S38,U38,W38)</f>
        <v>0</v>
      </c>
      <c r="N38" s="13" t="str">
        <f>IF(R38&lt;&gt;"",R38,IF(P38&lt;&gt;"",P38,IF(T38&lt;&gt;"",T38,IF(V38&lt;&gt;"",V38,X38))))</f>
        <v/>
      </c>
      <c r="O38" s="44" t="str">
        <f>IFERROR(VLOOKUP(L38,'読込(刊)'!A:I,3,0),"")</f>
        <v/>
      </c>
      <c r="P38" s="44" t="str">
        <f>IFERROR(VLOOKUP(L38,'読込(刊)'!A:I,4,0),"")</f>
        <v/>
      </c>
      <c r="Q38" s="44" t="str">
        <f>IFERROR(VLOOKUP(L38,'読込(見)'!A:I,3,0),"")</f>
        <v/>
      </c>
      <c r="R38" s="44" t="str">
        <f>IFERROR(VLOOKUP(L38,'読込(見)'!A:I,4,0),"")</f>
        <v/>
      </c>
      <c r="S38" s="44" t="str">
        <f>IFERROR(VLOOKUP(L38,#REF!,10,0),"")</f>
        <v/>
      </c>
      <c r="T38" s="44" t="str">
        <f>IFERROR(VLOOKUP(L38,#REF!,1,0),"")</f>
        <v/>
      </c>
      <c r="U38" s="44" t="str">
        <f>IFERROR(VLOOKUP(L38,×代価!B:K,10,0),"")</f>
        <v/>
      </c>
      <c r="V38" s="44" t="str">
        <f>IFERROR(VLOOKUP(L38,×代価!B:K,1,0),"")</f>
        <v/>
      </c>
      <c r="W38" s="1" t="str">
        <f>IFERROR(VLOOKUP(L38,'×代価(分析)'!B:K,10,0),"")</f>
        <v/>
      </c>
      <c r="X38" s="13" t="str">
        <f>IFERROR(VLOOKUP(L38,'×代価(分析)'!B:K,1,0),"")</f>
        <v/>
      </c>
    </row>
    <row r="39" spans="1:24" ht="12.95" customHeight="1">
      <c r="A39" s="5"/>
      <c r="B39" s="22"/>
      <c r="C39" s="7"/>
      <c r="D39" s="8"/>
      <c r="E39" s="9"/>
      <c r="F39" s="10"/>
      <c r="G39" s="11"/>
      <c r="H39" s="7" t="str">
        <f>N40</f>
        <v/>
      </c>
      <c r="I39" s="23"/>
      <c r="J39" s="47"/>
      <c r="K39" s="44">
        <f t="shared" ref="K39" si="1">G72</f>
        <v>0</v>
      </c>
      <c r="M39" s="1"/>
      <c r="W39" s="1"/>
    </row>
    <row r="40" spans="1:24" ht="12.95" customHeight="1">
      <c r="A40" s="14"/>
      <c r="B40" s="15"/>
      <c r="C40" s="16"/>
      <c r="D40" s="17"/>
      <c r="E40" s="18"/>
      <c r="F40" s="19">
        <f>M40</f>
        <v>0</v>
      </c>
      <c r="G40" s="20">
        <f>IF(B40&lt;&gt;"計",ROUND(D40*F40,0),SUM(G$1:G39))</f>
        <v>0</v>
      </c>
      <c r="H40" s="16"/>
      <c r="I40" s="21"/>
      <c r="J40" s="46"/>
      <c r="M40" s="1">
        <f>MIN(O40,Q40,S40,U40,W40)</f>
        <v>0</v>
      </c>
      <c r="N40" s="13" t="str">
        <f>IF(R40&lt;&gt;"",R40,IF(P40&lt;&gt;"",P40,IF(T40&lt;&gt;"",T40,IF(V40&lt;&gt;"",V40,X40))))</f>
        <v/>
      </c>
      <c r="O40" s="44" t="str">
        <f>IFERROR(VLOOKUP(L40,'読込(刊)'!A:I,3,0),"")</f>
        <v/>
      </c>
      <c r="P40" s="44" t="str">
        <f>IFERROR(VLOOKUP(L40,'読込(刊)'!A:I,4,0),"")</f>
        <v/>
      </c>
      <c r="Q40" s="44" t="str">
        <f>IFERROR(VLOOKUP(L40,'読込(見)'!A:I,3,0),"")</f>
        <v/>
      </c>
      <c r="R40" s="44" t="str">
        <f>IFERROR(VLOOKUP(L40,'読込(見)'!A:I,4,0),"")</f>
        <v/>
      </c>
      <c r="S40" s="44" t="str">
        <f>IFERROR(VLOOKUP(L40,#REF!,10,0),"")</f>
        <v/>
      </c>
      <c r="T40" s="44" t="str">
        <f>IFERROR(VLOOKUP(L40,#REF!,1,0),"")</f>
        <v/>
      </c>
      <c r="U40" s="44" t="str">
        <f>IFERROR(VLOOKUP(L40,×代価!B:K,10,0),"")</f>
        <v/>
      </c>
      <c r="V40" s="44" t="str">
        <f>IFERROR(VLOOKUP(L40,×代価!B:K,1,0),"")</f>
        <v/>
      </c>
      <c r="W40" s="1" t="str">
        <f>IFERROR(VLOOKUP(L40,'×代価(分析)'!B:K,10,0),"")</f>
        <v/>
      </c>
      <c r="X40" s="13" t="str">
        <f>IFERROR(VLOOKUP(L40,'×代価(分析)'!B:K,1,0),"")</f>
        <v/>
      </c>
    </row>
    <row r="41" spans="1:24" ht="12.95" customHeight="1">
      <c r="A41" s="5"/>
      <c r="B41" s="6"/>
      <c r="C41" s="7"/>
      <c r="D41" s="8"/>
      <c r="E41" s="9"/>
      <c r="F41" s="10"/>
      <c r="G41" s="11"/>
      <c r="H41" s="7" t="str">
        <f>N42</f>
        <v/>
      </c>
      <c r="I41" s="12"/>
      <c r="J41" s="45"/>
      <c r="M41" s="1"/>
      <c r="W41" s="1"/>
    </row>
    <row r="42" spans="1:24" ht="12.95" customHeight="1">
      <c r="A42" s="14"/>
      <c r="B42" s="15"/>
      <c r="C42" s="16"/>
      <c r="D42" s="17"/>
      <c r="E42" s="18"/>
      <c r="F42" s="19">
        <f>M42</f>
        <v>0</v>
      </c>
      <c r="G42" s="20">
        <f>IF(B42&lt;&gt;"計",ROUND(D42*F42,0),SUM(G$1:G41))</f>
        <v>0</v>
      </c>
      <c r="H42" s="16"/>
      <c r="I42" s="21"/>
      <c r="J42" s="46"/>
      <c r="M42" s="1">
        <f>MIN(O42,Q42,S42,U42,W42)</f>
        <v>0</v>
      </c>
      <c r="N42" s="13" t="str">
        <f>IF(R42&lt;&gt;"",R42,IF(P42&lt;&gt;"",P42,IF(T42&lt;&gt;"",T42,IF(V42&lt;&gt;"",V42,X42))))</f>
        <v/>
      </c>
      <c r="O42" s="44" t="str">
        <f>IFERROR(VLOOKUP(L42,'読込(刊)'!A:I,3,0),"")</f>
        <v/>
      </c>
      <c r="P42" s="44" t="str">
        <f>IFERROR(VLOOKUP(L42,'読込(刊)'!A:I,4,0),"")</f>
        <v/>
      </c>
      <c r="Q42" s="44" t="str">
        <f>IFERROR(VLOOKUP(L42,'読込(見)'!A:I,3,0),"")</f>
        <v/>
      </c>
      <c r="R42" s="44" t="str">
        <f>IFERROR(VLOOKUP(L42,'読込(見)'!A:I,4,0),"")</f>
        <v/>
      </c>
      <c r="S42" s="44" t="str">
        <f>IFERROR(VLOOKUP(L42,#REF!,10,0),"")</f>
        <v/>
      </c>
      <c r="T42" s="44" t="str">
        <f>IFERROR(VLOOKUP(L42,#REF!,1,0),"")</f>
        <v/>
      </c>
      <c r="U42" s="44" t="str">
        <f>IFERROR(VLOOKUP(L42,×代価!B:K,10,0),"")</f>
        <v/>
      </c>
      <c r="V42" s="44" t="str">
        <f>IFERROR(VLOOKUP(L42,×代価!B:K,1,0),"")</f>
        <v/>
      </c>
      <c r="W42" s="1" t="str">
        <f>IFERROR(VLOOKUP(L42,'×代価(分析)'!B:K,10,0),"")</f>
        <v/>
      </c>
      <c r="X42" s="13" t="str">
        <f>IFERROR(VLOOKUP(L42,'×代価(分析)'!B:K,1,0),"")</f>
        <v/>
      </c>
    </row>
    <row r="43" spans="1:24" ht="12.95" customHeight="1">
      <c r="A43" s="5"/>
      <c r="B43" s="6"/>
      <c r="C43" s="7"/>
      <c r="D43" s="8"/>
      <c r="E43" s="9"/>
      <c r="F43" s="10"/>
      <c r="G43" s="11"/>
      <c r="H43" s="7" t="str">
        <f>N44</f>
        <v/>
      </c>
      <c r="I43" s="12"/>
      <c r="J43" s="45"/>
      <c r="M43" s="1"/>
      <c r="W43" s="1"/>
    </row>
    <row r="44" spans="1:24" ht="12.95" customHeight="1">
      <c r="A44" s="14"/>
      <c r="B44" s="15"/>
      <c r="C44" s="16"/>
      <c r="D44" s="17"/>
      <c r="E44" s="18"/>
      <c r="F44" s="19">
        <f>M44</f>
        <v>0</v>
      </c>
      <c r="G44" s="20">
        <f>IF(B44&lt;&gt;"計",ROUND(D44*F44,0),SUM(G$1:G43))</f>
        <v>0</v>
      </c>
      <c r="H44" s="16"/>
      <c r="I44" s="21"/>
      <c r="J44" s="46"/>
      <c r="M44" s="1">
        <f>MIN(O44,Q44,S44,U44,W44)</f>
        <v>0</v>
      </c>
      <c r="N44" s="13" t="str">
        <f>IF(R44&lt;&gt;"",R44,IF(P44&lt;&gt;"",P44,IF(T44&lt;&gt;"",T44,IF(V44&lt;&gt;"",V44,X44))))</f>
        <v/>
      </c>
      <c r="O44" s="44" t="str">
        <f>IFERROR(VLOOKUP(L44,'読込(刊)'!A:I,3,0),"")</f>
        <v/>
      </c>
      <c r="P44" s="44" t="str">
        <f>IFERROR(VLOOKUP(L44,'読込(刊)'!A:I,4,0),"")</f>
        <v/>
      </c>
      <c r="Q44" s="44" t="str">
        <f>IFERROR(VLOOKUP(L44,'読込(見)'!A:I,3,0),"")</f>
        <v/>
      </c>
      <c r="R44" s="44" t="str">
        <f>IFERROR(VLOOKUP(L44,'読込(見)'!A:I,4,0),"")</f>
        <v/>
      </c>
      <c r="S44" s="44" t="str">
        <f>IFERROR(VLOOKUP(L44,#REF!,10,0),"")</f>
        <v/>
      </c>
      <c r="T44" s="44" t="str">
        <f>IFERROR(VLOOKUP(L44,#REF!,1,0),"")</f>
        <v/>
      </c>
      <c r="U44" s="44" t="str">
        <f>IFERROR(VLOOKUP(L44,×代価!B:K,10,0),"")</f>
        <v/>
      </c>
      <c r="V44" s="44" t="str">
        <f>IFERROR(VLOOKUP(L44,×代価!B:K,1,0),"")</f>
        <v/>
      </c>
      <c r="W44" s="1" t="str">
        <f>IFERROR(VLOOKUP(L44,'×代価(分析)'!B:K,10,0),"")</f>
        <v/>
      </c>
      <c r="X44" s="13" t="str">
        <f>IFERROR(VLOOKUP(L44,'×代価(分析)'!B:K,1,0),"")</f>
        <v/>
      </c>
    </row>
    <row r="45" spans="1:24" ht="12.95" customHeight="1">
      <c r="A45" s="5"/>
      <c r="B45" s="6"/>
      <c r="C45" s="7"/>
      <c r="D45" s="8"/>
      <c r="E45" s="9"/>
      <c r="F45" s="10"/>
      <c r="G45" s="11"/>
      <c r="H45" s="7" t="str">
        <f>N46</f>
        <v/>
      </c>
      <c r="I45" s="12"/>
      <c r="J45" s="45"/>
      <c r="M45" s="1"/>
      <c r="W45" s="1"/>
    </row>
    <row r="46" spans="1:24" ht="12.95" customHeight="1">
      <c r="A46" s="14"/>
      <c r="B46" s="15"/>
      <c r="C46" s="16"/>
      <c r="D46" s="17"/>
      <c r="E46" s="18"/>
      <c r="F46" s="19">
        <f>M46</f>
        <v>0</v>
      </c>
      <c r="G46" s="20">
        <f>IF(B46&lt;&gt;"計",ROUND(D46*F46,0),SUM(G$1:G45))</f>
        <v>0</v>
      </c>
      <c r="H46" s="16"/>
      <c r="I46" s="21"/>
      <c r="J46" s="46"/>
      <c r="M46" s="1">
        <f>MIN(O46,Q46,S46,U46,W46)</f>
        <v>0</v>
      </c>
      <c r="N46" s="13" t="str">
        <f>IF(R46&lt;&gt;"",R46,IF(P46&lt;&gt;"",P46,IF(T46&lt;&gt;"",T46,IF(V46&lt;&gt;"",V46,X46))))</f>
        <v/>
      </c>
      <c r="O46" s="44" t="str">
        <f>IFERROR(VLOOKUP(L46,'読込(刊)'!A:I,3,0),"")</f>
        <v/>
      </c>
      <c r="P46" s="44" t="str">
        <f>IFERROR(VLOOKUP(L46,'読込(刊)'!A:I,4,0),"")</f>
        <v/>
      </c>
      <c r="Q46" s="44" t="str">
        <f>IFERROR(VLOOKUP(L46,'読込(見)'!A:I,3,0),"")</f>
        <v/>
      </c>
      <c r="R46" s="44" t="str">
        <f>IFERROR(VLOOKUP(L46,'読込(見)'!A:I,4,0),"")</f>
        <v/>
      </c>
      <c r="S46" s="44" t="str">
        <f>IFERROR(VLOOKUP(L46,#REF!,10,0),"")</f>
        <v/>
      </c>
      <c r="T46" s="44" t="str">
        <f>IFERROR(VLOOKUP(L46,#REF!,1,0),"")</f>
        <v/>
      </c>
      <c r="U46" s="44" t="str">
        <f>IFERROR(VLOOKUP(L46,×代価!B:K,10,0),"")</f>
        <v/>
      </c>
      <c r="V46" s="44" t="str">
        <f>IFERROR(VLOOKUP(L46,×代価!B:K,1,0),"")</f>
        <v/>
      </c>
      <c r="W46" s="1" t="str">
        <f>IFERROR(VLOOKUP(L46,'×代価(分析)'!B:K,10,0),"")</f>
        <v/>
      </c>
      <c r="X46" s="13" t="str">
        <f>IFERROR(VLOOKUP(L46,'×代価(分析)'!B:K,1,0),"")</f>
        <v/>
      </c>
    </row>
    <row r="47" spans="1:24" ht="12.95" customHeight="1">
      <c r="A47" s="5"/>
      <c r="B47" s="6"/>
      <c r="C47" s="7"/>
      <c r="D47" s="8"/>
      <c r="E47" s="9"/>
      <c r="F47" s="10"/>
      <c r="G47" s="11"/>
      <c r="H47" s="7" t="str">
        <f>N48</f>
        <v/>
      </c>
      <c r="I47" s="12"/>
      <c r="J47" s="45"/>
      <c r="M47" s="1"/>
      <c r="W47" s="1"/>
    </row>
    <row r="48" spans="1:24" ht="12.95" customHeight="1">
      <c r="A48" s="14"/>
      <c r="B48" s="15"/>
      <c r="C48" s="16"/>
      <c r="D48" s="17"/>
      <c r="E48" s="18"/>
      <c r="F48" s="19">
        <f>M48</f>
        <v>0</v>
      </c>
      <c r="G48" s="20">
        <f>IF(B48&lt;&gt;"計",ROUND(D48*F48,0),SUM(G$1:G47))</f>
        <v>0</v>
      </c>
      <c r="H48" s="16"/>
      <c r="I48" s="21"/>
      <c r="J48" s="46"/>
      <c r="M48" s="1">
        <f>MIN(O48,Q48,S48,U48,W48)</f>
        <v>0</v>
      </c>
      <c r="N48" s="13" t="str">
        <f>IF(R48&lt;&gt;"",R48,IF(P48&lt;&gt;"",P48,IF(T48&lt;&gt;"",T48,IF(V48&lt;&gt;"",V48,X48))))</f>
        <v/>
      </c>
      <c r="O48" s="44" t="str">
        <f>IFERROR(VLOOKUP(L48,'読込(刊)'!A:I,3,0),"")</f>
        <v/>
      </c>
      <c r="P48" s="44" t="str">
        <f>IFERROR(VLOOKUP(L48,'読込(刊)'!A:I,4,0),"")</f>
        <v/>
      </c>
      <c r="Q48" s="44" t="str">
        <f>IFERROR(VLOOKUP(L48,'読込(見)'!A:I,3,0),"")</f>
        <v/>
      </c>
      <c r="R48" s="44" t="str">
        <f>IFERROR(VLOOKUP(L48,'読込(見)'!A:I,4,0),"")</f>
        <v/>
      </c>
      <c r="S48" s="44" t="str">
        <f>IFERROR(VLOOKUP(L48,#REF!,10,0),"")</f>
        <v/>
      </c>
      <c r="T48" s="44" t="str">
        <f>IFERROR(VLOOKUP(L48,#REF!,1,0),"")</f>
        <v/>
      </c>
      <c r="U48" s="44" t="str">
        <f>IFERROR(VLOOKUP(L48,×代価!B:K,10,0),"")</f>
        <v/>
      </c>
      <c r="V48" s="44" t="str">
        <f>IFERROR(VLOOKUP(L48,×代価!B:K,1,0),"")</f>
        <v/>
      </c>
      <c r="W48" s="1" t="str">
        <f>IFERROR(VLOOKUP(L48,'×代価(分析)'!B:K,10,0),"")</f>
        <v/>
      </c>
      <c r="X48" s="13" t="str">
        <f>IFERROR(VLOOKUP(L48,'×代価(分析)'!B:K,1,0),"")</f>
        <v/>
      </c>
    </row>
    <row r="49" spans="1:24" ht="12.95" customHeight="1">
      <c r="A49" s="5"/>
      <c r="B49" s="6"/>
      <c r="C49" s="7"/>
      <c r="D49" s="8"/>
      <c r="E49" s="9"/>
      <c r="F49" s="10"/>
      <c r="G49" s="11"/>
      <c r="H49" s="7" t="str">
        <f>N50</f>
        <v/>
      </c>
      <c r="I49" s="12"/>
      <c r="J49" s="45"/>
      <c r="M49" s="1"/>
      <c r="W49" s="1"/>
    </row>
    <row r="50" spans="1:24" ht="12.95" customHeight="1">
      <c r="A50" s="14"/>
      <c r="B50" s="15"/>
      <c r="C50" s="16"/>
      <c r="D50" s="17"/>
      <c r="E50" s="18"/>
      <c r="F50" s="19">
        <f>M50</f>
        <v>0</v>
      </c>
      <c r="G50" s="20">
        <f>IF(B50&lt;&gt;"計",ROUND(D50*F50,0),SUM(G$1:G49))</f>
        <v>0</v>
      </c>
      <c r="H50" s="16"/>
      <c r="I50" s="21"/>
      <c r="J50" s="46"/>
      <c r="M50" s="1">
        <f>MIN(O50,Q50,S50,U50,W50)</f>
        <v>0</v>
      </c>
      <c r="N50" s="13" t="str">
        <f>IF(R50&lt;&gt;"",R50,IF(P50&lt;&gt;"",P50,IF(T50&lt;&gt;"",T50,IF(V50&lt;&gt;"",V50,X50))))</f>
        <v/>
      </c>
      <c r="O50" s="44" t="str">
        <f>IFERROR(VLOOKUP(L50,'読込(刊)'!A:I,3,0),"")</f>
        <v/>
      </c>
      <c r="P50" s="44" t="str">
        <f>IFERROR(VLOOKUP(L50,'読込(刊)'!A:I,4,0),"")</f>
        <v/>
      </c>
      <c r="Q50" s="44" t="str">
        <f>IFERROR(VLOOKUP(L50,'読込(見)'!A:I,3,0),"")</f>
        <v/>
      </c>
      <c r="R50" s="44" t="str">
        <f>IFERROR(VLOOKUP(L50,'読込(見)'!A:I,4,0),"")</f>
        <v/>
      </c>
      <c r="S50" s="44" t="str">
        <f>IFERROR(VLOOKUP(L50,#REF!,10,0),"")</f>
        <v/>
      </c>
      <c r="T50" s="44" t="str">
        <f>IFERROR(VLOOKUP(L50,#REF!,1,0),"")</f>
        <v/>
      </c>
      <c r="U50" s="44" t="str">
        <f>IFERROR(VLOOKUP(L50,×代価!B:K,10,0),"")</f>
        <v/>
      </c>
      <c r="V50" s="44" t="str">
        <f>IFERROR(VLOOKUP(L50,×代価!B:K,1,0),"")</f>
        <v/>
      </c>
      <c r="W50" s="1" t="str">
        <f>IFERROR(VLOOKUP(L50,'×代価(分析)'!B:K,10,0),"")</f>
        <v/>
      </c>
      <c r="X50" s="13" t="str">
        <f>IFERROR(VLOOKUP(L50,'×代価(分析)'!B:K,1,0),"")</f>
        <v/>
      </c>
    </row>
    <row r="51" spans="1:24" ht="12.95" customHeight="1">
      <c r="A51" s="5"/>
      <c r="B51" s="6"/>
      <c r="C51" s="7"/>
      <c r="D51" s="8"/>
      <c r="E51" s="9"/>
      <c r="F51" s="10"/>
      <c r="G51" s="11"/>
      <c r="H51" s="7" t="str">
        <f>N52</f>
        <v/>
      </c>
      <c r="I51" s="12"/>
      <c r="J51" s="45"/>
      <c r="M51" s="1"/>
      <c r="W51" s="1"/>
    </row>
    <row r="52" spans="1:24" ht="12.95" customHeight="1">
      <c r="A52" s="14"/>
      <c r="B52" s="15"/>
      <c r="C52" s="16"/>
      <c r="D52" s="17"/>
      <c r="E52" s="18"/>
      <c r="F52" s="19">
        <f>M52</f>
        <v>0</v>
      </c>
      <c r="G52" s="20">
        <f>IF(B52&lt;&gt;"計",ROUND(D52*F52,0),SUM(G$1:G51))</f>
        <v>0</v>
      </c>
      <c r="H52" s="16"/>
      <c r="I52" s="21"/>
      <c r="J52" s="46"/>
      <c r="M52" s="1">
        <f>MIN(O52,Q52,S52,U52,W52)</f>
        <v>0</v>
      </c>
      <c r="N52" s="13" t="str">
        <f>IF(R52&lt;&gt;"",R52,IF(P52&lt;&gt;"",P52,IF(T52&lt;&gt;"",T52,IF(V52&lt;&gt;"",V52,X52))))</f>
        <v/>
      </c>
      <c r="O52" s="44" t="str">
        <f>IFERROR(VLOOKUP(L52,'読込(刊)'!A:I,3,0),"")</f>
        <v/>
      </c>
      <c r="P52" s="44" t="str">
        <f>IFERROR(VLOOKUP(L52,'読込(刊)'!A:I,4,0),"")</f>
        <v/>
      </c>
      <c r="Q52" s="44" t="str">
        <f>IFERROR(VLOOKUP(L52,'読込(見)'!A:I,3,0),"")</f>
        <v/>
      </c>
      <c r="R52" s="44" t="str">
        <f>IFERROR(VLOOKUP(L52,'読込(見)'!A:I,4,0),"")</f>
        <v/>
      </c>
      <c r="S52" s="44" t="str">
        <f>IFERROR(VLOOKUP(L52,#REF!,10,0),"")</f>
        <v/>
      </c>
      <c r="T52" s="44" t="str">
        <f>IFERROR(VLOOKUP(L52,#REF!,1,0),"")</f>
        <v/>
      </c>
      <c r="U52" s="44" t="str">
        <f>IFERROR(VLOOKUP(L52,×代価!B:K,10,0),"")</f>
        <v/>
      </c>
      <c r="V52" s="44" t="str">
        <f>IFERROR(VLOOKUP(L52,×代価!B:K,1,0),"")</f>
        <v/>
      </c>
      <c r="W52" s="1" t="str">
        <f>IFERROR(VLOOKUP(L52,'×代価(分析)'!B:K,10,0),"")</f>
        <v/>
      </c>
      <c r="X52" s="13" t="str">
        <f>IFERROR(VLOOKUP(L52,'×代価(分析)'!B:K,1,0),"")</f>
        <v/>
      </c>
    </row>
    <row r="53" spans="1:24" ht="12.95" customHeight="1">
      <c r="A53" s="5"/>
      <c r="B53" s="6"/>
      <c r="C53" s="7"/>
      <c r="D53" s="8"/>
      <c r="E53" s="9"/>
      <c r="F53" s="10"/>
      <c r="G53" s="11"/>
      <c r="H53" s="7" t="str">
        <f>N54</f>
        <v/>
      </c>
      <c r="I53" s="12"/>
      <c r="J53" s="45"/>
      <c r="M53" s="1"/>
      <c r="W53" s="1"/>
    </row>
    <row r="54" spans="1:24" ht="12.95" customHeight="1">
      <c r="A54" s="14"/>
      <c r="B54" s="15"/>
      <c r="C54" s="16"/>
      <c r="D54" s="17"/>
      <c r="E54" s="18"/>
      <c r="F54" s="19">
        <f>M54</f>
        <v>0</v>
      </c>
      <c r="G54" s="20">
        <f>IF(B54&lt;&gt;"計",ROUND(D54*F54,0),SUM(G$1:G53))</f>
        <v>0</v>
      </c>
      <c r="H54" s="16"/>
      <c r="I54" s="21"/>
      <c r="J54" s="46"/>
      <c r="M54" s="1">
        <f>MIN(O54,Q54,S54,U54,W54)</f>
        <v>0</v>
      </c>
      <c r="N54" s="13" t="str">
        <f>IF(R54&lt;&gt;"",R54,IF(P54&lt;&gt;"",P54,IF(T54&lt;&gt;"",T54,IF(V54&lt;&gt;"",V54,X54))))</f>
        <v/>
      </c>
      <c r="O54" s="44" t="str">
        <f>IFERROR(VLOOKUP(L54,'読込(刊)'!A:I,3,0),"")</f>
        <v/>
      </c>
      <c r="P54" s="44" t="str">
        <f>IFERROR(VLOOKUP(L54,'読込(刊)'!A:I,4,0),"")</f>
        <v/>
      </c>
      <c r="Q54" s="44" t="str">
        <f>IFERROR(VLOOKUP(L54,'読込(見)'!A:I,3,0),"")</f>
        <v/>
      </c>
      <c r="R54" s="44" t="str">
        <f>IFERROR(VLOOKUP(L54,'読込(見)'!A:I,4,0),"")</f>
        <v/>
      </c>
      <c r="S54" s="44" t="str">
        <f>IFERROR(VLOOKUP(L54,#REF!,10,0),"")</f>
        <v/>
      </c>
      <c r="T54" s="44" t="str">
        <f>IFERROR(VLOOKUP(L54,#REF!,1,0),"")</f>
        <v/>
      </c>
      <c r="U54" s="44" t="str">
        <f>IFERROR(VLOOKUP(L54,×代価!B:K,10,0),"")</f>
        <v/>
      </c>
      <c r="V54" s="44" t="str">
        <f>IFERROR(VLOOKUP(L54,×代価!B:K,1,0),"")</f>
        <v/>
      </c>
      <c r="W54" s="1" t="str">
        <f>IFERROR(VLOOKUP(L54,'×代価(分析)'!B:K,10,0),"")</f>
        <v/>
      </c>
      <c r="X54" s="13" t="str">
        <f>IFERROR(VLOOKUP(L54,'×代価(分析)'!B:K,1,0),"")</f>
        <v/>
      </c>
    </row>
    <row r="55" spans="1:24" ht="12.95" customHeight="1">
      <c r="A55" s="5"/>
      <c r="B55" s="6"/>
      <c r="C55" s="7"/>
      <c r="D55" s="8"/>
      <c r="E55" s="9"/>
      <c r="F55" s="10"/>
      <c r="G55" s="11"/>
      <c r="H55" s="7" t="str">
        <f>N56</f>
        <v/>
      </c>
      <c r="I55" s="12"/>
      <c r="J55" s="45"/>
      <c r="M55" s="1"/>
      <c r="W55" s="1"/>
    </row>
    <row r="56" spans="1:24" ht="12.95" customHeight="1">
      <c r="A56" s="14"/>
      <c r="B56" s="15"/>
      <c r="C56" s="16"/>
      <c r="D56" s="17"/>
      <c r="E56" s="18"/>
      <c r="F56" s="19">
        <f>M56</f>
        <v>0</v>
      </c>
      <c r="G56" s="20">
        <f>IF(B56&lt;&gt;"計",ROUND(D56*F56,0),SUM(G$1:G55))</f>
        <v>0</v>
      </c>
      <c r="H56" s="16"/>
      <c r="I56" s="21"/>
      <c r="J56" s="46"/>
      <c r="M56" s="1">
        <f>MIN(O56,Q56,S56,U56,W56)</f>
        <v>0</v>
      </c>
      <c r="N56" s="13" t="str">
        <f>IF(R56&lt;&gt;"",R56,IF(P56&lt;&gt;"",P56,IF(T56&lt;&gt;"",T56,IF(V56&lt;&gt;"",V56,X56))))</f>
        <v/>
      </c>
      <c r="O56" s="44" t="str">
        <f>IFERROR(VLOOKUP(L56,'読込(刊)'!A:I,3,0),"")</f>
        <v/>
      </c>
      <c r="P56" s="44" t="str">
        <f>IFERROR(VLOOKUP(L56,'読込(刊)'!A:I,4,0),"")</f>
        <v/>
      </c>
      <c r="Q56" s="44" t="str">
        <f>IFERROR(VLOOKUP(L56,'読込(見)'!A:I,3,0),"")</f>
        <v/>
      </c>
      <c r="R56" s="44" t="str">
        <f>IFERROR(VLOOKUP(L56,'読込(見)'!A:I,4,0),"")</f>
        <v/>
      </c>
      <c r="S56" s="44" t="str">
        <f>IFERROR(VLOOKUP(L56,#REF!,10,0),"")</f>
        <v/>
      </c>
      <c r="T56" s="44" t="str">
        <f>IFERROR(VLOOKUP(L56,#REF!,1,0),"")</f>
        <v/>
      </c>
      <c r="U56" s="44" t="str">
        <f>IFERROR(VLOOKUP(L56,×代価!B:K,10,0),"")</f>
        <v/>
      </c>
      <c r="V56" s="44" t="str">
        <f>IFERROR(VLOOKUP(L56,×代価!B:K,1,0),"")</f>
        <v/>
      </c>
      <c r="W56" s="1" t="str">
        <f>IFERROR(VLOOKUP(L56,'×代価(分析)'!B:K,10,0),"")</f>
        <v/>
      </c>
      <c r="X56" s="13" t="str">
        <f>IFERROR(VLOOKUP(L56,'×代価(分析)'!B:K,1,0),"")</f>
        <v/>
      </c>
    </row>
    <row r="57" spans="1:24" ht="12.95" customHeight="1">
      <c r="A57" s="5"/>
      <c r="B57" s="6"/>
      <c r="C57" s="7"/>
      <c r="D57" s="8"/>
      <c r="E57" s="9"/>
      <c r="F57" s="10"/>
      <c r="G57" s="11"/>
      <c r="H57" s="7" t="str">
        <f>N58</f>
        <v/>
      </c>
      <c r="I57" s="12"/>
      <c r="J57" s="45"/>
      <c r="M57" s="1"/>
      <c r="W57" s="1"/>
    </row>
    <row r="58" spans="1:24" ht="12.95" customHeight="1">
      <c r="A58" s="14"/>
      <c r="B58" s="15"/>
      <c r="C58" s="16"/>
      <c r="D58" s="17"/>
      <c r="E58" s="18"/>
      <c r="F58" s="19">
        <f>M58</f>
        <v>0</v>
      </c>
      <c r="G58" s="20">
        <f>IF(B58&lt;&gt;"計",ROUND(D58*F58,0),SUM(G$1:G57))</f>
        <v>0</v>
      </c>
      <c r="H58" s="16"/>
      <c r="I58" s="21"/>
      <c r="J58" s="46"/>
      <c r="M58" s="1">
        <f>MIN(O58,Q58,S58,U58,W58)</f>
        <v>0</v>
      </c>
      <c r="N58" s="13" t="str">
        <f>IF(R58&lt;&gt;"",R58,IF(P58&lt;&gt;"",P58,IF(T58&lt;&gt;"",T58,IF(V58&lt;&gt;"",V58,X58))))</f>
        <v/>
      </c>
      <c r="O58" s="44" t="str">
        <f>IFERROR(VLOOKUP(L58,'読込(刊)'!A:I,3,0),"")</f>
        <v/>
      </c>
      <c r="P58" s="44" t="str">
        <f>IFERROR(VLOOKUP(L58,'読込(刊)'!A:I,4,0),"")</f>
        <v/>
      </c>
      <c r="Q58" s="44" t="str">
        <f>IFERROR(VLOOKUP(L58,'読込(見)'!A:I,3,0),"")</f>
        <v/>
      </c>
      <c r="R58" s="44" t="str">
        <f>IFERROR(VLOOKUP(L58,'読込(見)'!A:I,4,0),"")</f>
        <v/>
      </c>
      <c r="S58" s="44" t="str">
        <f>IFERROR(VLOOKUP(L58,#REF!,10,0),"")</f>
        <v/>
      </c>
      <c r="T58" s="44" t="str">
        <f>IFERROR(VLOOKUP(L58,#REF!,1,0),"")</f>
        <v/>
      </c>
      <c r="U58" s="44" t="str">
        <f>IFERROR(VLOOKUP(L58,×代価!B:K,10,0),"")</f>
        <v/>
      </c>
      <c r="V58" s="44" t="str">
        <f>IFERROR(VLOOKUP(L58,×代価!B:K,1,0),"")</f>
        <v/>
      </c>
      <c r="W58" s="1" t="str">
        <f>IFERROR(VLOOKUP(L58,'×代価(分析)'!B:K,10,0),"")</f>
        <v/>
      </c>
      <c r="X58" s="13" t="str">
        <f>IFERROR(VLOOKUP(L58,'×代価(分析)'!B:K,1,0),"")</f>
        <v/>
      </c>
    </row>
    <row r="59" spans="1:24" ht="12.95" customHeight="1">
      <c r="A59" s="5"/>
      <c r="B59" s="6"/>
      <c r="C59" s="7"/>
      <c r="D59" s="8"/>
      <c r="E59" s="9"/>
      <c r="F59" s="10"/>
      <c r="G59" s="11"/>
      <c r="H59" s="7" t="str">
        <f>N60</f>
        <v/>
      </c>
      <c r="I59" s="12"/>
      <c r="J59" s="45"/>
      <c r="M59" s="1"/>
      <c r="W59" s="1"/>
    </row>
    <row r="60" spans="1:24" ht="12.95" customHeight="1">
      <c r="A60" s="14"/>
      <c r="B60" s="15"/>
      <c r="C60" s="16"/>
      <c r="D60" s="17"/>
      <c r="E60" s="18"/>
      <c r="F60" s="19">
        <f>M60</f>
        <v>0</v>
      </c>
      <c r="G60" s="20">
        <f>IF(B60&lt;&gt;"計",ROUND(D60*F60,0),SUM(G$1:G59))</f>
        <v>0</v>
      </c>
      <c r="H60" s="16"/>
      <c r="I60" s="21"/>
      <c r="J60" s="46"/>
      <c r="M60" s="1">
        <f>MIN(O60,Q60,S60,U60,W60)</f>
        <v>0</v>
      </c>
      <c r="N60" s="13" t="str">
        <f>IF(R60&lt;&gt;"",R60,IF(P60&lt;&gt;"",P60,IF(T60&lt;&gt;"",T60,IF(V60&lt;&gt;"",V60,X60))))</f>
        <v/>
      </c>
      <c r="O60" s="44" t="str">
        <f>IFERROR(VLOOKUP(L60,'読込(刊)'!A:I,3,0),"")</f>
        <v/>
      </c>
      <c r="P60" s="44" t="str">
        <f>IFERROR(VLOOKUP(L60,'読込(刊)'!A:I,4,0),"")</f>
        <v/>
      </c>
      <c r="Q60" s="44" t="str">
        <f>IFERROR(VLOOKUP(L60,'読込(見)'!A:I,3,0),"")</f>
        <v/>
      </c>
      <c r="R60" s="44" t="str">
        <f>IFERROR(VLOOKUP(L60,'読込(見)'!A:I,4,0),"")</f>
        <v/>
      </c>
      <c r="S60" s="44" t="str">
        <f>IFERROR(VLOOKUP(L60,#REF!,10,0),"")</f>
        <v/>
      </c>
      <c r="T60" s="44" t="str">
        <f>IFERROR(VLOOKUP(L60,#REF!,1,0),"")</f>
        <v/>
      </c>
      <c r="U60" s="44" t="str">
        <f>IFERROR(VLOOKUP(L60,×代価!B:K,10,0),"")</f>
        <v/>
      </c>
      <c r="V60" s="44" t="str">
        <f>IFERROR(VLOOKUP(L60,×代価!B:K,1,0),"")</f>
        <v/>
      </c>
      <c r="W60" s="1" t="str">
        <f>IFERROR(VLOOKUP(L60,'×代価(分析)'!B:K,10,0),"")</f>
        <v/>
      </c>
      <c r="X60" s="13" t="str">
        <f>IFERROR(VLOOKUP(L60,'×代価(分析)'!B:K,1,0),"")</f>
        <v/>
      </c>
    </row>
    <row r="61" spans="1:24" ht="12.95" customHeight="1">
      <c r="A61" s="5"/>
      <c r="B61" s="6"/>
      <c r="C61" s="7"/>
      <c r="D61" s="8"/>
      <c r="E61" s="9"/>
      <c r="F61" s="10"/>
      <c r="G61" s="11"/>
      <c r="H61" s="7" t="str">
        <f>N62</f>
        <v/>
      </c>
      <c r="I61" s="12"/>
      <c r="J61" s="45"/>
      <c r="M61" s="1"/>
      <c r="W61" s="1"/>
    </row>
    <row r="62" spans="1:24" ht="12.95" customHeight="1">
      <c r="A62" s="14"/>
      <c r="B62" s="15"/>
      <c r="C62" s="16"/>
      <c r="D62" s="17"/>
      <c r="E62" s="18"/>
      <c r="F62" s="19">
        <f>M62</f>
        <v>0</v>
      </c>
      <c r="G62" s="20">
        <f>IF(B62&lt;&gt;"計",ROUND(D62*F62,0),SUM(G$1:G61))</f>
        <v>0</v>
      </c>
      <c r="H62" s="16"/>
      <c r="I62" s="21"/>
      <c r="J62" s="46"/>
      <c r="M62" s="1">
        <f>MIN(O62,Q62,S62,U62,W62)</f>
        <v>0</v>
      </c>
      <c r="N62" s="13" t="str">
        <f>IF(R62&lt;&gt;"",R62,IF(P62&lt;&gt;"",P62,IF(T62&lt;&gt;"",T62,IF(V62&lt;&gt;"",V62,X62))))</f>
        <v/>
      </c>
      <c r="O62" s="44" t="str">
        <f>IFERROR(VLOOKUP(L62,'読込(刊)'!A:I,3,0),"")</f>
        <v/>
      </c>
      <c r="P62" s="44" t="str">
        <f>IFERROR(VLOOKUP(L62,'読込(刊)'!A:I,4,0),"")</f>
        <v/>
      </c>
      <c r="Q62" s="44" t="str">
        <f>IFERROR(VLOOKUP(L62,'読込(見)'!A:I,3,0),"")</f>
        <v/>
      </c>
      <c r="R62" s="44" t="str">
        <f>IFERROR(VLOOKUP(L62,'読込(見)'!A:I,4,0),"")</f>
        <v/>
      </c>
      <c r="S62" s="44" t="str">
        <f>IFERROR(VLOOKUP(L62,#REF!,10,0),"")</f>
        <v/>
      </c>
      <c r="T62" s="44" t="str">
        <f>IFERROR(VLOOKUP(L62,#REF!,1,0),"")</f>
        <v/>
      </c>
      <c r="U62" s="44" t="str">
        <f>IFERROR(VLOOKUP(L62,×代価!B:K,10,0),"")</f>
        <v/>
      </c>
      <c r="V62" s="44" t="str">
        <f>IFERROR(VLOOKUP(L62,×代価!B:K,1,0),"")</f>
        <v/>
      </c>
      <c r="W62" s="1" t="str">
        <f>IFERROR(VLOOKUP(L62,'×代価(分析)'!B:K,10,0),"")</f>
        <v/>
      </c>
      <c r="X62" s="13" t="str">
        <f>IFERROR(VLOOKUP(L62,'×代価(分析)'!B:K,1,0),"")</f>
        <v/>
      </c>
    </row>
    <row r="63" spans="1:24" ht="12.95" customHeight="1">
      <c r="A63" s="5"/>
      <c r="B63" s="6"/>
      <c r="C63" s="7"/>
      <c r="D63" s="8"/>
      <c r="E63" s="9"/>
      <c r="F63" s="10"/>
      <c r="G63" s="11"/>
      <c r="H63" s="7" t="str">
        <f>N64</f>
        <v/>
      </c>
      <c r="I63" s="12"/>
      <c r="J63" s="45"/>
      <c r="M63" s="1"/>
      <c r="W63" s="1"/>
    </row>
    <row r="64" spans="1:24" ht="12.95" customHeight="1">
      <c r="A64" s="14"/>
      <c r="B64" s="15"/>
      <c r="C64" s="16"/>
      <c r="D64" s="17"/>
      <c r="E64" s="18"/>
      <c r="F64" s="19">
        <f>M64</f>
        <v>0</v>
      </c>
      <c r="G64" s="20">
        <f>IF(B64&lt;&gt;"計",ROUND(D64*F64,0),SUM(G$1:G63))</f>
        <v>0</v>
      </c>
      <c r="H64" s="16"/>
      <c r="I64" s="21"/>
      <c r="J64" s="46"/>
      <c r="M64" s="1">
        <f>MIN(O64,Q64,S64,U64,W64)</f>
        <v>0</v>
      </c>
      <c r="N64" s="13" t="str">
        <f>IF(R64&lt;&gt;"",R64,IF(P64&lt;&gt;"",P64,IF(T64&lt;&gt;"",T64,IF(V64&lt;&gt;"",V64,X64))))</f>
        <v/>
      </c>
      <c r="O64" s="44" t="str">
        <f>IFERROR(VLOOKUP(L64,'読込(刊)'!A:I,3,0),"")</f>
        <v/>
      </c>
      <c r="P64" s="44" t="str">
        <f>IFERROR(VLOOKUP(L64,'読込(刊)'!A:I,4,0),"")</f>
        <v/>
      </c>
      <c r="Q64" s="44" t="str">
        <f>IFERROR(VLOOKUP(L64,'読込(見)'!A:I,3,0),"")</f>
        <v/>
      </c>
      <c r="R64" s="44" t="str">
        <f>IFERROR(VLOOKUP(L64,'読込(見)'!A:I,4,0),"")</f>
        <v/>
      </c>
      <c r="S64" s="44" t="str">
        <f>IFERROR(VLOOKUP(L64,#REF!,10,0),"")</f>
        <v/>
      </c>
      <c r="T64" s="44" t="str">
        <f>IFERROR(VLOOKUP(L64,#REF!,1,0),"")</f>
        <v/>
      </c>
      <c r="U64" s="44" t="str">
        <f>IFERROR(VLOOKUP(L64,×代価!B:K,10,0),"")</f>
        <v/>
      </c>
      <c r="V64" s="44" t="str">
        <f>IFERROR(VLOOKUP(L64,×代価!B:K,1,0),"")</f>
        <v/>
      </c>
      <c r="W64" s="1" t="str">
        <f>IFERROR(VLOOKUP(L64,'×代価(分析)'!B:K,10,0),"")</f>
        <v/>
      </c>
      <c r="X64" s="13" t="str">
        <f>IFERROR(VLOOKUP(L64,'×代価(分析)'!B:K,1,0),"")</f>
        <v/>
      </c>
    </row>
    <row r="65" spans="1:24" ht="12.95" customHeight="1">
      <c r="A65" s="5"/>
      <c r="B65" s="6"/>
      <c r="C65" s="7"/>
      <c r="D65" s="8"/>
      <c r="E65" s="9"/>
      <c r="F65" s="10"/>
      <c r="G65" s="11"/>
      <c r="H65" s="7" t="str">
        <f>N66</f>
        <v/>
      </c>
      <c r="I65" s="12"/>
      <c r="J65" s="45"/>
      <c r="M65" s="1"/>
      <c r="W65" s="1"/>
    </row>
    <row r="66" spans="1:24" ht="12.95" customHeight="1">
      <c r="A66" s="14"/>
      <c r="B66" s="15"/>
      <c r="C66" s="16"/>
      <c r="D66" s="17"/>
      <c r="E66" s="18"/>
      <c r="F66" s="19">
        <f>M66</f>
        <v>0</v>
      </c>
      <c r="G66" s="20">
        <f>IF(B66&lt;&gt;"計",ROUND(D66*F66,0),SUM(G$1:G65))</f>
        <v>0</v>
      </c>
      <c r="H66" s="16"/>
      <c r="I66" s="21"/>
      <c r="J66" s="46"/>
      <c r="M66" s="1">
        <f>MIN(O66,Q66,S66,U66,W66)</f>
        <v>0</v>
      </c>
      <c r="N66" s="13" t="str">
        <f>IF(R66&lt;&gt;"",R66,IF(P66&lt;&gt;"",P66,IF(T66&lt;&gt;"",T66,IF(V66&lt;&gt;"",V66,X66))))</f>
        <v/>
      </c>
      <c r="O66" s="44" t="str">
        <f>IFERROR(VLOOKUP(L66,'読込(刊)'!A:I,3,0),"")</f>
        <v/>
      </c>
      <c r="P66" s="44" t="str">
        <f>IFERROR(VLOOKUP(L66,'読込(刊)'!A:I,4,0),"")</f>
        <v/>
      </c>
      <c r="Q66" s="44" t="str">
        <f>IFERROR(VLOOKUP(L66,'読込(見)'!A:I,3,0),"")</f>
        <v/>
      </c>
      <c r="R66" s="44" t="str">
        <f>IFERROR(VLOOKUP(L66,'読込(見)'!A:I,4,0),"")</f>
        <v/>
      </c>
      <c r="S66" s="44" t="str">
        <f>IFERROR(VLOOKUP(L66,#REF!,10,0),"")</f>
        <v/>
      </c>
      <c r="T66" s="44" t="str">
        <f>IFERROR(VLOOKUP(L66,#REF!,1,0),"")</f>
        <v/>
      </c>
      <c r="U66" s="44" t="str">
        <f>IFERROR(VLOOKUP(L66,×代価!B:K,10,0),"")</f>
        <v/>
      </c>
      <c r="V66" s="44" t="str">
        <f>IFERROR(VLOOKUP(L66,×代価!B:K,1,0),"")</f>
        <v/>
      </c>
      <c r="W66" s="1" t="str">
        <f>IFERROR(VLOOKUP(L66,'×代価(分析)'!B:K,10,0),"")</f>
        <v/>
      </c>
      <c r="X66" s="13" t="str">
        <f>IFERROR(VLOOKUP(L66,'×代価(分析)'!B:K,1,0),"")</f>
        <v/>
      </c>
    </row>
    <row r="67" spans="1:24" ht="12.95" customHeight="1">
      <c r="A67" s="5"/>
      <c r="B67" s="6"/>
      <c r="C67" s="7"/>
      <c r="D67" s="8"/>
      <c r="E67" s="9"/>
      <c r="F67" s="10"/>
      <c r="G67" s="11"/>
      <c r="H67" s="7" t="str">
        <f>N68</f>
        <v/>
      </c>
      <c r="I67" s="12"/>
      <c r="J67" s="45"/>
      <c r="M67" s="1"/>
      <c r="W67" s="1"/>
    </row>
    <row r="68" spans="1:24" ht="12.95" customHeight="1">
      <c r="A68" s="14"/>
      <c r="B68" s="15"/>
      <c r="C68" s="16"/>
      <c r="D68" s="17"/>
      <c r="E68" s="18"/>
      <c r="F68" s="19">
        <f>M68</f>
        <v>0</v>
      </c>
      <c r="G68" s="20">
        <f>IF(B68&lt;&gt;"計",ROUND(D68*F68,0),SUM(G$1:G67))</f>
        <v>0</v>
      </c>
      <c r="H68" s="16"/>
      <c r="I68" s="21"/>
      <c r="J68" s="46"/>
      <c r="M68" s="1">
        <f>MIN(O68,Q68,S68,U68,W68)</f>
        <v>0</v>
      </c>
      <c r="N68" s="13" t="str">
        <f>IF(R68&lt;&gt;"",R68,IF(P68&lt;&gt;"",P68,IF(T68&lt;&gt;"",T68,IF(V68&lt;&gt;"",V68,X68))))</f>
        <v/>
      </c>
      <c r="O68" s="44" t="str">
        <f>IFERROR(VLOOKUP(L68,'読込(刊)'!A:I,3,0),"")</f>
        <v/>
      </c>
      <c r="P68" s="44" t="str">
        <f>IFERROR(VLOOKUP(L68,'読込(刊)'!A:I,4,0),"")</f>
        <v/>
      </c>
      <c r="Q68" s="44" t="str">
        <f>IFERROR(VLOOKUP(L68,'読込(見)'!A:I,3,0),"")</f>
        <v/>
      </c>
      <c r="R68" s="44" t="str">
        <f>IFERROR(VLOOKUP(L68,'読込(見)'!A:I,4,0),"")</f>
        <v/>
      </c>
      <c r="S68" s="44" t="str">
        <f>IFERROR(VLOOKUP(L68,#REF!,10,0),"")</f>
        <v/>
      </c>
      <c r="T68" s="44" t="str">
        <f>IFERROR(VLOOKUP(L68,#REF!,1,0),"")</f>
        <v/>
      </c>
      <c r="U68" s="44" t="str">
        <f>IFERROR(VLOOKUP(L68,×代価!B:K,10,0),"")</f>
        <v/>
      </c>
      <c r="V68" s="44" t="str">
        <f>IFERROR(VLOOKUP(L68,×代価!B:K,1,0),"")</f>
        <v/>
      </c>
      <c r="W68" s="1" t="str">
        <f>IFERROR(VLOOKUP(L68,'×代価(分析)'!B:K,10,0),"")</f>
        <v/>
      </c>
      <c r="X68" s="13" t="str">
        <f>IFERROR(VLOOKUP(L68,'×代価(分析)'!B:K,1,0),"")</f>
        <v/>
      </c>
    </row>
    <row r="69" spans="1:24" ht="12.95" customHeight="1">
      <c r="A69" s="5"/>
      <c r="B69" s="6"/>
      <c r="C69" s="7"/>
      <c r="D69" s="8"/>
      <c r="E69" s="9"/>
      <c r="F69" s="10"/>
      <c r="G69" s="11"/>
      <c r="H69" s="7" t="str">
        <f>N70</f>
        <v/>
      </c>
      <c r="I69" s="12"/>
      <c r="J69" s="45"/>
      <c r="M69" s="1"/>
      <c r="W69" s="1"/>
    </row>
    <row r="70" spans="1:24" ht="12.95" customHeight="1">
      <c r="A70" s="14"/>
      <c r="B70" s="15"/>
      <c r="C70" s="16"/>
      <c r="D70" s="17"/>
      <c r="E70" s="18"/>
      <c r="F70" s="19">
        <f>M70</f>
        <v>0</v>
      </c>
      <c r="G70" s="20">
        <f>IF(B70&lt;&gt;"計",ROUND(D70*F70,0),SUM(G$1:G69))</f>
        <v>0</v>
      </c>
      <c r="H70" s="16"/>
      <c r="I70" s="21"/>
      <c r="J70" s="46"/>
      <c r="M70" s="1">
        <f>MIN(O70,Q70,S70,U70,W70)</f>
        <v>0</v>
      </c>
      <c r="N70" s="13" t="str">
        <f>IF(R70&lt;&gt;"",R70,IF(P70&lt;&gt;"",P70,IF(T70&lt;&gt;"",T70,IF(V70&lt;&gt;"",V70,X70))))</f>
        <v/>
      </c>
      <c r="O70" s="44" t="str">
        <f>IFERROR(VLOOKUP(L70,'読込(刊)'!A:I,3,0),"")</f>
        <v/>
      </c>
      <c r="P70" s="44" t="str">
        <f>IFERROR(VLOOKUP(L70,'読込(刊)'!A:I,4,0),"")</f>
        <v/>
      </c>
      <c r="Q70" s="44" t="str">
        <f>IFERROR(VLOOKUP(L70,'読込(見)'!A:I,3,0),"")</f>
        <v/>
      </c>
      <c r="R70" s="44" t="str">
        <f>IFERROR(VLOOKUP(L70,'読込(見)'!A:I,4,0),"")</f>
        <v/>
      </c>
      <c r="S70" s="44" t="str">
        <f>IFERROR(VLOOKUP(L70,#REF!,10,0),"")</f>
        <v/>
      </c>
      <c r="T70" s="44" t="str">
        <f>IFERROR(VLOOKUP(L70,#REF!,1,0),"")</f>
        <v/>
      </c>
      <c r="U70" s="44" t="str">
        <f>IFERROR(VLOOKUP(L70,×代価!B:K,10,0),"")</f>
        <v/>
      </c>
      <c r="V70" s="44" t="str">
        <f>IFERROR(VLOOKUP(L70,×代価!B:K,1,0),"")</f>
        <v/>
      </c>
      <c r="W70" s="1" t="str">
        <f>IFERROR(VLOOKUP(L70,'×代価(分析)'!B:K,10,0),"")</f>
        <v/>
      </c>
      <c r="X70" s="13" t="str">
        <f>IFERROR(VLOOKUP(L70,'×代価(分析)'!B:K,1,0),"")</f>
        <v/>
      </c>
    </row>
    <row r="71" spans="1:24" ht="12.95" customHeight="1">
      <c r="A71" s="5"/>
      <c r="B71" s="6"/>
      <c r="C71" s="7"/>
      <c r="D71" s="8"/>
      <c r="E71" s="9"/>
      <c r="F71" s="10"/>
      <c r="G71" s="11"/>
      <c r="H71" s="7" t="str">
        <f>N72</f>
        <v/>
      </c>
      <c r="I71" s="12"/>
      <c r="J71" s="45"/>
      <c r="M71" s="1"/>
      <c r="W71" s="1"/>
    </row>
    <row r="72" spans="1:24" ht="12.95" customHeight="1">
      <c r="A72" s="14"/>
      <c r="B72" s="15"/>
      <c r="C72" s="16"/>
      <c r="D72" s="17"/>
      <c r="E72" s="18"/>
      <c r="F72" s="19">
        <f>M72</f>
        <v>0</v>
      </c>
      <c r="G72" s="20">
        <f>IF(B72&lt;&gt;"計",ROUND(D72*F72,0),SUM(G$1:G71))</f>
        <v>0</v>
      </c>
      <c r="H72" s="16"/>
      <c r="I72" s="21"/>
      <c r="J72" s="46"/>
      <c r="M72" s="1">
        <f>MIN(O72,Q72,S72,U72,W72)</f>
        <v>0</v>
      </c>
      <c r="N72" s="13" t="str">
        <f>IF(R72&lt;&gt;"",R72,IF(P72&lt;&gt;"",P72,IF(T72&lt;&gt;"",T72,IF(V72&lt;&gt;"",V72,X72))))</f>
        <v/>
      </c>
      <c r="O72" s="44" t="str">
        <f>IFERROR(VLOOKUP(L72,'読込(刊)'!A:I,3,0),"")</f>
        <v/>
      </c>
      <c r="P72" s="44" t="str">
        <f>IFERROR(VLOOKUP(L72,'読込(刊)'!A:I,4,0),"")</f>
        <v/>
      </c>
      <c r="Q72" s="44" t="str">
        <f>IFERROR(VLOOKUP(L72,'読込(見)'!A:I,3,0),"")</f>
        <v/>
      </c>
      <c r="R72" s="44" t="str">
        <f>IFERROR(VLOOKUP(L72,'読込(見)'!A:I,4,0),"")</f>
        <v/>
      </c>
      <c r="S72" s="44" t="str">
        <f>IFERROR(VLOOKUP(L72,#REF!,10,0),"")</f>
        <v/>
      </c>
      <c r="T72" s="44" t="str">
        <f>IFERROR(VLOOKUP(L72,#REF!,1,0),"")</f>
        <v/>
      </c>
      <c r="U72" s="44" t="str">
        <f>IFERROR(VLOOKUP(L72,×代価!B:K,10,0),"")</f>
        <v/>
      </c>
      <c r="V72" s="44" t="str">
        <f>IFERROR(VLOOKUP(L72,×代価!B:K,1,0),"")</f>
        <v/>
      </c>
      <c r="W72" s="1" t="str">
        <f>IFERROR(VLOOKUP(L72,'×代価(分析)'!B:K,10,0),"")</f>
        <v/>
      </c>
      <c r="X72" s="13" t="str">
        <f>IFERROR(VLOOKUP(L72,'×代価(分析)'!B:K,1,0),"")</f>
        <v/>
      </c>
    </row>
    <row r="73" spans="1:24" ht="12.95" customHeight="1">
      <c r="A73" s="5"/>
      <c r="B73" s="6"/>
      <c r="C73" s="7"/>
      <c r="D73" s="8"/>
      <c r="E73" s="9"/>
      <c r="F73" s="10"/>
      <c r="G73" s="11"/>
      <c r="H73" s="7" t="str">
        <f>N74</f>
        <v/>
      </c>
      <c r="I73" s="12"/>
      <c r="J73" s="45"/>
      <c r="M73" s="1"/>
      <c r="W73" s="1"/>
    </row>
    <row r="74" spans="1:24" ht="12.95" customHeight="1">
      <c r="A74" s="14"/>
      <c r="B74" s="15"/>
      <c r="C74" s="16"/>
      <c r="D74" s="17"/>
      <c r="E74" s="18"/>
      <c r="F74" s="19">
        <f>M74</f>
        <v>0</v>
      </c>
      <c r="G74" s="20">
        <f>IF(B74&lt;&gt;"計",ROUND(D74*F74,0),SUM(G$1:G73))</f>
        <v>0</v>
      </c>
      <c r="H74" s="16"/>
      <c r="I74" s="21"/>
      <c r="J74" s="48">
        <f>SUBTOTAL(9,G39:G68)</f>
        <v>0</v>
      </c>
      <c r="M74" s="1">
        <f>MIN(O74,Q74,S74,U74,W74)</f>
        <v>0</v>
      </c>
      <c r="N74" s="13" t="str">
        <f>IF(R74&lt;&gt;"",R74,IF(P74&lt;&gt;"",P74,IF(T74&lt;&gt;"",T74,IF(V74&lt;&gt;"",V74,X74))))</f>
        <v/>
      </c>
      <c r="O74" s="44" t="str">
        <f>IFERROR(VLOOKUP(L74,'読込(刊)'!A:I,3,0),"")</f>
        <v/>
      </c>
      <c r="P74" s="44" t="str">
        <f>IFERROR(VLOOKUP(L74,'読込(刊)'!A:I,4,0),"")</f>
        <v/>
      </c>
      <c r="Q74" s="44" t="str">
        <f>IFERROR(VLOOKUP(L74,'読込(見)'!A:I,3,0),"")</f>
        <v/>
      </c>
      <c r="R74" s="44" t="str">
        <f>IFERROR(VLOOKUP(L74,'読込(見)'!A:I,4,0),"")</f>
        <v/>
      </c>
      <c r="S74" s="44" t="str">
        <f>IFERROR(VLOOKUP(L74,#REF!,10,0),"")</f>
        <v/>
      </c>
      <c r="T74" s="44" t="str">
        <f>IFERROR(VLOOKUP(L74,#REF!,1,0),"")</f>
        <v/>
      </c>
      <c r="U74" s="44" t="str">
        <f>IFERROR(VLOOKUP(L74,×代価!B:K,10,0),"")</f>
        <v/>
      </c>
      <c r="V74" s="44" t="str">
        <f>IFERROR(VLOOKUP(L74,×代価!B:K,1,0),"")</f>
        <v/>
      </c>
      <c r="W74" s="1" t="str">
        <f>IFERROR(VLOOKUP(L74,'×代価(分析)'!B:K,10,0),"")</f>
        <v/>
      </c>
      <c r="X74" s="13" t="str">
        <f>IFERROR(VLOOKUP(L74,'×代価(分析)'!B:K,1,0),"")</f>
        <v/>
      </c>
    </row>
  </sheetData>
  <mergeCells count="8">
    <mergeCell ref="G1:G2"/>
    <mergeCell ref="H1:J2"/>
    <mergeCell ref="A1:A2"/>
    <mergeCell ref="B1:B2"/>
    <mergeCell ref="C1:C2"/>
    <mergeCell ref="D1:D2"/>
    <mergeCell ref="E1:E2"/>
    <mergeCell ref="F1:F2"/>
  </mergeCells>
  <phoneticPr fontId="2"/>
  <conditionalFormatting sqref="F4 F6 F8 F10 F12 F14 F16 F18 F20 F22 F24 F26 F28 F30 F32 F38 F40 F42 F44 F46 F48 F50 F52 F54 F56 F58 F60 F62 F64 F66 F68 F70 F72 F74">
    <cfRule type="expression" dxfId="2961" priority="5" stopIfTrue="1">
      <formula>AND(D4=1,E4="か所")</formula>
    </cfRule>
  </conditionalFormatting>
  <conditionalFormatting sqref="F34 F36">
    <cfRule type="expression" dxfId="2960" priority="1" stopIfTrue="1">
      <formula>AND(D34=1,E34="式")</formula>
    </cfRule>
    <cfRule type="expression" dxfId="2959" priority="2" stopIfTrue="1">
      <formula>AND(D34=1,E34="か所")</formula>
    </cfRule>
  </conditionalFormatting>
  <conditionalFormatting sqref="F44 F4 F6 F8 F10 F12 F14 F16 F18 F20 F22 F24 F26 F28 F30 F32 F38 F40 F42 F46 F48 F50 F52 F54 F56 F58 F60 F62 F64 F66 F68 F70 F72 F74">
    <cfRule type="expression" dxfId="2958" priority="4" stopIfTrue="1">
      <formula>AND(D4=1,E4="式")</formula>
    </cfRule>
  </conditionalFormatting>
  <conditionalFormatting sqref="F44">
    <cfRule type="expression" dxfId="2957" priority="3" stopIfTrue="1">
      <formula>AND(D44=1,LEN(E44)&lt;&gt;LENB(E44))</formula>
    </cfRule>
  </conditionalFormatting>
  <printOptions horizontalCentered="1"/>
  <pageMargins left="0.39370078740157483" right="0.39370078740157483" top="1.1023622047244095" bottom="0.94488188976377963" header="0.51181102362204722" footer="0.59055118110236227"/>
  <headerFooter alignWithMargins="0">
    <oddFooter>&amp;C&amp;"ＭＳ 明朝,標準"東畑建築事務所&amp;R&amp;"ＭＳ 明朝,標準"P － &amp;P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92DB09-1185-4E6C-B9AF-91D43DBDCF45}">
  <sheetPr>
    <tabColor rgb="FF7030A0"/>
  </sheetPr>
  <dimension ref="A1:V326"/>
  <sheetViews>
    <sheetView showOutlineSymbols="0" showWhiteSpace="0" view="pageBreakPreview" zoomScaleNormal="100" zoomScaleSheetLayoutView="100" workbookViewId="0">
      <selection activeCell="D14" sqref="D14"/>
    </sheetView>
  </sheetViews>
  <sheetFormatPr defaultColWidth="9" defaultRowHeight="12.95" customHeight="1"/>
  <cols>
    <col min="1" max="1" width="5.625" style="27" customWidth="1"/>
    <col min="2" max="2" width="28.625" style="25" customWidth="1"/>
    <col min="3" max="3" width="29.125" style="13" customWidth="1"/>
    <col min="4" max="4" width="12.125" style="53" customWidth="1"/>
    <col min="5" max="5" width="5.625" style="27" customWidth="1"/>
    <col min="6" max="6" width="12.625" style="28" customWidth="1"/>
    <col min="7" max="7" width="19.5" style="28" customWidth="1"/>
    <col min="8" max="10" width="9.375" style="13" customWidth="1"/>
    <col min="11" max="12" width="9" style="13"/>
    <col min="13" max="22" width="9" style="44"/>
    <col min="23" max="16384" width="9" style="13"/>
  </cols>
  <sheetData>
    <row r="1" spans="1:22" s="4" customFormat="1" ht="13.5" customHeight="1">
      <c r="A1" s="228"/>
      <c r="B1" s="204" t="s">
        <v>8</v>
      </c>
      <c r="C1" s="204"/>
      <c r="D1" s="205" t="s">
        <v>10</v>
      </c>
      <c r="E1" s="204" t="s">
        <v>11</v>
      </c>
      <c r="F1" s="196" t="s">
        <v>12</v>
      </c>
      <c r="G1" s="196" t="s">
        <v>13</v>
      </c>
      <c r="H1" s="207" t="s">
        <v>14</v>
      </c>
      <c r="I1" s="207"/>
      <c r="J1" s="198"/>
      <c r="M1" s="44"/>
      <c r="N1" s="44"/>
      <c r="O1" s="44"/>
      <c r="P1" s="44"/>
      <c r="Q1" s="44"/>
      <c r="R1" s="44"/>
      <c r="S1" s="44"/>
      <c r="T1" s="44"/>
      <c r="U1" s="44"/>
      <c r="V1" s="44"/>
    </row>
    <row r="2" spans="1:22" s="4" customFormat="1" ht="13.5" customHeight="1">
      <c r="A2" s="203"/>
      <c r="B2" s="197"/>
      <c r="C2" s="197"/>
      <c r="D2" s="206"/>
      <c r="E2" s="197"/>
      <c r="F2" s="197"/>
      <c r="G2" s="197"/>
      <c r="H2" s="197"/>
      <c r="I2" s="197"/>
      <c r="J2" s="208"/>
      <c r="M2" s="44"/>
      <c r="N2" s="44"/>
      <c r="O2" s="44"/>
      <c r="P2" s="44"/>
      <c r="Q2" s="44"/>
      <c r="R2" s="44"/>
      <c r="S2" s="44"/>
      <c r="T2" s="44"/>
      <c r="U2" s="44"/>
      <c r="V2" s="44"/>
    </row>
    <row r="3" spans="1:22" ht="12.95" customHeight="1">
      <c r="A3" s="93"/>
      <c r="B3" s="22"/>
      <c r="C3" s="7"/>
      <c r="D3" s="51"/>
      <c r="E3" s="9"/>
      <c r="F3" s="10"/>
      <c r="G3" s="11"/>
      <c r="H3" s="7"/>
      <c r="I3" s="12"/>
      <c r="J3" s="12"/>
    </row>
    <row r="4" spans="1:22" ht="12.95" customHeight="1">
      <c r="A4" s="14" t="str">
        <f>A1科目!A4</f>
        <v>Ａ</v>
      </c>
      <c r="B4" s="15" t="str">
        <f>A1科目!B4</f>
        <v>博物館</v>
      </c>
      <c r="C4" s="16"/>
      <c r="D4" s="52"/>
      <c r="E4" s="18"/>
      <c r="F4" s="19"/>
      <c r="G4" s="20"/>
      <c r="H4" s="16"/>
      <c r="I4" s="21"/>
      <c r="J4" s="21"/>
      <c r="K4" s="13">
        <v>1</v>
      </c>
    </row>
    <row r="5" spans="1:22" ht="12.95" customHeight="1">
      <c r="A5" s="93"/>
      <c r="B5" s="6"/>
      <c r="C5" s="7"/>
      <c r="D5" s="51"/>
      <c r="E5" s="9"/>
      <c r="F5" s="10"/>
      <c r="G5" s="11"/>
      <c r="H5" s="7"/>
      <c r="I5" s="12"/>
      <c r="J5" s="12"/>
    </row>
    <row r="6" spans="1:22" ht="12.95" customHeight="1">
      <c r="A6" s="94"/>
      <c r="B6" s="15"/>
      <c r="C6" s="16"/>
      <c r="D6" s="52"/>
      <c r="E6" s="18"/>
      <c r="F6" s="19"/>
      <c r="G6" s="20"/>
      <c r="H6" s="16"/>
      <c r="I6" s="21"/>
      <c r="J6" s="21"/>
      <c r="K6" s="13">
        <v>2</v>
      </c>
    </row>
    <row r="7" spans="1:22" ht="12.95" customHeight="1">
      <c r="A7" s="93"/>
      <c r="B7" s="6"/>
      <c r="C7" s="7"/>
      <c r="D7" s="51"/>
      <c r="E7" s="9"/>
      <c r="F7" s="101"/>
      <c r="G7" s="85"/>
      <c r="H7" s="7"/>
      <c r="I7" s="12"/>
      <c r="J7" s="12"/>
    </row>
    <row r="8" spans="1:22" ht="12.95" customHeight="1">
      <c r="A8" s="94" t="str">
        <f>A1科目!A8</f>
        <v>1</v>
      </c>
      <c r="B8" s="15" t="str">
        <f>A1科目!B8</f>
        <v>電灯設備</v>
      </c>
      <c r="C8" s="16" t="s">
        <v>4131</v>
      </c>
      <c r="D8" s="102">
        <v>1</v>
      </c>
      <c r="E8" s="18" t="s">
        <v>4075</v>
      </c>
      <c r="F8" s="103"/>
      <c r="G8" s="20"/>
      <c r="H8" s="16"/>
      <c r="I8" s="21"/>
      <c r="J8" s="21"/>
      <c r="K8" s="13">
        <f>K6+1</f>
        <v>3</v>
      </c>
    </row>
    <row r="9" spans="1:22" ht="12.95" customHeight="1">
      <c r="A9" s="93"/>
      <c r="B9" s="6"/>
      <c r="C9" s="7"/>
      <c r="D9" s="51"/>
      <c r="E9" s="9"/>
      <c r="F9" s="104"/>
      <c r="G9" s="85"/>
      <c r="H9" s="7"/>
      <c r="I9" s="12"/>
      <c r="J9" s="12"/>
    </row>
    <row r="10" spans="1:22" ht="12.95" customHeight="1">
      <c r="A10" s="94"/>
      <c r="B10" s="15"/>
      <c r="C10" s="16" t="s">
        <v>4132</v>
      </c>
      <c r="D10" s="102">
        <v>1</v>
      </c>
      <c r="E10" s="18" t="s">
        <v>4075</v>
      </c>
      <c r="F10" s="103"/>
      <c r="G10" s="20"/>
      <c r="H10" s="16"/>
      <c r="I10" s="21"/>
      <c r="J10" s="21"/>
      <c r="K10" s="13">
        <f>K8+1</f>
        <v>4</v>
      </c>
    </row>
    <row r="11" spans="1:22" ht="12.95" customHeight="1">
      <c r="A11" s="93"/>
      <c r="B11" s="6"/>
      <c r="C11" s="7"/>
      <c r="D11" s="51"/>
      <c r="E11" s="9"/>
      <c r="F11" s="104"/>
      <c r="G11" s="85"/>
      <c r="H11" s="7"/>
      <c r="I11" s="12"/>
      <c r="J11" s="12"/>
    </row>
    <row r="12" spans="1:22" ht="12.95" customHeight="1">
      <c r="A12" s="94"/>
      <c r="B12" s="15"/>
      <c r="C12" s="16" t="s">
        <v>4133</v>
      </c>
      <c r="D12" s="102">
        <v>1</v>
      </c>
      <c r="E12" s="18" t="s">
        <v>4075</v>
      </c>
      <c r="F12" s="103"/>
      <c r="G12" s="20"/>
      <c r="H12" s="16"/>
      <c r="I12" s="21"/>
      <c r="J12" s="21"/>
      <c r="K12" s="13">
        <f>K10+1</f>
        <v>5</v>
      </c>
    </row>
    <row r="13" spans="1:22" ht="12.95" customHeight="1">
      <c r="A13" s="93"/>
      <c r="B13" s="6"/>
      <c r="C13" s="7"/>
      <c r="D13" s="51"/>
      <c r="E13" s="9"/>
      <c r="F13" s="101"/>
      <c r="G13" s="85"/>
      <c r="H13" s="7"/>
      <c r="I13" s="12"/>
      <c r="J13" s="12"/>
    </row>
    <row r="14" spans="1:22" ht="12.95" customHeight="1">
      <c r="A14" s="94"/>
      <c r="B14" s="15"/>
      <c r="C14" s="16" t="s">
        <v>4134</v>
      </c>
      <c r="D14" s="102">
        <v>1</v>
      </c>
      <c r="E14" s="18" t="s">
        <v>4075</v>
      </c>
      <c r="F14" s="103"/>
      <c r="G14" s="20"/>
      <c r="H14" s="16"/>
      <c r="I14" s="21"/>
      <c r="J14" s="21"/>
      <c r="K14" s="13">
        <v>6</v>
      </c>
    </row>
    <row r="15" spans="1:22" ht="12.95" customHeight="1">
      <c r="A15" s="93"/>
      <c r="B15" s="6"/>
      <c r="C15" s="7"/>
      <c r="D15" s="51"/>
      <c r="E15" s="9"/>
      <c r="F15" s="10"/>
      <c r="G15" s="85"/>
      <c r="H15" s="7"/>
      <c r="I15" s="12"/>
      <c r="J15" s="12"/>
    </row>
    <row r="16" spans="1:22" ht="12.95" customHeight="1">
      <c r="A16" s="94"/>
      <c r="B16" s="18" t="s">
        <v>4135</v>
      </c>
      <c r="C16" s="16"/>
      <c r="D16" s="52"/>
      <c r="E16" s="18"/>
      <c r="F16" s="19"/>
      <c r="G16" s="20"/>
      <c r="H16" s="16"/>
      <c r="I16" s="21"/>
      <c r="J16" s="21"/>
      <c r="K16" s="13">
        <v>7</v>
      </c>
    </row>
    <row r="17" spans="1:11" ht="12.95" customHeight="1">
      <c r="A17" s="93"/>
      <c r="B17" s="6"/>
      <c r="C17" s="7"/>
      <c r="D17" s="51"/>
      <c r="E17" s="9"/>
      <c r="F17" s="10"/>
      <c r="G17" s="11"/>
      <c r="H17" s="7"/>
      <c r="I17" s="12"/>
      <c r="J17" s="12"/>
    </row>
    <row r="18" spans="1:11" ht="12.95" customHeight="1">
      <c r="A18" s="94"/>
      <c r="B18" s="15"/>
      <c r="C18" s="16"/>
      <c r="D18" s="52"/>
      <c r="E18" s="18"/>
      <c r="F18" s="19"/>
      <c r="G18" s="20"/>
      <c r="H18" s="16"/>
      <c r="I18" s="21"/>
      <c r="J18" s="21"/>
      <c r="K18" s="13">
        <f>K16+1</f>
        <v>8</v>
      </c>
    </row>
    <row r="19" spans="1:11" ht="12.95" customHeight="1">
      <c r="A19" s="93"/>
      <c r="B19" s="6"/>
      <c r="C19" s="7"/>
      <c r="D19" s="51"/>
      <c r="E19" s="9"/>
      <c r="F19" s="101"/>
      <c r="G19" s="85"/>
      <c r="H19" s="7"/>
      <c r="I19" s="12"/>
      <c r="J19" s="12"/>
    </row>
    <row r="20" spans="1:11" ht="12.95" customHeight="1">
      <c r="A20" s="94" t="str">
        <f>A1科目!A10</f>
        <v>2</v>
      </c>
      <c r="B20" s="15" t="str">
        <f>A1科目!B10</f>
        <v>動力設備</v>
      </c>
      <c r="C20" s="16" t="s">
        <v>4136</v>
      </c>
      <c r="D20" s="102">
        <v>1</v>
      </c>
      <c r="E20" s="18" t="s">
        <v>4075</v>
      </c>
      <c r="F20" s="103"/>
      <c r="G20" s="20"/>
      <c r="H20" s="16"/>
      <c r="I20" s="21"/>
      <c r="J20" s="21"/>
      <c r="K20" s="13">
        <f>K18+1</f>
        <v>9</v>
      </c>
    </row>
    <row r="21" spans="1:11" ht="12.95" customHeight="1">
      <c r="A21" s="93"/>
      <c r="B21" s="6"/>
      <c r="C21" s="7"/>
      <c r="D21" s="51"/>
      <c r="E21" s="9"/>
      <c r="F21" s="101"/>
      <c r="G21" s="85"/>
      <c r="H21" s="7"/>
      <c r="I21" s="12"/>
      <c r="J21" s="12"/>
    </row>
    <row r="22" spans="1:11" ht="12.95" customHeight="1">
      <c r="A22" s="94"/>
      <c r="B22" s="15"/>
      <c r="C22" s="16" t="s">
        <v>4137</v>
      </c>
      <c r="D22" s="102">
        <v>1</v>
      </c>
      <c r="E22" s="18" t="s">
        <v>4075</v>
      </c>
      <c r="F22" s="19"/>
      <c r="G22" s="20"/>
      <c r="H22" s="16"/>
      <c r="I22" s="21"/>
      <c r="J22" s="21"/>
      <c r="K22" s="13">
        <f>K20+1</f>
        <v>10</v>
      </c>
    </row>
    <row r="23" spans="1:11" ht="12.95" customHeight="1">
      <c r="A23" s="93"/>
      <c r="B23" s="6"/>
      <c r="C23" s="7"/>
      <c r="D23" s="51"/>
      <c r="E23" s="9"/>
      <c r="F23" s="10"/>
      <c r="G23" s="85"/>
      <c r="H23" s="7"/>
      <c r="I23" s="12"/>
      <c r="J23" s="12"/>
    </row>
    <row r="24" spans="1:11" ht="12.95" customHeight="1">
      <c r="A24" s="94"/>
      <c r="B24" s="18" t="s">
        <v>4135</v>
      </c>
      <c r="C24" s="16"/>
      <c r="D24" s="52"/>
      <c r="E24" s="18"/>
      <c r="F24" s="19"/>
      <c r="G24" s="20"/>
      <c r="H24" s="16"/>
      <c r="I24" s="21"/>
      <c r="J24" s="21"/>
      <c r="K24" s="13">
        <f>K22+1</f>
        <v>11</v>
      </c>
    </row>
    <row r="25" spans="1:11" ht="12.95" customHeight="1">
      <c r="A25" s="93"/>
      <c r="B25" s="6"/>
      <c r="C25" s="7"/>
      <c r="D25" s="51"/>
      <c r="E25" s="9"/>
      <c r="F25" s="10"/>
      <c r="G25" s="11"/>
      <c r="H25" s="7"/>
      <c r="I25" s="12"/>
      <c r="J25" s="12"/>
    </row>
    <row r="26" spans="1:11" ht="12.95" customHeight="1">
      <c r="A26" s="94"/>
      <c r="B26" s="15"/>
      <c r="C26" s="16"/>
      <c r="D26" s="52"/>
      <c r="E26" s="18"/>
      <c r="F26" s="19"/>
      <c r="G26" s="20"/>
      <c r="H26" s="16"/>
      <c r="I26" s="21"/>
      <c r="J26" s="21"/>
      <c r="K26" s="13">
        <f>K24+1</f>
        <v>12</v>
      </c>
    </row>
    <row r="27" spans="1:11" ht="12.95" customHeight="1">
      <c r="A27" s="93"/>
      <c r="B27" s="6"/>
      <c r="C27" s="7"/>
      <c r="D27" s="51"/>
      <c r="E27" s="9"/>
      <c r="F27" s="104"/>
      <c r="G27" s="85"/>
      <c r="H27" s="7"/>
      <c r="I27" s="12"/>
      <c r="J27" s="12"/>
    </row>
    <row r="28" spans="1:11" ht="12.95" customHeight="1">
      <c r="A28" s="94" t="str">
        <f>A1科目!A12</f>
        <v>3</v>
      </c>
      <c r="B28" s="15" t="str">
        <f>A1科目!B12</f>
        <v>受変電設備</v>
      </c>
      <c r="C28" s="16"/>
      <c r="D28" s="102">
        <v>1</v>
      </c>
      <c r="E28" s="18" t="s">
        <v>4075</v>
      </c>
      <c r="F28" s="19"/>
      <c r="G28" s="20"/>
      <c r="H28" s="16"/>
      <c r="I28" s="21"/>
      <c r="J28" s="21"/>
      <c r="K28" s="13">
        <f>K26+1</f>
        <v>13</v>
      </c>
    </row>
    <row r="29" spans="1:11" ht="12.95" customHeight="1">
      <c r="A29" s="93"/>
      <c r="B29" s="6"/>
      <c r="C29" s="7"/>
      <c r="D29" s="51"/>
      <c r="E29" s="9"/>
      <c r="F29" s="10"/>
      <c r="G29" s="85"/>
      <c r="H29" s="7"/>
      <c r="I29" s="12"/>
      <c r="J29" s="12"/>
    </row>
    <row r="30" spans="1:11" ht="12.95" customHeight="1">
      <c r="A30" s="94"/>
      <c r="B30" s="18" t="s">
        <v>4135</v>
      </c>
      <c r="C30" s="16"/>
      <c r="D30" s="52"/>
      <c r="E30" s="18"/>
      <c r="F30" s="19"/>
      <c r="G30" s="20"/>
      <c r="H30" s="16"/>
      <c r="I30" s="21"/>
      <c r="J30" s="21"/>
      <c r="K30" s="13">
        <f>K28+1</f>
        <v>14</v>
      </c>
    </row>
    <row r="31" spans="1:11" ht="12.95" customHeight="1">
      <c r="A31" s="93"/>
      <c r="B31" s="6"/>
      <c r="C31" s="7"/>
      <c r="D31" s="51"/>
      <c r="E31" s="9"/>
      <c r="F31" s="10"/>
      <c r="G31" s="11"/>
      <c r="H31" s="7"/>
      <c r="I31" s="12"/>
      <c r="J31" s="12"/>
    </row>
    <row r="32" spans="1:11" ht="12.95" customHeight="1">
      <c r="A32" s="94"/>
      <c r="B32" s="15"/>
      <c r="C32" s="16"/>
      <c r="D32" s="52"/>
      <c r="E32" s="18"/>
      <c r="F32" s="19"/>
      <c r="G32" s="20"/>
      <c r="H32" s="16"/>
      <c r="I32" s="21"/>
      <c r="J32" s="21"/>
      <c r="K32" s="13">
        <f>K30+1</f>
        <v>15</v>
      </c>
    </row>
    <row r="33" spans="1:11" ht="12.95" customHeight="1">
      <c r="A33" s="93"/>
      <c r="B33" s="6"/>
      <c r="C33" s="7"/>
      <c r="D33" s="51"/>
      <c r="E33" s="9"/>
      <c r="F33" s="104"/>
      <c r="G33" s="85"/>
      <c r="H33" s="7"/>
      <c r="I33" s="12"/>
      <c r="J33" s="12"/>
    </row>
    <row r="34" spans="1:11" ht="12.95" customHeight="1">
      <c r="A34" s="94" t="str">
        <f>A1科目!A14</f>
        <v>4</v>
      </c>
      <c r="B34" s="15" t="str">
        <f>A1科目!B14</f>
        <v>構内情報通信網設備</v>
      </c>
      <c r="C34" s="16"/>
      <c r="D34" s="102">
        <v>1</v>
      </c>
      <c r="E34" s="18" t="s">
        <v>4075</v>
      </c>
      <c r="F34" s="19"/>
      <c r="G34" s="20"/>
      <c r="H34" s="16"/>
      <c r="I34" s="21"/>
      <c r="J34" s="21"/>
      <c r="K34" s="13">
        <f>K32+1</f>
        <v>16</v>
      </c>
    </row>
    <row r="35" spans="1:11" ht="12.95" customHeight="1">
      <c r="A35" s="93"/>
      <c r="B35" s="6"/>
      <c r="C35" s="7"/>
      <c r="D35" s="51"/>
      <c r="E35" s="9"/>
      <c r="F35" s="10"/>
      <c r="G35" s="85"/>
      <c r="H35" s="7"/>
      <c r="I35" s="12"/>
      <c r="J35" s="12"/>
    </row>
    <row r="36" spans="1:11" ht="12.95" customHeight="1">
      <c r="A36" s="94"/>
      <c r="B36" s="18" t="s">
        <v>4135</v>
      </c>
      <c r="C36" s="16"/>
      <c r="D36" s="52"/>
      <c r="E36" s="18"/>
      <c r="F36" s="19"/>
      <c r="G36" s="20"/>
      <c r="H36" s="16"/>
      <c r="I36" s="21"/>
      <c r="J36" s="21"/>
      <c r="K36" s="13">
        <f>K34+1</f>
        <v>17</v>
      </c>
    </row>
    <row r="37" spans="1:11" ht="12.95" customHeight="1">
      <c r="A37" s="93"/>
      <c r="B37" s="6"/>
      <c r="C37" s="7"/>
      <c r="D37" s="51"/>
      <c r="E37" s="9"/>
      <c r="F37" s="10"/>
      <c r="G37" s="11"/>
      <c r="H37" s="7"/>
      <c r="I37" s="12"/>
      <c r="J37" s="12"/>
    </row>
    <row r="38" spans="1:11" ht="12.95" customHeight="1">
      <c r="A38" s="94"/>
      <c r="B38" s="15"/>
      <c r="C38" s="16"/>
      <c r="D38" s="52"/>
      <c r="E38" s="18"/>
      <c r="F38" s="19"/>
      <c r="G38" s="20"/>
      <c r="H38" s="16"/>
      <c r="I38" s="21"/>
      <c r="J38" s="21"/>
      <c r="K38" s="13">
        <f>K36+1</f>
        <v>18</v>
      </c>
    </row>
    <row r="39" spans="1:11" ht="12.95" customHeight="1">
      <c r="A39" s="93"/>
      <c r="B39" s="6"/>
      <c r="C39" s="7"/>
      <c r="D39" s="51"/>
      <c r="E39" s="9"/>
      <c r="F39" s="104"/>
      <c r="G39" s="85"/>
      <c r="H39" s="7"/>
      <c r="I39" s="12"/>
      <c r="J39" s="12"/>
    </row>
    <row r="40" spans="1:11" ht="12.95" customHeight="1">
      <c r="A40" s="14" t="str">
        <f>A1科目!A16</f>
        <v>5</v>
      </c>
      <c r="B40" s="15" t="str">
        <f>A1科目!B16</f>
        <v>構内交換設備</v>
      </c>
      <c r="C40" s="16"/>
      <c r="D40" s="102">
        <v>1</v>
      </c>
      <c r="E40" s="18" t="s">
        <v>4075</v>
      </c>
      <c r="F40" s="19"/>
      <c r="G40" s="20"/>
      <c r="H40" s="16"/>
      <c r="I40" s="21"/>
      <c r="J40" s="21"/>
      <c r="K40" s="13">
        <v>1</v>
      </c>
    </row>
    <row r="41" spans="1:11" ht="12.95" customHeight="1">
      <c r="A41" s="93"/>
      <c r="B41" s="6"/>
      <c r="C41" s="7"/>
      <c r="D41" s="51"/>
      <c r="E41" s="9"/>
      <c r="F41" s="10"/>
      <c r="G41" s="85"/>
      <c r="H41" s="7"/>
      <c r="I41" s="12"/>
      <c r="J41" s="12"/>
    </row>
    <row r="42" spans="1:11" ht="12.95" customHeight="1">
      <c r="A42" s="94"/>
      <c r="B42" s="18" t="s">
        <v>4135</v>
      </c>
      <c r="C42" s="16"/>
      <c r="D42" s="102"/>
      <c r="E42" s="18"/>
      <c r="F42" s="19"/>
      <c r="G42" s="20"/>
      <c r="H42" s="16"/>
      <c r="I42" s="21"/>
      <c r="J42" s="21"/>
      <c r="K42" s="13">
        <v>2</v>
      </c>
    </row>
    <row r="43" spans="1:11" ht="12.95" customHeight="1">
      <c r="A43" s="93"/>
      <c r="B43" s="6"/>
      <c r="C43" s="7"/>
      <c r="D43" s="51"/>
      <c r="E43" s="9"/>
      <c r="F43" s="10"/>
      <c r="G43" s="11"/>
      <c r="H43" s="7"/>
      <c r="I43" s="12"/>
      <c r="J43" s="12"/>
    </row>
    <row r="44" spans="1:11" ht="12.95" customHeight="1">
      <c r="A44" s="94"/>
      <c r="B44" s="15"/>
      <c r="C44" s="16"/>
      <c r="D44" s="52"/>
      <c r="E44" s="18"/>
      <c r="F44" s="19"/>
      <c r="G44" s="20"/>
      <c r="H44" s="16"/>
      <c r="I44" s="21"/>
      <c r="J44" s="21"/>
      <c r="K44" s="13">
        <v>3</v>
      </c>
    </row>
    <row r="45" spans="1:11" ht="12.95" customHeight="1">
      <c r="A45" s="93"/>
      <c r="B45" s="6"/>
      <c r="C45" s="7"/>
      <c r="D45" s="51"/>
      <c r="E45" s="9"/>
      <c r="F45" s="104"/>
      <c r="G45" s="85"/>
      <c r="H45" s="7"/>
      <c r="I45" s="12"/>
      <c r="J45" s="12"/>
    </row>
    <row r="46" spans="1:11" ht="12.95" customHeight="1">
      <c r="A46" s="14" t="str">
        <f>A1科目!A18</f>
        <v>6</v>
      </c>
      <c r="B46" s="15" t="str">
        <f>A1科目!B18</f>
        <v>映像･音響設備</v>
      </c>
      <c r="C46" s="16"/>
      <c r="D46" s="102">
        <v>1</v>
      </c>
      <c r="E46" s="18" t="s">
        <v>4075</v>
      </c>
      <c r="F46" s="19"/>
      <c r="G46" s="20"/>
      <c r="H46" s="16"/>
      <c r="I46" s="21"/>
      <c r="J46" s="21"/>
      <c r="K46" s="13">
        <v>4</v>
      </c>
    </row>
    <row r="47" spans="1:11" ht="12.95" customHeight="1">
      <c r="A47" s="93"/>
      <c r="B47" s="6"/>
      <c r="C47" s="7"/>
      <c r="D47" s="51"/>
      <c r="E47" s="9"/>
      <c r="F47" s="10"/>
      <c r="G47" s="85"/>
      <c r="H47" s="7"/>
      <c r="I47" s="12"/>
      <c r="J47" s="12"/>
    </row>
    <row r="48" spans="1:11" ht="12.95" customHeight="1">
      <c r="A48" s="94"/>
      <c r="B48" s="18" t="s">
        <v>4135</v>
      </c>
      <c r="C48" s="16"/>
      <c r="D48" s="102"/>
      <c r="E48" s="18"/>
      <c r="F48" s="19"/>
      <c r="G48" s="20"/>
      <c r="H48" s="16"/>
      <c r="I48" s="21"/>
      <c r="J48" s="21"/>
      <c r="K48" s="13">
        <v>5</v>
      </c>
    </row>
    <row r="49" spans="1:11" ht="12.95" customHeight="1">
      <c r="A49" s="93"/>
      <c r="B49" s="6"/>
      <c r="C49" s="7"/>
      <c r="D49" s="51"/>
      <c r="E49" s="9"/>
      <c r="F49" s="10"/>
      <c r="G49" s="11"/>
      <c r="H49" s="7"/>
      <c r="I49" s="12"/>
      <c r="J49" s="12"/>
    </row>
    <row r="50" spans="1:11" ht="12.95" customHeight="1">
      <c r="A50" s="94"/>
      <c r="B50" s="15"/>
      <c r="C50" s="16"/>
      <c r="D50" s="52"/>
      <c r="E50" s="18"/>
      <c r="F50" s="19"/>
      <c r="G50" s="20"/>
      <c r="H50" s="16"/>
      <c r="I50" s="21"/>
      <c r="J50" s="21"/>
      <c r="K50" s="13">
        <v>6</v>
      </c>
    </row>
    <row r="51" spans="1:11" ht="12.95" customHeight="1">
      <c r="A51" s="93"/>
      <c r="B51" s="22"/>
      <c r="C51" s="7"/>
      <c r="D51" s="105"/>
      <c r="E51" s="9"/>
      <c r="F51" s="104"/>
      <c r="G51" s="85"/>
      <c r="H51" s="7"/>
      <c r="I51" s="23"/>
      <c r="J51" s="23"/>
    </row>
    <row r="52" spans="1:11" ht="12.95" customHeight="1">
      <c r="A52" s="97" t="str">
        <f>A1科目!A20</f>
        <v>7</v>
      </c>
      <c r="B52" s="15" t="str">
        <f>A1科目!B20</f>
        <v>拡声設備</v>
      </c>
      <c r="C52" s="16"/>
      <c r="D52" s="102">
        <v>1</v>
      </c>
      <c r="E52" s="18" t="s">
        <v>4075</v>
      </c>
      <c r="F52" s="19"/>
      <c r="G52" s="20"/>
      <c r="H52" s="16"/>
      <c r="I52" s="21"/>
      <c r="J52" s="21"/>
      <c r="K52" s="13">
        <v>7</v>
      </c>
    </row>
    <row r="53" spans="1:11" ht="12.95" customHeight="1">
      <c r="A53" s="93"/>
      <c r="B53" s="6"/>
      <c r="C53" s="7"/>
      <c r="D53" s="105"/>
      <c r="E53" s="9"/>
      <c r="F53" s="10"/>
      <c r="G53" s="85"/>
      <c r="H53" s="7"/>
      <c r="I53" s="12"/>
      <c r="J53" s="12"/>
    </row>
    <row r="54" spans="1:11" ht="12.95" customHeight="1">
      <c r="A54" s="98"/>
      <c r="B54" s="18" t="s">
        <v>4135</v>
      </c>
      <c r="C54" s="16"/>
      <c r="D54" s="102"/>
      <c r="E54" s="18"/>
      <c r="F54" s="19"/>
      <c r="G54" s="20"/>
      <c r="H54" s="16"/>
      <c r="I54" s="21"/>
      <c r="J54" s="21"/>
      <c r="K54" s="13">
        <v>8</v>
      </c>
    </row>
    <row r="55" spans="1:11" ht="12.95" customHeight="1">
      <c r="A55" s="93"/>
      <c r="B55" s="6"/>
      <c r="C55" s="7"/>
      <c r="D55" s="51"/>
      <c r="E55" s="9"/>
      <c r="F55" s="10"/>
      <c r="G55" s="11"/>
      <c r="H55" s="7"/>
      <c r="I55" s="12"/>
      <c r="J55" s="12"/>
    </row>
    <row r="56" spans="1:11" ht="12.95" customHeight="1">
      <c r="A56" s="94"/>
      <c r="B56" s="15"/>
      <c r="C56" s="16"/>
      <c r="D56" s="52"/>
      <c r="E56" s="18"/>
      <c r="F56" s="19"/>
      <c r="G56" s="20"/>
      <c r="H56" s="16"/>
      <c r="I56" s="21"/>
      <c r="J56" s="21"/>
      <c r="K56" s="13">
        <v>9</v>
      </c>
    </row>
    <row r="57" spans="1:11" ht="12.95" customHeight="1">
      <c r="A57" s="93"/>
      <c r="B57" s="6"/>
      <c r="C57" s="7"/>
      <c r="D57" s="105"/>
      <c r="E57" s="9"/>
      <c r="F57" s="101"/>
      <c r="G57" s="85"/>
      <c r="H57" s="7"/>
      <c r="I57" s="12"/>
      <c r="J57" s="12"/>
    </row>
    <row r="58" spans="1:11" ht="12.95" customHeight="1">
      <c r="A58" s="97" t="str">
        <f>A1科目!A22</f>
        <v>8</v>
      </c>
      <c r="B58" s="15" t="str">
        <f>A1科目!B22</f>
        <v>誘導支援設備</v>
      </c>
      <c r="C58" s="16" t="s">
        <v>4138</v>
      </c>
      <c r="D58" s="102">
        <v>1</v>
      </c>
      <c r="E58" s="18" t="s">
        <v>4075</v>
      </c>
      <c r="F58" s="103"/>
      <c r="G58" s="20"/>
      <c r="H58" s="16"/>
      <c r="I58" s="21"/>
      <c r="J58" s="21"/>
      <c r="K58" s="13">
        <v>10</v>
      </c>
    </row>
    <row r="59" spans="1:11" ht="12.95" customHeight="1">
      <c r="A59" s="93"/>
      <c r="B59" s="6"/>
      <c r="C59" s="7"/>
      <c r="D59" s="105"/>
      <c r="E59" s="9"/>
      <c r="F59" s="101"/>
      <c r="G59" s="85"/>
      <c r="H59" s="7"/>
      <c r="I59" s="12"/>
      <c r="J59" s="12"/>
    </row>
    <row r="60" spans="1:11" ht="12.95" customHeight="1">
      <c r="A60" s="94"/>
      <c r="B60" s="18"/>
      <c r="C60" s="16" t="s">
        <v>4139</v>
      </c>
      <c r="D60" s="102">
        <v>1</v>
      </c>
      <c r="E60" s="18" t="s">
        <v>4075</v>
      </c>
      <c r="F60" s="19"/>
      <c r="G60" s="20"/>
      <c r="H60" s="16"/>
      <c r="I60" s="21"/>
      <c r="J60" s="21"/>
      <c r="K60" s="13">
        <v>11</v>
      </c>
    </row>
    <row r="61" spans="1:11" ht="12.95" customHeight="1">
      <c r="A61" s="93"/>
      <c r="B61" s="6"/>
      <c r="C61" s="7"/>
      <c r="D61" s="105"/>
      <c r="E61" s="9"/>
      <c r="F61" s="10"/>
      <c r="G61" s="85"/>
      <c r="H61" s="7"/>
      <c r="I61" s="12"/>
      <c r="J61" s="12"/>
    </row>
    <row r="62" spans="1:11" ht="12.95" customHeight="1">
      <c r="A62" s="98"/>
      <c r="B62" s="18" t="s">
        <v>4135</v>
      </c>
      <c r="C62" s="16"/>
      <c r="D62" s="102"/>
      <c r="E62" s="18"/>
      <c r="F62" s="19"/>
      <c r="G62" s="20"/>
      <c r="H62" s="16"/>
      <c r="I62" s="21"/>
      <c r="J62" s="21"/>
      <c r="K62" s="13">
        <v>12</v>
      </c>
    </row>
    <row r="63" spans="1:11" ht="12.95" customHeight="1">
      <c r="A63" s="93"/>
      <c r="B63" s="6"/>
      <c r="C63" s="7"/>
      <c r="D63" s="51"/>
      <c r="E63" s="9"/>
      <c r="F63" s="10"/>
      <c r="G63" s="11"/>
      <c r="H63" s="7"/>
      <c r="I63" s="12"/>
      <c r="J63" s="12"/>
    </row>
    <row r="64" spans="1:11" ht="12.95" customHeight="1">
      <c r="A64" s="94"/>
      <c r="B64" s="15"/>
      <c r="C64" s="16"/>
      <c r="D64" s="52"/>
      <c r="E64" s="18"/>
      <c r="F64" s="19"/>
      <c r="G64" s="20"/>
      <c r="H64" s="16"/>
      <c r="I64" s="21"/>
      <c r="J64" s="21"/>
      <c r="K64" s="13">
        <v>13</v>
      </c>
    </row>
    <row r="65" spans="1:11" ht="12.95" customHeight="1">
      <c r="A65" s="93"/>
      <c r="B65" s="6"/>
      <c r="C65" s="7"/>
      <c r="D65" s="105"/>
      <c r="E65" s="9"/>
      <c r="F65" s="104"/>
      <c r="G65" s="85"/>
      <c r="H65" s="7"/>
      <c r="I65" s="12"/>
      <c r="J65" s="12"/>
    </row>
    <row r="66" spans="1:11" ht="12.95" customHeight="1">
      <c r="A66" s="14" t="str">
        <f>A1科目!A24</f>
        <v>9</v>
      </c>
      <c r="B66" s="15" t="str">
        <f>A1科目!B24</f>
        <v>テレビ共同受信設備</v>
      </c>
      <c r="C66" s="16"/>
      <c r="D66" s="102">
        <v>1</v>
      </c>
      <c r="E66" s="18" t="s">
        <v>4075</v>
      </c>
      <c r="F66" s="19"/>
      <c r="G66" s="20"/>
      <c r="H66" s="16"/>
      <c r="I66" s="21"/>
      <c r="J66" s="21"/>
      <c r="K66" s="13">
        <v>14</v>
      </c>
    </row>
    <row r="67" spans="1:11" ht="12.95" customHeight="1">
      <c r="A67" s="93"/>
      <c r="B67" s="6"/>
      <c r="C67" s="7"/>
      <c r="D67" s="105"/>
      <c r="E67" s="9"/>
      <c r="F67" s="10"/>
      <c r="G67" s="85"/>
      <c r="H67" s="7"/>
      <c r="I67" s="12"/>
      <c r="J67" s="12"/>
    </row>
    <row r="68" spans="1:11" ht="12.95" customHeight="1">
      <c r="A68" s="94"/>
      <c r="B68" s="18" t="s">
        <v>4135</v>
      </c>
      <c r="C68" s="16"/>
      <c r="D68" s="102"/>
      <c r="E68" s="18"/>
      <c r="F68" s="19"/>
      <c r="G68" s="20"/>
      <c r="H68" s="16"/>
      <c r="I68" s="21"/>
      <c r="J68" s="21"/>
      <c r="K68" s="13">
        <v>15</v>
      </c>
    </row>
    <row r="69" spans="1:11" ht="12.95" customHeight="1">
      <c r="A69" s="93"/>
      <c r="B69" s="6"/>
      <c r="C69" s="7"/>
      <c r="D69" s="51"/>
      <c r="E69" s="9"/>
      <c r="F69" s="10"/>
      <c r="G69" s="11"/>
      <c r="H69" s="7"/>
      <c r="I69" s="12"/>
      <c r="J69" s="12"/>
    </row>
    <row r="70" spans="1:11" ht="12.95" customHeight="1">
      <c r="A70" s="94"/>
      <c r="B70" s="15"/>
      <c r="C70" s="16"/>
      <c r="D70" s="52"/>
      <c r="E70" s="18"/>
      <c r="F70" s="19"/>
      <c r="G70" s="20"/>
      <c r="H70" s="16"/>
      <c r="I70" s="21"/>
      <c r="J70" s="21"/>
      <c r="K70" s="13">
        <v>16</v>
      </c>
    </row>
    <row r="71" spans="1:11" ht="12.95" customHeight="1">
      <c r="A71" s="93"/>
      <c r="B71" s="6"/>
      <c r="C71" s="7"/>
      <c r="D71" s="105"/>
      <c r="E71" s="9"/>
      <c r="F71" s="104"/>
      <c r="G71" s="85"/>
      <c r="H71" s="7"/>
      <c r="I71" s="12"/>
      <c r="J71" s="12"/>
    </row>
    <row r="72" spans="1:11" ht="12.95" customHeight="1">
      <c r="A72" s="14" t="str">
        <f>A1科目!A26</f>
        <v>10</v>
      </c>
      <c r="B72" s="15" t="str">
        <f>A1科目!B26</f>
        <v>監視カメラ設備</v>
      </c>
      <c r="C72" s="16"/>
      <c r="D72" s="102">
        <v>1</v>
      </c>
      <c r="E72" s="18" t="s">
        <v>4075</v>
      </c>
      <c r="F72" s="19"/>
      <c r="G72" s="20"/>
      <c r="H72" s="16"/>
      <c r="I72" s="21"/>
      <c r="J72" s="21"/>
      <c r="K72" s="13">
        <v>17</v>
      </c>
    </row>
    <row r="73" spans="1:11" ht="12.95" customHeight="1">
      <c r="A73" s="93"/>
      <c r="B73" s="6"/>
      <c r="C73" s="7"/>
      <c r="D73" s="105"/>
      <c r="E73" s="9"/>
      <c r="F73" s="10"/>
      <c r="G73" s="85"/>
      <c r="H73" s="7"/>
      <c r="I73" s="12"/>
      <c r="J73" s="12"/>
    </row>
    <row r="74" spans="1:11" ht="12.95" customHeight="1">
      <c r="A74" s="94"/>
      <c r="B74" s="18" t="s">
        <v>4135</v>
      </c>
      <c r="C74" s="16"/>
      <c r="D74" s="102"/>
      <c r="E74" s="18"/>
      <c r="F74" s="19"/>
      <c r="G74" s="20"/>
      <c r="H74" s="16"/>
      <c r="I74" s="21"/>
      <c r="J74" s="21"/>
      <c r="K74" s="13">
        <v>18</v>
      </c>
    </row>
    <row r="75" spans="1:11" ht="12.95" customHeight="1">
      <c r="A75" s="93"/>
      <c r="B75" s="6"/>
      <c r="C75" s="7"/>
      <c r="D75" s="51"/>
      <c r="E75" s="9"/>
      <c r="F75" s="10"/>
      <c r="G75" s="11"/>
      <c r="H75" s="7"/>
      <c r="I75" s="12"/>
      <c r="J75" s="12"/>
    </row>
    <row r="76" spans="1:11" ht="12.95" customHeight="1">
      <c r="A76" s="94"/>
      <c r="B76" s="15"/>
      <c r="C76" s="16"/>
      <c r="D76" s="52"/>
      <c r="E76" s="18"/>
      <c r="F76" s="19"/>
      <c r="G76" s="20"/>
      <c r="H76" s="16"/>
      <c r="I76" s="21"/>
      <c r="J76" s="21"/>
      <c r="K76" s="13">
        <v>1</v>
      </c>
    </row>
    <row r="77" spans="1:11" ht="12.95" customHeight="1">
      <c r="A77" s="93"/>
      <c r="B77" s="6"/>
      <c r="C77" s="7"/>
      <c r="D77" s="105"/>
      <c r="E77" s="9"/>
      <c r="F77" s="101"/>
      <c r="G77" s="85"/>
      <c r="H77" s="7"/>
      <c r="I77" s="12"/>
      <c r="J77" s="12"/>
    </row>
    <row r="78" spans="1:11" ht="12.95" customHeight="1">
      <c r="A78" s="14" t="str">
        <f>A1科目!A28</f>
        <v>11</v>
      </c>
      <c r="B78" s="15" t="str">
        <f>A1科目!B28</f>
        <v>防犯･入退室管理設備</v>
      </c>
      <c r="C78" s="16" t="s">
        <v>4140</v>
      </c>
      <c r="D78" s="102">
        <v>1</v>
      </c>
      <c r="E78" s="18" t="s">
        <v>4075</v>
      </c>
      <c r="F78" s="103"/>
      <c r="G78" s="20"/>
      <c r="H78" s="16"/>
      <c r="I78" s="21"/>
      <c r="J78" s="21"/>
      <c r="K78" s="13">
        <v>2</v>
      </c>
    </row>
    <row r="79" spans="1:11" ht="12.95" customHeight="1">
      <c r="A79" s="93"/>
      <c r="B79" s="6"/>
      <c r="C79" s="7"/>
      <c r="D79" s="105"/>
      <c r="E79" s="9"/>
      <c r="F79" s="101"/>
      <c r="G79" s="85"/>
      <c r="H79" s="7"/>
      <c r="I79" s="12"/>
      <c r="J79" s="12"/>
    </row>
    <row r="80" spans="1:11" ht="12.95" customHeight="1">
      <c r="A80" s="94"/>
      <c r="B80" s="18"/>
      <c r="C80" s="16" t="s">
        <v>4141</v>
      </c>
      <c r="D80" s="102">
        <v>1</v>
      </c>
      <c r="E80" s="18" t="s">
        <v>4075</v>
      </c>
      <c r="F80" s="19"/>
      <c r="G80" s="20"/>
      <c r="H80" s="16"/>
      <c r="I80" s="21"/>
      <c r="J80" s="21"/>
      <c r="K80" s="13">
        <v>3</v>
      </c>
    </row>
    <row r="81" spans="1:11" ht="12.95" customHeight="1">
      <c r="A81" s="93"/>
      <c r="B81" s="6"/>
      <c r="C81" s="7"/>
      <c r="D81" s="51"/>
      <c r="E81" s="9"/>
      <c r="F81" s="10"/>
      <c r="G81" s="85"/>
      <c r="H81" s="7"/>
      <c r="I81" s="12"/>
      <c r="J81" s="12"/>
    </row>
    <row r="82" spans="1:11" ht="12.95" customHeight="1">
      <c r="A82" s="94"/>
      <c r="B82" s="18" t="s">
        <v>4135</v>
      </c>
      <c r="C82" s="16"/>
      <c r="D82" s="52"/>
      <c r="E82" s="18"/>
      <c r="F82" s="19"/>
      <c r="G82" s="20"/>
      <c r="H82" s="16"/>
      <c r="I82" s="21"/>
      <c r="J82" s="21"/>
      <c r="K82" s="13">
        <v>4</v>
      </c>
    </row>
    <row r="83" spans="1:11" ht="12.95" customHeight="1">
      <c r="A83" s="93"/>
      <c r="B83" s="6"/>
      <c r="C83" s="7"/>
      <c r="D83" s="105"/>
      <c r="E83" s="9"/>
      <c r="F83" s="10"/>
      <c r="G83" s="11"/>
      <c r="H83" s="7"/>
      <c r="I83" s="12"/>
      <c r="J83" s="12"/>
    </row>
    <row r="84" spans="1:11" ht="12.95" customHeight="1">
      <c r="A84" s="14"/>
      <c r="B84" s="15"/>
      <c r="C84" s="16"/>
      <c r="D84" s="102"/>
      <c r="E84" s="18"/>
      <c r="F84" s="19"/>
      <c r="G84" s="20"/>
      <c r="H84" s="16"/>
      <c r="I84" s="21"/>
      <c r="J84" s="21"/>
      <c r="K84" s="13">
        <v>5</v>
      </c>
    </row>
    <row r="85" spans="1:11" ht="12.95" customHeight="1">
      <c r="A85" s="93"/>
      <c r="B85" s="6"/>
      <c r="C85" s="7"/>
      <c r="D85" s="105"/>
      <c r="E85" s="9"/>
      <c r="F85" s="104"/>
      <c r="G85" s="85"/>
      <c r="H85" s="7"/>
      <c r="I85" s="12"/>
      <c r="J85" s="12"/>
    </row>
    <row r="86" spans="1:11" ht="12.95" customHeight="1">
      <c r="A86" s="94" t="str">
        <f>A1科目!A30</f>
        <v>12</v>
      </c>
      <c r="B86" s="15" t="str">
        <f>A1科目!B30</f>
        <v>防災無線設備</v>
      </c>
      <c r="C86" s="16"/>
      <c r="D86" s="102">
        <v>1</v>
      </c>
      <c r="E86" s="18" t="s">
        <v>4075</v>
      </c>
      <c r="F86" s="19"/>
      <c r="G86" s="20"/>
      <c r="H86" s="16"/>
      <c r="I86" s="21"/>
      <c r="J86" s="21"/>
      <c r="K86" s="13">
        <v>6</v>
      </c>
    </row>
    <row r="87" spans="1:11" ht="12.95" customHeight="1">
      <c r="A87" s="93"/>
      <c r="B87" s="6"/>
      <c r="C87" s="7"/>
      <c r="D87" s="105"/>
      <c r="E87" s="9"/>
      <c r="F87" s="10"/>
      <c r="G87" s="85"/>
      <c r="H87" s="7"/>
      <c r="I87" s="12"/>
      <c r="J87" s="12"/>
    </row>
    <row r="88" spans="1:11" ht="12.95" customHeight="1">
      <c r="A88" s="94"/>
      <c r="B88" s="18" t="s">
        <v>4135</v>
      </c>
      <c r="C88" s="16"/>
      <c r="D88" s="102"/>
      <c r="E88" s="18"/>
      <c r="F88" s="19"/>
      <c r="G88" s="20"/>
      <c r="H88" s="16"/>
      <c r="I88" s="21"/>
      <c r="J88" s="21"/>
      <c r="K88" s="13">
        <v>7</v>
      </c>
    </row>
    <row r="89" spans="1:11" ht="12.95" customHeight="1">
      <c r="A89" s="93"/>
      <c r="B89" s="6"/>
      <c r="C89" s="7"/>
      <c r="D89" s="105"/>
      <c r="E89" s="9"/>
      <c r="F89" s="10"/>
      <c r="G89" s="11"/>
      <c r="H89" s="7"/>
      <c r="I89" s="12"/>
      <c r="J89" s="12"/>
    </row>
    <row r="90" spans="1:11" ht="12.95" customHeight="1">
      <c r="A90" s="94"/>
      <c r="B90" s="18"/>
      <c r="C90" s="16"/>
      <c r="D90" s="102"/>
      <c r="E90" s="18"/>
      <c r="F90" s="19"/>
      <c r="G90" s="20"/>
      <c r="H90" s="16"/>
      <c r="I90" s="21"/>
      <c r="J90" s="21"/>
      <c r="K90" s="13">
        <v>8</v>
      </c>
    </row>
    <row r="91" spans="1:11" ht="12.95" customHeight="1">
      <c r="A91" s="93"/>
      <c r="B91" s="6"/>
      <c r="C91" s="7"/>
      <c r="D91" s="105"/>
      <c r="E91" s="9"/>
      <c r="F91" s="101"/>
      <c r="G91" s="85"/>
      <c r="H91" s="7"/>
      <c r="I91" s="12"/>
      <c r="J91" s="12"/>
    </row>
    <row r="92" spans="1:11" ht="12.95" customHeight="1">
      <c r="A92" s="94" t="str">
        <f>A1科目!A32</f>
        <v>13</v>
      </c>
      <c r="B92" s="15" t="str">
        <f>A1科目!B32</f>
        <v>火災報知設備</v>
      </c>
      <c r="C92" s="16" t="s">
        <v>4142</v>
      </c>
      <c r="D92" s="102">
        <v>1</v>
      </c>
      <c r="E92" s="18" t="s">
        <v>4075</v>
      </c>
      <c r="F92" s="103"/>
      <c r="G92" s="20"/>
      <c r="H92" s="16"/>
      <c r="I92" s="21"/>
      <c r="J92" s="21"/>
      <c r="K92" s="13">
        <v>9</v>
      </c>
    </row>
    <row r="93" spans="1:11" ht="12.95" customHeight="1">
      <c r="A93" s="93"/>
      <c r="B93" s="6"/>
      <c r="C93" s="7"/>
      <c r="D93" s="105"/>
      <c r="E93" s="9"/>
      <c r="F93" s="101"/>
      <c r="G93" s="85"/>
      <c r="H93" s="7"/>
      <c r="I93" s="12"/>
      <c r="J93" s="12"/>
    </row>
    <row r="94" spans="1:11" ht="12.95" customHeight="1">
      <c r="A94" s="94"/>
      <c r="B94" s="18"/>
      <c r="C94" s="16" t="s">
        <v>4143</v>
      </c>
      <c r="D94" s="102">
        <v>1</v>
      </c>
      <c r="E94" s="18" t="s">
        <v>4075</v>
      </c>
      <c r="F94" s="19"/>
      <c r="G94" s="20"/>
      <c r="H94" s="16"/>
      <c r="I94" s="21"/>
      <c r="J94" s="21"/>
      <c r="K94" s="13">
        <v>10</v>
      </c>
    </row>
    <row r="95" spans="1:11" ht="12.95" customHeight="1">
      <c r="A95" s="93"/>
      <c r="B95" s="22"/>
      <c r="C95" s="7"/>
      <c r="D95" s="105"/>
      <c r="E95" s="9"/>
      <c r="F95" s="10"/>
      <c r="G95" s="85"/>
      <c r="H95" s="7"/>
      <c r="I95" s="23"/>
      <c r="J95" s="23"/>
    </row>
    <row r="96" spans="1:11" ht="12.95" customHeight="1">
      <c r="A96" s="97"/>
      <c r="B96" s="18" t="s">
        <v>4135</v>
      </c>
      <c r="C96" s="16"/>
      <c r="D96" s="102"/>
      <c r="E96" s="18"/>
      <c r="F96" s="19"/>
      <c r="G96" s="20"/>
      <c r="H96" s="16"/>
      <c r="I96" s="21"/>
      <c r="J96" s="21"/>
      <c r="K96" s="13">
        <v>11</v>
      </c>
    </row>
    <row r="97" spans="1:11" ht="12.95" customHeight="1">
      <c r="A97" s="93"/>
      <c r="B97" s="6"/>
      <c r="C97" s="7"/>
      <c r="D97" s="51"/>
      <c r="E97" s="9"/>
      <c r="F97" s="10"/>
      <c r="G97" s="11"/>
      <c r="H97" s="7"/>
      <c r="I97" s="12"/>
      <c r="J97" s="12"/>
    </row>
    <row r="98" spans="1:11" ht="12.95" customHeight="1">
      <c r="A98" s="94"/>
      <c r="B98" s="15"/>
      <c r="C98" s="16"/>
      <c r="D98" s="52"/>
      <c r="E98" s="18"/>
      <c r="F98" s="19"/>
      <c r="G98" s="20"/>
      <c r="H98" s="16"/>
      <c r="I98" s="21"/>
      <c r="J98" s="21"/>
      <c r="K98" s="13">
        <v>12</v>
      </c>
    </row>
    <row r="99" spans="1:11" ht="12.95" customHeight="1">
      <c r="A99" s="93"/>
      <c r="B99" s="6"/>
      <c r="C99" s="7"/>
      <c r="D99" s="105"/>
      <c r="E99" s="9"/>
      <c r="F99" s="10"/>
      <c r="G99" s="11"/>
      <c r="H99" s="7"/>
      <c r="I99" s="12"/>
      <c r="J99" s="12"/>
    </row>
    <row r="100" spans="1:11" ht="12.95" customHeight="1">
      <c r="A100" s="98"/>
      <c r="B100" s="18"/>
      <c r="C100" s="16"/>
      <c r="D100" s="102"/>
      <c r="E100" s="18"/>
      <c r="F100" s="19"/>
      <c r="G100" s="20"/>
      <c r="H100" s="16"/>
      <c r="I100" s="21"/>
      <c r="J100" s="21"/>
      <c r="K100" s="13">
        <v>13</v>
      </c>
    </row>
    <row r="101" spans="1:11" ht="12.95" customHeight="1">
      <c r="A101" s="93"/>
      <c r="B101" s="6"/>
      <c r="C101" s="7"/>
      <c r="D101" s="105"/>
      <c r="E101" s="9"/>
      <c r="F101" s="10"/>
      <c r="G101" s="11"/>
      <c r="H101" s="7"/>
      <c r="I101" s="12"/>
      <c r="J101" s="12"/>
    </row>
    <row r="102" spans="1:11" ht="12.95" customHeight="1">
      <c r="A102" s="98"/>
      <c r="B102" s="18"/>
      <c r="C102" s="16"/>
      <c r="D102" s="102"/>
      <c r="E102" s="18"/>
      <c r="F102" s="19"/>
      <c r="G102" s="20"/>
      <c r="H102" s="16"/>
      <c r="I102" s="21"/>
      <c r="J102" s="21"/>
      <c r="K102" s="13">
        <v>14</v>
      </c>
    </row>
    <row r="103" spans="1:11" ht="12.95" customHeight="1">
      <c r="A103" s="93"/>
      <c r="B103" s="6"/>
      <c r="C103" s="7"/>
      <c r="D103" s="105"/>
      <c r="E103" s="9"/>
      <c r="F103" s="10"/>
      <c r="G103" s="11"/>
      <c r="H103" s="7"/>
      <c r="I103" s="12"/>
      <c r="J103" s="12"/>
    </row>
    <row r="104" spans="1:11" ht="12.95" customHeight="1">
      <c r="A104" s="98"/>
      <c r="B104" s="18"/>
      <c r="C104" s="16"/>
      <c r="D104" s="102"/>
      <c r="E104" s="18"/>
      <c r="F104" s="19"/>
      <c r="G104" s="20"/>
      <c r="H104" s="16"/>
      <c r="I104" s="21"/>
      <c r="J104" s="21"/>
      <c r="K104" s="13">
        <v>15</v>
      </c>
    </row>
    <row r="105" spans="1:11" ht="12.95" customHeight="1">
      <c r="A105" s="93"/>
      <c r="B105" s="6"/>
      <c r="C105" s="7"/>
      <c r="D105" s="105"/>
      <c r="E105" s="9"/>
      <c r="F105" s="10"/>
      <c r="G105" s="11"/>
      <c r="H105" s="7"/>
      <c r="I105" s="12"/>
      <c r="J105" s="12"/>
    </row>
    <row r="106" spans="1:11" ht="12.95" customHeight="1">
      <c r="A106" s="98"/>
      <c r="B106" s="18"/>
      <c r="C106" s="16"/>
      <c r="D106" s="102"/>
      <c r="E106" s="18"/>
      <c r="F106" s="19"/>
      <c r="G106" s="20"/>
      <c r="H106" s="16"/>
      <c r="I106" s="21"/>
      <c r="J106" s="21"/>
      <c r="K106" s="13">
        <v>16</v>
      </c>
    </row>
    <row r="107" spans="1:11" ht="12.95" customHeight="1">
      <c r="A107" s="93"/>
      <c r="B107" s="6"/>
      <c r="C107" s="7"/>
      <c r="D107" s="105"/>
      <c r="E107" s="9"/>
      <c r="F107" s="10"/>
      <c r="G107" s="11"/>
      <c r="H107" s="7"/>
      <c r="I107" s="12"/>
      <c r="J107" s="12"/>
    </row>
    <row r="108" spans="1:11" ht="12.95" customHeight="1">
      <c r="A108" s="98"/>
      <c r="B108" s="18"/>
      <c r="C108" s="16"/>
      <c r="D108" s="102"/>
      <c r="E108" s="18"/>
      <c r="F108" s="19"/>
      <c r="G108" s="20"/>
      <c r="H108" s="16"/>
      <c r="I108" s="21"/>
      <c r="J108" s="21"/>
      <c r="K108" s="13">
        <v>17</v>
      </c>
    </row>
    <row r="109" spans="1:11" ht="12.95" customHeight="1">
      <c r="A109" s="93"/>
      <c r="B109" s="6"/>
      <c r="C109" s="7"/>
      <c r="D109" s="105"/>
      <c r="E109" s="9"/>
      <c r="F109" s="10"/>
      <c r="G109" s="11"/>
      <c r="H109" s="7"/>
      <c r="I109" s="12"/>
      <c r="J109" s="12"/>
    </row>
    <row r="110" spans="1:11" ht="12.95" customHeight="1">
      <c r="A110" s="98"/>
      <c r="B110" s="18"/>
      <c r="C110" s="16"/>
      <c r="D110" s="102"/>
      <c r="E110" s="18"/>
      <c r="F110" s="19"/>
      <c r="G110" s="20"/>
      <c r="H110" s="16"/>
      <c r="I110" s="21"/>
      <c r="J110" s="21"/>
      <c r="K110" s="13">
        <v>18</v>
      </c>
    </row>
    <row r="111" spans="1:11" ht="12.95" customHeight="1">
      <c r="A111" s="93"/>
      <c r="B111" s="22"/>
      <c r="C111" s="7"/>
      <c r="D111" s="105"/>
      <c r="E111" s="9"/>
      <c r="F111" s="10"/>
      <c r="G111" s="11"/>
      <c r="H111" s="7"/>
      <c r="I111" s="23"/>
      <c r="J111" s="23"/>
    </row>
    <row r="112" spans="1:11" ht="12.95" customHeight="1">
      <c r="A112" s="97" t="str">
        <f>A1科目!A40</f>
        <v>Ｂ</v>
      </c>
      <c r="B112" s="15" t="str">
        <f>A1科目!B40</f>
        <v>収蔵庫棟</v>
      </c>
      <c r="C112" s="16"/>
      <c r="D112" s="102"/>
      <c r="E112" s="18"/>
      <c r="F112" s="19"/>
      <c r="G112" s="20"/>
      <c r="H112" s="16"/>
      <c r="I112" s="21"/>
      <c r="J112" s="21"/>
      <c r="K112" s="13">
        <v>1</v>
      </c>
    </row>
    <row r="113" spans="1:11" ht="12.95" customHeight="1">
      <c r="A113" s="93"/>
      <c r="B113" s="6"/>
      <c r="C113" s="7"/>
      <c r="D113" s="105"/>
      <c r="E113" s="9"/>
      <c r="F113" s="10"/>
      <c r="G113" s="11"/>
      <c r="H113" s="7"/>
      <c r="I113" s="12"/>
      <c r="J113" s="12"/>
    </row>
    <row r="114" spans="1:11" ht="12.95" customHeight="1">
      <c r="A114" s="98"/>
      <c r="B114" s="18"/>
      <c r="C114" s="16"/>
      <c r="D114" s="102"/>
      <c r="E114" s="18"/>
      <c r="F114" s="19"/>
      <c r="G114" s="20"/>
      <c r="H114" s="16"/>
      <c r="I114" s="21"/>
      <c r="J114" s="21"/>
      <c r="K114" s="13">
        <v>2</v>
      </c>
    </row>
    <row r="115" spans="1:11" ht="12.95" customHeight="1">
      <c r="A115" s="93"/>
      <c r="B115" s="6"/>
      <c r="C115" s="7"/>
      <c r="D115" s="51"/>
      <c r="E115" s="9"/>
      <c r="F115" s="101"/>
      <c r="G115" s="85"/>
      <c r="H115" s="7"/>
      <c r="I115" s="12"/>
      <c r="J115" s="12"/>
    </row>
    <row r="116" spans="1:11" ht="12.95" customHeight="1">
      <c r="A116" s="94">
        <f>A1科目!A44</f>
        <v>1</v>
      </c>
      <c r="B116" s="15" t="str">
        <f>A1科目!B44</f>
        <v>電灯設備</v>
      </c>
      <c r="C116" s="16" t="s">
        <v>4131</v>
      </c>
      <c r="D116" s="102">
        <v>1</v>
      </c>
      <c r="E116" s="18" t="s">
        <v>4075</v>
      </c>
      <c r="F116" s="103"/>
      <c r="G116" s="20"/>
      <c r="H116" s="16"/>
      <c r="I116" s="21"/>
      <c r="J116" s="21"/>
      <c r="K116" s="13">
        <v>3</v>
      </c>
    </row>
    <row r="117" spans="1:11" ht="12.95" customHeight="1">
      <c r="A117" s="93"/>
      <c r="B117" s="6"/>
      <c r="C117" s="7"/>
      <c r="D117" s="51"/>
      <c r="E117" s="9"/>
      <c r="F117" s="101"/>
      <c r="G117" s="85"/>
      <c r="H117" s="7"/>
      <c r="I117" s="12"/>
      <c r="J117" s="12"/>
    </row>
    <row r="118" spans="1:11" ht="12.95" customHeight="1">
      <c r="A118" s="94"/>
      <c r="B118" s="18"/>
      <c r="C118" s="16" t="s">
        <v>4132</v>
      </c>
      <c r="D118" s="102">
        <v>1</v>
      </c>
      <c r="E118" s="18" t="s">
        <v>4075</v>
      </c>
      <c r="F118" s="103"/>
      <c r="G118" s="20"/>
      <c r="H118" s="16"/>
      <c r="I118" s="21"/>
      <c r="J118" s="21"/>
      <c r="K118" s="13">
        <v>4</v>
      </c>
    </row>
    <row r="119" spans="1:11" ht="12.95" customHeight="1">
      <c r="A119" s="93"/>
      <c r="B119" s="6"/>
      <c r="C119" s="7"/>
      <c r="D119" s="51"/>
      <c r="E119" s="9"/>
      <c r="F119" s="101"/>
      <c r="G119" s="85"/>
      <c r="H119" s="7"/>
      <c r="I119" s="12"/>
      <c r="J119" s="12"/>
    </row>
    <row r="120" spans="1:11" ht="12.95" customHeight="1">
      <c r="A120" s="94"/>
      <c r="B120" s="18"/>
      <c r="C120" s="16" t="s">
        <v>4133</v>
      </c>
      <c r="D120" s="102">
        <v>1</v>
      </c>
      <c r="E120" s="18" t="s">
        <v>4075</v>
      </c>
      <c r="F120" s="103"/>
      <c r="G120" s="20"/>
      <c r="H120" s="16"/>
      <c r="I120" s="21"/>
      <c r="J120" s="21"/>
      <c r="K120" s="13">
        <v>5</v>
      </c>
    </row>
    <row r="121" spans="1:11" ht="12.95" customHeight="1">
      <c r="A121" s="93"/>
      <c r="B121" s="6"/>
      <c r="C121" s="7"/>
      <c r="D121" s="51"/>
      <c r="E121" s="9"/>
      <c r="F121" s="101"/>
      <c r="G121" s="85"/>
      <c r="H121" s="7"/>
      <c r="I121" s="12"/>
      <c r="J121" s="12"/>
    </row>
    <row r="122" spans="1:11" ht="12.95" customHeight="1">
      <c r="A122" s="14"/>
      <c r="B122" s="15"/>
      <c r="C122" s="16" t="s">
        <v>4134</v>
      </c>
      <c r="D122" s="102">
        <v>1</v>
      </c>
      <c r="E122" s="18" t="s">
        <v>4075</v>
      </c>
      <c r="F122" s="103"/>
      <c r="G122" s="20"/>
      <c r="H122" s="16"/>
      <c r="I122" s="21"/>
      <c r="J122" s="21"/>
      <c r="K122" s="13">
        <v>6</v>
      </c>
    </row>
    <row r="123" spans="1:11" ht="12.95" customHeight="1">
      <c r="A123" s="93"/>
      <c r="B123" s="6"/>
      <c r="C123" s="7"/>
      <c r="D123" s="105"/>
      <c r="E123" s="9"/>
      <c r="F123" s="10"/>
      <c r="G123" s="95"/>
      <c r="H123" s="7"/>
      <c r="I123" s="12"/>
      <c r="J123" s="12"/>
    </row>
    <row r="124" spans="1:11" ht="12.95" customHeight="1">
      <c r="A124" s="94"/>
      <c r="B124" s="18" t="s">
        <v>4135</v>
      </c>
      <c r="C124" s="16"/>
      <c r="D124" s="102"/>
      <c r="E124" s="18"/>
      <c r="F124" s="19"/>
      <c r="G124" s="20"/>
      <c r="H124" s="16"/>
      <c r="I124" s="21"/>
      <c r="J124" s="21"/>
      <c r="K124" s="13">
        <v>7</v>
      </c>
    </row>
    <row r="125" spans="1:11" ht="12.95" customHeight="1">
      <c r="A125" s="93"/>
      <c r="B125" s="6"/>
      <c r="C125" s="7"/>
      <c r="D125" s="105"/>
      <c r="E125" s="9"/>
      <c r="F125" s="10"/>
      <c r="G125" s="11"/>
      <c r="H125" s="7"/>
      <c r="I125" s="12"/>
      <c r="J125" s="12"/>
    </row>
    <row r="126" spans="1:11" ht="12.95" customHeight="1">
      <c r="A126" s="94"/>
      <c r="B126" s="15"/>
      <c r="C126" s="16"/>
      <c r="D126" s="102"/>
      <c r="E126" s="18"/>
      <c r="F126" s="19"/>
      <c r="G126" s="20"/>
      <c r="H126" s="16"/>
      <c r="I126" s="21"/>
      <c r="J126" s="21"/>
      <c r="K126" s="13">
        <v>8</v>
      </c>
    </row>
    <row r="127" spans="1:11" ht="12.95" customHeight="1">
      <c r="A127" s="93"/>
      <c r="B127" s="6"/>
      <c r="C127" s="7"/>
      <c r="D127" s="51"/>
      <c r="E127" s="9"/>
      <c r="F127" s="101"/>
      <c r="G127" s="85"/>
      <c r="H127" s="7"/>
      <c r="I127" s="12"/>
      <c r="J127" s="12"/>
    </row>
    <row r="128" spans="1:11" ht="12.95" customHeight="1">
      <c r="A128" s="94">
        <f>A1科目!A46</f>
        <v>2</v>
      </c>
      <c r="B128" s="15" t="str">
        <f>A1科目!B46</f>
        <v>動力設備</v>
      </c>
      <c r="C128" s="16" t="s">
        <v>4144</v>
      </c>
      <c r="D128" s="102">
        <v>1</v>
      </c>
      <c r="E128" s="18" t="s">
        <v>4075</v>
      </c>
      <c r="F128" s="103"/>
      <c r="G128" s="20"/>
      <c r="H128" s="16"/>
      <c r="I128" s="21"/>
      <c r="J128" s="21"/>
      <c r="K128" s="13">
        <v>9</v>
      </c>
    </row>
    <row r="129" spans="1:11" ht="12.95" customHeight="1">
      <c r="A129" s="93"/>
      <c r="B129" s="6"/>
      <c r="C129" s="7"/>
      <c r="D129" s="51"/>
      <c r="E129" s="9"/>
      <c r="F129" s="101"/>
      <c r="G129" s="85"/>
      <c r="H129" s="7"/>
      <c r="I129" s="12"/>
      <c r="J129" s="12"/>
    </row>
    <row r="130" spans="1:11" ht="12.95" customHeight="1">
      <c r="A130" s="94"/>
      <c r="B130" s="18"/>
      <c r="C130" s="16" t="s">
        <v>4145</v>
      </c>
      <c r="D130" s="102">
        <v>1</v>
      </c>
      <c r="E130" s="18" t="s">
        <v>4075</v>
      </c>
      <c r="F130" s="19"/>
      <c r="G130" s="20"/>
      <c r="H130" s="16"/>
      <c r="I130" s="21"/>
      <c r="J130" s="21"/>
      <c r="K130" s="13">
        <v>10</v>
      </c>
    </row>
    <row r="131" spans="1:11" ht="12.95" customHeight="1">
      <c r="A131" s="93"/>
      <c r="B131" s="6"/>
      <c r="C131" s="7"/>
      <c r="D131" s="105"/>
      <c r="E131" s="9"/>
      <c r="F131" s="10"/>
      <c r="G131" s="85"/>
      <c r="H131" s="7"/>
      <c r="I131" s="12"/>
      <c r="J131" s="12"/>
    </row>
    <row r="132" spans="1:11" ht="12.95" customHeight="1">
      <c r="A132" s="94"/>
      <c r="B132" s="18" t="s">
        <v>4135</v>
      </c>
      <c r="C132" s="16"/>
      <c r="D132" s="102"/>
      <c r="E132" s="18"/>
      <c r="F132" s="19"/>
      <c r="G132" s="20"/>
      <c r="H132" s="16"/>
      <c r="I132" s="21"/>
      <c r="J132" s="21"/>
      <c r="K132" s="13">
        <v>11</v>
      </c>
    </row>
    <row r="133" spans="1:11" ht="12.95" customHeight="1">
      <c r="A133" s="93"/>
      <c r="B133" s="6"/>
      <c r="C133" s="7"/>
      <c r="D133" s="105"/>
      <c r="E133" s="9"/>
      <c r="F133" s="10"/>
      <c r="G133" s="11"/>
      <c r="H133" s="7"/>
      <c r="I133" s="12"/>
      <c r="J133" s="12"/>
    </row>
    <row r="134" spans="1:11" ht="12.95" customHeight="1">
      <c r="A134" s="94"/>
      <c r="B134" s="18"/>
      <c r="C134" s="16"/>
      <c r="D134" s="102"/>
      <c r="E134" s="18"/>
      <c r="F134" s="19"/>
      <c r="G134" s="20"/>
      <c r="H134" s="16"/>
      <c r="I134" s="21"/>
      <c r="J134" s="21"/>
      <c r="K134" s="13">
        <v>12</v>
      </c>
    </row>
    <row r="135" spans="1:11" ht="12.95" customHeight="1">
      <c r="A135" s="93"/>
      <c r="B135" s="6"/>
      <c r="C135" s="7"/>
      <c r="D135" s="51"/>
      <c r="E135" s="9"/>
      <c r="F135" s="104"/>
      <c r="G135" s="85"/>
      <c r="H135" s="7"/>
      <c r="I135" s="12"/>
      <c r="J135" s="12"/>
    </row>
    <row r="136" spans="1:11" ht="12.95" customHeight="1">
      <c r="A136" s="94">
        <f>A1科目!A48</f>
        <v>3</v>
      </c>
      <c r="B136" s="15" t="str">
        <f>A1科目!B48</f>
        <v>構内情報通信網設備</v>
      </c>
      <c r="C136" s="16"/>
      <c r="D136" s="102">
        <v>1</v>
      </c>
      <c r="E136" s="18" t="s">
        <v>4075</v>
      </c>
      <c r="F136" s="19"/>
      <c r="G136" s="20"/>
      <c r="H136" s="16"/>
      <c r="I136" s="21"/>
      <c r="J136" s="21"/>
      <c r="K136" s="13">
        <v>13</v>
      </c>
    </row>
    <row r="137" spans="1:11" ht="12.95" customHeight="1">
      <c r="A137" s="93"/>
      <c r="B137" s="6"/>
      <c r="C137" s="7"/>
      <c r="D137" s="105"/>
      <c r="E137" s="9"/>
      <c r="F137" s="10"/>
      <c r="G137" s="85"/>
      <c r="H137" s="7"/>
      <c r="I137" s="12"/>
      <c r="J137" s="12"/>
    </row>
    <row r="138" spans="1:11" ht="12.95" customHeight="1">
      <c r="A138" s="94"/>
      <c r="B138" s="18" t="s">
        <v>4135</v>
      </c>
      <c r="C138" s="16"/>
      <c r="D138" s="102"/>
      <c r="E138" s="18"/>
      <c r="F138" s="19"/>
      <c r="G138" s="20"/>
      <c r="H138" s="16"/>
      <c r="I138" s="21"/>
      <c r="J138" s="21"/>
      <c r="K138" s="13">
        <v>14</v>
      </c>
    </row>
    <row r="139" spans="1:11" ht="12.95" customHeight="1">
      <c r="A139" s="93"/>
      <c r="B139" s="6"/>
      <c r="C139" s="7"/>
      <c r="D139" s="105"/>
      <c r="E139" s="9"/>
      <c r="F139" s="10"/>
      <c r="G139" s="11"/>
      <c r="H139" s="7"/>
      <c r="I139" s="12"/>
      <c r="J139" s="12"/>
    </row>
    <row r="140" spans="1:11" ht="12.95" customHeight="1">
      <c r="A140" s="94"/>
      <c r="B140" s="15"/>
      <c r="C140" s="16"/>
      <c r="D140" s="102"/>
      <c r="E140" s="18"/>
      <c r="F140" s="19"/>
      <c r="G140" s="20"/>
      <c r="H140" s="16"/>
      <c r="I140" s="21"/>
      <c r="J140" s="21"/>
      <c r="K140" s="13">
        <v>15</v>
      </c>
    </row>
    <row r="141" spans="1:11" ht="12.95" customHeight="1">
      <c r="A141" s="93"/>
      <c r="B141" s="6"/>
      <c r="C141" s="7"/>
      <c r="D141" s="51"/>
      <c r="E141" s="9"/>
      <c r="F141" s="104"/>
      <c r="G141" s="85"/>
      <c r="H141" s="7"/>
      <c r="I141" s="12"/>
      <c r="J141" s="12"/>
    </row>
    <row r="142" spans="1:11" ht="12.95" customHeight="1">
      <c r="A142" s="94">
        <f>A1科目!A50</f>
        <v>4</v>
      </c>
      <c r="B142" s="15" t="str">
        <f>A1科目!B50</f>
        <v>構内交換設備</v>
      </c>
      <c r="C142" s="16"/>
      <c r="D142" s="102">
        <v>1</v>
      </c>
      <c r="E142" s="18" t="s">
        <v>4075</v>
      </c>
      <c r="F142" s="19"/>
      <c r="G142" s="20"/>
      <c r="H142" s="16"/>
      <c r="I142" s="21"/>
      <c r="J142" s="21"/>
      <c r="K142" s="13">
        <v>16</v>
      </c>
    </row>
    <row r="143" spans="1:11" ht="12.95" customHeight="1">
      <c r="A143" s="93"/>
      <c r="B143" s="6"/>
      <c r="C143" s="7"/>
      <c r="D143" s="105"/>
      <c r="E143" s="9"/>
      <c r="F143" s="10"/>
      <c r="G143" s="85"/>
      <c r="H143" s="7"/>
      <c r="I143" s="12"/>
      <c r="J143" s="12"/>
    </row>
    <row r="144" spans="1:11" ht="12.95" customHeight="1">
      <c r="A144" s="94"/>
      <c r="B144" s="18" t="s">
        <v>4135</v>
      </c>
      <c r="C144" s="16"/>
      <c r="D144" s="102"/>
      <c r="E144" s="18"/>
      <c r="F144" s="19"/>
      <c r="G144" s="20"/>
      <c r="H144" s="16"/>
      <c r="I144" s="21"/>
      <c r="J144" s="21"/>
      <c r="K144" s="13">
        <v>17</v>
      </c>
    </row>
    <row r="145" spans="1:11" ht="12.95" customHeight="1">
      <c r="A145" s="93"/>
      <c r="B145" s="6"/>
      <c r="C145" s="7"/>
      <c r="D145" s="105"/>
      <c r="E145" s="9"/>
      <c r="F145" s="10"/>
      <c r="G145" s="11"/>
      <c r="H145" s="7"/>
      <c r="I145" s="12"/>
      <c r="J145" s="12"/>
    </row>
    <row r="146" spans="1:11" ht="12.95" customHeight="1">
      <c r="A146" s="94"/>
      <c r="B146" s="15"/>
      <c r="C146" s="16"/>
      <c r="D146" s="102"/>
      <c r="E146" s="18"/>
      <c r="F146" s="19"/>
      <c r="G146" s="20"/>
      <c r="H146" s="16"/>
      <c r="I146" s="21"/>
      <c r="J146" s="21"/>
      <c r="K146" s="13">
        <v>18</v>
      </c>
    </row>
    <row r="147" spans="1:11" ht="12.95" customHeight="1">
      <c r="A147" s="93"/>
      <c r="B147" s="6"/>
      <c r="C147" s="7"/>
      <c r="D147" s="51"/>
      <c r="E147" s="9"/>
      <c r="F147" s="101"/>
      <c r="G147" s="85"/>
      <c r="H147" s="7"/>
      <c r="I147" s="12"/>
      <c r="J147" s="12"/>
    </row>
    <row r="148" spans="1:11" ht="12.95" customHeight="1">
      <c r="A148" s="94">
        <f>A1科目!A52</f>
        <v>5</v>
      </c>
      <c r="B148" s="15" t="str">
        <f>A1科目!B52</f>
        <v>拡声設備</v>
      </c>
      <c r="C148" s="16"/>
      <c r="D148" s="102">
        <v>1</v>
      </c>
      <c r="E148" s="18" t="s">
        <v>4075</v>
      </c>
      <c r="F148" s="19"/>
      <c r="G148" s="20"/>
      <c r="H148" s="16"/>
      <c r="I148" s="21"/>
      <c r="J148" s="21"/>
      <c r="K148" s="13">
        <v>1</v>
      </c>
    </row>
    <row r="149" spans="1:11" ht="12.95" customHeight="1">
      <c r="A149" s="93"/>
      <c r="B149" s="6"/>
      <c r="C149" s="7"/>
      <c r="D149" s="105"/>
      <c r="E149" s="9"/>
      <c r="F149" s="10"/>
      <c r="G149" s="85"/>
      <c r="H149" s="7"/>
      <c r="I149" s="12"/>
      <c r="J149" s="12"/>
    </row>
    <row r="150" spans="1:11" ht="12.95" customHeight="1">
      <c r="A150" s="94"/>
      <c r="B150" s="18" t="s">
        <v>4135</v>
      </c>
      <c r="C150" s="16"/>
      <c r="D150" s="102"/>
      <c r="E150" s="18"/>
      <c r="F150" s="19"/>
      <c r="G150" s="20"/>
      <c r="H150" s="16"/>
      <c r="I150" s="21"/>
      <c r="J150" s="21"/>
      <c r="K150" s="13">
        <v>2</v>
      </c>
    </row>
    <row r="151" spans="1:11" ht="12.95" customHeight="1">
      <c r="A151" s="93"/>
      <c r="B151" s="6"/>
      <c r="C151" s="7"/>
      <c r="D151" s="105"/>
      <c r="E151" s="9"/>
      <c r="F151" s="10"/>
      <c r="G151" s="11"/>
      <c r="H151" s="7"/>
      <c r="I151" s="12"/>
      <c r="J151" s="12"/>
    </row>
    <row r="152" spans="1:11" ht="12.95" customHeight="1">
      <c r="A152" s="94"/>
      <c r="B152" s="15"/>
      <c r="C152" s="16"/>
      <c r="D152" s="102"/>
      <c r="E152" s="18"/>
      <c r="F152" s="19"/>
      <c r="G152" s="20"/>
      <c r="H152" s="16"/>
      <c r="I152" s="21"/>
      <c r="J152" s="21"/>
      <c r="K152" s="13">
        <v>3</v>
      </c>
    </row>
    <row r="153" spans="1:11" ht="12.95" customHeight="1">
      <c r="A153" s="93"/>
      <c r="B153" s="6"/>
      <c r="C153" s="7"/>
      <c r="D153" s="51"/>
      <c r="E153" s="9"/>
      <c r="F153" s="104"/>
      <c r="G153" s="85"/>
      <c r="H153" s="7"/>
      <c r="I153" s="12"/>
      <c r="J153" s="12"/>
    </row>
    <row r="154" spans="1:11" ht="12.95" customHeight="1">
      <c r="A154" s="94">
        <f>A1科目!A54</f>
        <v>6</v>
      </c>
      <c r="B154" s="15" t="str">
        <f>A1科目!B54</f>
        <v>監視カメラ設備</v>
      </c>
      <c r="C154" s="16"/>
      <c r="D154" s="102">
        <v>1</v>
      </c>
      <c r="E154" s="18" t="s">
        <v>4075</v>
      </c>
      <c r="F154" s="19"/>
      <c r="G154" s="20"/>
      <c r="H154" s="16"/>
      <c r="I154" s="21"/>
      <c r="J154" s="21"/>
      <c r="K154" s="13">
        <v>4</v>
      </c>
    </row>
    <row r="155" spans="1:11" ht="12.95" customHeight="1">
      <c r="A155" s="93"/>
      <c r="B155" s="6"/>
      <c r="C155" s="7"/>
      <c r="D155" s="105"/>
      <c r="E155" s="9"/>
      <c r="F155" s="10"/>
      <c r="G155" s="85"/>
      <c r="H155" s="7"/>
      <c r="I155" s="12"/>
      <c r="J155" s="12"/>
    </row>
    <row r="156" spans="1:11" ht="12.95" customHeight="1">
      <c r="A156" s="94"/>
      <c r="B156" s="18" t="s">
        <v>4135</v>
      </c>
      <c r="C156" s="16"/>
      <c r="D156" s="102"/>
      <c r="E156" s="18"/>
      <c r="F156" s="19"/>
      <c r="G156" s="20"/>
      <c r="H156" s="16"/>
      <c r="I156" s="21"/>
      <c r="J156" s="21"/>
      <c r="K156" s="13">
        <v>5</v>
      </c>
    </row>
    <row r="157" spans="1:11" ht="12.95" customHeight="1">
      <c r="A157" s="93"/>
      <c r="B157" s="6"/>
      <c r="C157" s="7"/>
      <c r="D157" s="105"/>
      <c r="E157" s="9"/>
      <c r="F157" s="10"/>
      <c r="G157" s="11"/>
      <c r="H157" s="7"/>
      <c r="I157" s="12"/>
      <c r="J157" s="12"/>
    </row>
    <row r="158" spans="1:11" ht="12.95" customHeight="1">
      <c r="A158" s="14"/>
      <c r="B158" s="15"/>
      <c r="C158" s="16"/>
      <c r="D158" s="102"/>
      <c r="E158" s="18"/>
      <c r="F158" s="19"/>
      <c r="G158" s="20"/>
      <c r="H158" s="16"/>
      <c r="I158" s="21"/>
      <c r="J158" s="21"/>
      <c r="K158" s="13">
        <v>6</v>
      </c>
    </row>
    <row r="159" spans="1:11" ht="12.95" customHeight="1">
      <c r="A159" s="93"/>
      <c r="B159" s="6"/>
      <c r="C159" s="7"/>
      <c r="D159" s="51"/>
      <c r="E159" s="9"/>
      <c r="F159" s="101"/>
      <c r="G159" s="85"/>
      <c r="H159" s="7"/>
      <c r="I159" s="12"/>
      <c r="J159" s="12"/>
    </row>
    <row r="160" spans="1:11" ht="12.95" customHeight="1">
      <c r="A160" s="94">
        <f>A1科目!A56</f>
        <v>7</v>
      </c>
      <c r="B160" s="15" t="str">
        <f>A1科目!B56</f>
        <v>防犯･入退室管理設備</v>
      </c>
      <c r="C160" s="16" t="s">
        <v>4140</v>
      </c>
      <c r="D160" s="102">
        <v>1</v>
      </c>
      <c r="E160" s="18" t="s">
        <v>4075</v>
      </c>
      <c r="F160" s="103"/>
      <c r="G160" s="20"/>
      <c r="H160" s="16"/>
      <c r="I160" s="21"/>
      <c r="J160" s="21"/>
      <c r="K160" s="13">
        <v>7</v>
      </c>
    </row>
    <row r="161" spans="1:11" ht="12.95" customHeight="1">
      <c r="A161" s="93"/>
      <c r="B161" s="6"/>
      <c r="C161" s="7"/>
      <c r="D161" s="105"/>
      <c r="E161" s="9"/>
      <c r="F161" s="101"/>
      <c r="G161" s="85"/>
      <c r="H161" s="7"/>
      <c r="I161" s="12"/>
      <c r="J161" s="12"/>
    </row>
    <row r="162" spans="1:11" ht="12.95" customHeight="1">
      <c r="A162" s="94"/>
      <c r="B162" s="18"/>
      <c r="C162" s="16" t="s">
        <v>4146</v>
      </c>
      <c r="D162" s="102">
        <v>1</v>
      </c>
      <c r="E162" s="18" t="s">
        <v>4075</v>
      </c>
      <c r="F162" s="19"/>
      <c r="G162" s="20"/>
      <c r="H162" s="16"/>
      <c r="I162" s="21"/>
      <c r="J162" s="21"/>
      <c r="K162" s="13">
        <v>8</v>
      </c>
    </row>
    <row r="163" spans="1:11" ht="12.95" customHeight="1">
      <c r="A163" s="93"/>
      <c r="B163" s="6"/>
      <c r="C163" s="7"/>
      <c r="D163" s="105"/>
      <c r="E163" s="9"/>
      <c r="F163" s="10"/>
      <c r="G163" s="85"/>
      <c r="H163" s="7"/>
      <c r="I163" s="12"/>
      <c r="J163" s="12"/>
    </row>
    <row r="164" spans="1:11" ht="12.95" customHeight="1">
      <c r="A164" s="94"/>
      <c r="B164" s="18" t="s">
        <v>4135</v>
      </c>
      <c r="C164" s="16"/>
      <c r="D164" s="102"/>
      <c r="E164" s="18"/>
      <c r="F164" s="19"/>
      <c r="G164" s="20"/>
      <c r="H164" s="16"/>
      <c r="I164" s="21"/>
      <c r="J164" s="21"/>
      <c r="K164" s="13">
        <v>9</v>
      </c>
    </row>
    <row r="165" spans="1:11" ht="12.95" customHeight="1">
      <c r="A165" s="93"/>
      <c r="B165" s="6"/>
      <c r="C165" s="7"/>
      <c r="D165" s="105"/>
      <c r="E165" s="9"/>
      <c r="F165" s="10"/>
      <c r="G165" s="11"/>
      <c r="H165" s="7"/>
      <c r="I165" s="12"/>
      <c r="J165" s="12"/>
    </row>
    <row r="166" spans="1:11" ht="12.95" customHeight="1">
      <c r="A166" s="94"/>
      <c r="B166" s="18"/>
      <c r="C166" s="16"/>
      <c r="D166" s="102"/>
      <c r="E166" s="18"/>
      <c r="F166" s="19"/>
      <c r="G166" s="20"/>
      <c r="H166" s="16"/>
      <c r="I166" s="21"/>
      <c r="J166" s="21"/>
      <c r="K166" s="13">
        <v>10</v>
      </c>
    </row>
    <row r="167" spans="1:11" ht="12.95" customHeight="1">
      <c r="A167" s="93"/>
      <c r="B167" s="6"/>
      <c r="C167" s="7"/>
      <c r="D167" s="51"/>
      <c r="E167" s="9"/>
      <c r="F167" s="101"/>
      <c r="G167" s="85"/>
      <c r="H167" s="7"/>
      <c r="I167" s="12"/>
      <c r="J167" s="12"/>
    </row>
    <row r="168" spans="1:11" ht="12.95" customHeight="1">
      <c r="A168" s="94">
        <f>A1科目!A58</f>
        <v>8</v>
      </c>
      <c r="B168" s="15" t="str">
        <f>A1科目!B58</f>
        <v>火災報知設備</v>
      </c>
      <c r="C168" s="16" t="s">
        <v>4147</v>
      </c>
      <c r="D168" s="102">
        <v>1</v>
      </c>
      <c r="E168" s="18" t="s">
        <v>4075</v>
      </c>
      <c r="F168" s="19"/>
      <c r="G168" s="20"/>
      <c r="H168" s="16"/>
      <c r="I168" s="21"/>
      <c r="J168" s="21"/>
      <c r="K168" s="13">
        <v>11</v>
      </c>
    </row>
    <row r="169" spans="1:11" ht="12.95" customHeight="1">
      <c r="A169" s="93"/>
      <c r="B169" s="6"/>
      <c r="C169" s="7"/>
      <c r="D169" s="105"/>
      <c r="E169" s="9"/>
      <c r="F169" s="10"/>
      <c r="G169" s="85"/>
      <c r="H169" s="7"/>
      <c r="I169" s="12"/>
      <c r="J169" s="12"/>
    </row>
    <row r="170" spans="1:11" ht="12.95" customHeight="1">
      <c r="A170" s="94"/>
      <c r="B170" s="18" t="s">
        <v>4135</v>
      </c>
      <c r="C170" s="16"/>
      <c r="D170" s="102"/>
      <c r="E170" s="18"/>
      <c r="F170" s="19"/>
      <c r="G170" s="20"/>
      <c r="H170" s="16"/>
      <c r="I170" s="21"/>
      <c r="J170" s="21"/>
      <c r="K170" s="13">
        <v>12</v>
      </c>
    </row>
    <row r="171" spans="1:11" ht="12.95" customHeight="1">
      <c r="A171" s="93"/>
      <c r="B171" s="6"/>
      <c r="C171" s="7"/>
      <c r="D171" s="105"/>
      <c r="E171" s="9"/>
      <c r="F171" s="10"/>
      <c r="G171" s="11"/>
      <c r="H171" s="7"/>
      <c r="I171" s="12"/>
      <c r="J171" s="12"/>
    </row>
    <row r="172" spans="1:11" ht="12.95" customHeight="1">
      <c r="A172" s="94"/>
      <c r="B172" s="15"/>
      <c r="C172" s="16"/>
      <c r="D172" s="102"/>
      <c r="E172" s="18"/>
      <c r="F172" s="19"/>
      <c r="G172" s="20"/>
      <c r="H172" s="16"/>
      <c r="I172" s="21"/>
      <c r="J172" s="21"/>
      <c r="K172" s="13">
        <v>13</v>
      </c>
    </row>
    <row r="173" spans="1:11" ht="12.95" customHeight="1">
      <c r="A173" s="93"/>
      <c r="B173" s="6"/>
      <c r="C173" s="7"/>
      <c r="D173" s="105"/>
      <c r="E173" s="9"/>
      <c r="F173" s="10"/>
      <c r="G173" s="11"/>
      <c r="H173" s="7"/>
      <c r="I173" s="12"/>
      <c r="J173" s="12"/>
    </row>
    <row r="174" spans="1:11" ht="12.95" customHeight="1">
      <c r="A174" s="94"/>
      <c r="B174" s="15"/>
      <c r="C174" s="16"/>
      <c r="D174" s="102"/>
      <c r="E174" s="18"/>
      <c r="F174" s="19"/>
      <c r="G174" s="20"/>
      <c r="H174" s="16"/>
      <c r="I174" s="21"/>
      <c r="J174" s="21"/>
      <c r="K174" s="13">
        <v>14</v>
      </c>
    </row>
    <row r="175" spans="1:11" ht="12.95" customHeight="1">
      <c r="A175" s="93"/>
      <c r="B175" s="6"/>
      <c r="C175" s="7"/>
      <c r="D175" s="105"/>
      <c r="E175" s="9"/>
      <c r="F175" s="10"/>
      <c r="G175" s="11"/>
      <c r="H175" s="7"/>
      <c r="I175" s="12"/>
      <c r="J175" s="12"/>
    </row>
    <row r="176" spans="1:11" ht="12.95" customHeight="1">
      <c r="A176" s="94"/>
      <c r="B176" s="15"/>
      <c r="C176" s="16"/>
      <c r="D176" s="102"/>
      <c r="E176" s="18"/>
      <c r="F176" s="19"/>
      <c r="G176" s="20"/>
      <c r="H176" s="16"/>
      <c r="I176" s="21"/>
      <c r="J176" s="21"/>
      <c r="K176" s="13">
        <v>15</v>
      </c>
    </row>
    <row r="177" spans="1:11" ht="12.95" customHeight="1">
      <c r="A177" s="93"/>
      <c r="B177" s="6"/>
      <c r="C177" s="7"/>
      <c r="D177" s="105"/>
      <c r="E177" s="9"/>
      <c r="F177" s="10"/>
      <c r="G177" s="11"/>
      <c r="H177" s="7"/>
      <c r="I177" s="12"/>
      <c r="J177" s="12"/>
    </row>
    <row r="178" spans="1:11" ht="12.95" customHeight="1">
      <c r="A178" s="94"/>
      <c r="B178" s="15"/>
      <c r="C178" s="16"/>
      <c r="D178" s="102"/>
      <c r="E178" s="18"/>
      <c r="F178" s="19"/>
      <c r="G178" s="20"/>
      <c r="H178" s="16"/>
      <c r="I178" s="21"/>
      <c r="J178" s="21"/>
      <c r="K178" s="13">
        <v>16</v>
      </c>
    </row>
    <row r="179" spans="1:11" ht="12.95" customHeight="1">
      <c r="A179" s="93"/>
      <c r="B179" s="6"/>
      <c r="C179" s="7"/>
      <c r="D179" s="105"/>
      <c r="E179" s="9"/>
      <c r="F179" s="10"/>
      <c r="G179" s="11"/>
      <c r="H179" s="7"/>
      <c r="I179" s="12"/>
      <c r="J179" s="12"/>
    </row>
    <row r="180" spans="1:11" ht="12.95" customHeight="1">
      <c r="A180" s="94"/>
      <c r="B180" s="15"/>
      <c r="C180" s="16"/>
      <c r="D180" s="102"/>
      <c r="E180" s="18"/>
      <c r="F180" s="19"/>
      <c r="G180" s="20"/>
      <c r="H180" s="16"/>
      <c r="I180" s="21"/>
      <c r="J180" s="21"/>
      <c r="K180" s="13">
        <v>17</v>
      </c>
    </row>
    <row r="181" spans="1:11" ht="12.95" customHeight="1">
      <c r="A181" s="93"/>
      <c r="B181" s="6"/>
      <c r="C181" s="7"/>
      <c r="D181" s="105"/>
      <c r="E181" s="9"/>
      <c r="F181" s="10"/>
      <c r="G181" s="11"/>
      <c r="H181" s="7"/>
      <c r="I181" s="12"/>
      <c r="J181" s="12"/>
    </row>
    <row r="182" spans="1:11" ht="12.95" customHeight="1">
      <c r="A182" s="94"/>
      <c r="B182" s="15"/>
      <c r="C182" s="16"/>
      <c r="D182" s="102"/>
      <c r="E182" s="18"/>
      <c r="F182" s="19"/>
      <c r="G182" s="20"/>
      <c r="H182" s="16"/>
      <c r="I182" s="21"/>
      <c r="J182" s="21"/>
      <c r="K182" s="13">
        <v>18</v>
      </c>
    </row>
    <row r="183" spans="1:11" ht="12.95" customHeight="1">
      <c r="A183" s="93"/>
      <c r="B183" s="22"/>
      <c r="C183" s="7"/>
      <c r="D183" s="105"/>
      <c r="E183" s="9"/>
      <c r="F183" s="10"/>
      <c r="G183" s="11"/>
      <c r="H183" s="7"/>
      <c r="I183" s="12"/>
      <c r="J183" s="12"/>
    </row>
    <row r="184" spans="1:11" ht="12.95" customHeight="1">
      <c r="A184" s="106" t="str">
        <f>A1科目!A76</f>
        <v>Ｃ</v>
      </c>
      <c r="B184" s="15" t="str">
        <f>A1科目!B76</f>
        <v>屋外倉庫</v>
      </c>
      <c r="C184" s="16"/>
      <c r="D184" s="102"/>
      <c r="E184" s="18"/>
      <c r="F184" s="19"/>
      <c r="G184" s="20"/>
      <c r="H184" s="16"/>
      <c r="I184" s="21"/>
      <c r="J184" s="21"/>
      <c r="K184" s="13">
        <v>1</v>
      </c>
    </row>
    <row r="185" spans="1:11" ht="12.95" customHeight="1">
      <c r="A185" s="93"/>
      <c r="B185" s="6"/>
      <c r="C185" s="7"/>
      <c r="D185" s="105"/>
      <c r="E185" s="9"/>
      <c r="F185" s="10"/>
      <c r="G185" s="11"/>
      <c r="H185" s="7"/>
      <c r="I185" s="12"/>
      <c r="J185" s="12"/>
    </row>
    <row r="186" spans="1:11" ht="12.95" customHeight="1">
      <c r="A186" s="98"/>
      <c r="B186" s="18"/>
      <c r="C186" s="16"/>
      <c r="D186" s="102"/>
      <c r="E186" s="18"/>
      <c r="F186" s="19"/>
      <c r="G186" s="20"/>
      <c r="H186" s="16"/>
      <c r="I186" s="21"/>
      <c r="J186" s="21"/>
      <c r="K186" s="13">
        <v>2</v>
      </c>
    </row>
    <row r="187" spans="1:11" ht="12.95" customHeight="1">
      <c r="A187" s="93"/>
      <c r="B187" s="6"/>
      <c r="C187" s="7"/>
      <c r="D187" s="51"/>
      <c r="E187" s="9"/>
      <c r="F187" s="101"/>
      <c r="G187" s="85"/>
      <c r="H187" s="7"/>
      <c r="I187" s="12"/>
      <c r="J187" s="12"/>
    </row>
    <row r="188" spans="1:11" ht="12.95" customHeight="1">
      <c r="A188" s="94">
        <f>A1科目!A116</f>
        <v>1</v>
      </c>
      <c r="B188" s="15" t="str">
        <f>A1科目!B116</f>
        <v>電灯設備</v>
      </c>
      <c r="C188" s="16" t="s">
        <v>4148</v>
      </c>
      <c r="D188" s="102">
        <v>1</v>
      </c>
      <c r="E188" s="18" t="s">
        <v>4075</v>
      </c>
      <c r="F188" s="103"/>
      <c r="G188" s="20"/>
      <c r="H188" s="16"/>
      <c r="I188" s="21"/>
      <c r="J188" s="21"/>
      <c r="K188" s="13">
        <v>3</v>
      </c>
    </row>
    <row r="189" spans="1:11" ht="12.95" customHeight="1">
      <c r="A189" s="93"/>
      <c r="B189" s="6"/>
      <c r="C189" s="7"/>
      <c r="D189" s="51"/>
      <c r="E189" s="9"/>
      <c r="F189" s="101"/>
      <c r="G189" s="85"/>
      <c r="H189" s="7"/>
      <c r="I189" s="12"/>
      <c r="J189" s="12"/>
    </row>
    <row r="190" spans="1:11" ht="12.95" customHeight="1">
      <c r="A190" s="94"/>
      <c r="B190" s="18"/>
      <c r="C190" s="16" t="s">
        <v>4134</v>
      </c>
      <c r="D190" s="102">
        <v>1</v>
      </c>
      <c r="E190" s="18" t="s">
        <v>4075</v>
      </c>
      <c r="F190" s="19"/>
      <c r="G190" s="20"/>
      <c r="H190" s="16"/>
      <c r="I190" s="21"/>
      <c r="J190" s="21"/>
      <c r="K190" s="13">
        <v>4</v>
      </c>
    </row>
    <row r="191" spans="1:11" ht="12.95" customHeight="1">
      <c r="A191" s="93"/>
      <c r="B191" s="6"/>
      <c r="C191" s="7"/>
      <c r="D191" s="105"/>
      <c r="E191" s="9"/>
      <c r="F191" s="10"/>
      <c r="G191" s="85"/>
      <c r="H191" s="7"/>
      <c r="I191" s="12"/>
      <c r="J191" s="12"/>
    </row>
    <row r="192" spans="1:11" ht="12.75" customHeight="1">
      <c r="A192" s="94"/>
      <c r="B192" s="18" t="s">
        <v>4135</v>
      </c>
      <c r="C192" s="16"/>
      <c r="D192" s="102"/>
      <c r="E192" s="18"/>
      <c r="F192" s="19"/>
      <c r="G192" s="20"/>
      <c r="H192" s="16"/>
      <c r="I192" s="21"/>
      <c r="J192" s="21"/>
      <c r="K192" s="13">
        <v>5</v>
      </c>
    </row>
    <row r="193" spans="1:11" ht="12.95" customHeight="1">
      <c r="A193" s="5"/>
      <c r="B193" s="6"/>
      <c r="C193" s="7"/>
      <c r="D193" s="105"/>
      <c r="E193" s="9"/>
      <c r="F193" s="10"/>
      <c r="G193" s="11"/>
      <c r="H193" s="7"/>
      <c r="I193" s="12"/>
      <c r="J193" s="12"/>
    </row>
    <row r="194" spans="1:11" ht="12.95" customHeight="1">
      <c r="A194" s="14"/>
      <c r="B194" s="15"/>
      <c r="C194" s="16"/>
      <c r="D194" s="102"/>
      <c r="E194" s="18"/>
      <c r="F194" s="19"/>
      <c r="G194" s="20"/>
      <c r="H194" s="16"/>
      <c r="I194" s="21"/>
      <c r="J194" s="21"/>
      <c r="K194" s="13">
        <v>6</v>
      </c>
    </row>
    <row r="195" spans="1:11" ht="12.95" customHeight="1">
      <c r="A195" s="93"/>
      <c r="B195" s="6"/>
      <c r="C195" s="7"/>
      <c r="D195" s="105"/>
      <c r="E195" s="9"/>
      <c r="F195" s="10"/>
      <c r="G195" s="11"/>
      <c r="H195" s="7"/>
      <c r="I195" s="12"/>
      <c r="J195" s="12"/>
    </row>
    <row r="196" spans="1:11" ht="12.95" customHeight="1">
      <c r="A196" s="98"/>
      <c r="B196" s="15"/>
      <c r="C196" s="16"/>
      <c r="D196" s="102"/>
      <c r="E196" s="18"/>
      <c r="F196" s="19"/>
      <c r="G196" s="20"/>
      <c r="H196" s="16"/>
      <c r="I196" s="21"/>
      <c r="J196" s="21"/>
      <c r="K196" s="13">
        <v>7</v>
      </c>
    </row>
    <row r="197" spans="1:11" ht="12.95" customHeight="1">
      <c r="A197" s="93"/>
      <c r="B197" s="6"/>
      <c r="C197" s="7"/>
      <c r="D197" s="105"/>
      <c r="E197" s="9"/>
      <c r="F197" s="10"/>
      <c r="G197" s="11"/>
      <c r="H197" s="7"/>
      <c r="I197" s="12"/>
      <c r="J197" s="12"/>
    </row>
    <row r="198" spans="1:11" ht="12.95" customHeight="1">
      <c r="A198" s="94"/>
      <c r="B198" s="15"/>
      <c r="C198" s="16"/>
      <c r="D198" s="102"/>
      <c r="E198" s="18"/>
      <c r="F198" s="19"/>
      <c r="G198" s="20"/>
      <c r="H198" s="16"/>
      <c r="I198" s="21"/>
      <c r="J198" s="21"/>
      <c r="K198" s="13">
        <v>8</v>
      </c>
    </row>
    <row r="199" spans="1:11" ht="12.95" customHeight="1">
      <c r="A199" s="93"/>
      <c r="B199" s="6"/>
      <c r="C199" s="7"/>
      <c r="D199" s="105"/>
      <c r="E199" s="9"/>
      <c r="F199" s="10"/>
      <c r="G199" s="11"/>
      <c r="H199" s="7"/>
      <c r="I199" s="12"/>
      <c r="J199" s="12"/>
    </row>
    <row r="200" spans="1:11" ht="12.95" customHeight="1">
      <c r="A200" s="94"/>
      <c r="B200" s="18"/>
      <c r="C200" s="16"/>
      <c r="D200" s="102"/>
      <c r="E200" s="18"/>
      <c r="F200" s="19"/>
      <c r="G200" s="20"/>
      <c r="H200" s="16"/>
      <c r="I200" s="21"/>
      <c r="J200" s="21"/>
      <c r="K200" s="13">
        <v>9</v>
      </c>
    </row>
    <row r="201" spans="1:11" ht="12.95" customHeight="1">
      <c r="A201" s="93"/>
      <c r="B201" s="6"/>
      <c r="C201" s="7"/>
      <c r="D201" s="105"/>
      <c r="E201" s="9"/>
      <c r="F201" s="10"/>
      <c r="G201" s="11"/>
      <c r="H201" s="7"/>
      <c r="I201" s="12"/>
      <c r="J201" s="12"/>
    </row>
    <row r="202" spans="1:11" ht="12.95" customHeight="1">
      <c r="A202" s="94"/>
      <c r="B202" s="18"/>
      <c r="C202" s="16"/>
      <c r="D202" s="102"/>
      <c r="E202" s="18"/>
      <c r="F202" s="19"/>
      <c r="G202" s="20"/>
      <c r="H202" s="16"/>
      <c r="I202" s="21"/>
      <c r="J202" s="21"/>
      <c r="K202" s="13">
        <v>10</v>
      </c>
    </row>
    <row r="203" spans="1:11" ht="12.95" customHeight="1">
      <c r="A203" s="93"/>
      <c r="B203" s="6"/>
      <c r="C203" s="7"/>
      <c r="D203" s="105"/>
      <c r="E203" s="9"/>
      <c r="F203" s="10"/>
      <c r="G203" s="11"/>
      <c r="H203" s="7"/>
      <c r="I203" s="12"/>
      <c r="J203" s="12"/>
    </row>
    <row r="204" spans="1:11" ht="12.95" customHeight="1">
      <c r="A204" s="94"/>
      <c r="B204" s="18"/>
      <c r="C204" s="16"/>
      <c r="D204" s="102"/>
      <c r="E204" s="18"/>
      <c r="F204" s="19"/>
      <c r="G204" s="20"/>
      <c r="H204" s="16"/>
      <c r="I204" s="21"/>
      <c r="J204" s="21"/>
      <c r="K204" s="13">
        <v>11</v>
      </c>
    </row>
    <row r="205" spans="1:11" ht="12.95" customHeight="1">
      <c r="A205" s="93"/>
      <c r="B205" s="6"/>
      <c r="C205" s="7"/>
      <c r="D205" s="105"/>
      <c r="E205" s="9"/>
      <c r="F205" s="10"/>
      <c r="G205" s="11"/>
      <c r="H205" s="7"/>
      <c r="I205" s="12"/>
      <c r="J205" s="12"/>
    </row>
    <row r="206" spans="1:11" ht="12.95" customHeight="1">
      <c r="A206" s="94"/>
      <c r="B206" s="18"/>
      <c r="C206" s="16"/>
      <c r="D206" s="102"/>
      <c r="E206" s="18"/>
      <c r="F206" s="19"/>
      <c r="G206" s="20"/>
      <c r="H206" s="16"/>
      <c r="I206" s="21"/>
      <c r="J206" s="21"/>
      <c r="K206" s="13">
        <v>12</v>
      </c>
    </row>
    <row r="207" spans="1:11" ht="12.95" customHeight="1">
      <c r="A207" s="93"/>
      <c r="B207" s="6"/>
      <c r="C207" s="7"/>
      <c r="D207" s="105"/>
      <c r="E207" s="9"/>
      <c r="F207" s="10"/>
      <c r="G207" s="11"/>
      <c r="H207" s="7"/>
      <c r="I207" s="12"/>
      <c r="J207" s="12"/>
    </row>
    <row r="208" spans="1:11" ht="12.95" customHeight="1">
      <c r="A208" s="94"/>
      <c r="B208" s="18"/>
      <c r="C208" s="16"/>
      <c r="D208" s="102"/>
      <c r="E208" s="18"/>
      <c r="F208" s="19"/>
      <c r="G208" s="20"/>
      <c r="H208" s="16"/>
      <c r="I208" s="21"/>
      <c r="J208" s="21"/>
      <c r="K208" s="13">
        <v>13</v>
      </c>
    </row>
    <row r="209" spans="1:11" ht="12.95" customHeight="1">
      <c r="A209" s="93"/>
      <c r="B209" s="6"/>
      <c r="C209" s="7"/>
      <c r="D209" s="105"/>
      <c r="E209" s="9"/>
      <c r="F209" s="10"/>
      <c r="G209" s="11"/>
      <c r="H209" s="7"/>
      <c r="I209" s="12"/>
      <c r="J209" s="12"/>
    </row>
    <row r="210" spans="1:11" ht="12.95" customHeight="1">
      <c r="A210" s="94"/>
      <c r="B210" s="18"/>
      <c r="C210" s="16"/>
      <c r="D210" s="102"/>
      <c r="E210" s="18"/>
      <c r="F210" s="19"/>
      <c r="G210" s="20"/>
      <c r="H210" s="16"/>
      <c r="I210" s="21"/>
      <c r="J210" s="21"/>
      <c r="K210" s="13">
        <v>14</v>
      </c>
    </row>
    <row r="211" spans="1:11" ht="12.95" customHeight="1">
      <c r="A211" s="93"/>
      <c r="B211" s="6"/>
      <c r="C211" s="7"/>
      <c r="D211" s="105"/>
      <c r="E211" s="9"/>
      <c r="F211" s="10"/>
      <c r="G211" s="11"/>
      <c r="H211" s="7"/>
      <c r="I211" s="12"/>
      <c r="J211" s="12"/>
    </row>
    <row r="212" spans="1:11" ht="12.95" customHeight="1">
      <c r="A212" s="94"/>
      <c r="B212" s="18"/>
      <c r="C212" s="16"/>
      <c r="D212" s="102"/>
      <c r="E212" s="18"/>
      <c r="F212" s="19"/>
      <c r="G212" s="20"/>
      <c r="H212" s="16"/>
      <c r="I212" s="21"/>
      <c r="J212" s="21"/>
      <c r="K212" s="13">
        <v>15</v>
      </c>
    </row>
    <row r="213" spans="1:11" ht="12.95" customHeight="1">
      <c r="A213" s="93"/>
      <c r="B213" s="6"/>
      <c r="C213" s="7"/>
      <c r="D213" s="105"/>
      <c r="E213" s="9"/>
      <c r="F213" s="10"/>
      <c r="G213" s="11"/>
      <c r="H213" s="7"/>
      <c r="I213" s="12"/>
      <c r="J213" s="12"/>
    </row>
    <row r="214" spans="1:11" ht="12.95" customHeight="1">
      <c r="A214" s="94"/>
      <c r="B214" s="18"/>
      <c r="C214" s="16"/>
      <c r="D214" s="102"/>
      <c r="E214" s="18"/>
      <c r="F214" s="19"/>
      <c r="G214" s="20"/>
      <c r="H214" s="16"/>
      <c r="I214" s="21"/>
      <c r="J214" s="21"/>
      <c r="K214" s="13">
        <v>16</v>
      </c>
    </row>
    <row r="215" spans="1:11" ht="12.95" customHeight="1">
      <c r="A215" s="93"/>
      <c r="B215" s="6"/>
      <c r="C215" s="7"/>
      <c r="D215" s="105"/>
      <c r="E215" s="9"/>
      <c r="F215" s="10"/>
      <c r="G215" s="11"/>
      <c r="H215" s="7"/>
      <c r="I215" s="12"/>
      <c r="J215" s="12"/>
    </row>
    <row r="216" spans="1:11" ht="12.95" customHeight="1">
      <c r="A216" s="94"/>
      <c r="B216" s="18"/>
      <c r="C216" s="16"/>
      <c r="D216" s="102"/>
      <c r="E216" s="18"/>
      <c r="F216" s="19"/>
      <c r="G216" s="20"/>
      <c r="H216" s="16"/>
      <c r="I216" s="21"/>
      <c r="J216" s="21"/>
      <c r="K216" s="13">
        <v>17</v>
      </c>
    </row>
    <row r="217" spans="1:11" ht="12.95" customHeight="1">
      <c r="A217" s="93"/>
      <c r="B217" s="6"/>
      <c r="C217" s="7"/>
      <c r="D217" s="105"/>
      <c r="E217" s="9"/>
      <c r="F217" s="10"/>
      <c r="G217" s="11"/>
      <c r="H217" s="7"/>
      <c r="I217" s="12"/>
      <c r="J217" s="12"/>
    </row>
    <row r="218" spans="1:11" ht="12.95" customHeight="1">
      <c r="A218" s="94"/>
      <c r="B218" s="18"/>
      <c r="C218" s="16"/>
      <c r="D218" s="102"/>
      <c r="E218" s="18"/>
      <c r="F218" s="19"/>
      <c r="G218" s="20"/>
      <c r="H218" s="16"/>
      <c r="I218" s="21"/>
      <c r="J218" s="21"/>
      <c r="K218" s="13">
        <v>18</v>
      </c>
    </row>
    <row r="219" spans="1:11" ht="12.95" customHeight="1">
      <c r="A219" s="93"/>
      <c r="B219" s="22"/>
      <c r="C219" s="7"/>
      <c r="D219" s="105"/>
      <c r="E219" s="9"/>
      <c r="F219" s="10"/>
      <c r="G219" s="11"/>
      <c r="H219" s="7"/>
      <c r="I219" s="12"/>
      <c r="J219" s="12"/>
    </row>
    <row r="220" spans="1:11" ht="12.95" customHeight="1">
      <c r="A220" s="106" t="str">
        <f>A1科目!A112</f>
        <v>Ｄ</v>
      </c>
      <c r="B220" s="15" t="str">
        <f>A1科目!B112</f>
        <v>駐車場上屋</v>
      </c>
      <c r="C220" s="16"/>
      <c r="D220" s="102"/>
      <c r="E220" s="18"/>
      <c r="F220" s="19"/>
      <c r="G220" s="20"/>
      <c r="H220" s="16"/>
      <c r="I220" s="21"/>
      <c r="J220" s="21"/>
      <c r="K220" s="13">
        <v>1</v>
      </c>
    </row>
    <row r="221" spans="1:11" ht="12.95" customHeight="1">
      <c r="A221" s="93"/>
      <c r="B221" s="6"/>
      <c r="C221" s="7"/>
      <c r="D221" s="105"/>
      <c r="E221" s="9"/>
      <c r="F221" s="10"/>
      <c r="G221" s="11"/>
      <c r="H221" s="7"/>
      <c r="I221" s="12"/>
      <c r="J221" s="12"/>
    </row>
    <row r="222" spans="1:11" ht="12.95" customHeight="1">
      <c r="A222" s="98"/>
      <c r="B222" s="18"/>
      <c r="C222" s="16"/>
      <c r="D222" s="102"/>
      <c r="E222" s="18"/>
      <c r="F222" s="103"/>
      <c r="G222" s="20"/>
      <c r="H222" s="16"/>
      <c r="I222" s="21"/>
      <c r="J222" s="21"/>
      <c r="K222" s="13">
        <v>2</v>
      </c>
    </row>
    <row r="223" spans="1:11" ht="12.95" customHeight="1">
      <c r="A223" s="93"/>
      <c r="B223" s="6"/>
      <c r="C223" s="7"/>
      <c r="D223" s="51"/>
      <c r="E223" s="9"/>
      <c r="F223" s="101"/>
      <c r="G223" s="85"/>
      <c r="H223" s="7"/>
      <c r="I223" s="12"/>
      <c r="J223" s="12"/>
    </row>
    <row r="224" spans="1:11" ht="12.95" customHeight="1">
      <c r="A224" s="94">
        <f>A1科目!A116</f>
        <v>1</v>
      </c>
      <c r="B224" s="15" t="str">
        <f>A1科目!B116</f>
        <v>電灯設備</v>
      </c>
      <c r="C224" s="16" t="s">
        <v>4148</v>
      </c>
      <c r="D224" s="102">
        <v>1</v>
      </c>
      <c r="E224" s="18" t="s">
        <v>4075</v>
      </c>
      <c r="F224" s="103"/>
      <c r="G224" s="20"/>
      <c r="H224" s="16"/>
      <c r="I224" s="21"/>
      <c r="J224" s="21"/>
      <c r="K224" s="13">
        <v>3</v>
      </c>
    </row>
    <row r="225" spans="1:11" ht="12.95" customHeight="1">
      <c r="A225" s="93"/>
      <c r="B225" s="6"/>
      <c r="C225" s="7"/>
      <c r="D225" s="51"/>
      <c r="E225" s="9"/>
      <c r="F225" s="101"/>
      <c r="G225" s="85"/>
      <c r="H225" s="7"/>
      <c r="I225" s="12"/>
      <c r="J225" s="12"/>
    </row>
    <row r="226" spans="1:11" ht="12.95" customHeight="1">
      <c r="A226" s="94"/>
      <c r="B226" s="18"/>
      <c r="C226" s="16" t="s">
        <v>4134</v>
      </c>
      <c r="D226" s="102">
        <v>1</v>
      </c>
      <c r="E226" s="18" t="s">
        <v>4075</v>
      </c>
      <c r="F226" s="103"/>
      <c r="G226" s="20"/>
      <c r="H226" s="16"/>
      <c r="I226" s="21"/>
      <c r="J226" s="21"/>
      <c r="K226" s="13">
        <v>4</v>
      </c>
    </row>
    <row r="227" spans="1:11" ht="12.95" customHeight="1">
      <c r="A227" s="93"/>
      <c r="B227" s="6"/>
      <c r="C227" s="7"/>
      <c r="D227" s="105"/>
      <c r="E227" s="9"/>
      <c r="F227" s="10"/>
      <c r="G227" s="85"/>
      <c r="H227" s="7"/>
      <c r="I227" s="12"/>
      <c r="J227" s="12"/>
    </row>
    <row r="228" spans="1:11" ht="12.95" customHeight="1">
      <c r="A228" s="94"/>
      <c r="B228" s="18" t="s">
        <v>4135</v>
      </c>
      <c r="C228" s="16"/>
      <c r="D228" s="102"/>
      <c r="E228" s="18"/>
      <c r="F228" s="19"/>
      <c r="G228" s="20"/>
      <c r="H228" s="16"/>
      <c r="I228" s="21"/>
      <c r="J228" s="21"/>
      <c r="K228" s="13">
        <v>5</v>
      </c>
    </row>
    <row r="229" spans="1:11" ht="12.95" customHeight="1">
      <c r="A229" s="5"/>
      <c r="B229" s="6"/>
      <c r="C229" s="7"/>
      <c r="D229" s="105"/>
      <c r="E229" s="9"/>
      <c r="F229" s="10"/>
      <c r="G229" s="11"/>
      <c r="H229" s="7"/>
      <c r="I229" s="12"/>
      <c r="J229" s="12"/>
    </row>
    <row r="230" spans="1:11" ht="12.95" customHeight="1">
      <c r="A230" s="14"/>
      <c r="B230" s="15"/>
      <c r="C230" s="16"/>
      <c r="D230" s="102"/>
      <c r="E230" s="18"/>
      <c r="F230" s="19"/>
      <c r="G230" s="20"/>
      <c r="H230" s="16"/>
      <c r="I230" s="21"/>
      <c r="J230" s="21"/>
      <c r="K230" s="13">
        <v>6</v>
      </c>
    </row>
    <row r="231" spans="1:11" ht="12.95" customHeight="1">
      <c r="A231" s="93"/>
      <c r="B231" s="6"/>
      <c r="C231" s="7"/>
      <c r="D231" s="105"/>
      <c r="E231" s="9"/>
      <c r="F231" s="10"/>
      <c r="G231" s="11"/>
      <c r="H231" s="7"/>
      <c r="I231" s="12"/>
      <c r="J231" s="12"/>
    </row>
    <row r="232" spans="1:11" ht="12.95" customHeight="1">
      <c r="A232" s="94">
        <f>A1科目!A118</f>
        <v>2</v>
      </c>
      <c r="B232" s="15" t="str">
        <f>A1科目!B118</f>
        <v>監視カメラ設備</v>
      </c>
      <c r="C232" s="16"/>
      <c r="D232" s="102"/>
      <c r="E232" s="18"/>
      <c r="F232" s="19"/>
      <c r="G232" s="20"/>
      <c r="H232" s="16"/>
      <c r="I232" s="21"/>
      <c r="J232" s="21"/>
      <c r="K232" s="13">
        <v>7</v>
      </c>
    </row>
    <row r="233" spans="1:11" ht="12.95" customHeight="1">
      <c r="A233" s="93"/>
      <c r="B233" s="6"/>
      <c r="C233" s="7"/>
      <c r="D233" s="105"/>
      <c r="E233" s="9"/>
      <c r="F233" s="101"/>
      <c r="G233" s="85"/>
      <c r="H233" s="7"/>
      <c r="I233" s="12"/>
      <c r="J233" s="12"/>
    </row>
    <row r="234" spans="1:11" ht="12.95" customHeight="1">
      <c r="A234" s="94"/>
      <c r="B234" s="18" t="s">
        <v>4135</v>
      </c>
      <c r="C234" s="16"/>
      <c r="D234" s="102">
        <v>1</v>
      </c>
      <c r="E234" s="18" t="s">
        <v>4075</v>
      </c>
      <c r="F234" s="19"/>
      <c r="G234" s="20"/>
      <c r="H234" s="16"/>
      <c r="I234" s="21"/>
      <c r="J234" s="21"/>
      <c r="K234" s="13">
        <v>8</v>
      </c>
    </row>
    <row r="235" spans="1:11" ht="12.95" customHeight="1">
      <c r="A235" s="93"/>
      <c r="B235" s="6"/>
      <c r="C235" s="7"/>
      <c r="D235" s="105"/>
      <c r="E235" s="9"/>
      <c r="F235" s="10"/>
      <c r="G235" s="85"/>
      <c r="H235" s="7"/>
      <c r="I235" s="12"/>
      <c r="J235" s="12"/>
    </row>
    <row r="236" spans="1:11" ht="12.95" customHeight="1">
      <c r="A236" s="94"/>
      <c r="B236" s="18"/>
      <c r="C236" s="16"/>
      <c r="D236" s="102"/>
      <c r="E236" s="18"/>
      <c r="F236" s="19"/>
      <c r="G236" s="20"/>
      <c r="H236" s="16"/>
      <c r="I236" s="21"/>
      <c r="J236" s="21"/>
      <c r="K236" s="13">
        <v>9</v>
      </c>
    </row>
    <row r="237" spans="1:11" ht="12.95" customHeight="1">
      <c r="A237" s="93"/>
      <c r="B237" s="6"/>
      <c r="C237" s="7"/>
      <c r="D237" s="105"/>
      <c r="E237" s="9"/>
      <c r="F237" s="10"/>
      <c r="G237" s="11"/>
      <c r="H237" s="7"/>
      <c r="I237" s="12"/>
      <c r="J237" s="12"/>
    </row>
    <row r="238" spans="1:11" ht="12.95" customHeight="1">
      <c r="A238" s="94"/>
      <c r="B238" s="18"/>
      <c r="C238" s="16"/>
      <c r="D238" s="102"/>
      <c r="E238" s="18"/>
      <c r="F238" s="19"/>
      <c r="G238" s="20"/>
      <c r="H238" s="16"/>
      <c r="I238" s="21"/>
      <c r="J238" s="21"/>
      <c r="K238" s="13">
        <v>10</v>
      </c>
    </row>
    <row r="239" spans="1:11" ht="12.95" customHeight="1">
      <c r="A239" s="93"/>
      <c r="B239" s="6"/>
      <c r="C239" s="7"/>
      <c r="D239" s="105"/>
      <c r="E239" s="9"/>
      <c r="F239" s="10"/>
      <c r="G239" s="11"/>
      <c r="H239" s="7"/>
      <c r="I239" s="12"/>
      <c r="J239" s="12"/>
    </row>
    <row r="240" spans="1:11" ht="12.95" customHeight="1">
      <c r="A240" s="94"/>
      <c r="B240" s="18"/>
      <c r="C240" s="16"/>
      <c r="D240" s="102"/>
      <c r="E240" s="18"/>
      <c r="F240" s="19"/>
      <c r="G240" s="20"/>
      <c r="H240" s="16"/>
      <c r="I240" s="21"/>
      <c r="J240" s="21"/>
      <c r="K240" s="13">
        <v>11</v>
      </c>
    </row>
    <row r="241" spans="1:11" ht="12.95" customHeight="1">
      <c r="A241" s="93"/>
      <c r="B241" s="6"/>
      <c r="C241" s="7"/>
      <c r="D241" s="105"/>
      <c r="E241" s="9"/>
      <c r="F241" s="10"/>
      <c r="G241" s="11"/>
      <c r="H241" s="7"/>
      <c r="I241" s="12"/>
      <c r="J241" s="12"/>
    </row>
    <row r="242" spans="1:11" ht="12.95" customHeight="1">
      <c r="A242" s="94"/>
      <c r="B242" s="18"/>
      <c r="C242" s="16"/>
      <c r="D242" s="102"/>
      <c r="E242" s="18"/>
      <c r="F242" s="19"/>
      <c r="G242" s="20"/>
      <c r="H242" s="16"/>
      <c r="I242" s="21"/>
      <c r="J242" s="21"/>
      <c r="K242" s="13">
        <v>12</v>
      </c>
    </row>
    <row r="243" spans="1:11" ht="12.95" customHeight="1">
      <c r="A243" s="93"/>
      <c r="B243" s="6"/>
      <c r="C243" s="7"/>
      <c r="D243" s="105"/>
      <c r="E243" s="9"/>
      <c r="F243" s="10"/>
      <c r="G243" s="11"/>
      <c r="H243" s="7"/>
      <c r="I243" s="12"/>
      <c r="J243" s="12"/>
    </row>
    <row r="244" spans="1:11" ht="12.95" customHeight="1">
      <c r="A244" s="94"/>
      <c r="B244" s="18"/>
      <c r="C244" s="16"/>
      <c r="D244" s="102"/>
      <c r="E244" s="18"/>
      <c r="F244" s="19"/>
      <c r="G244" s="20"/>
      <c r="H244" s="16"/>
      <c r="I244" s="21"/>
      <c r="J244" s="21"/>
      <c r="K244" s="13">
        <v>13</v>
      </c>
    </row>
    <row r="245" spans="1:11" ht="12.95" customHeight="1">
      <c r="A245" s="93"/>
      <c r="B245" s="6"/>
      <c r="C245" s="7"/>
      <c r="D245" s="105"/>
      <c r="E245" s="9"/>
      <c r="F245" s="10"/>
      <c r="G245" s="11"/>
      <c r="H245" s="7"/>
      <c r="I245" s="12"/>
      <c r="J245" s="12"/>
    </row>
    <row r="246" spans="1:11" ht="12.95" customHeight="1">
      <c r="A246" s="94"/>
      <c r="B246" s="18"/>
      <c r="C246" s="16"/>
      <c r="D246" s="102"/>
      <c r="E246" s="18"/>
      <c r="F246" s="19"/>
      <c r="G246" s="20"/>
      <c r="H246" s="16"/>
      <c r="I246" s="21"/>
      <c r="J246" s="21"/>
      <c r="K246" s="13">
        <v>14</v>
      </c>
    </row>
    <row r="247" spans="1:11" ht="12.95" customHeight="1">
      <c r="A247" s="93"/>
      <c r="B247" s="6"/>
      <c r="C247" s="7"/>
      <c r="D247" s="105"/>
      <c r="E247" s="9"/>
      <c r="F247" s="10"/>
      <c r="G247" s="11"/>
      <c r="H247" s="7"/>
      <c r="I247" s="12"/>
      <c r="J247" s="12"/>
    </row>
    <row r="248" spans="1:11" ht="12.95" customHeight="1">
      <c r="A248" s="94"/>
      <c r="B248" s="18"/>
      <c r="C248" s="16"/>
      <c r="D248" s="102"/>
      <c r="E248" s="18"/>
      <c r="F248" s="19"/>
      <c r="G248" s="20"/>
      <c r="H248" s="16"/>
      <c r="I248" s="21"/>
      <c r="J248" s="21"/>
      <c r="K248" s="13">
        <v>15</v>
      </c>
    </row>
    <row r="249" spans="1:11" ht="12.95" customHeight="1">
      <c r="A249" s="93"/>
      <c r="B249" s="6"/>
      <c r="C249" s="7"/>
      <c r="D249" s="105"/>
      <c r="E249" s="9"/>
      <c r="F249" s="10"/>
      <c r="G249" s="11"/>
      <c r="H249" s="7"/>
      <c r="I249" s="12"/>
      <c r="J249" s="12"/>
    </row>
    <row r="250" spans="1:11" ht="12.95" customHeight="1">
      <c r="A250" s="94"/>
      <c r="B250" s="18"/>
      <c r="C250" s="16"/>
      <c r="D250" s="102"/>
      <c r="E250" s="18"/>
      <c r="F250" s="19"/>
      <c r="G250" s="20"/>
      <c r="H250" s="16"/>
      <c r="I250" s="21"/>
      <c r="J250" s="21"/>
      <c r="K250" s="13">
        <v>16</v>
      </c>
    </row>
    <row r="251" spans="1:11" ht="12.95" customHeight="1">
      <c r="A251" s="93"/>
      <c r="B251" s="6"/>
      <c r="C251" s="7"/>
      <c r="D251" s="105"/>
      <c r="E251" s="9"/>
      <c r="F251" s="10"/>
      <c r="G251" s="11"/>
      <c r="H251" s="7"/>
      <c r="I251" s="12"/>
      <c r="J251" s="12"/>
    </row>
    <row r="252" spans="1:11" ht="12.95" customHeight="1">
      <c r="A252" s="94"/>
      <c r="B252" s="18"/>
      <c r="C252" s="16"/>
      <c r="D252" s="102"/>
      <c r="E252" s="18"/>
      <c r="F252" s="19"/>
      <c r="G252" s="20"/>
      <c r="H252" s="16"/>
      <c r="I252" s="21"/>
      <c r="J252" s="21"/>
      <c r="K252" s="13">
        <v>17</v>
      </c>
    </row>
    <row r="253" spans="1:11" ht="12.95" customHeight="1">
      <c r="A253" s="93"/>
      <c r="B253" s="6"/>
      <c r="C253" s="7"/>
      <c r="D253" s="105"/>
      <c r="E253" s="9"/>
      <c r="F253" s="10"/>
      <c r="G253" s="11"/>
      <c r="H253" s="7"/>
      <c r="I253" s="12"/>
      <c r="J253" s="12"/>
    </row>
    <row r="254" spans="1:11" ht="12.95" customHeight="1">
      <c r="A254" s="94"/>
      <c r="B254" s="18"/>
      <c r="C254" s="16"/>
      <c r="D254" s="102"/>
      <c r="E254" s="18"/>
      <c r="F254" s="19"/>
      <c r="G254" s="20"/>
      <c r="H254" s="16"/>
      <c r="I254" s="21"/>
      <c r="J254" s="21"/>
      <c r="K254" s="13">
        <v>18</v>
      </c>
    </row>
    <row r="255" spans="1:11" ht="12.95" customHeight="1">
      <c r="A255" s="93"/>
      <c r="B255" s="22"/>
      <c r="C255" s="7"/>
      <c r="D255" s="105"/>
      <c r="E255" s="9"/>
      <c r="F255" s="10"/>
      <c r="G255" s="11"/>
      <c r="H255" s="7"/>
      <c r="I255" s="12"/>
      <c r="J255" s="12"/>
    </row>
    <row r="256" spans="1:11" ht="12.95" customHeight="1">
      <c r="A256" s="106" t="str">
        <f>A1科目!A148</f>
        <v>Ｅ</v>
      </c>
      <c r="B256" s="15" t="str">
        <f>A1科目!B148</f>
        <v>屋外工事</v>
      </c>
      <c r="C256" s="16"/>
      <c r="D256" s="102"/>
      <c r="E256" s="18"/>
      <c r="F256" s="19"/>
      <c r="G256" s="20"/>
      <c r="H256" s="16"/>
      <c r="I256" s="21"/>
      <c r="J256" s="21"/>
      <c r="K256" s="13">
        <v>1</v>
      </c>
    </row>
    <row r="257" spans="1:11" ht="12.95" customHeight="1">
      <c r="A257" s="93"/>
      <c r="B257" s="6"/>
      <c r="C257" s="7"/>
      <c r="D257" s="105"/>
      <c r="E257" s="9"/>
      <c r="F257" s="10"/>
      <c r="G257" s="11"/>
      <c r="H257" s="7"/>
      <c r="I257" s="12"/>
      <c r="J257" s="12"/>
    </row>
    <row r="258" spans="1:11" ht="12.95" customHeight="1">
      <c r="A258" s="98"/>
      <c r="B258" s="18"/>
      <c r="C258" s="16"/>
      <c r="D258" s="102"/>
      <c r="E258" s="18"/>
      <c r="F258" s="19"/>
      <c r="G258" s="20"/>
      <c r="H258" s="16"/>
      <c r="I258" s="21"/>
      <c r="J258" s="21"/>
      <c r="K258" s="13">
        <v>2</v>
      </c>
    </row>
    <row r="259" spans="1:11" ht="12.95" customHeight="1">
      <c r="A259" s="93"/>
      <c r="B259" s="6"/>
      <c r="C259" s="7"/>
      <c r="D259" s="51"/>
      <c r="E259" s="9"/>
      <c r="F259" s="101"/>
      <c r="G259" s="85"/>
      <c r="H259" s="7"/>
      <c r="I259" s="12"/>
      <c r="J259" s="12"/>
    </row>
    <row r="260" spans="1:11" ht="12.95" customHeight="1">
      <c r="A260" s="94">
        <f>A1科目!A152</f>
        <v>1</v>
      </c>
      <c r="B260" s="15" t="str">
        <f>A1科目!B152</f>
        <v>構内配電線路</v>
      </c>
      <c r="C260" s="16" t="s">
        <v>4149</v>
      </c>
      <c r="D260" s="102">
        <v>1</v>
      </c>
      <c r="E260" s="18" t="s">
        <v>4075</v>
      </c>
      <c r="F260" s="19"/>
      <c r="G260" s="20"/>
      <c r="H260" s="16"/>
      <c r="I260" s="21"/>
      <c r="J260" s="21"/>
      <c r="K260" s="13">
        <v>3</v>
      </c>
    </row>
    <row r="261" spans="1:11" ht="12.95" customHeight="1">
      <c r="A261" s="93"/>
      <c r="B261" s="6"/>
      <c r="C261" s="7"/>
      <c r="D261" s="105"/>
      <c r="E261" s="9"/>
      <c r="F261" s="10"/>
      <c r="G261" s="85"/>
      <c r="H261" s="7"/>
      <c r="I261" s="12"/>
      <c r="J261" s="12"/>
    </row>
    <row r="262" spans="1:11" ht="12.95" customHeight="1">
      <c r="A262" s="94"/>
      <c r="B262" s="18" t="s">
        <v>4135</v>
      </c>
      <c r="C262" s="16"/>
      <c r="D262" s="102"/>
      <c r="E262" s="18"/>
      <c r="F262" s="19"/>
      <c r="G262" s="20"/>
      <c r="H262" s="16"/>
      <c r="I262" s="21"/>
      <c r="J262" s="21"/>
      <c r="K262" s="13">
        <v>5</v>
      </c>
    </row>
    <row r="263" spans="1:11" ht="12.95" customHeight="1">
      <c r="A263" s="93"/>
      <c r="B263" s="6"/>
      <c r="C263" s="7"/>
      <c r="D263" s="51"/>
      <c r="E263" s="9"/>
      <c r="F263" s="10"/>
      <c r="G263" s="11"/>
      <c r="H263" s="7"/>
      <c r="I263" s="12"/>
      <c r="J263" s="12"/>
    </row>
    <row r="264" spans="1:11" ht="12.95" customHeight="1">
      <c r="A264" s="94"/>
      <c r="B264" s="18"/>
      <c r="C264" s="16"/>
      <c r="D264" s="102"/>
      <c r="E264" s="18"/>
      <c r="F264" s="19"/>
      <c r="G264" s="20"/>
      <c r="H264" s="16"/>
      <c r="I264" s="21"/>
      <c r="J264" s="21"/>
      <c r="K264" s="13">
        <v>4</v>
      </c>
    </row>
    <row r="265" spans="1:11" ht="12.95" customHeight="1">
      <c r="A265" s="5"/>
      <c r="B265" s="6"/>
      <c r="C265" s="7"/>
      <c r="D265" s="105"/>
      <c r="E265" s="9"/>
      <c r="F265" s="10"/>
      <c r="G265" s="11"/>
      <c r="H265" s="7"/>
      <c r="I265" s="12"/>
      <c r="J265" s="12"/>
    </row>
    <row r="266" spans="1:11" ht="12.95" customHeight="1">
      <c r="A266" s="14"/>
      <c r="B266" s="15"/>
      <c r="C266" s="16"/>
      <c r="D266" s="102"/>
      <c r="E266" s="18"/>
      <c r="F266" s="19"/>
      <c r="G266" s="20"/>
      <c r="H266" s="16"/>
      <c r="I266" s="21"/>
      <c r="J266" s="21"/>
      <c r="K266" s="13">
        <v>6</v>
      </c>
    </row>
    <row r="267" spans="1:11" ht="12.95" customHeight="1">
      <c r="A267" s="93"/>
      <c r="B267" s="6"/>
      <c r="C267" s="7"/>
      <c r="D267" s="105"/>
      <c r="E267" s="9"/>
      <c r="F267" s="101"/>
      <c r="G267" s="85"/>
      <c r="H267" s="7"/>
      <c r="I267" s="12"/>
      <c r="J267" s="12"/>
    </row>
    <row r="268" spans="1:11" ht="12.95" customHeight="1">
      <c r="A268" s="94">
        <f>A1科目!A154</f>
        <v>2</v>
      </c>
      <c r="B268" s="15" t="str">
        <f>A1科目!B154</f>
        <v>構内通信線路</v>
      </c>
      <c r="C268" s="16" t="s">
        <v>4150</v>
      </c>
      <c r="D268" s="102">
        <v>1</v>
      </c>
      <c r="E268" s="18" t="s">
        <v>4075</v>
      </c>
      <c r="F268" s="103"/>
      <c r="G268" s="20"/>
      <c r="H268" s="16"/>
      <c r="I268" s="21"/>
      <c r="J268" s="21"/>
      <c r="K268" s="13">
        <v>7</v>
      </c>
    </row>
    <row r="269" spans="1:11" ht="12.95" customHeight="1">
      <c r="A269" s="93"/>
      <c r="B269" s="6"/>
      <c r="C269" s="7"/>
      <c r="D269" s="105"/>
      <c r="E269" s="9"/>
      <c r="F269" s="101"/>
      <c r="G269" s="85"/>
      <c r="H269" s="7"/>
      <c r="I269" s="12"/>
      <c r="J269" s="12"/>
    </row>
    <row r="270" spans="1:11" ht="12.95" customHeight="1">
      <c r="A270" s="94"/>
      <c r="B270" s="18"/>
      <c r="C270" s="16" t="s">
        <v>4151</v>
      </c>
      <c r="D270" s="102">
        <v>1</v>
      </c>
      <c r="E270" s="18" t="s">
        <v>4075</v>
      </c>
      <c r="F270" s="19"/>
      <c r="G270" s="20"/>
      <c r="H270" s="16"/>
      <c r="I270" s="21"/>
      <c r="J270" s="21"/>
      <c r="K270" s="13">
        <v>8</v>
      </c>
    </row>
    <row r="271" spans="1:11" ht="12.95" customHeight="1">
      <c r="A271" s="93"/>
      <c r="B271" s="6"/>
      <c r="C271" s="7"/>
      <c r="D271" s="105"/>
      <c r="E271" s="9"/>
      <c r="F271" s="10"/>
      <c r="G271" s="85"/>
      <c r="H271" s="7"/>
      <c r="I271" s="12"/>
      <c r="J271" s="12"/>
    </row>
    <row r="272" spans="1:11" ht="12.95" customHeight="1">
      <c r="A272" s="94"/>
      <c r="B272" s="18" t="s">
        <v>4135</v>
      </c>
      <c r="C272" s="16"/>
      <c r="D272" s="102"/>
      <c r="E272" s="18"/>
      <c r="F272" s="19"/>
      <c r="G272" s="20"/>
      <c r="H272" s="16"/>
      <c r="I272" s="21"/>
      <c r="J272" s="21"/>
      <c r="K272" s="13">
        <v>9</v>
      </c>
    </row>
    <row r="273" spans="1:11" ht="12.95" customHeight="1">
      <c r="A273" s="93"/>
      <c r="B273" s="6"/>
      <c r="C273" s="7"/>
      <c r="D273" s="105"/>
      <c r="E273" s="9"/>
      <c r="F273" s="10"/>
      <c r="G273" s="11"/>
      <c r="H273" s="7"/>
      <c r="I273" s="12"/>
      <c r="J273" s="12"/>
    </row>
    <row r="274" spans="1:11" ht="12.95" customHeight="1">
      <c r="A274" s="94"/>
      <c r="B274" s="18"/>
      <c r="C274" s="16"/>
      <c r="D274" s="102"/>
      <c r="E274" s="18"/>
      <c r="F274" s="19"/>
      <c r="G274" s="20"/>
      <c r="H274" s="16"/>
      <c r="I274" s="21"/>
      <c r="J274" s="21"/>
      <c r="K274" s="13">
        <v>10</v>
      </c>
    </row>
    <row r="275" spans="1:11" ht="12.95" customHeight="1">
      <c r="A275" s="93"/>
      <c r="B275" s="6"/>
      <c r="C275" s="7"/>
      <c r="D275" s="105"/>
      <c r="E275" s="9"/>
      <c r="F275" s="10"/>
      <c r="G275" s="11"/>
      <c r="H275" s="7"/>
      <c r="I275" s="12"/>
      <c r="J275" s="12"/>
    </row>
    <row r="276" spans="1:11" ht="12.95" customHeight="1">
      <c r="A276" s="94"/>
      <c r="B276" s="18"/>
      <c r="C276" s="16"/>
      <c r="D276" s="102"/>
      <c r="E276" s="18"/>
      <c r="F276" s="19"/>
      <c r="G276" s="20"/>
      <c r="H276" s="16"/>
      <c r="I276" s="21"/>
      <c r="J276" s="21"/>
      <c r="K276" s="13">
        <v>11</v>
      </c>
    </row>
    <row r="277" spans="1:11" ht="12.95" customHeight="1">
      <c r="A277" s="93"/>
      <c r="B277" s="6"/>
      <c r="C277" s="7"/>
      <c r="D277" s="105"/>
      <c r="E277" s="9"/>
      <c r="F277" s="10"/>
      <c r="G277" s="11"/>
      <c r="H277" s="7"/>
      <c r="I277" s="12"/>
      <c r="J277" s="12"/>
    </row>
    <row r="278" spans="1:11" ht="12.95" customHeight="1">
      <c r="A278" s="94"/>
      <c r="B278" s="18"/>
      <c r="C278" s="16"/>
      <c r="D278" s="102"/>
      <c r="E278" s="18"/>
      <c r="F278" s="19"/>
      <c r="G278" s="20"/>
      <c r="H278" s="16"/>
      <c r="I278" s="21"/>
      <c r="J278" s="21"/>
      <c r="K278" s="13">
        <v>12</v>
      </c>
    </row>
    <row r="279" spans="1:11" ht="12.95" customHeight="1">
      <c r="A279" s="93"/>
      <c r="B279" s="6"/>
      <c r="C279" s="7"/>
      <c r="D279" s="105"/>
      <c r="E279" s="9"/>
      <c r="F279" s="10"/>
      <c r="G279" s="11"/>
      <c r="H279" s="7"/>
      <c r="I279" s="12"/>
      <c r="J279" s="12"/>
    </row>
    <row r="280" spans="1:11" ht="12.95" customHeight="1">
      <c r="A280" s="94"/>
      <c r="B280" s="18"/>
      <c r="C280" s="16"/>
      <c r="D280" s="102"/>
      <c r="E280" s="18"/>
      <c r="F280" s="19"/>
      <c r="G280" s="20"/>
      <c r="H280" s="16"/>
      <c r="I280" s="21"/>
      <c r="J280" s="21"/>
      <c r="K280" s="13">
        <v>13</v>
      </c>
    </row>
    <row r="281" spans="1:11" ht="12.95" customHeight="1">
      <c r="A281" s="93"/>
      <c r="B281" s="6"/>
      <c r="C281" s="7"/>
      <c r="D281" s="105"/>
      <c r="E281" s="9"/>
      <c r="F281" s="10"/>
      <c r="G281" s="11"/>
      <c r="H281" s="7"/>
      <c r="I281" s="12"/>
      <c r="J281" s="12"/>
    </row>
    <row r="282" spans="1:11" ht="12.95" customHeight="1">
      <c r="A282" s="94"/>
      <c r="B282" s="18"/>
      <c r="C282" s="16"/>
      <c r="D282" s="102"/>
      <c r="E282" s="18"/>
      <c r="F282" s="19"/>
      <c r="G282" s="20"/>
      <c r="H282" s="16"/>
      <c r="I282" s="21"/>
      <c r="J282" s="21"/>
      <c r="K282" s="13">
        <v>14</v>
      </c>
    </row>
    <row r="283" spans="1:11" ht="12.95" customHeight="1">
      <c r="A283" s="93"/>
      <c r="B283" s="6"/>
      <c r="C283" s="7"/>
      <c r="D283" s="105"/>
      <c r="E283" s="9"/>
      <c r="F283" s="10"/>
      <c r="G283" s="11"/>
      <c r="H283" s="7"/>
      <c r="I283" s="12"/>
      <c r="J283" s="12"/>
    </row>
    <row r="284" spans="1:11" ht="12.95" customHeight="1">
      <c r="A284" s="94"/>
      <c r="B284" s="18"/>
      <c r="C284" s="16"/>
      <c r="D284" s="102"/>
      <c r="E284" s="18"/>
      <c r="F284" s="19"/>
      <c r="G284" s="20"/>
      <c r="H284" s="16"/>
      <c r="I284" s="21"/>
      <c r="J284" s="21"/>
      <c r="K284" s="13">
        <v>15</v>
      </c>
    </row>
    <row r="285" spans="1:11" ht="12.95" customHeight="1">
      <c r="A285" s="93"/>
      <c r="B285" s="6"/>
      <c r="C285" s="7"/>
      <c r="D285" s="105"/>
      <c r="E285" s="9"/>
      <c r="F285" s="10"/>
      <c r="G285" s="11"/>
      <c r="H285" s="7"/>
      <c r="I285" s="12"/>
      <c r="J285" s="12"/>
    </row>
    <row r="286" spans="1:11" ht="12.95" customHeight="1">
      <c r="A286" s="94"/>
      <c r="B286" s="18"/>
      <c r="C286" s="16"/>
      <c r="D286" s="102"/>
      <c r="E286" s="18"/>
      <c r="F286" s="19"/>
      <c r="G286" s="20"/>
      <c r="H286" s="16"/>
      <c r="I286" s="21"/>
      <c r="J286" s="21"/>
      <c r="K286" s="13">
        <v>16</v>
      </c>
    </row>
    <row r="287" spans="1:11" ht="12.95" customHeight="1">
      <c r="A287" s="93"/>
      <c r="B287" s="6"/>
      <c r="C287" s="7"/>
      <c r="D287" s="105"/>
      <c r="E287" s="9"/>
      <c r="F287" s="10"/>
      <c r="G287" s="11"/>
      <c r="H287" s="7"/>
      <c r="I287" s="12"/>
      <c r="J287" s="12"/>
    </row>
    <row r="288" spans="1:11" ht="12.95" customHeight="1">
      <c r="A288" s="94"/>
      <c r="B288" s="18"/>
      <c r="C288" s="16"/>
      <c r="D288" s="102"/>
      <c r="E288" s="18"/>
      <c r="F288" s="19"/>
      <c r="G288" s="20"/>
      <c r="H288" s="16"/>
      <c r="I288" s="21"/>
      <c r="J288" s="21"/>
      <c r="K288" s="13">
        <v>17</v>
      </c>
    </row>
    <row r="289" spans="1:11" ht="12.95" customHeight="1">
      <c r="A289" s="93"/>
      <c r="B289" s="6"/>
      <c r="C289" s="7"/>
      <c r="D289" s="105"/>
      <c r="E289" s="9"/>
      <c r="F289" s="10"/>
      <c r="G289" s="11"/>
      <c r="H289" s="7"/>
      <c r="I289" s="12"/>
      <c r="J289" s="12"/>
    </row>
    <row r="290" spans="1:11" ht="12.95" customHeight="1">
      <c r="A290" s="94"/>
      <c r="B290" s="18"/>
      <c r="C290" s="16"/>
      <c r="D290" s="102"/>
      <c r="E290" s="18"/>
      <c r="F290" s="19"/>
      <c r="G290" s="20"/>
      <c r="H290" s="16"/>
      <c r="I290" s="21"/>
      <c r="J290" s="21"/>
      <c r="K290" s="13">
        <v>18</v>
      </c>
    </row>
    <row r="291" spans="1:11" ht="12.95" customHeight="1">
      <c r="A291" s="93"/>
      <c r="B291" s="22"/>
      <c r="C291" s="7"/>
      <c r="D291" s="105"/>
      <c r="E291" s="9"/>
      <c r="F291" s="10"/>
      <c r="G291" s="11"/>
      <c r="H291" s="7"/>
      <c r="I291" s="12"/>
      <c r="J291" s="12"/>
    </row>
    <row r="292" spans="1:11" ht="12.95" customHeight="1">
      <c r="A292" s="106" t="str">
        <f>A1科目!A184</f>
        <v>F</v>
      </c>
      <c r="B292" s="15" t="str">
        <f>A1科目!B184</f>
        <v>外構工事</v>
      </c>
      <c r="C292" s="16"/>
      <c r="D292" s="102"/>
      <c r="E292" s="18"/>
      <c r="F292" s="19"/>
      <c r="G292" s="20"/>
      <c r="H292" s="16"/>
      <c r="I292" s="21"/>
      <c r="J292" s="21"/>
      <c r="K292" s="13">
        <v>1</v>
      </c>
    </row>
    <row r="293" spans="1:11" ht="12.95" customHeight="1">
      <c r="A293" s="93"/>
      <c r="B293" s="6"/>
      <c r="C293" s="7"/>
      <c r="D293" s="105"/>
      <c r="E293" s="9"/>
      <c r="F293" s="10"/>
      <c r="G293" s="11"/>
      <c r="H293" s="7"/>
      <c r="I293" s="12"/>
      <c r="J293" s="12"/>
    </row>
    <row r="294" spans="1:11" ht="12.95" customHeight="1">
      <c r="A294" s="98"/>
      <c r="B294" s="18"/>
      <c r="C294" s="16"/>
      <c r="D294" s="102"/>
      <c r="E294" s="18"/>
      <c r="F294" s="19"/>
      <c r="G294" s="20"/>
      <c r="H294" s="16"/>
      <c r="I294" s="21"/>
      <c r="J294" s="21"/>
      <c r="K294" s="13">
        <v>2</v>
      </c>
    </row>
    <row r="295" spans="1:11" ht="12.95" customHeight="1">
      <c r="A295" s="93"/>
      <c r="B295" s="6"/>
      <c r="C295" s="7"/>
      <c r="D295" s="51"/>
      <c r="E295" s="9"/>
      <c r="F295" s="101"/>
      <c r="G295" s="85"/>
      <c r="H295" s="7"/>
      <c r="I295" s="12"/>
      <c r="J295" s="12"/>
    </row>
    <row r="296" spans="1:11" ht="12.95" customHeight="1">
      <c r="A296" s="94">
        <f>A1科目!A188</f>
        <v>1</v>
      </c>
      <c r="B296" s="15" t="str">
        <f>A1科目!B188</f>
        <v>構内配電線路</v>
      </c>
      <c r="C296" s="16" t="s">
        <v>4152</v>
      </c>
      <c r="D296" s="102">
        <v>1</v>
      </c>
      <c r="E296" s="18" t="s">
        <v>4075</v>
      </c>
      <c r="F296" s="19"/>
      <c r="G296" s="20"/>
      <c r="H296" s="16"/>
      <c r="I296" s="21"/>
      <c r="J296" s="21"/>
      <c r="K296" s="13">
        <v>3</v>
      </c>
    </row>
    <row r="297" spans="1:11" ht="12.95" customHeight="1">
      <c r="A297" s="93"/>
      <c r="B297" s="6"/>
      <c r="C297" s="7"/>
      <c r="D297" s="105"/>
      <c r="E297" s="9"/>
      <c r="F297" s="10"/>
      <c r="G297" s="85"/>
      <c r="H297" s="7"/>
      <c r="I297" s="12"/>
      <c r="J297" s="12"/>
    </row>
    <row r="298" spans="1:11" ht="12.95" customHeight="1">
      <c r="A298" s="94"/>
      <c r="B298" s="18" t="s">
        <v>4135</v>
      </c>
      <c r="C298" s="16"/>
      <c r="D298" s="102"/>
      <c r="E298" s="18"/>
      <c r="F298" s="19"/>
      <c r="G298" s="20"/>
      <c r="H298" s="16"/>
      <c r="I298" s="21"/>
      <c r="J298" s="21"/>
      <c r="K298" s="13">
        <v>5</v>
      </c>
    </row>
    <row r="299" spans="1:11" ht="12.95" customHeight="1">
      <c r="A299" s="93"/>
      <c r="B299" s="6"/>
      <c r="C299" s="7"/>
      <c r="D299" s="51"/>
      <c r="E299" s="9"/>
      <c r="F299" s="10"/>
      <c r="G299" s="11"/>
      <c r="H299" s="7"/>
      <c r="I299" s="12"/>
      <c r="J299" s="12"/>
    </row>
    <row r="300" spans="1:11" ht="12.95" customHeight="1">
      <c r="A300" s="94"/>
      <c r="B300" s="18"/>
      <c r="C300" s="16"/>
      <c r="D300" s="102"/>
      <c r="E300" s="18"/>
      <c r="F300" s="19"/>
      <c r="G300" s="20"/>
      <c r="H300" s="16"/>
      <c r="I300" s="21"/>
      <c r="J300" s="21"/>
      <c r="K300" s="13">
        <v>4</v>
      </c>
    </row>
    <row r="301" spans="1:11" ht="12.95" customHeight="1">
      <c r="A301" s="5"/>
      <c r="B301" s="6"/>
      <c r="C301" s="7"/>
      <c r="D301" s="105"/>
      <c r="E301" s="9"/>
      <c r="F301" s="10"/>
      <c r="G301" s="11"/>
      <c r="H301" s="7"/>
      <c r="I301" s="12"/>
      <c r="J301" s="12"/>
    </row>
    <row r="302" spans="1:11" ht="12.95" customHeight="1">
      <c r="A302" s="14"/>
      <c r="B302" s="15"/>
      <c r="C302" s="16"/>
      <c r="D302" s="102"/>
      <c r="E302" s="18"/>
      <c r="F302" s="19"/>
      <c r="G302" s="20"/>
      <c r="H302" s="16"/>
      <c r="I302" s="21"/>
      <c r="J302" s="21"/>
      <c r="K302" s="13">
        <v>6</v>
      </c>
    </row>
    <row r="303" spans="1:11" ht="12.95" customHeight="1">
      <c r="A303" s="93"/>
      <c r="B303" s="6"/>
      <c r="C303" s="7"/>
      <c r="D303" s="105"/>
      <c r="E303" s="9"/>
      <c r="F303" s="10"/>
      <c r="G303" s="11"/>
      <c r="H303" s="7"/>
      <c r="I303" s="12"/>
      <c r="J303" s="12"/>
    </row>
    <row r="304" spans="1:11" ht="12.95" customHeight="1">
      <c r="A304" s="94"/>
      <c r="B304" s="15"/>
      <c r="C304" s="16"/>
      <c r="D304" s="102"/>
      <c r="E304" s="18"/>
      <c r="F304" s="19"/>
      <c r="G304" s="20"/>
      <c r="H304" s="16"/>
      <c r="I304" s="21"/>
      <c r="J304" s="21"/>
      <c r="K304" s="13">
        <v>7</v>
      </c>
    </row>
    <row r="305" spans="1:11" ht="12.95" customHeight="1">
      <c r="A305" s="93"/>
      <c r="B305" s="6"/>
      <c r="C305" s="7"/>
      <c r="D305" s="105"/>
      <c r="E305" s="9"/>
      <c r="F305" s="10"/>
      <c r="G305" s="11"/>
      <c r="H305" s="7"/>
      <c r="I305" s="12"/>
      <c r="J305" s="12"/>
    </row>
    <row r="306" spans="1:11" ht="12.95" customHeight="1">
      <c r="A306" s="94"/>
      <c r="B306" s="18"/>
      <c r="C306" s="16"/>
      <c r="D306" s="102"/>
      <c r="E306" s="18"/>
      <c r="F306" s="19"/>
      <c r="G306" s="20"/>
      <c r="H306" s="16"/>
      <c r="I306" s="21"/>
      <c r="J306" s="21"/>
      <c r="K306" s="13">
        <v>8</v>
      </c>
    </row>
    <row r="307" spans="1:11" ht="12.95" customHeight="1">
      <c r="A307" s="93"/>
      <c r="B307" s="6"/>
      <c r="C307" s="7"/>
      <c r="D307" s="105"/>
      <c r="E307" s="9"/>
      <c r="F307" s="10"/>
      <c r="G307" s="11"/>
      <c r="H307" s="7"/>
      <c r="I307" s="12"/>
      <c r="J307" s="12"/>
    </row>
    <row r="308" spans="1:11" ht="12.95" customHeight="1">
      <c r="A308" s="94"/>
      <c r="B308" s="18"/>
      <c r="C308" s="16"/>
      <c r="D308" s="102"/>
      <c r="E308" s="18"/>
      <c r="F308" s="19"/>
      <c r="G308" s="20"/>
      <c r="H308" s="16"/>
      <c r="I308" s="21"/>
      <c r="J308" s="21"/>
      <c r="K308" s="13">
        <v>9</v>
      </c>
    </row>
    <row r="309" spans="1:11" ht="12.95" customHeight="1">
      <c r="A309" s="93"/>
      <c r="B309" s="6"/>
      <c r="C309" s="7"/>
      <c r="D309" s="105"/>
      <c r="E309" s="9"/>
      <c r="F309" s="10"/>
      <c r="G309" s="11"/>
      <c r="H309" s="7"/>
      <c r="I309" s="12"/>
      <c r="J309" s="12"/>
    </row>
    <row r="310" spans="1:11" ht="12.95" customHeight="1">
      <c r="A310" s="94"/>
      <c r="B310" s="18"/>
      <c r="C310" s="16"/>
      <c r="D310" s="102"/>
      <c r="E310" s="18"/>
      <c r="F310" s="19"/>
      <c r="G310" s="20"/>
      <c r="H310" s="16"/>
      <c r="I310" s="21"/>
      <c r="J310" s="21"/>
      <c r="K310" s="13">
        <v>10</v>
      </c>
    </row>
    <row r="311" spans="1:11" ht="12.95" customHeight="1">
      <c r="A311" s="93"/>
      <c r="B311" s="6"/>
      <c r="C311" s="7"/>
      <c r="D311" s="105"/>
      <c r="E311" s="9"/>
      <c r="F311" s="10"/>
      <c r="G311" s="11"/>
      <c r="H311" s="7"/>
      <c r="I311" s="12"/>
      <c r="J311" s="12"/>
    </row>
    <row r="312" spans="1:11" ht="12.95" customHeight="1">
      <c r="A312" s="94"/>
      <c r="B312" s="18"/>
      <c r="C312" s="16"/>
      <c r="D312" s="102"/>
      <c r="E312" s="18"/>
      <c r="F312" s="19"/>
      <c r="G312" s="20"/>
      <c r="H312" s="16"/>
      <c r="I312" s="21"/>
      <c r="J312" s="21"/>
      <c r="K312" s="13">
        <v>11</v>
      </c>
    </row>
    <row r="313" spans="1:11" ht="12.95" customHeight="1">
      <c r="A313" s="93"/>
      <c r="B313" s="6"/>
      <c r="C313" s="7"/>
      <c r="D313" s="105"/>
      <c r="E313" s="9"/>
      <c r="F313" s="10"/>
      <c r="G313" s="11"/>
      <c r="H313" s="7"/>
      <c r="I313" s="12"/>
      <c r="J313" s="12"/>
    </row>
    <row r="314" spans="1:11" ht="12.95" customHeight="1">
      <c r="A314" s="94"/>
      <c r="B314" s="18"/>
      <c r="C314" s="16"/>
      <c r="D314" s="102"/>
      <c r="E314" s="18"/>
      <c r="F314" s="19"/>
      <c r="G314" s="20"/>
      <c r="H314" s="16"/>
      <c r="I314" s="21"/>
      <c r="J314" s="21"/>
      <c r="K314" s="13">
        <v>12</v>
      </c>
    </row>
    <row r="315" spans="1:11" ht="12.95" customHeight="1">
      <c r="A315" s="93"/>
      <c r="B315" s="6"/>
      <c r="C315" s="7"/>
      <c r="D315" s="105"/>
      <c r="E315" s="9"/>
      <c r="F315" s="10"/>
      <c r="G315" s="11"/>
      <c r="H315" s="7"/>
      <c r="I315" s="12"/>
      <c r="J315" s="12"/>
    </row>
    <row r="316" spans="1:11" ht="12.95" customHeight="1">
      <c r="A316" s="94"/>
      <c r="B316" s="18"/>
      <c r="C316" s="16"/>
      <c r="D316" s="102"/>
      <c r="E316" s="18"/>
      <c r="F316" s="19"/>
      <c r="G316" s="20"/>
      <c r="H316" s="16"/>
      <c r="I316" s="21"/>
      <c r="J316" s="21"/>
      <c r="K316" s="13">
        <v>13</v>
      </c>
    </row>
    <row r="317" spans="1:11" ht="12.95" customHeight="1">
      <c r="A317" s="93"/>
      <c r="B317" s="6"/>
      <c r="C317" s="7"/>
      <c r="D317" s="105"/>
      <c r="E317" s="9"/>
      <c r="F317" s="10"/>
      <c r="G317" s="11"/>
      <c r="H317" s="7"/>
      <c r="I317" s="12"/>
      <c r="J317" s="12"/>
    </row>
    <row r="318" spans="1:11" ht="12.95" customHeight="1">
      <c r="A318" s="94"/>
      <c r="B318" s="18"/>
      <c r="C318" s="16"/>
      <c r="D318" s="102"/>
      <c r="E318" s="18"/>
      <c r="F318" s="19"/>
      <c r="G318" s="20"/>
      <c r="H318" s="16"/>
      <c r="I318" s="21"/>
      <c r="J318" s="21"/>
      <c r="K318" s="13">
        <v>14</v>
      </c>
    </row>
    <row r="319" spans="1:11" ht="12.95" customHeight="1">
      <c r="A319" s="93"/>
      <c r="B319" s="6"/>
      <c r="C319" s="7"/>
      <c r="D319" s="105"/>
      <c r="E319" s="9"/>
      <c r="F319" s="10"/>
      <c r="G319" s="11"/>
      <c r="H319" s="7"/>
      <c r="I319" s="12"/>
      <c r="J319" s="12"/>
    </row>
    <row r="320" spans="1:11" ht="12.95" customHeight="1">
      <c r="A320" s="94"/>
      <c r="B320" s="18"/>
      <c r="C320" s="16"/>
      <c r="D320" s="102"/>
      <c r="E320" s="18"/>
      <c r="F320" s="19"/>
      <c r="G320" s="20"/>
      <c r="H320" s="16"/>
      <c r="I320" s="21"/>
      <c r="J320" s="21"/>
      <c r="K320" s="13">
        <v>15</v>
      </c>
    </row>
    <row r="321" spans="1:11" ht="12.95" customHeight="1">
      <c r="A321" s="93"/>
      <c r="B321" s="6"/>
      <c r="C321" s="7"/>
      <c r="D321" s="105"/>
      <c r="E321" s="9"/>
      <c r="F321" s="10"/>
      <c r="G321" s="11"/>
      <c r="H321" s="7"/>
      <c r="I321" s="12"/>
      <c r="J321" s="12"/>
    </row>
    <row r="322" spans="1:11" ht="12.95" customHeight="1">
      <c r="A322" s="94"/>
      <c r="B322" s="18"/>
      <c r="C322" s="16"/>
      <c r="D322" s="102"/>
      <c r="E322" s="18"/>
      <c r="F322" s="19"/>
      <c r="G322" s="20"/>
      <c r="H322" s="16"/>
      <c r="I322" s="21"/>
      <c r="J322" s="21"/>
      <c r="K322" s="13">
        <v>16</v>
      </c>
    </row>
    <row r="323" spans="1:11" ht="12.95" customHeight="1">
      <c r="A323" s="93"/>
      <c r="B323" s="6"/>
      <c r="C323" s="7"/>
      <c r="D323" s="105"/>
      <c r="E323" s="9"/>
      <c r="F323" s="10"/>
      <c r="G323" s="11"/>
      <c r="H323" s="7"/>
      <c r="I323" s="12"/>
      <c r="J323" s="12"/>
    </row>
    <row r="324" spans="1:11" ht="12.95" customHeight="1">
      <c r="A324" s="94"/>
      <c r="B324" s="18"/>
      <c r="C324" s="16"/>
      <c r="D324" s="102"/>
      <c r="E324" s="18"/>
      <c r="F324" s="19"/>
      <c r="G324" s="20"/>
      <c r="H324" s="16"/>
      <c r="I324" s="21"/>
      <c r="J324" s="21"/>
      <c r="K324" s="13">
        <v>17</v>
      </c>
    </row>
    <row r="325" spans="1:11" ht="12.95" customHeight="1">
      <c r="A325" s="93"/>
      <c r="B325" s="6"/>
      <c r="C325" s="7"/>
      <c r="D325" s="105"/>
      <c r="E325" s="9"/>
      <c r="F325" s="10"/>
      <c r="G325" s="11"/>
      <c r="H325" s="7"/>
      <c r="I325" s="12"/>
      <c r="J325" s="12"/>
    </row>
    <row r="326" spans="1:11" ht="12.95" customHeight="1">
      <c r="A326" s="94"/>
      <c r="B326" s="18"/>
      <c r="C326" s="16"/>
      <c r="D326" s="102"/>
      <c r="E326" s="18"/>
      <c r="F326" s="19"/>
      <c r="G326" s="20"/>
      <c r="H326" s="16"/>
      <c r="I326" s="21"/>
      <c r="J326" s="21"/>
      <c r="K326" s="13">
        <v>18</v>
      </c>
    </row>
  </sheetData>
  <mergeCells count="8">
    <mergeCell ref="G1:G2"/>
    <mergeCell ref="H1:J2"/>
    <mergeCell ref="A1:A2"/>
    <mergeCell ref="B1:B2"/>
    <mergeCell ref="C1:C2"/>
    <mergeCell ref="D1:D2"/>
    <mergeCell ref="E1:E2"/>
    <mergeCell ref="F1:F2"/>
  </mergeCells>
  <phoneticPr fontId="2"/>
  <conditionalFormatting sqref="F4 F6:F14 F16 F18:F22 F24 F26:F28 F30 F32:F34 F36 F38:F40 F42 F44:F46 F48 F50:F52 F54 F56:F60 F62 F64:F66 F68 F70:F72 F74 F76:F80 F82 F84:F86 F88 F90:F94 F96 F98 F100 F102 F104 F106 F108 F110 F112 F114:F122 F124 F126:F130 F132 F134:F136 F138 F140:F142 F144 F146:F148 F150 F152:F154 F156">
    <cfRule type="expression" dxfId="2841" priority="44" stopIfTrue="1">
      <formula>AND(D4=1,E4="か所")</formula>
    </cfRule>
  </conditionalFormatting>
  <conditionalFormatting sqref="F56:F60 F108 F126:F130 F134:F136 F114:F122 F100 F104 F4 F6:F14 F16 F18:F22 F24 F26:F28 F30 F32:F34 F36 F38:F40 F42 F44:F46 F48 F50:F52 F54 F62 F64:F66 F68 F70:F72 F74 F76:F80 F82 F84:F86 F88 F90:F94 F96 F98 F102 F106 F110 F112 F124 F132 F138 F140:F142 F144 F146:F148 F150 F152:F154 F156">
    <cfRule type="expression" dxfId="2840" priority="43" stopIfTrue="1">
      <formula>AND(D4=1,E4="式")</formula>
    </cfRule>
  </conditionalFormatting>
  <conditionalFormatting sqref="F57:F58 F108">
    <cfRule type="expression" dxfId="2839" priority="42" stopIfTrue="1">
      <formula>AND(D57=1,LEN(E57)&lt;&gt;LENB(E57))</formula>
    </cfRule>
  </conditionalFormatting>
  <conditionalFormatting sqref="F100">
    <cfRule type="expression" dxfId="2838" priority="18" stopIfTrue="1">
      <formula>AND(D100=1,LEN(E100)&lt;&gt;LENB(E100))</formula>
    </cfRule>
  </conditionalFormatting>
  <conditionalFormatting sqref="F104">
    <cfRule type="expression" dxfId="2837" priority="17" stopIfTrue="1">
      <formula>AND(D104=1,LEN(E104)&lt;&gt;LENB(E104))</formula>
    </cfRule>
  </conditionalFormatting>
  <conditionalFormatting sqref="F114">
    <cfRule type="expression" dxfId="2836" priority="19" stopIfTrue="1">
      <formula>AND(D114=1,LEN(E114)&lt;&gt;LENB(E114))</formula>
    </cfRule>
  </conditionalFormatting>
  <conditionalFormatting sqref="F127:F128">
    <cfRule type="expression" dxfId="2835" priority="41" stopIfTrue="1">
      <formula>AND(D127=1,LEN(E127)&lt;&gt;LENB(E127))</formula>
    </cfRule>
  </conditionalFormatting>
  <conditionalFormatting sqref="F134">
    <cfRule type="expression" dxfId="2834" priority="40" stopIfTrue="1">
      <formula>AND(D134=1,LEN(E134)&lt;&gt;LENB(E134))</formula>
    </cfRule>
  </conditionalFormatting>
  <conditionalFormatting sqref="F158:F162 F164 F166:F168 F170">
    <cfRule type="expression" dxfId="2833" priority="39" stopIfTrue="1">
      <formula>AND(D158=1,E158="か所")</formula>
    </cfRule>
  </conditionalFormatting>
  <conditionalFormatting sqref="F164 F170 F158:F162 F166:F168">
    <cfRule type="expression" dxfId="2832" priority="38" stopIfTrue="1">
      <formula>AND(D158=1,E158="式")</formula>
    </cfRule>
  </conditionalFormatting>
  <conditionalFormatting sqref="F164">
    <cfRule type="expression" dxfId="2831" priority="35" stopIfTrue="1">
      <formula>AND(D164=1,LEN(E164)&lt;&gt;LENB(E164))</formula>
    </cfRule>
  </conditionalFormatting>
  <conditionalFormatting sqref="F170">
    <cfRule type="expression" dxfId="2830" priority="34" stopIfTrue="1">
      <formula>AND(D170=1,LEN(E170)&lt;&gt;LENB(E170))</formula>
    </cfRule>
  </conditionalFormatting>
  <conditionalFormatting sqref="F172 F174 F176 F178 F180 F182 F184">
    <cfRule type="expression" dxfId="2829" priority="26" stopIfTrue="1">
      <formula>AND(D172=1,E172="か所")</formula>
    </cfRule>
    <cfRule type="expression" dxfId="2828" priority="25" stopIfTrue="1">
      <formula>AND(D172=1,E172="式")</formula>
    </cfRule>
  </conditionalFormatting>
  <conditionalFormatting sqref="F186:F190">
    <cfRule type="expression" dxfId="2827" priority="23" stopIfTrue="1">
      <formula>AND(D186=1,E186="式")</formula>
    </cfRule>
    <cfRule type="expression" dxfId="2826" priority="24" stopIfTrue="1">
      <formula>AND(D186=1,E186="か所")</formula>
    </cfRule>
  </conditionalFormatting>
  <conditionalFormatting sqref="F192">
    <cfRule type="expression" dxfId="2825" priority="36" stopIfTrue="1">
      <formula>AND(D192=1,E192="式")</formula>
    </cfRule>
    <cfRule type="expression" dxfId="2824" priority="37" stopIfTrue="1">
      <formula>AND(D192=1,E192="か所")</formula>
    </cfRule>
  </conditionalFormatting>
  <conditionalFormatting sqref="F194 F196 F198 F200 F202 F204 F206 F208 F210 F212 F214 F216 F218 F220">
    <cfRule type="expression" dxfId="2823" priority="33" stopIfTrue="1">
      <formula>AND(D194=1,E194="か所")</formula>
    </cfRule>
  </conditionalFormatting>
  <conditionalFormatting sqref="F200 F194 F196 F198 F202 F204 F206 F208 F210 F212 F214 F216 F218 F220">
    <cfRule type="expression" dxfId="2822" priority="32" stopIfTrue="1">
      <formula>AND(D194=1,E194="式")</formula>
    </cfRule>
  </conditionalFormatting>
  <conditionalFormatting sqref="F200">
    <cfRule type="expression" dxfId="2821" priority="27" stopIfTrue="1">
      <formula>AND(D200=1,LEN(E200)&lt;&gt;LENB(E200))</formula>
    </cfRule>
  </conditionalFormatting>
  <conditionalFormatting sqref="F222:F226">
    <cfRule type="expression" dxfId="2820" priority="30" stopIfTrue="1">
      <formula>AND(D222=1,E222="式")</formula>
    </cfRule>
    <cfRule type="expression" dxfId="2819" priority="31" stopIfTrue="1">
      <formula>AND(D222=1,E222="か所")</formula>
    </cfRule>
  </conditionalFormatting>
  <conditionalFormatting sqref="F228">
    <cfRule type="expression" dxfId="2818" priority="28" stopIfTrue="1">
      <formula>AND(D228=1,E228="式")</formula>
    </cfRule>
    <cfRule type="expression" dxfId="2817" priority="29" stopIfTrue="1">
      <formula>AND(D228=1,E228="か所")</formula>
    </cfRule>
  </conditionalFormatting>
  <conditionalFormatting sqref="F230 F232:F234 F236 F238 F240 F242 F244 F246 F248 F250 F252 F254">
    <cfRule type="expression" dxfId="2816" priority="22" stopIfTrue="1">
      <formula>AND(D230=1,E230="か所")</formula>
    </cfRule>
  </conditionalFormatting>
  <conditionalFormatting sqref="F236 F230 F232:F234 F238 F240 F242 F244 F246 F248 F250 F252 F254">
    <cfRule type="expression" dxfId="2815" priority="21" stopIfTrue="1">
      <formula>AND(D230=1,E230="式")</formula>
    </cfRule>
  </conditionalFormatting>
  <conditionalFormatting sqref="F236">
    <cfRule type="expression" dxfId="2814" priority="20" stopIfTrue="1">
      <formula>AND(D236=1,LEN(E236)&lt;&gt;LENB(E236))</formula>
    </cfRule>
  </conditionalFormatting>
  <conditionalFormatting sqref="F256 F258:F260">
    <cfRule type="expression" dxfId="2813" priority="16" stopIfTrue="1">
      <formula>AND(D256=1,E256="か所")</formula>
    </cfRule>
    <cfRule type="expression" dxfId="2812" priority="15" stopIfTrue="1">
      <formula>AND(D256=1,E256="式")</formula>
    </cfRule>
  </conditionalFormatting>
  <conditionalFormatting sqref="F262">
    <cfRule type="expression" dxfId="2811" priority="11" stopIfTrue="1">
      <formula>AND(D262=1,E262="式")</formula>
    </cfRule>
    <cfRule type="expression" dxfId="2810" priority="12" stopIfTrue="1">
      <formula>AND(D262=1,E262="か所")</formula>
    </cfRule>
  </conditionalFormatting>
  <conditionalFormatting sqref="F264">
    <cfRule type="expression" dxfId="2809" priority="14" stopIfTrue="1">
      <formula>AND(D264=1,E264="か所")</formula>
    </cfRule>
    <cfRule type="expression" dxfId="2808" priority="13" stopIfTrue="1">
      <formula>AND(D264=1,E264="式")</formula>
    </cfRule>
  </conditionalFormatting>
  <conditionalFormatting sqref="F266:F270 F272 F274 F276 F278 F280 F282 F284 F286 F288 F290 F302 F304 F306 F308 F310 F312 F314 F316 F318 F320 F322 F324 F326">
    <cfRule type="expression" dxfId="2807" priority="10" stopIfTrue="1">
      <formula>AND(D266=1,E266="か所")</formula>
    </cfRule>
  </conditionalFormatting>
  <conditionalFormatting sqref="F272 F308 F266:F270 F274 F276 F278 F280 F282 F284 F286 F288 F290 F302 F304 F306 F310 F312 F314 F316 F318 F320 F322 F324 F326">
    <cfRule type="expression" dxfId="2806" priority="9" stopIfTrue="1">
      <formula>AND(D266=1,E266="式")</formula>
    </cfRule>
  </conditionalFormatting>
  <conditionalFormatting sqref="F272">
    <cfRule type="expression" dxfId="2805" priority="8" stopIfTrue="1">
      <formula>AND(D272=1,LEN(E272)&lt;&gt;LENB(E272))</formula>
    </cfRule>
  </conditionalFormatting>
  <conditionalFormatting sqref="F292 F294:F296">
    <cfRule type="expression" dxfId="2804" priority="7" stopIfTrue="1">
      <formula>AND(D292=1,E292="か所")</formula>
    </cfRule>
    <cfRule type="expression" dxfId="2803" priority="6" stopIfTrue="1">
      <formula>AND(D292=1,E292="式")</formula>
    </cfRule>
  </conditionalFormatting>
  <conditionalFormatting sqref="F298">
    <cfRule type="expression" dxfId="2802" priority="2" stopIfTrue="1">
      <formula>AND(D298=1,E298="式")</formula>
    </cfRule>
    <cfRule type="expression" dxfId="2801" priority="3" stopIfTrue="1">
      <formula>AND(D298=1,E298="か所")</formula>
    </cfRule>
  </conditionalFormatting>
  <conditionalFormatting sqref="F300">
    <cfRule type="expression" dxfId="2800" priority="4" stopIfTrue="1">
      <formula>AND(D300=1,E300="式")</formula>
    </cfRule>
    <cfRule type="expression" dxfId="2799" priority="5" stopIfTrue="1">
      <formula>AND(D300=1,E300="か所")</formula>
    </cfRule>
  </conditionalFormatting>
  <conditionalFormatting sqref="F308">
    <cfRule type="expression" dxfId="2798" priority="1" stopIfTrue="1">
      <formula>AND(D308=1,LEN(E308)&lt;&gt;LENB(E308))</formula>
    </cfRule>
  </conditionalFormatting>
  <printOptions horizontalCentered="1"/>
  <pageMargins left="0.39370078740157483" right="0.39370078740157483" top="1.1023622047244095" bottom="0.94488188976377963" header="0.51181102362204722" footer="0.59055118110236227"/>
  <headerFooter alignWithMargins="0">
    <oddFooter>&amp;C&amp;"ＭＳ 明朝,標準"東畑建築事務所&amp;R&amp;"ＭＳ 明朝,標準"P － &amp;P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7905FD-3D2D-4DA0-B6CE-C5A9AE267F8B}">
  <sheetPr>
    <tabColor rgb="FF7030A0"/>
  </sheetPr>
  <dimension ref="A1:M2846"/>
  <sheetViews>
    <sheetView showOutlineSymbols="0" showWhiteSpace="0" view="pageBreakPreview" zoomScaleNormal="100" zoomScaleSheetLayoutView="100" workbookViewId="0">
      <pane xSplit="1" ySplit="2" topLeftCell="B2286" activePane="bottomRight" state="frozen"/>
      <selection activeCell="D14" sqref="D14"/>
      <selection pane="topRight" activeCell="D14" sqref="D14"/>
      <selection pane="bottomLeft" activeCell="D14" sqref="D14"/>
      <selection pane="bottomRight" activeCell="D14" sqref="D14"/>
    </sheetView>
  </sheetViews>
  <sheetFormatPr defaultColWidth="9" defaultRowHeight="12.95" customHeight="1"/>
  <cols>
    <col min="1" max="1" width="5.625" style="27" customWidth="1"/>
    <col min="2" max="2" width="19.125" style="191" customWidth="1"/>
    <col min="3" max="3" width="26" style="13" customWidth="1"/>
    <col min="4" max="4" width="9" style="53" bestFit="1" customWidth="1"/>
    <col min="5" max="5" width="4" style="27" customWidth="1"/>
    <col min="6" max="6" width="12.625" style="28" customWidth="1"/>
    <col min="7" max="7" width="19.5" style="28" customWidth="1"/>
    <col min="8" max="8" width="9.375" style="192" customWidth="1"/>
    <col min="9" max="9" width="9.375" style="13" customWidth="1"/>
    <col min="10" max="10" width="12.625" style="1" customWidth="1"/>
    <col min="11" max="11" width="9" style="13"/>
    <col min="12" max="13" width="11.25" style="13" bestFit="1" customWidth="1"/>
    <col min="14" max="16384" width="9" style="13"/>
  </cols>
  <sheetData>
    <row r="1" spans="1:13" s="4" customFormat="1" ht="13.5" customHeight="1">
      <c r="A1" s="228"/>
      <c r="B1" s="230" t="s">
        <v>8</v>
      </c>
      <c r="C1" s="204" t="s">
        <v>9</v>
      </c>
      <c r="D1" s="205" t="s">
        <v>4153</v>
      </c>
      <c r="E1" s="204" t="s">
        <v>11</v>
      </c>
      <c r="F1" s="196" t="s">
        <v>4154</v>
      </c>
      <c r="G1" s="196" t="s">
        <v>13</v>
      </c>
      <c r="H1" s="229" t="s">
        <v>14</v>
      </c>
      <c r="I1" s="207"/>
      <c r="J1" s="198"/>
    </row>
    <row r="2" spans="1:13" s="4" customFormat="1" ht="13.5" customHeight="1">
      <c r="A2" s="203"/>
      <c r="B2" s="231"/>
      <c r="C2" s="197"/>
      <c r="D2" s="206"/>
      <c r="E2" s="197"/>
      <c r="F2" s="197"/>
      <c r="G2" s="197"/>
      <c r="H2" s="197"/>
      <c r="I2" s="197"/>
      <c r="J2" s="208"/>
    </row>
    <row r="3" spans="1:13" ht="12.95" customHeight="1">
      <c r="A3" s="5" t="str">
        <f>A1科目!A4</f>
        <v>Ａ</v>
      </c>
      <c r="B3" s="107" t="str">
        <f>A1科目!B4</f>
        <v>博物館</v>
      </c>
      <c r="C3" s="7"/>
      <c r="D3" s="51"/>
      <c r="E3" s="9"/>
      <c r="F3" s="10"/>
      <c r="G3" s="11"/>
      <c r="H3" s="7"/>
      <c r="I3" s="12"/>
      <c r="J3" s="45"/>
    </row>
    <row r="4" spans="1:13" ht="12.75" customHeight="1">
      <c r="A4" s="94" t="str">
        <f>A1科目!A8</f>
        <v>1</v>
      </c>
      <c r="B4" s="108" t="str">
        <f>A1科目!B8</f>
        <v>電灯設備</v>
      </c>
      <c r="C4" s="16" t="str">
        <f>A1中科目!C8</f>
        <v>電灯幹線</v>
      </c>
      <c r="D4" s="52"/>
      <c r="E4" s="18"/>
      <c r="F4" s="19"/>
      <c r="G4" s="20"/>
      <c r="H4" s="16"/>
      <c r="I4" s="21"/>
      <c r="J4" s="46"/>
    </row>
    <row r="5" spans="1:13" ht="12.95" customHeight="1">
      <c r="A5" s="93"/>
      <c r="B5" s="107"/>
      <c r="C5" s="7"/>
      <c r="D5" s="51"/>
      <c r="E5" s="9"/>
      <c r="F5" s="10"/>
      <c r="G5" s="11"/>
      <c r="H5" s="7"/>
      <c r="I5" s="12"/>
      <c r="J5" s="45"/>
    </row>
    <row r="6" spans="1:13" ht="12.95" customHeight="1">
      <c r="A6" s="94"/>
      <c r="B6" s="108"/>
      <c r="C6" s="16"/>
      <c r="D6" s="52"/>
      <c r="E6" s="18"/>
      <c r="F6" s="19"/>
      <c r="G6" s="20"/>
      <c r="H6" s="16"/>
      <c r="I6" s="21"/>
      <c r="J6" s="46"/>
    </row>
    <row r="7" spans="1:13" ht="12.95" customHeight="1">
      <c r="A7" s="93"/>
      <c r="B7" s="107"/>
      <c r="C7" s="7"/>
      <c r="D7" s="109"/>
      <c r="E7" s="110"/>
      <c r="F7" s="111"/>
      <c r="G7" s="112"/>
      <c r="H7" s="7"/>
      <c r="I7" s="12"/>
      <c r="J7" s="45"/>
      <c r="M7" s="28"/>
    </row>
    <row r="8" spans="1:13" ht="12.95" customHeight="1">
      <c r="A8" s="94"/>
      <c r="B8" s="108" t="s">
        <v>4155</v>
      </c>
      <c r="C8" s="16" t="s">
        <v>4156</v>
      </c>
      <c r="D8" s="52">
        <v>29</v>
      </c>
      <c r="E8" s="18" t="s">
        <v>4157</v>
      </c>
      <c r="F8" s="19"/>
      <c r="G8" s="113"/>
      <c r="H8" s="16"/>
      <c r="I8" s="21"/>
      <c r="J8" s="46"/>
      <c r="L8" s="28"/>
    </row>
    <row r="9" spans="1:13" ht="12.95" customHeight="1">
      <c r="A9" s="93"/>
      <c r="B9" s="107"/>
      <c r="C9" s="7"/>
      <c r="D9" s="109"/>
      <c r="E9" s="110"/>
      <c r="F9" s="111"/>
      <c r="G9" s="112"/>
      <c r="H9" s="7"/>
      <c r="I9" s="12"/>
      <c r="J9" s="45"/>
      <c r="M9" s="28"/>
    </row>
    <row r="10" spans="1:13" ht="12.95" customHeight="1">
      <c r="A10" s="94"/>
      <c r="B10" s="108" t="s">
        <v>4155</v>
      </c>
      <c r="C10" s="16" t="s">
        <v>4158</v>
      </c>
      <c r="D10" s="52">
        <v>37</v>
      </c>
      <c r="E10" s="18" t="s">
        <v>4157</v>
      </c>
      <c r="F10" s="19"/>
      <c r="G10" s="113"/>
      <c r="H10" s="16"/>
      <c r="I10" s="21"/>
      <c r="J10" s="46"/>
      <c r="L10" s="28"/>
    </row>
    <row r="11" spans="1:13" ht="12.95" customHeight="1">
      <c r="A11" s="93"/>
      <c r="B11" s="107"/>
      <c r="C11" s="7"/>
      <c r="D11" s="109"/>
      <c r="E11" s="110"/>
      <c r="F11" s="111"/>
      <c r="G11" s="112"/>
      <c r="H11" s="7"/>
      <c r="I11" s="12"/>
      <c r="J11" s="45"/>
      <c r="M11" s="28"/>
    </row>
    <row r="12" spans="1:13" ht="12.95" customHeight="1">
      <c r="A12" s="94"/>
      <c r="B12" s="108" t="s">
        <v>4155</v>
      </c>
      <c r="C12" s="16" t="s">
        <v>4159</v>
      </c>
      <c r="D12" s="52">
        <v>142</v>
      </c>
      <c r="E12" s="18" t="s">
        <v>4157</v>
      </c>
      <c r="F12" s="19"/>
      <c r="G12" s="113"/>
      <c r="H12" s="16"/>
      <c r="I12" s="21"/>
      <c r="J12" s="46"/>
      <c r="L12" s="28"/>
    </row>
    <row r="13" spans="1:13" ht="12.95" customHeight="1">
      <c r="A13" s="93"/>
      <c r="B13" s="107"/>
      <c r="C13" s="7"/>
      <c r="D13" s="109"/>
      <c r="E13" s="110"/>
      <c r="F13" s="111"/>
      <c r="G13" s="112"/>
      <c r="H13" s="7"/>
      <c r="I13" s="12"/>
      <c r="J13" s="45"/>
      <c r="M13" s="28"/>
    </row>
    <row r="14" spans="1:13" ht="12.95" customHeight="1">
      <c r="A14" s="94"/>
      <c r="B14" s="108" t="s">
        <v>4155</v>
      </c>
      <c r="C14" s="16" t="s">
        <v>4160</v>
      </c>
      <c r="D14" s="52">
        <v>4</v>
      </c>
      <c r="E14" s="18" t="s">
        <v>4157</v>
      </c>
      <c r="F14" s="19"/>
      <c r="G14" s="113"/>
      <c r="H14" s="16"/>
      <c r="I14" s="21"/>
      <c r="J14" s="46"/>
      <c r="L14" s="28"/>
    </row>
    <row r="15" spans="1:13" ht="12.95" customHeight="1">
      <c r="A15" s="93"/>
      <c r="B15" s="107"/>
      <c r="C15" s="7"/>
      <c r="D15" s="109"/>
      <c r="E15" s="110"/>
      <c r="F15" s="111"/>
      <c r="G15" s="112"/>
      <c r="H15" s="7"/>
      <c r="I15" s="12"/>
      <c r="J15" s="45"/>
      <c r="M15" s="28"/>
    </row>
    <row r="16" spans="1:13" ht="12.95" customHeight="1">
      <c r="A16" s="94"/>
      <c r="B16" s="108" t="s">
        <v>4155</v>
      </c>
      <c r="C16" s="16" t="s">
        <v>4161</v>
      </c>
      <c r="D16" s="52">
        <v>47</v>
      </c>
      <c r="E16" s="18" t="s">
        <v>4157</v>
      </c>
      <c r="F16" s="19"/>
      <c r="G16" s="113"/>
      <c r="H16" s="16"/>
      <c r="I16" s="21"/>
      <c r="J16" s="46"/>
      <c r="L16" s="28"/>
    </row>
    <row r="17" spans="1:13" ht="12.95" customHeight="1">
      <c r="A17" s="93"/>
      <c r="B17" s="107"/>
      <c r="C17" s="7"/>
      <c r="D17" s="109"/>
      <c r="E17" s="110"/>
      <c r="F17" s="111"/>
      <c r="G17" s="112"/>
      <c r="H17" s="7"/>
      <c r="I17" s="12"/>
      <c r="J17" s="45"/>
      <c r="M17" s="28"/>
    </row>
    <row r="18" spans="1:13" ht="12.95" customHeight="1">
      <c r="A18" s="94"/>
      <c r="B18" s="108" t="s">
        <v>4155</v>
      </c>
      <c r="C18" s="16" t="s">
        <v>4162</v>
      </c>
      <c r="D18" s="52">
        <v>106</v>
      </c>
      <c r="E18" s="18" t="s">
        <v>4157</v>
      </c>
      <c r="F18" s="19"/>
      <c r="G18" s="113"/>
      <c r="H18" s="16"/>
      <c r="I18" s="21"/>
      <c r="J18" s="46"/>
      <c r="L18" s="28"/>
    </row>
    <row r="19" spans="1:13" ht="12.95" customHeight="1">
      <c r="A19" s="93"/>
      <c r="B19" s="107"/>
      <c r="C19" s="7"/>
      <c r="D19" s="109"/>
      <c r="E19" s="110"/>
      <c r="F19" s="111"/>
      <c r="G19" s="112"/>
      <c r="H19" s="7"/>
      <c r="I19" s="12"/>
      <c r="J19" s="45"/>
      <c r="M19" s="28"/>
    </row>
    <row r="20" spans="1:13" ht="12.95" customHeight="1">
      <c r="A20" s="94"/>
      <c r="B20" s="108" t="s">
        <v>4155</v>
      </c>
      <c r="C20" s="16" t="s">
        <v>4163</v>
      </c>
      <c r="D20" s="52">
        <v>106</v>
      </c>
      <c r="E20" s="18" t="s">
        <v>4157</v>
      </c>
      <c r="F20" s="19"/>
      <c r="G20" s="113"/>
      <c r="H20" s="16"/>
      <c r="I20" s="21"/>
      <c r="J20" s="46"/>
      <c r="L20" s="28"/>
    </row>
    <row r="21" spans="1:13" ht="12.95" customHeight="1">
      <c r="A21" s="93"/>
      <c r="B21" s="107"/>
      <c r="C21" s="7"/>
      <c r="D21" s="109"/>
      <c r="E21" s="110"/>
      <c r="F21" s="111"/>
      <c r="G21" s="112"/>
      <c r="H21" s="7"/>
      <c r="I21" s="12"/>
      <c r="J21" s="45"/>
      <c r="M21" s="28"/>
    </row>
    <row r="22" spans="1:13" ht="12.95" customHeight="1">
      <c r="A22" s="94"/>
      <c r="B22" s="108" t="s">
        <v>4164</v>
      </c>
      <c r="C22" s="16" t="s">
        <v>4165</v>
      </c>
      <c r="D22" s="52">
        <v>5</v>
      </c>
      <c r="E22" s="18" t="s">
        <v>4157</v>
      </c>
      <c r="F22" s="19"/>
      <c r="G22" s="113"/>
      <c r="H22" s="16"/>
      <c r="I22" s="21"/>
      <c r="J22" s="46"/>
      <c r="L22" s="28"/>
    </row>
    <row r="23" spans="1:13" ht="12.95" customHeight="1">
      <c r="A23" s="93"/>
      <c r="B23" s="107"/>
      <c r="C23" s="7"/>
      <c r="D23" s="109"/>
      <c r="E23" s="110"/>
      <c r="F23" s="111"/>
      <c r="G23" s="112"/>
      <c r="H23" s="7"/>
      <c r="I23" s="12"/>
      <c r="J23" s="45"/>
      <c r="M23" s="28"/>
    </row>
    <row r="24" spans="1:13" ht="12.95" customHeight="1">
      <c r="A24" s="94"/>
      <c r="B24" s="108" t="s">
        <v>4164</v>
      </c>
      <c r="C24" s="16" t="s">
        <v>4166</v>
      </c>
      <c r="D24" s="52">
        <v>10</v>
      </c>
      <c r="E24" s="18" t="s">
        <v>4157</v>
      </c>
      <c r="F24" s="19"/>
      <c r="G24" s="113"/>
      <c r="H24" s="16"/>
      <c r="I24" s="21"/>
      <c r="J24" s="46"/>
      <c r="L24" s="28"/>
    </row>
    <row r="25" spans="1:13" ht="12.95" customHeight="1">
      <c r="A25" s="93"/>
      <c r="B25" s="107"/>
      <c r="C25" s="7"/>
      <c r="D25" s="109"/>
      <c r="E25" s="110"/>
      <c r="F25" s="111"/>
      <c r="G25" s="112"/>
      <c r="H25" s="7"/>
      <c r="I25" s="12"/>
      <c r="J25" s="45"/>
      <c r="M25" s="28"/>
    </row>
    <row r="26" spans="1:13" ht="12.95" customHeight="1">
      <c r="A26" s="94"/>
      <c r="B26" s="108" t="s">
        <v>4164</v>
      </c>
      <c r="C26" s="16" t="s">
        <v>4167</v>
      </c>
      <c r="D26" s="52">
        <v>24</v>
      </c>
      <c r="E26" s="18" t="s">
        <v>4157</v>
      </c>
      <c r="F26" s="19"/>
      <c r="G26" s="113"/>
      <c r="H26" s="16"/>
      <c r="I26" s="21"/>
      <c r="J26" s="46"/>
      <c r="L26" s="28"/>
    </row>
    <row r="27" spans="1:13" ht="12.95" customHeight="1">
      <c r="A27" s="93"/>
      <c r="B27" s="107"/>
      <c r="C27" s="7"/>
      <c r="D27" s="109"/>
      <c r="E27" s="110"/>
      <c r="F27" s="111"/>
      <c r="G27" s="112"/>
      <c r="H27" s="7"/>
      <c r="I27" s="12"/>
      <c r="J27" s="45"/>
      <c r="M27" s="28"/>
    </row>
    <row r="28" spans="1:13" ht="12.95" customHeight="1">
      <c r="A28" s="94"/>
      <c r="B28" s="108" t="s">
        <v>4164</v>
      </c>
      <c r="C28" s="16" t="s">
        <v>4168</v>
      </c>
      <c r="D28" s="52">
        <v>9</v>
      </c>
      <c r="E28" s="18" t="s">
        <v>4157</v>
      </c>
      <c r="F28" s="19"/>
      <c r="G28" s="113"/>
      <c r="H28" s="16"/>
      <c r="I28" s="21"/>
      <c r="J28" s="46"/>
      <c r="L28" s="28"/>
    </row>
    <row r="29" spans="1:13" ht="12.95" customHeight="1">
      <c r="A29" s="93"/>
      <c r="B29" s="107"/>
      <c r="C29" s="7"/>
      <c r="D29" s="109"/>
      <c r="E29" s="110"/>
      <c r="F29" s="111"/>
      <c r="G29" s="112"/>
      <c r="H29" s="7"/>
      <c r="I29" s="12"/>
      <c r="J29" s="45"/>
      <c r="M29" s="28"/>
    </row>
    <row r="30" spans="1:13" ht="12.95" customHeight="1">
      <c r="A30" s="94"/>
      <c r="B30" s="108" t="s">
        <v>4164</v>
      </c>
      <c r="C30" s="16" t="s">
        <v>4163</v>
      </c>
      <c r="D30" s="52">
        <v>33</v>
      </c>
      <c r="E30" s="18" t="s">
        <v>4157</v>
      </c>
      <c r="F30" s="19"/>
      <c r="G30" s="113"/>
      <c r="H30" s="16"/>
      <c r="I30" s="21"/>
      <c r="J30" s="46"/>
      <c r="L30" s="28"/>
    </row>
    <row r="31" spans="1:13" ht="12.95" customHeight="1">
      <c r="A31" s="93"/>
      <c r="B31" s="107"/>
      <c r="C31" s="7"/>
      <c r="D31" s="109"/>
      <c r="E31" s="110"/>
      <c r="F31" s="111"/>
      <c r="G31" s="112"/>
      <c r="H31" s="7"/>
      <c r="I31" s="12"/>
      <c r="J31" s="45"/>
      <c r="M31" s="28"/>
    </row>
    <row r="32" spans="1:13" ht="12.95" customHeight="1">
      <c r="A32" s="94"/>
      <c r="B32" s="114" t="s">
        <v>4164</v>
      </c>
      <c r="C32" s="115" t="s">
        <v>4169</v>
      </c>
      <c r="D32" s="116">
        <v>19</v>
      </c>
      <c r="E32" s="117" t="s">
        <v>4157</v>
      </c>
      <c r="F32" s="118"/>
      <c r="G32" s="113"/>
      <c r="H32" s="115"/>
      <c r="I32" s="119"/>
      <c r="J32" s="46"/>
      <c r="L32" s="28"/>
    </row>
    <row r="33" spans="1:13" ht="12.95" customHeight="1">
      <c r="A33" s="93"/>
      <c r="B33" s="107"/>
      <c r="C33" s="7"/>
      <c r="D33" s="109"/>
      <c r="E33" s="110"/>
      <c r="F33" s="111"/>
      <c r="G33" s="112"/>
      <c r="H33" s="7"/>
      <c r="I33" s="12"/>
      <c r="J33" s="45"/>
      <c r="M33" s="28"/>
    </row>
    <row r="34" spans="1:13" ht="12.95" customHeight="1">
      <c r="A34" s="94"/>
      <c r="B34" s="108" t="s">
        <v>4164</v>
      </c>
      <c r="C34" s="16" t="s">
        <v>4170</v>
      </c>
      <c r="D34" s="52">
        <v>47</v>
      </c>
      <c r="E34" s="18" t="s">
        <v>4157</v>
      </c>
      <c r="F34" s="19"/>
      <c r="G34" s="113"/>
      <c r="H34" s="16"/>
      <c r="I34" s="21"/>
      <c r="J34" s="46"/>
      <c r="L34" s="28"/>
    </row>
    <row r="35" spans="1:13" ht="12.95" customHeight="1">
      <c r="A35" s="120"/>
      <c r="B35" s="107"/>
      <c r="C35" s="7"/>
      <c r="D35" s="109"/>
      <c r="E35" s="110"/>
      <c r="F35" s="111"/>
      <c r="G35" s="112"/>
      <c r="H35" s="121"/>
      <c r="I35" s="23"/>
      <c r="J35" s="47"/>
      <c r="M35" s="28"/>
    </row>
    <row r="36" spans="1:13" ht="12.95" customHeight="1">
      <c r="A36" s="94"/>
      <c r="B36" s="108" t="s">
        <v>4164</v>
      </c>
      <c r="C36" s="16" t="s">
        <v>4171</v>
      </c>
      <c r="D36" s="52">
        <v>2</v>
      </c>
      <c r="E36" s="18" t="s">
        <v>4157</v>
      </c>
      <c r="F36" s="19"/>
      <c r="G36" s="113"/>
      <c r="H36" s="16"/>
      <c r="I36" s="21"/>
      <c r="J36" s="46"/>
      <c r="L36" s="28"/>
    </row>
    <row r="37" spans="1:13" ht="12.95" customHeight="1">
      <c r="A37" s="93"/>
      <c r="B37" s="122"/>
      <c r="C37" s="121"/>
      <c r="D37" s="109"/>
      <c r="E37" s="110"/>
      <c r="F37" s="111"/>
      <c r="G37" s="112"/>
      <c r="H37" s="7"/>
      <c r="I37" s="12"/>
      <c r="J37" s="123"/>
      <c r="M37" s="28"/>
    </row>
    <row r="38" spans="1:13" ht="12.95" customHeight="1">
      <c r="A38" s="94"/>
      <c r="B38" s="108" t="s">
        <v>4164</v>
      </c>
      <c r="C38" s="16" t="s">
        <v>4172</v>
      </c>
      <c r="D38" s="52">
        <v>56</v>
      </c>
      <c r="E38" s="18" t="s">
        <v>4157</v>
      </c>
      <c r="F38" s="19"/>
      <c r="G38" s="113"/>
      <c r="H38" s="16"/>
      <c r="I38" s="21"/>
      <c r="J38" s="46"/>
      <c r="L38" s="28"/>
    </row>
    <row r="39" spans="1:13" ht="12.95" customHeight="1">
      <c r="A39" s="93"/>
      <c r="B39" s="107"/>
      <c r="C39" s="7"/>
      <c r="D39" s="109"/>
      <c r="E39" s="110"/>
      <c r="F39" s="111"/>
      <c r="G39" s="112"/>
      <c r="H39" s="7"/>
      <c r="I39" s="23"/>
      <c r="J39" s="47"/>
      <c r="M39" s="28"/>
    </row>
    <row r="40" spans="1:13" ht="12.95" customHeight="1">
      <c r="A40" s="94"/>
      <c r="B40" s="108" t="s">
        <v>4164</v>
      </c>
      <c r="C40" s="16" t="s">
        <v>4173</v>
      </c>
      <c r="D40" s="52">
        <v>24</v>
      </c>
      <c r="E40" s="18" t="s">
        <v>4157</v>
      </c>
      <c r="F40" s="19"/>
      <c r="G40" s="113"/>
      <c r="H40" s="16"/>
      <c r="I40" s="21"/>
      <c r="J40" s="46"/>
      <c r="L40" s="28"/>
    </row>
    <row r="41" spans="1:13" ht="12.95" customHeight="1">
      <c r="A41" s="93"/>
      <c r="B41" s="124"/>
      <c r="C41" s="7"/>
      <c r="D41" s="109"/>
      <c r="E41" s="110"/>
      <c r="F41" s="111"/>
      <c r="G41" s="112"/>
      <c r="H41" s="7"/>
      <c r="I41" s="12"/>
      <c r="J41" s="45"/>
      <c r="M41" s="28"/>
    </row>
    <row r="42" spans="1:13" ht="12.95" customHeight="1">
      <c r="A42" s="94"/>
      <c r="B42" s="108" t="s">
        <v>4164</v>
      </c>
      <c r="C42" s="16" t="s">
        <v>4174</v>
      </c>
      <c r="D42" s="52">
        <v>2</v>
      </c>
      <c r="E42" s="18" t="s">
        <v>4157</v>
      </c>
      <c r="F42" s="19"/>
      <c r="G42" s="113"/>
      <c r="H42" s="16"/>
      <c r="I42" s="21"/>
      <c r="J42" s="46"/>
      <c r="L42" s="28"/>
    </row>
    <row r="43" spans="1:13" ht="12.95" customHeight="1">
      <c r="A43" s="93"/>
      <c r="B43" s="107"/>
      <c r="C43" s="7"/>
      <c r="D43" s="109"/>
      <c r="E43" s="110"/>
      <c r="F43" s="111"/>
      <c r="G43" s="112"/>
      <c r="H43" s="7"/>
      <c r="I43" s="12"/>
      <c r="J43" s="45"/>
      <c r="M43" s="28"/>
    </row>
    <row r="44" spans="1:13" ht="12.95" customHeight="1">
      <c r="A44" s="94"/>
      <c r="B44" s="108" t="s">
        <v>4164</v>
      </c>
      <c r="C44" s="16" t="s">
        <v>4175</v>
      </c>
      <c r="D44" s="52">
        <v>56</v>
      </c>
      <c r="E44" s="18" t="s">
        <v>4157</v>
      </c>
      <c r="F44" s="19"/>
      <c r="G44" s="113"/>
      <c r="H44" s="16"/>
      <c r="I44" s="21"/>
      <c r="J44" s="46"/>
      <c r="L44" s="28"/>
    </row>
    <row r="45" spans="1:13" ht="12.95" customHeight="1">
      <c r="A45" s="93"/>
      <c r="B45" s="107"/>
      <c r="C45" s="7"/>
      <c r="D45" s="109"/>
      <c r="E45" s="110"/>
      <c r="F45" s="111"/>
      <c r="G45" s="112"/>
      <c r="H45" s="7"/>
      <c r="I45" s="12"/>
      <c r="J45" s="45"/>
      <c r="M45" s="28"/>
    </row>
    <row r="46" spans="1:13" ht="12.95" customHeight="1">
      <c r="A46" s="94"/>
      <c r="B46" s="108" t="s">
        <v>4164</v>
      </c>
      <c r="C46" s="16" t="s">
        <v>4176</v>
      </c>
      <c r="D46" s="52">
        <v>24</v>
      </c>
      <c r="E46" s="18" t="s">
        <v>4157</v>
      </c>
      <c r="F46" s="19"/>
      <c r="G46" s="113"/>
      <c r="H46" s="16"/>
      <c r="I46" s="21"/>
      <c r="J46" s="46"/>
      <c r="L46" s="28"/>
    </row>
    <row r="47" spans="1:13" ht="12.95" customHeight="1">
      <c r="A47" s="93"/>
      <c r="B47" s="107"/>
      <c r="C47" s="7"/>
      <c r="D47" s="109"/>
      <c r="E47" s="110"/>
      <c r="F47" s="111"/>
      <c r="G47" s="112"/>
      <c r="H47" s="7"/>
      <c r="I47" s="12"/>
      <c r="J47" s="45"/>
      <c r="M47" s="28"/>
    </row>
    <row r="48" spans="1:13" ht="12.95" customHeight="1">
      <c r="A48" s="94"/>
      <c r="B48" s="108" t="s">
        <v>4177</v>
      </c>
      <c r="C48" s="16" t="s">
        <v>4178</v>
      </c>
      <c r="D48" s="52">
        <v>2</v>
      </c>
      <c r="E48" s="18" t="s">
        <v>4157</v>
      </c>
      <c r="F48" s="19"/>
      <c r="G48" s="113"/>
      <c r="H48" s="16"/>
      <c r="I48" s="21"/>
      <c r="J48" s="46"/>
      <c r="L48" s="28"/>
    </row>
    <row r="49" spans="1:13" ht="12.95" customHeight="1">
      <c r="A49" s="93"/>
      <c r="B49" s="107"/>
      <c r="C49" s="7"/>
      <c r="D49" s="109"/>
      <c r="E49" s="110"/>
      <c r="F49" s="111"/>
      <c r="G49" s="112"/>
      <c r="H49" s="7"/>
      <c r="I49" s="12"/>
      <c r="J49" s="45"/>
      <c r="M49" s="28"/>
    </row>
    <row r="50" spans="1:13" ht="12.95" customHeight="1">
      <c r="A50" s="94"/>
      <c r="B50" s="108" t="s">
        <v>4179</v>
      </c>
      <c r="C50" s="16" t="s">
        <v>4180</v>
      </c>
      <c r="D50" s="52">
        <v>5</v>
      </c>
      <c r="E50" s="18" t="s">
        <v>4157</v>
      </c>
      <c r="F50" s="19"/>
      <c r="G50" s="113"/>
      <c r="H50" s="16"/>
      <c r="I50" s="21"/>
      <c r="J50" s="46"/>
      <c r="L50" s="28"/>
    </row>
    <row r="51" spans="1:13" ht="12.95" customHeight="1">
      <c r="A51" s="93"/>
      <c r="B51" s="107"/>
      <c r="C51" s="7"/>
      <c r="D51" s="109"/>
      <c r="E51" s="110"/>
      <c r="F51" s="111"/>
      <c r="G51" s="112"/>
      <c r="H51" s="7"/>
      <c r="I51" s="12"/>
      <c r="J51" s="45"/>
      <c r="M51" s="28"/>
    </row>
    <row r="52" spans="1:13" ht="12.95" customHeight="1">
      <c r="A52" s="94"/>
      <c r="B52" s="108" t="s">
        <v>4179</v>
      </c>
      <c r="C52" s="16" t="s">
        <v>4181</v>
      </c>
      <c r="D52" s="52">
        <v>9</v>
      </c>
      <c r="E52" s="18" t="s">
        <v>4157</v>
      </c>
      <c r="F52" s="19"/>
      <c r="G52" s="113"/>
      <c r="H52" s="16"/>
      <c r="I52" s="21"/>
      <c r="J52" s="46"/>
      <c r="L52" s="28"/>
    </row>
    <row r="53" spans="1:13" ht="12.95" customHeight="1">
      <c r="A53" s="93"/>
      <c r="B53" s="107"/>
      <c r="C53" s="7"/>
      <c r="D53" s="109"/>
      <c r="E53" s="110"/>
      <c r="F53" s="111"/>
      <c r="G53" s="112"/>
      <c r="H53" s="7"/>
      <c r="I53" s="12"/>
      <c r="J53" s="45"/>
      <c r="M53" s="28"/>
    </row>
    <row r="54" spans="1:13" ht="12.95" customHeight="1">
      <c r="A54" s="94"/>
      <c r="B54" s="108" t="s">
        <v>4179</v>
      </c>
      <c r="C54" s="16" t="s">
        <v>4182</v>
      </c>
      <c r="D54" s="52">
        <v>2</v>
      </c>
      <c r="E54" s="18" t="s">
        <v>4157</v>
      </c>
      <c r="F54" s="125"/>
      <c r="G54" s="113"/>
      <c r="H54" s="16"/>
      <c r="I54" s="21"/>
      <c r="J54" s="46"/>
      <c r="L54" s="28"/>
    </row>
    <row r="55" spans="1:13" ht="12.95" customHeight="1">
      <c r="A55" s="93"/>
      <c r="B55" s="107"/>
      <c r="C55" s="7"/>
      <c r="D55" s="109"/>
      <c r="E55" s="110"/>
      <c r="F55" s="111"/>
      <c r="G55" s="112"/>
      <c r="H55" s="7"/>
      <c r="I55" s="12"/>
      <c r="J55" s="45"/>
      <c r="M55" s="28"/>
    </row>
    <row r="56" spans="1:13" ht="12.95" customHeight="1">
      <c r="A56" s="94"/>
      <c r="B56" s="108" t="s">
        <v>4183</v>
      </c>
      <c r="C56" s="16" t="s">
        <v>4184</v>
      </c>
      <c r="D56" s="52">
        <v>22</v>
      </c>
      <c r="E56" s="18" t="s">
        <v>4157</v>
      </c>
      <c r="F56" s="19"/>
      <c r="G56" s="113"/>
      <c r="H56" s="16"/>
      <c r="I56" s="21"/>
      <c r="J56" s="46"/>
      <c r="L56" s="28"/>
    </row>
    <row r="57" spans="1:13" ht="12.95" customHeight="1">
      <c r="A57" s="93"/>
      <c r="B57" s="107"/>
      <c r="C57" s="7"/>
      <c r="D57" s="109"/>
      <c r="E57" s="110"/>
      <c r="F57" s="111"/>
      <c r="G57" s="112"/>
      <c r="H57" s="7"/>
      <c r="I57" s="12"/>
      <c r="J57" s="45"/>
      <c r="M57" s="28"/>
    </row>
    <row r="58" spans="1:13" ht="12.95" customHeight="1">
      <c r="A58" s="94"/>
      <c r="B58" s="108" t="s">
        <v>4183</v>
      </c>
      <c r="C58" s="16" t="s">
        <v>4185</v>
      </c>
      <c r="D58" s="52">
        <v>66</v>
      </c>
      <c r="E58" s="18" t="s">
        <v>4157</v>
      </c>
      <c r="F58" s="19"/>
      <c r="G58" s="113"/>
      <c r="H58" s="16"/>
      <c r="I58" s="21"/>
      <c r="J58" s="46"/>
      <c r="L58" s="28"/>
    </row>
    <row r="59" spans="1:13" ht="12.95" customHeight="1">
      <c r="A59" s="93"/>
      <c r="B59" s="107"/>
      <c r="C59" s="7"/>
      <c r="D59" s="109"/>
      <c r="E59" s="110"/>
      <c r="F59" s="111"/>
      <c r="G59" s="112"/>
      <c r="H59" s="7"/>
      <c r="I59" s="12"/>
      <c r="J59" s="45"/>
      <c r="M59" s="28"/>
    </row>
    <row r="60" spans="1:13" ht="12.95" customHeight="1">
      <c r="A60" s="94"/>
      <c r="B60" s="108" t="s">
        <v>4183</v>
      </c>
      <c r="C60" s="16" t="s">
        <v>4186</v>
      </c>
      <c r="D60" s="52">
        <v>22</v>
      </c>
      <c r="E60" s="18" t="s">
        <v>4157</v>
      </c>
      <c r="F60" s="19"/>
      <c r="G60" s="113"/>
      <c r="H60" s="16"/>
      <c r="I60" s="21"/>
      <c r="J60" s="46"/>
      <c r="L60" s="28"/>
    </row>
    <row r="61" spans="1:13" ht="12.95" customHeight="1">
      <c r="A61" s="93"/>
      <c r="B61" s="107"/>
      <c r="C61" s="7"/>
      <c r="D61" s="109"/>
      <c r="E61" s="110"/>
      <c r="F61" s="111"/>
      <c r="G61" s="112"/>
      <c r="H61" s="7"/>
      <c r="I61" s="12"/>
      <c r="J61" s="45"/>
      <c r="M61" s="28"/>
    </row>
    <row r="62" spans="1:13" ht="12.95" customHeight="1">
      <c r="A62" s="94"/>
      <c r="B62" s="108" t="s">
        <v>4187</v>
      </c>
      <c r="C62" s="16" t="s">
        <v>4188</v>
      </c>
      <c r="D62" s="52">
        <v>47</v>
      </c>
      <c r="E62" s="18" t="s">
        <v>4157</v>
      </c>
      <c r="F62" s="126"/>
      <c r="G62" s="113"/>
      <c r="H62" s="16"/>
      <c r="I62" s="21"/>
      <c r="J62" s="46"/>
      <c r="L62" s="28"/>
    </row>
    <row r="63" spans="1:13" ht="12.95" customHeight="1">
      <c r="A63" s="93"/>
      <c r="B63" s="107"/>
      <c r="C63" s="7"/>
      <c r="D63" s="109"/>
      <c r="E63" s="110"/>
      <c r="F63" s="111"/>
      <c r="G63" s="112"/>
      <c r="H63" s="7"/>
      <c r="I63" s="12"/>
      <c r="J63" s="45"/>
      <c r="M63" s="28"/>
    </row>
    <row r="64" spans="1:13" ht="12.95" customHeight="1">
      <c r="A64" s="94"/>
      <c r="B64" s="108" t="s">
        <v>4187</v>
      </c>
      <c r="C64" s="16" t="s">
        <v>4189</v>
      </c>
      <c r="D64" s="52">
        <v>59</v>
      </c>
      <c r="E64" s="18" t="s">
        <v>4157</v>
      </c>
      <c r="F64" s="126"/>
      <c r="G64" s="113"/>
      <c r="H64" s="16"/>
      <c r="I64" s="21"/>
      <c r="J64" s="46"/>
      <c r="L64" s="28"/>
    </row>
    <row r="65" spans="1:13" ht="12.95" customHeight="1">
      <c r="A65" s="93"/>
      <c r="B65" s="107"/>
      <c r="C65" s="7"/>
      <c r="D65" s="109"/>
      <c r="E65" s="110"/>
      <c r="F65" s="111"/>
      <c r="G65" s="112"/>
      <c r="H65" s="7"/>
      <c r="I65" s="12"/>
      <c r="J65" s="45"/>
      <c r="M65" s="28"/>
    </row>
    <row r="66" spans="1:13" ht="12.95" customHeight="1">
      <c r="A66" s="94"/>
      <c r="B66" s="108" t="s">
        <v>4190</v>
      </c>
      <c r="C66" s="16" t="s">
        <v>4191</v>
      </c>
      <c r="D66" s="52">
        <v>1</v>
      </c>
      <c r="E66" s="18" t="s">
        <v>4192</v>
      </c>
      <c r="F66" s="126"/>
      <c r="G66" s="113"/>
      <c r="H66" s="16"/>
      <c r="I66" s="21"/>
      <c r="J66" s="46"/>
      <c r="L66" s="28"/>
    </row>
    <row r="67" spans="1:13" ht="12.95" customHeight="1">
      <c r="A67" s="93"/>
      <c r="B67" s="107"/>
      <c r="C67" s="7"/>
      <c r="D67" s="109"/>
      <c r="E67" s="110"/>
      <c r="F67" s="111"/>
      <c r="G67" s="112"/>
      <c r="H67" s="7"/>
      <c r="I67" s="12"/>
      <c r="J67" s="45"/>
      <c r="M67" s="28"/>
    </row>
    <row r="68" spans="1:13" ht="12.95" customHeight="1">
      <c r="A68" s="94"/>
      <c r="B68" s="108" t="s">
        <v>4190</v>
      </c>
      <c r="C68" s="16" t="s">
        <v>4193</v>
      </c>
      <c r="D68" s="52">
        <v>2</v>
      </c>
      <c r="E68" s="18" t="s">
        <v>4192</v>
      </c>
      <c r="F68" s="126"/>
      <c r="G68" s="113"/>
      <c r="H68" s="16"/>
      <c r="I68" s="21"/>
      <c r="J68" s="46"/>
      <c r="L68" s="28"/>
    </row>
    <row r="69" spans="1:13" ht="12.95" customHeight="1">
      <c r="A69" s="93"/>
      <c r="B69" s="107"/>
      <c r="C69" s="7"/>
      <c r="D69" s="109"/>
      <c r="E69" s="110"/>
      <c r="F69" s="111"/>
      <c r="G69" s="112"/>
      <c r="H69" s="7"/>
      <c r="I69" s="12"/>
      <c r="J69" s="45"/>
      <c r="M69" s="28"/>
    </row>
    <row r="70" spans="1:13" ht="12.95" customHeight="1">
      <c r="A70" s="127"/>
      <c r="B70" s="108" t="s">
        <v>4190</v>
      </c>
      <c r="C70" s="16" t="s">
        <v>4194</v>
      </c>
      <c r="D70" s="52">
        <v>1</v>
      </c>
      <c r="E70" s="18" t="s">
        <v>4192</v>
      </c>
      <c r="F70" s="126"/>
      <c r="G70" s="113"/>
      <c r="H70" s="16"/>
      <c r="I70" s="21"/>
      <c r="J70" s="46"/>
      <c r="L70" s="28"/>
    </row>
    <row r="71" spans="1:13" ht="12.95" customHeight="1">
      <c r="A71" s="93"/>
      <c r="B71" s="107"/>
      <c r="C71" s="7"/>
      <c r="D71" s="109"/>
      <c r="E71" s="110"/>
      <c r="F71" s="111"/>
      <c r="G71" s="112"/>
      <c r="H71" s="128"/>
      <c r="I71" s="12"/>
      <c r="J71" s="45"/>
      <c r="M71" s="28"/>
    </row>
    <row r="72" spans="1:13" ht="12.95" customHeight="1">
      <c r="A72" s="94"/>
      <c r="B72" s="108" t="s">
        <v>4190</v>
      </c>
      <c r="C72" s="16" t="s">
        <v>4195</v>
      </c>
      <c r="D72" s="52">
        <v>1</v>
      </c>
      <c r="E72" s="18" t="s">
        <v>4192</v>
      </c>
      <c r="F72" s="126"/>
      <c r="G72" s="113"/>
      <c r="H72" s="16"/>
      <c r="I72" s="21"/>
      <c r="J72" s="46"/>
      <c r="L72" s="28"/>
    </row>
    <row r="73" spans="1:13" ht="12.95" customHeight="1">
      <c r="A73" s="93"/>
      <c r="B73" s="107"/>
      <c r="C73" s="7"/>
      <c r="D73" s="109"/>
      <c r="E73" s="110"/>
      <c r="F73" s="129"/>
      <c r="G73" s="112"/>
      <c r="H73" s="7"/>
      <c r="I73" s="12"/>
      <c r="J73" s="45"/>
      <c r="M73" s="28"/>
    </row>
    <row r="74" spans="1:13" ht="12.95" customHeight="1">
      <c r="A74" s="94"/>
      <c r="B74" s="108" t="s">
        <v>4196</v>
      </c>
      <c r="C74" s="16"/>
      <c r="D74" s="52">
        <v>1</v>
      </c>
      <c r="E74" s="18" t="s">
        <v>4075</v>
      </c>
      <c r="F74" s="126"/>
      <c r="G74" s="113"/>
      <c r="H74" s="16"/>
      <c r="I74" s="21"/>
      <c r="J74" s="46"/>
      <c r="L74" s="28"/>
    </row>
    <row r="75" spans="1:13" ht="12.95" customHeight="1">
      <c r="A75" s="93"/>
      <c r="B75" s="107"/>
      <c r="C75" s="7"/>
      <c r="D75" s="109"/>
      <c r="E75" s="110"/>
      <c r="F75" s="111"/>
      <c r="G75" s="112"/>
      <c r="H75" s="7"/>
      <c r="I75" s="12"/>
      <c r="J75" s="45"/>
      <c r="M75" s="28"/>
    </row>
    <row r="76" spans="1:13" ht="12.95" customHeight="1">
      <c r="A76" s="94"/>
      <c r="B76" s="108" t="s">
        <v>4197</v>
      </c>
      <c r="C76" s="16" t="s">
        <v>4198</v>
      </c>
      <c r="D76" s="52">
        <v>18</v>
      </c>
      <c r="E76" s="18" t="s">
        <v>4157</v>
      </c>
      <c r="F76" s="126"/>
      <c r="G76" s="113"/>
      <c r="H76" s="16"/>
      <c r="I76" s="21"/>
      <c r="J76" s="46"/>
      <c r="L76" s="28"/>
    </row>
    <row r="77" spans="1:13" ht="12.95" customHeight="1">
      <c r="A77" s="93"/>
      <c r="B77" s="107"/>
      <c r="C77" s="7"/>
      <c r="D77" s="109"/>
      <c r="E77" s="110"/>
      <c r="F77" s="129"/>
      <c r="G77" s="112"/>
      <c r="H77" s="7"/>
      <c r="I77" s="12"/>
      <c r="J77" s="45"/>
      <c r="M77" s="28"/>
    </row>
    <row r="78" spans="1:13" ht="12.95" customHeight="1">
      <c r="A78" s="94"/>
      <c r="B78" s="108" t="s">
        <v>4199</v>
      </c>
      <c r="C78" s="16"/>
      <c r="D78" s="52">
        <v>1</v>
      </c>
      <c r="E78" s="18" t="s">
        <v>4075</v>
      </c>
      <c r="F78" s="126"/>
      <c r="G78" s="113"/>
      <c r="H78" s="16"/>
      <c r="I78" s="21"/>
      <c r="J78" s="46"/>
      <c r="L78" s="28"/>
    </row>
    <row r="79" spans="1:13" ht="12.95" customHeight="1">
      <c r="A79" s="93"/>
      <c r="B79" s="107"/>
      <c r="C79" s="7"/>
      <c r="D79" s="51"/>
      <c r="E79" s="9"/>
      <c r="F79" s="10"/>
      <c r="G79" s="11"/>
      <c r="H79" s="128"/>
      <c r="I79" s="12"/>
      <c r="J79" s="45"/>
    </row>
    <row r="80" spans="1:13" ht="12.95" customHeight="1">
      <c r="A80" s="94"/>
      <c r="B80" s="108"/>
      <c r="C80" s="16"/>
      <c r="D80" s="52"/>
      <c r="E80" s="18"/>
      <c r="F80" s="19"/>
      <c r="G80" s="20"/>
      <c r="H80" s="130"/>
      <c r="I80" s="21"/>
      <c r="J80" s="46"/>
    </row>
    <row r="81" spans="1:10" ht="12.95" customHeight="1">
      <c r="A81" s="93"/>
      <c r="B81" s="107"/>
      <c r="C81" s="7"/>
      <c r="D81" s="51"/>
      <c r="E81" s="9"/>
      <c r="F81" s="10"/>
      <c r="G81" s="11"/>
      <c r="H81" s="7"/>
      <c r="I81" s="12"/>
      <c r="J81" s="45"/>
    </row>
    <row r="82" spans="1:10" ht="12.95" customHeight="1">
      <c r="A82" s="94"/>
      <c r="B82" s="108"/>
      <c r="C82" s="16"/>
      <c r="D82" s="52"/>
      <c r="E82" s="18"/>
      <c r="F82" s="126"/>
      <c r="G82" s="20"/>
      <c r="H82" s="131"/>
      <c r="I82" s="21"/>
      <c r="J82" s="46"/>
    </row>
    <row r="83" spans="1:10" ht="12.95" customHeight="1">
      <c r="A83" s="93"/>
      <c r="B83" s="107"/>
      <c r="C83" s="7"/>
      <c r="D83" s="51"/>
      <c r="E83" s="9"/>
      <c r="F83" s="132"/>
      <c r="G83" s="11"/>
      <c r="H83" s="128"/>
      <c r="I83" s="12"/>
      <c r="J83" s="45"/>
    </row>
    <row r="84" spans="1:10" ht="12.95" customHeight="1">
      <c r="A84" s="94"/>
      <c r="B84" s="108"/>
      <c r="C84" s="16"/>
      <c r="D84" s="52"/>
      <c r="E84" s="18"/>
      <c r="F84" s="126"/>
      <c r="G84" s="20"/>
      <c r="H84" s="131"/>
      <c r="I84" s="21"/>
      <c r="J84" s="46"/>
    </row>
    <row r="85" spans="1:10" ht="12.95" customHeight="1">
      <c r="A85" s="93"/>
      <c r="B85" s="107"/>
      <c r="C85" s="7"/>
      <c r="D85" s="51"/>
      <c r="E85" s="9"/>
      <c r="F85" s="10"/>
      <c r="G85" s="11"/>
      <c r="H85" s="128"/>
      <c r="I85" s="12"/>
      <c r="J85" s="45"/>
    </row>
    <row r="86" spans="1:10" ht="12.95" customHeight="1">
      <c r="A86" s="94"/>
      <c r="B86" s="108"/>
      <c r="C86" s="16"/>
      <c r="D86" s="52"/>
      <c r="E86" s="18"/>
      <c r="F86" s="19"/>
      <c r="G86" s="20"/>
      <c r="H86" s="131"/>
      <c r="I86" s="21"/>
      <c r="J86" s="46"/>
    </row>
    <row r="87" spans="1:10" ht="12.95" customHeight="1">
      <c r="A87" s="93"/>
      <c r="B87" s="107"/>
      <c r="C87" s="7"/>
      <c r="D87" s="51"/>
      <c r="E87" s="9"/>
      <c r="F87" s="10"/>
      <c r="G87" s="11"/>
      <c r="H87" s="128"/>
      <c r="I87" s="12"/>
      <c r="J87" s="45"/>
    </row>
    <row r="88" spans="1:10" ht="12.95" customHeight="1">
      <c r="A88" s="94"/>
      <c r="B88" s="108"/>
      <c r="C88" s="16"/>
      <c r="D88" s="52"/>
      <c r="E88" s="18"/>
      <c r="F88" s="19"/>
      <c r="G88" s="20"/>
      <c r="H88" s="16"/>
      <c r="I88" s="21"/>
      <c r="J88" s="46"/>
    </row>
    <row r="89" spans="1:10" ht="12.95" customHeight="1">
      <c r="A89" s="93"/>
      <c r="B89" s="107"/>
      <c r="C89" s="7"/>
      <c r="D89" s="51"/>
      <c r="E89" s="9"/>
      <c r="F89" s="10"/>
      <c r="G89" s="11"/>
      <c r="H89" s="128"/>
      <c r="I89" s="12"/>
      <c r="J89" s="123"/>
    </row>
    <row r="90" spans="1:10" ht="12.95" customHeight="1">
      <c r="A90" s="94"/>
      <c r="B90" s="108"/>
      <c r="C90" s="16"/>
      <c r="D90" s="52"/>
      <c r="E90" s="18"/>
      <c r="F90" s="19"/>
      <c r="G90" s="20"/>
      <c r="H90" s="16"/>
      <c r="I90" s="21"/>
      <c r="J90" s="46"/>
    </row>
    <row r="91" spans="1:10" ht="12.95" customHeight="1">
      <c r="A91" s="93"/>
      <c r="B91" s="107"/>
      <c r="C91" s="7"/>
      <c r="D91" s="51"/>
      <c r="E91" s="9"/>
      <c r="F91" s="10"/>
      <c r="G91" s="11"/>
      <c r="H91" s="7"/>
      <c r="I91" s="12"/>
      <c r="J91" s="45"/>
    </row>
    <row r="92" spans="1:10" ht="12.95" customHeight="1">
      <c r="A92" s="94"/>
      <c r="B92" s="108"/>
      <c r="C92" s="16"/>
      <c r="D92" s="52"/>
      <c r="E92" s="18"/>
      <c r="F92" s="19"/>
      <c r="G92" s="20"/>
      <c r="H92" s="130"/>
      <c r="I92" s="21"/>
      <c r="J92" s="46"/>
    </row>
    <row r="93" spans="1:10" ht="12.95" customHeight="1">
      <c r="A93" s="93"/>
      <c r="B93" s="107"/>
      <c r="C93" s="7"/>
      <c r="D93" s="51"/>
      <c r="E93" s="9"/>
      <c r="F93" s="10"/>
      <c r="G93" s="11"/>
      <c r="H93" s="7"/>
      <c r="I93" s="12"/>
      <c r="J93" s="45"/>
    </row>
    <row r="94" spans="1:10" ht="12.95" customHeight="1">
      <c r="A94" s="94"/>
      <c r="B94" s="108"/>
      <c r="C94" s="16"/>
      <c r="D94" s="52"/>
      <c r="E94" s="18"/>
      <c r="F94" s="19"/>
      <c r="G94" s="20"/>
      <c r="H94" s="130"/>
      <c r="I94" s="21"/>
      <c r="J94" s="46"/>
    </row>
    <row r="95" spans="1:10" ht="12.95" customHeight="1">
      <c r="A95" s="93"/>
      <c r="B95" s="107"/>
      <c r="C95" s="7"/>
      <c r="D95" s="51"/>
      <c r="E95" s="9"/>
      <c r="F95" s="10"/>
      <c r="G95" s="11"/>
      <c r="H95" s="7"/>
      <c r="I95" s="12"/>
      <c r="J95" s="45"/>
    </row>
    <row r="96" spans="1:10" ht="12.95" customHeight="1">
      <c r="A96" s="94"/>
      <c r="B96" s="108"/>
      <c r="C96" s="16"/>
      <c r="D96" s="52"/>
      <c r="E96" s="18"/>
      <c r="F96" s="19"/>
      <c r="G96" s="20"/>
      <c r="H96" s="16"/>
      <c r="I96" s="21"/>
      <c r="J96" s="46"/>
    </row>
    <row r="97" spans="1:10" ht="12.95" customHeight="1">
      <c r="A97" s="93"/>
      <c r="B97" s="107"/>
      <c r="C97" s="7"/>
      <c r="D97" s="51"/>
      <c r="E97" s="9"/>
      <c r="F97" s="10"/>
      <c r="G97" s="11"/>
      <c r="H97" s="7"/>
      <c r="I97" s="12"/>
      <c r="J97" s="45"/>
    </row>
    <row r="98" spans="1:10" ht="12.95" customHeight="1">
      <c r="A98" s="94"/>
      <c r="B98" s="108"/>
      <c r="C98" s="16"/>
      <c r="D98" s="52"/>
      <c r="E98" s="18"/>
      <c r="F98" s="19"/>
      <c r="G98" s="20"/>
      <c r="H98" s="16"/>
      <c r="I98" s="21"/>
      <c r="J98" s="46"/>
    </row>
    <row r="99" spans="1:10" ht="12.95" customHeight="1">
      <c r="A99" s="93"/>
      <c r="B99" s="107"/>
      <c r="C99" s="7"/>
      <c r="D99" s="51"/>
      <c r="E99" s="9"/>
      <c r="F99" s="10"/>
      <c r="G99" s="11"/>
      <c r="H99" s="7"/>
      <c r="I99" s="12"/>
      <c r="J99" s="45"/>
    </row>
    <row r="100" spans="1:10" ht="12.95" customHeight="1">
      <c r="A100" s="94"/>
      <c r="B100" s="108"/>
      <c r="C100" s="16"/>
      <c r="D100" s="52"/>
      <c r="E100" s="18"/>
      <c r="F100" s="19"/>
      <c r="G100" s="20"/>
      <c r="H100" s="16"/>
      <c r="I100" s="21"/>
      <c r="J100" s="46"/>
    </row>
    <row r="101" spans="1:10" ht="12.95" customHeight="1">
      <c r="A101" s="93"/>
      <c r="B101" s="107"/>
      <c r="C101" s="7"/>
      <c r="D101" s="51"/>
      <c r="E101" s="9"/>
      <c r="F101" s="10"/>
      <c r="G101" s="11"/>
      <c r="H101" s="7"/>
      <c r="I101" s="12"/>
      <c r="J101" s="45"/>
    </row>
    <row r="102" spans="1:10" ht="12.95" customHeight="1">
      <c r="A102" s="94"/>
      <c r="B102" s="108"/>
      <c r="C102" s="16"/>
      <c r="D102" s="52"/>
      <c r="E102" s="18"/>
      <c r="F102" s="19"/>
      <c r="G102" s="20"/>
      <c r="H102" s="16"/>
      <c r="I102" s="21"/>
      <c r="J102" s="46"/>
    </row>
    <row r="103" spans="1:10" ht="12.95" customHeight="1">
      <c r="A103" s="93"/>
      <c r="B103" s="107"/>
      <c r="C103" s="7"/>
      <c r="D103" s="51"/>
      <c r="E103" s="9"/>
      <c r="F103" s="10"/>
      <c r="G103" s="11"/>
      <c r="H103" s="7"/>
      <c r="I103" s="12"/>
      <c r="J103" s="45"/>
    </row>
    <row r="104" spans="1:10" ht="12.95" customHeight="1">
      <c r="A104" s="94"/>
      <c r="B104" s="108"/>
      <c r="C104" s="16"/>
      <c r="D104" s="52"/>
      <c r="E104" s="18"/>
      <c r="F104" s="19"/>
      <c r="G104" s="20"/>
      <c r="H104" s="16"/>
      <c r="I104" s="21"/>
      <c r="J104" s="48"/>
    </row>
    <row r="105" spans="1:10" ht="12.95" customHeight="1">
      <c r="A105" s="93"/>
      <c r="B105" s="107"/>
      <c r="C105" s="7"/>
      <c r="D105" s="51"/>
      <c r="E105" s="9"/>
      <c r="F105" s="10"/>
      <c r="G105" s="11"/>
      <c r="H105" s="7"/>
      <c r="I105" s="23"/>
      <c r="J105" s="47"/>
    </row>
    <row r="106" spans="1:10" ht="12.95" customHeight="1">
      <c r="A106" s="94"/>
      <c r="B106" s="108"/>
      <c r="C106" s="16"/>
      <c r="D106" s="52"/>
      <c r="E106" s="18"/>
      <c r="F106" s="19"/>
      <c r="G106" s="20"/>
      <c r="H106" s="16"/>
      <c r="I106" s="21"/>
      <c r="J106" s="46"/>
    </row>
    <row r="107" spans="1:10" ht="12.95" customHeight="1">
      <c r="A107" s="5"/>
      <c r="B107" s="107"/>
      <c r="C107" s="7"/>
      <c r="D107" s="51"/>
      <c r="E107" s="9"/>
      <c r="F107" s="10"/>
      <c r="G107" s="95"/>
      <c r="H107" s="7"/>
      <c r="I107" s="12"/>
      <c r="J107" s="45"/>
    </row>
    <row r="108" spans="1:10" ht="12.95" customHeight="1">
      <c r="A108" s="133"/>
      <c r="B108" s="134" t="s">
        <v>2</v>
      </c>
      <c r="C108" s="16"/>
      <c r="D108" s="52"/>
      <c r="E108" s="18"/>
      <c r="F108" s="19"/>
      <c r="G108" s="20"/>
      <c r="H108" s="16"/>
      <c r="I108" s="21"/>
      <c r="J108" s="46"/>
    </row>
    <row r="109" spans="1:10" ht="12.95" customHeight="1">
      <c r="A109" s="93"/>
      <c r="B109" s="124"/>
      <c r="C109" s="7"/>
      <c r="D109" s="51"/>
      <c r="E109" s="9"/>
      <c r="F109" s="10"/>
      <c r="G109" s="11"/>
      <c r="H109" s="7"/>
      <c r="I109" s="12"/>
      <c r="J109" s="45"/>
    </row>
    <row r="110" spans="1:10" ht="12.95" customHeight="1">
      <c r="A110" s="94"/>
      <c r="B110" s="108"/>
      <c r="C110" s="16"/>
      <c r="D110" s="52"/>
      <c r="E110" s="18"/>
      <c r="F110" s="19"/>
      <c r="G110" s="20"/>
      <c r="H110" s="16"/>
      <c r="I110" s="21"/>
      <c r="J110" s="46"/>
    </row>
    <row r="111" spans="1:10" ht="12.95" customHeight="1">
      <c r="A111" s="93"/>
      <c r="B111" s="107"/>
      <c r="C111" s="7"/>
      <c r="D111" s="51"/>
      <c r="E111" s="9"/>
      <c r="F111" s="10"/>
      <c r="G111" s="11"/>
      <c r="H111" s="7"/>
      <c r="I111" s="12"/>
      <c r="J111" s="45"/>
    </row>
    <row r="112" spans="1:10" ht="12.95" customHeight="1">
      <c r="A112" s="94" t="str">
        <f>A1科目!A10</f>
        <v>2</v>
      </c>
      <c r="B112" s="108" t="str">
        <f>A1科目!B8</f>
        <v>電灯設備</v>
      </c>
      <c r="C112" s="16" t="str">
        <f>A1中科目!C10</f>
        <v>電灯分岐</v>
      </c>
      <c r="D112" s="52"/>
      <c r="E112" s="18"/>
      <c r="F112" s="19"/>
      <c r="G112" s="125"/>
      <c r="H112" s="130"/>
      <c r="I112" s="21"/>
      <c r="J112" s="46"/>
    </row>
    <row r="113" spans="1:13" ht="12.95" customHeight="1">
      <c r="A113" s="93"/>
      <c r="B113" s="107"/>
      <c r="C113" s="7"/>
      <c r="D113" s="51"/>
      <c r="E113" s="9"/>
      <c r="F113" s="10"/>
      <c r="G113" s="11"/>
      <c r="H113" s="7"/>
      <c r="I113" s="12"/>
      <c r="J113" s="45"/>
    </row>
    <row r="114" spans="1:13" ht="12.95" customHeight="1">
      <c r="A114" s="94"/>
      <c r="B114" s="108"/>
      <c r="C114" s="16"/>
      <c r="D114" s="52"/>
      <c r="E114" s="18"/>
      <c r="F114" s="19"/>
      <c r="G114" s="20"/>
      <c r="H114" s="130"/>
      <c r="I114" s="21"/>
      <c r="J114" s="46"/>
    </row>
    <row r="115" spans="1:13" ht="12.95" customHeight="1">
      <c r="A115" s="93"/>
      <c r="B115" s="107"/>
      <c r="C115" s="7"/>
      <c r="D115" s="109"/>
      <c r="E115" s="110"/>
      <c r="F115" s="111"/>
      <c r="G115" s="112"/>
      <c r="H115" s="7"/>
      <c r="I115" s="12"/>
      <c r="J115" s="45"/>
      <c r="M115" s="28"/>
    </row>
    <row r="116" spans="1:13" ht="12.95" customHeight="1">
      <c r="A116" s="94"/>
      <c r="B116" s="108" t="s">
        <v>4200</v>
      </c>
      <c r="C116" s="16" t="s">
        <v>4201</v>
      </c>
      <c r="D116" s="52">
        <v>1</v>
      </c>
      <c r="E116" s="18" t="s">
        <v>4202</v>
      </c>
      <c r="F116" s="131"/>
      <c r="G116" s="113"/>
      <c r="H116" s="131"/>
      <c r="I116" s="21"/>
      <c r="J116" s="46"/>
      <c r="L116" s="28"/>
    </row>
    <row r="117" spans="1:13" ht="12.95" customHeight="1">
      <c r="A117" s="93"/>
      <c r="B117" s="107"/>
      <c r="C117" s="7"/>
      <c r="D117" s="109"/>
      <c r="E117" s="110"/>
      <c r="F117" s="111"/>
      <c r="G117" s="112"/>
      <c r="H117" s="7"/>
      <c r="I117" s="12"/>
      <c r="J117" s="45"/>
      <c r="M117" s="28"/>
    </row>
    <row r="118" spans="1:13" ht="12.95" customHeight="1">
      <c r="A118" s="94"/>
      <c r="B118" s="108" t="s">
        <v>4200</v>
      </c>
      <c r="C118" s="16" t="s">
        <v>4203</v>
      </c>
      <c r="D118" s="52">
        <v>1</v>
      </c>
      <c r="E118" s="18" t="s">
        <v>4202</v>
      </c>
      <c r="F118" s="131"/>
      <c r="G118" s="113"/>
      <c r="H118" s="131"/>
      <c r="I118" s="21"/>
      <c r="J118" s="46"/>
      <c r="L118" s="28"/>
    </row>
    <row r="119" spans="1:13" ht="12.95" customHeight="1">
      <c r="A119" s="93"/>
      <c r="B119" s="107"/>
      <c r="C119" s="7"/>
      <c r="D119" s="109"/>
      <c r="E119" s="110"/>
      <c r="F119" s="111"/>
      <c r="G119" s="112"/>
      <c r="H119" s="7"/>
      <c r="I119" s="12"/>
      <c r="J119" s="45"/>
      <c r="M119" s="28"/>
    </row>
    <row r="120" spans="1:13" ht="12.95" customHeight="1">
      <c r="A120" s="94"/>
      <c r="B120" s="108" t="s">
        <v>4200</v>
      </c>
      <c r="C120" s="16" t="s">
        <v>4204</v>
      </c>
      <c r="D120" s="52">
        <v>1</v>
      </c>
      <c r="E120" s="18" t="s">
        <v>4202</v>
      </c>
      <c r="F120" s="131"/>
      <c r="G120" s="113"/>
      <c r="H120" s="131"/>
      <c r="I120" s="21"/>
      <c r="J120" s="46"/>
      <c r="L120" s="28"/>
    </row>
    <row r="121" spans="1:13" ht="12.95" customHeight="1">
      <c r="A121" s="93"/>
      <c r="B121" s="107"/>
      <c r="C121" s="7"/>
      <c r="D121" s="109"/>
      <c r="E121" s="110"/>
      <c r="F121" s="111"/>
      <c r="G121" s="112"/>
      <c r="H121" s="7"/>
      <c r="I121" s="12"/>
      <c r="J121" s="45"/>
      <c r="M121" s="28"/>
    </row>
    <row r="122" spans="1:13" ht="12.95" customHeight="1">
      <c r="A122" s="94"/>
      <c r="B122" s="108" t="s">
        <v>4200</v>
      </c>
      <c r="C122" s="16" t="s">
        <v>4205</v>
      </c>
      <c r="D122" s="52">
        <v>1</v>
      </c>
      <c r="E122" s="18" t="s">
        <v>4202</v>
      </c>
      <c r="F122" s="131"/>
      <c r="G122" s="113"/>
      <c r="H122" s="131"/>
      <c r="I122" s="21"/>
      <c r="J122" s="46"/>
      <c r="L122" s="28"/>
    </row>
    <row r="123" spans="1:13" ht="12.95" customHeight="1">
      <c r="A123" s="93"/>
      <c r="B123" s="107"/>
      <c r="C123" s="7"/>
      <c r="D123" s="109"/>
      <c r="E123" s="110"/>
      <c r="F123" s="111"/>
      <c r="G123" s="112"/>
      <c r="H123" s="7"/>
      <c r="I123" s="12"/>
      <c r="J123" s="45"/>
      <c r="M123" s="28"/>
    </row>
    <row r="124" spans="1:13" ht="12.95" customHeight="1">
      <c r="A124" s="94"/>
      <c r="B124" s="108" t="s">
        <v>4200</v>
      </c>
      <c r="C124" s="16" t="s">
        <v>4206</v>
      </c>
      <c r="D124" s="52">
        <v>1</v>
      </c>
      <c r="E124" s="18" t="s">
        <v>4202</v>
      </c>
      <c r="F124" s="131"/>
      <c r="G124" s="113"/>
      <c r="H124" s="131"/>
      <c r="I124" s="21"/>
      <c r="J124" s="46"/>
      <c r="L124" s="28"/>
    </row>
    <row r="125" spans="1:13" ht="12.95" customHeight="1">
      <c r="A125" s="93"/>
      <c r="B125" s="107"/>
      <c r="C125" s="7"/>
      <c r="D125" s="109"/>
      <c r="E125" s="110"/>
      <c r="F125" s="111"/>
      <c r="G125" s="112"/>
      <c r="H125" s="7"/>
      <c r="I125" s="12"/>
      <c r="J125" s="45"/>
      <c r="M125" s="28"/>
    </row>
    <row r="126" spans="1:13" ht="12.95" customHeight="1">
      <c r="A126" s="94"/>
      <c r="B126" s="108" t="s">
        <v>4207</v>
      </c>
      <c r="C126" s="16" t="s">
        <v>4208</v>
      </c>
      <c r="D126" s="52">
        <v>14</v>
      </c>
      <c r="E126" s="18" t="s">
        <v>341</v>
      </c>
      <c r="F126" s="131"/>
      <c r="G126" s="113"/>
      <c r="H126" s="131"/>
      <c r="I126" s="21"/>
      <c r="J126" s="46"/>
      <c r="L126" s="28"/>
    </row>
    <row r="127" spans="1:13" ht="12.95" customHeight="1">
      <c r="A127" s="93"/>
      <c r="B127" s="107"/>
      <c r="C127" s="7"/>
      <c r="D127" s="109"/>
      <c r="E127" s="110"/>
      <c r="F127" s="111"/>
      <c r="G127" s="112"/>
      <c r="H127" s="7"/>
      <c r="I127" s="12"/>
      <c r="J127" s="123"/>
      <c r="M127" s="28"/>
    </row>
    <row r="128" spans="1:13" ht="12.95" customHeight="1">
      <c r="A128" s="94"/>
      <c r="B128" s="108" t="s">
        <v>4207</v>
      </c>
      <c r="C128" s="16" t="s">
        <v>4209</v>
      </c>
      <c r="D128" s="52">
        <v>18</v>
      </c>
      <c r="E128" s="18" t="s">
        <v>341</v>
      </c>
      <c r="F128" s="131"/>
      <c r="G128" s="113"/>
      <c r="H128" s="131"/>
      <c r="I128" s="21"/>
      <c r="J128" s="46"/>
      <c r="L128" s="28"/>
    </row>
    <row r="129" spans="1:13" ht="12.95" customHeight="1">
      <c r="A129" s="93"/>
      <c r="B129" s="107"/>
      <c r="C129" s="7"/>
      <c r="D129" s="109"/>
      <c r="E129" s="110"/>
      <c r="F129" s="111"/>
      <c r="G129" s="112"/>
      <c r="H129" s="7"/>
      <c r="I129" s="12"/>
      <c r="J129" s="45"/>
      <c r="M129" s="28"/>
    </row>
    <row r="130" spans="1:13" ht="12.95" customHeight="1">
      <c r="A130" s="94"/>
      <c r="B130" s="108" t="s">
        <v>4207</v>
      </c>
      <c r="C130" s="16" t="s">
        <v>4210</v>
      </c>
      <c r="D130" s="52">
        <v>58</v>
      </c>
      <c r="E130" s="18" t="s">
        <v>341</v>
      </c>
      <c r="F130" s="131"/>
      <c r="G130" s="113"/>
      <c r="H130" s="131"/>
      <c r="I130" s="21"/>
      <c r="J130" s="46"/>
      <c r="L130" s="28"/>
    </row>
    <row r="131" spans="1:13" ht="12.95" customHeight="1">
      <c r="A131" s="93"/>
      <c r="B131" s="107"/>
      <c r="C131" s="7"/>
      <c r="D131" s="109"/>
      <c r="E131" s="110"/>
      <c r="F131" s="111"/>
      <c r="G131" s="112"/>
      <c r="H131" s="7"/>
      <c r="I131" s="12"/>
      <c r="J131" s="45"/>
      <c r="M131" s="28"/>
    </row>
    <row r="132" spans="1:13" ht="12.95" customHeight="1">
      <c r="A132" s="94"/>
      <c r="B132" s="108" t="s">
        <v>4207</v>
      </c>
      <c r="C132" s="16" t="s">
        <v>4211</v>
      </c>
      <c r="D132" s="52">
        <v>23</v>
      </c>
      <c r="E132" s="18" t="s">
        <v>341</v>
      </c>
      <c r="F132" s="131"/>
      <c r="G132" s="113"/>
      <c r="H132" s="131"/>
      <c r="I132" s="21"/>
      <c r="J132" s="46"/>
      <c r="L132" s="28"/>
    </row>
    <row r="133" spans="1:13" ht="12.95" customHeight="1">
      <c r="A133" s="93"/>
      <c r="B133" s="107"/>
      <c r="C133" s="7"/>
      <c r="D133" s="109"/>
      <c r="E133" s="110"/>
      <c r="F133" s="111"/>
      <c r="G133" s="112"/>
      <c r="H133" s="7"/>
      <c r="I133" s="12"/>
      <c r="J133" s="45"/>
      <c r="M133" s="28"/>
    </row>
    <row r="134" spans="1:13" ht="12.95" customHeight="1">
      <c r="A134" s="94"/>
      <c r="B134" s="108" t="s">
        <v>4207</v>
      </c>
      <c r="C134" s="16" t="s">
        <v>4212</v>
      </c>
      <c r="D134" s="52">
        <v>27</v>
      </c>
      <c r="E134" s="18" t="s">
        <v>341</v>
      </c>
      <c r="F134" s="131"/>
      <c r="G134" s="113"/>
      <c r="H134" s="131"/>
      <c r="I134" s="21"/>
      <c r="J134" s="46"/>
      <c r="L134" s="28"/>
    </row>
    <row r="135" spans="1:13" ht="12.95" customHeight="1">
      <c r="A135" s="93"/>
      <c r="B135" s="107"/>
      <c r="C135" s="7"/>
      <c r="D135" s="109"/>
      <c r="E135" s="110"/>
      <c r="F135" s="111"/>
      <c r="G135" s="112"/>
      <c r="H135" s="7"/>
      <c r="I135" s="12"/>
      <c r="J135" s="45"/>
      <c r="M135" s="28"/>
    </row>
    <row r="136" spans="1:13" ht="12.95" customHeight="1">
      <c r="A136" s="94"/>
      <c r="B136" s="108" t="s">
        <v>4207</v>
      </c>
      <c r="C136" s="16" t="s">
        <v>4213</v>
      </c>
      <c r="D136" s="52">
        <v>15</v>
      </c>
      <c r="E136" s="18" t="s">
        <v>341</v>
      </c>
      <c r="F136" s="131"/>
      <c r="G136" s="113"/>
      <c r="H136" s="131"/>
      <c r="I136" s="21"/>
      <c r="J136" s="46"/>
      <c r="L136" s="28"/>
    </row>
    <row r="137" spans="1:13" ht="12.95" customHeight="1">
      <c r="A137" s="93"/>
      <c r="B137" s="107"/>
      <c r="C137" s="7"/>
      <c r="D137" s="109"/>
      <c r="E137" s="110"/>
      <c r="F137" s="111"/>
      <c r="G137" s="112"/>
      <c r="H137" s="7"/>
      <c r="I137" s="12"/>
      <c r="J137" s="45"/>
      <c r="M137" s="28"/>
    </row>
    <row r="138" spans="1:13" ht="12.95" customHeight="1">
      <c r="A138" s="94"/>
      <c r="B138" s="108" t="s">
        <v>4207</v>
      </c>
      <c r="C138" s="16" t="s">
        <v>4214</v>
      </c>
      <c r="D138" s="52">
        <v>13</v>
      </c>
      <c r="E138" s="18" t="s">
        <v>341</v>
      </c>
      <c r="F138" s="131"/>
      <c r="G138" s="113"/>
      <c r="H138" s="131"/>
      <c r="I138" s="21"/>
      <c r="J138" s="46"/>
      <c r="L138" s="28"/>
    </row>
    <row r="139" spans="1:13" ht="12.95" customHeight="1">
      <c r="A139" s="93"/>
      <c r="B139" s="107"/>
      <c r="C139" s="7"/>
      <c r="D139" s="109"/>
      <c r="E139" s="110"/>
      <c r="F139" s="111"/>
      <c r="G139" s="112"/>
      <c r="H139" s="7"/>
      <c r="I139" s="12"/>
      <c r="J139" s="45"/>
      <c r="M139" s="28"/>
    </row>
    <row r="140" spans="1:13" ht="12.95" customHeight="1">
      <c r="A140" s="94"/>
      <c r="B140" s="108" t="s">
        <v>4207</v>
      </c>
      <c r="C140" s="16" t="s">
        <v>4215</v>
      </c>
      <c r="D140" s="52">
        <v>4</v>
      </c>
      <c r="E140" s="18" t="s">
        <v>341</v>
      </c>
      <c r="F140" s="131"/>
      <c r="G140" s="113"/>
      <c r="H140" s="131"/>
      <c r="I140" s="21"/>
      <c r="J140" s="46"/>
      <c r="L140" s="28"/>
    </row>
    <row r="141" spans="1:13" ht="12.95" customHeight="1">
      <c r="A141" s="93"/>
      <c r="B141" s="107"/>
      <c r="C141" s="7"/>
      <c r="D141" s="109"/>
      <c r="E141" s="110"/>
      <c r="F141" s="111"/>
      <c r="G141" s="112"/>
      <c r="H141" s="7"/>
      <c r="I141" s="12"/>
      <c r="J141" s="45"/>
      <c r="M141" s="28"/>
    </row>
    <row r="142" spans="1:13" ht="12.95" customHeight="1">
      <c r="A142" s="94"/>
      <c r="B142" s="108" t="s">
        <v>4207</v>
      </c>
      <c r="C142" s="16" t="s">
        <v>4216</v>
      </c>
      <c r="D142" s="52">
        <v>3</v>
      </c>
      <c r="E142" s="18" t="s">
        <v>341</v>
      </c>
      <c r="F142" s="131"/>
      <c r="G142" s="113"/>
      <c r="H142" s="131"/>
      <c r="I142" s="21"/>
      <c r="J142" s="46"/>
      <c r="L142" s="28"/>
    </row>
    <row r="143" spans="1:13" ht="12.95" customHeight="1">
      <c r="A143" s="93"/>
      <c r="B143" s="107"/>
      <c r="C143" s="7"/>
      <c r="D143" s="109"/>
      <c r="E143" s="110"/>
      <c r="F143" s="111"/>
      <c r="G143" s="112"/>
      <c r="H143" s="7"/>
      <c r="I143" s="12"/>
      <c r="J143" s="45"/>
      <c r="M143" s="28"/>
    </row>
    <row r="144" spans="1:13" ht="12.95" customHeight="1">
      <c r="A144" s="94"/>
      <c r="B144" s="108" t="s">
        <v>4207</v>
      </c>
      <c r="C144" s="16" t="s">
        <v>4217</v>
      </c>
      <c r="D144" s="52">
        <v>15</v>
      </c>
      <c r="E144" s="18" t="s">
        <v>341</v>
      </c>
      <c r="F144" s="131"/>
      <c r="G144" s="113"/>
      <c r="H144" s="131"/>
      <c r="I144" s="21"/>
      <c r="J144" s="46"/>
      <c r="L144" s="28"/>
    </row>
    <row r="145" spans="1:13" ht="12.95" customHeight="1">
      <c r="A145" s="93"/>
      <c r="B145" s="124"/>
      <c r="C145" s="7"/>
      <c r="D145" s="109"/>
      <c r="E145" s="110"/>
      <c r="F145" s="111"/>
      <c r="G145" s="112"/>
      <c r="H145" s="7"/>
      <c r="I145" s="23"/>
      <c r="J145" s="47"/>
      <c r="M145" s="28"/>
    </row>
    <row r="146" spans="1:13" ht="12.95" customHeight="1">
      <c r="A146" s="94"/>
      <c r="B146" s="108" t="s">
        <v>4207</v>
      </c>
      <c r="C146" s="16" t="s">
        <v>4218</v>
      </c>
      <c r="D146" s="52">
        <v>1</v>
      </c>
      <c r="E146" s="18" t="s">
        <v>341</v>
      </c>
      <c r="F146" s="131"/>
      <c r="G146" s="113"/>
      <c r="H146" s="131"/>
      <c r="I146" s="21"/>
      <c r="J146" s="46"/>
      <c r="L146" s="28"/>
    </row>
    <row r="147" spans="1:13" ht="12.95" customHeight="1">
      <c r="A147" s="93"/>
      <c r="B147" s="107"/>
      <c r="C147" s="7"/>
      <c r="D147" s="109"/>
      <c r="E147" s="110"/>
      <c r="F147" s="111"/>
      <c r="G147" s="112"/>
      <c r="H147" s="7"/>
      <c r="I147" s="12"/>
      <c r="J147" s="45"/>
      <c r="M147" s="28"/>
    </row>
    <row r="148" spans="1:13" ht="12.95" customHeight="1">
      <c r="A148" s="94"/>
      <c r="B148" s="108" t="s">
        <v>4207</v>
      </c>
      <c r="C148" s="16" t="s">
        <v>4219</v>
      </c>
      <c r="D148" s="52">
        <v>25</v>
      </c>
      <c r="E148" s="18" t="s">
        <v>341</v>
      </c>
      <c r="F148" s="131"/>
      <c r="G148" s="113"/>
      <c r="H148" s="131"/>
      <c r="I148" s="21"/>
      <c r="J148" s="46"/>
      <c r="L148" s="28"/>
    </row>
    <row r="149" spans="1:13" ht="12.95" customHeight="1">
      <c r="A149" s="93"/>
      <c r="B149" s="107"/>
      <c r="C149" s="7"/>
      <c r="D149" s="109"/>
      <c r="E149" s="110"/>
      <c r="F149" s="111"/>
      <c r="G149" s="112"/>
      <c r="H149" s="7"/>
      <c r="I149" s="12"/>
      <c r="J149" s="45"/>
      <c r="M149" s="28"/>
    </row>
    <row r="150" spans="1:13" ht="12.95" customHeight="1">
      <c r="A150" s="94"/>
      <c r="B150" s="108" t="s">
        <v>4207</v>
      </c>
      <c r="C150" s="16" t="s">
        <v>4220</v>
      </c>
      <c r="D150" s="52">
        <v>2</v>
      </c>
      <c r="E150" s="18" t="s">
        <v>341</v>
      </c>
      <c r="F150" s="131"/>
      <c r="G150" s="113"/>
      <c r="H150" s="131"/>
      <c r="I150" s="21"/>
      <c r="J150" s="46"/>
      <c r="L150" s="28"/>
    </row>
    <row r="151" spans="1:13" ht="12.95" customHeight="1">
      <c r="A151" s="93"/>
      <c r="B151" s="107"/>
      <c r="C151" s="7"/>
      <c r="D151" s="109"/>
      <c r="E151" s="110"/>
      <c r="F151" s="111"/>
      <c r="G151" s="112"/>
      <c r="H151" s="7"/>
      <c r="I151" s="12"/>
      <c r="J151" s="45"/>
      <c r="M151" s="28"/>
    </row>
    <row r="152" spans="1:13" ht="12.95" customHeight="1">
      <c r="A152" s="94"/>
      <c r="B152" s="108" t="s">
        <v>4207</v>
      </c>
      <c r="C152" s="16" t="s">
        <v>4221</v>
      </c>
      <c r="D152" s="52">
        <v>7</v>
      </c>
      <c r="E152" s="18" t="s">
        <v>341</v>
      </c>
      <c r="F152" s="131"/>
      <c r="G152" s="113"/>
      <c r="H152" s="131"/>
      <c r="I152" s="21"/>
      <c r="J152" s="46"/>
      <c r="L152" s="28"/>
    </row>
    <row r="153" spans="1:13" ht="12.95" customHeight="1">
      <c r="A153" s="93"/>
      <c r="B153" s="107"/>
      <c r="C153" s="7"/>
      <c r="D153" s="109"/>
      <c r="E153" s="110"/>
      <c r="F153" s="111"/>
      <c r="G153" s="112"/>
      <c r="H153" s="7"/>
      <c r="I153" s="12"/>
      <c r="J153" s="45"/>
      <c r="M153" s="28"/>
    </row>
    <row r="154" spans="1:13" ht="12.95" customHeight="1">
      <c r="A154" s="94"/>
      <c r="B154" s="108" t="s">
        <v>4207</v>
      </c>
      <c r="C154" s="16" t="s">
        <v>4222</v>
      </c>
      <c r="D154" s="52">
        <v>24</v>
      </c>
      <c r="E154" s="18" t="s">
        <v>341</v>
      </c>
      <c r="F154" s="131"/>
      <c r="G154" s="113"/>
      <c r="H154" s="131"/>
      <c r="I154" s="21"/>
      <c r="J154" s="46"/>
      <c r="L154" s="28"/>
    </row>
    <row r="155" spans="1:13" ht="12.95" customHeight="1">
      <c r="A155" s="93"/>
      <c r="B155" s="107"/>
      <c r="C155" s="7"/>
      <c r="D155" s="109"/>
      <c r="E155" s="110"/>
      <c r="F155" s="111"/>
      <c r="G155" s="112"/>
      <c r="H155" s="7"/>
      <c r="I155" s="12"/>
      <c r="J155" s="45"/>
      <c r="M155" s="28"/>
    </row>
    <row r="156" spans="1:13" ht="12.95" customHeight="1">
      <c r="A156" s="94"/>
      <c r="B156" s="108" t="s">
        <v>4207</v>
      </c>
      <c r="C156" s="16" t="s">
        <v>4223</v>
      </c>
      <c r="D156" s="52">
        <v>4</v>
      </c>
      <c r="E156" s="18" t="s">
        <v>341</v>
      </c>
      <c r="F156" s="131"/>
      <c r="G156" s="113"/>
      <c r="H156" s="131"/>
      <c r="I156" s="21"/>
      <c r="J156" s="46"/>
      <c r="L156" s="28"/>
    </row>
    <row r="157" spans="1:13" ht="12.95" customHeight="1">
      <c r="A157" s="93"/>
      <c r="B157" s="107"/>
      <c r="C157" s="7"/>
      <c r="D157" s="109"/>
      <c r="E157" s="110"/>
      <c r="F157" s="111"/>
      <c r="G157" s="112"/>
      <c r="H157" s="7"/>
      <c r="I157" s="12"/>
      <c r="J157" s="45"/>
      <c r="M157" s="28"/>
    </row>
    <row r="158" spans="1:13" ht="12.95" customHeight="1">
      <c r="A158" s="94"/>
      <c r="B158" s="108" t="s">
        <v>4207</v>
      </c>
      <c r="C158" s="16" t="s">
        <v>4224</v>
      </c>
      <c r="D158" s="52">
        <v>36</v>
      </c>
      <c r="E158" s="18" t="s">
        <v>341</v>
      </c>
      <c r="F158" s="131"/>
      <c r="G158" s="113"/>
      <c r="H158" s="131"/>
      <c r="I158" s="21"/>
      <c r="J158" s="46"/>
      <c r="L158" s="28"/>
    </row>
    <row r="159" spans="1:13" ht="12.95" customHeight="1">
      <c r="A159" s="93"/>
      <c r="B159" s="107"/>
      <c r="C159" s="7"/>
      <c r="D159" s="109"/>
      <c r="E159" s="110"/>
      <c r="F159" s="111"/>
      <c r="G159" s="112"/>
      <c r="H159" s="7"/>
      <c r="I159" s="12"/>
      <c r="J159" s="45"/>
      <c r="M159" s="28"/>
    </row>
    <row r="160" spans="1:13" ht="12.95" customHeight="1">
      <c r="A160" s="94"/>
      <c r="B160" s="108" t="s">
        <v>4207</v>
      </c>
      <c r="C160" s="16" t="s">
        <v>4225</v>
      </c>
      <c r="D160" s="52">
        <v>16</v>
      </c>
      <c r="E160" s="18" t="s">
        <v>341</v>
      </c>
      <c r="F160" s="131"/>
      <c r="G160" s="113"/>
      <c r="H160" s="131"/>
      <c r="I160" s="21"/>
      <c r="J160" s="46"/>
      <c r="L160" s="28"/>
    </row>
    <row r="161" spans="1:13" ht="12.95" customHeight="1">
      <c r="A161" s="93"/>
      <c r="B161" s="107"/>
      <c r="C161" s="7"/>
      <c r="D161" s="109"/>
      <c r="E161" s="110"/>
      <c r="F161" s="111"/>
      <c r="G161" s="112"/>
      <c r="H161" s="7"/>
      <c r="I161" s="12"/>
      <c r="J161" s="45"/>
      <c r="M161" s="28"/>
    </row>
    <row r="162" spans="1:13" ht="12.95" customHeight="1">
      <c r="A162" s="94"/>
      <c r="B162" s="108" t="s">
        <v>4207</v>
      </c>
      <c r="C162" s="16" t="s">
        <v>4226</v>
      </c>
      <c r="D162" s="52">
        <v>1</v>
      </c>
      <c r="E162" s="18" t="s">
        <v>341</v>
      </c>
      <c r="F162" s="131"/>
      <c r="G162" s="113"/>
      <c r="H162" s="131"/>
      <c r="I162" s="21"/>
      <c r="J162" s="46"/>
      <c r="L162" s="28"/>
    </row>
    <row r="163" spans="1:13" ht="12.95" customHeight="1">
      <c r="A163" s="93"/>
      <c r="B163" s="107"/>
      <c r="C163" s="7"/>
      <c r="D163" s="109"/>
      <c r="E163" s="110"/>
      <c r="F163" s="111"/>
      <c r="G163" s="112"/>
      <c r="H163" s="7"/>
      <c r="I163" s="12"/>
      <c r="J163" s="45"/>
      <c r="M163" s="28"/>
    </row>
    <row r="164" spans="1:13" ht="12.95" customHeight="1">
      <c r="A164" s="94"/>
      <c r="B164" s="108" t="s">
        <v>4207</v>
      </c>
      <c r="C164" s="16" t="s">
        <v>4227</v>
      </c>
      <c r="D164" s="52">
        <v>10</v>
      </c>
      <c r="E164" s="18" t="s">
        <v>341</v>
      </c>
      <c r="F164" s="131"/>
      <c r="G164" s="113"/>
      <c r="H164" s="131"/>
      <c r="I164" s="21"/>
      <c r="J164" s="46"/>
      <c r="L164" s="28"/>
    </row>
    <row r="165" spans="1:13" ht="12.95" customHeight="1">
      <c r="A165" s="93"/>
      <c r="B165" s="107"/>
      <c r="C165" s="7"/>
      <c r="D165" s="109"/>
      <c r="E165" s="110"/>
      <c r="F165" s="111"/>
      <c r="G165" s="112"/>
      <c r="H165" s="7"/>
      <c r="I165" s="12"/>
      <c r="J165" s="45"/>
      <c r="M165" s="28"/>
    </row>
    <row r="166" spans="1:13" ht="12.95" customHeight="1">
      <c r="A166" s="94"/>
      <c r="B166" s="108" t="s">
        <v>4207</v>
      </c>
      <c r="C166" s="16" t="s">
        <v>4228</v>
      </c>
      <c r="D166" s="52">
        <v>17</v>
      </c>
      <c r="E166" s="18" t="s">
        <v>341</v>
      </c>
      <c r="F166" s="131"/>
      <c r="G166" s="113"/>
      <c r="H166" s="131"/>
      <c r="I166" s="21"/>
      <c r="J166" s="46"/>
      <c r="L166" s="28"/>
    </row>
    <row r="167" spans="1:13" ht="12.95" customHeight="1">
      <c r="A167" s="93"/>
      <c r="B167" s="107"/>
      <c r="C167" s="7"/>
      <c r="D167" s="109"/>
      <c r="E167" s="110"/>
      <c r="F167" s="111"/>
      <c r="G167" s="112"/>
      <c r="H167" s="7"/>
      <c r="I167" s="12"/>
      <c r="J167" s="45"/>
      <c r="M167" s="28"/>
    </row>
    <row r="168" spans="1:13" ht="12.95" customHeight="1">
      <c r="A168" s="94"/>
      <c r="B168" s="108" t="s">
        <v>4207</v>
      </c>
      <c r="C168" s="16" t="s">
        <v>4229</v>
      </c>
      <c r="D168" s="52">
        <v>5</v>
      </c>
      <c r="E168" s="18" t="s">
        <v>341</v>
      </c>
      <c r="F168" s="131"/>
      <c r="G168" s="113"/>
      <c r="H168" s="131"/>
      <c r="I168" s="21"/>
      <c r="J168" s="46"/>
      <c r="L168" s="28"/>
    </row>
    <row r="169" spans="1:13" ht="12.95" customHeight="1">
      <c r="A169" s="93"/>
      <c r="B169" s="107"/>
      <c r="C169" s="7"/>
      <c r="D169" s="109"/>
      <c r="E169" s="110"/>
      <c r="F169" s="111"/>
      <c r="G169" s="112"/>
      <c r="H169" s="7"/>
      <c r="I169" s="12"/>
      <c r="J169" s="45"/>
      <c r="M169" s="28"/>
    </row>
    <row r="170" spans="1:13" ht="12.95" customHeight="1">
      <c r="A170" s="94"/>
      <c r="B170" s="108" t="s">
        <v>4207</v>
      </c>
      <c r="C170" s="16" t="s">
        <v>4230</v>
      </c>
      <c r="D170" s="52">
        <v>2</v>
      </c>
      <c r="E170" s="18" t="s">
        <v>341</v>
      </c>
      <c r="F170" s="131"/>
      <c r="G170" s="113"/>
      <c r="H170" s="131"/>
      <c r="I170" s="21"/>
      <c r="J170" s="46"/>
      <c r="L170" s="28"/>
    </row>
    <row r="171" spans="1:13" ht="12.95" customHeight="1">
      <c r="A171" s="93"/>
      <c r="B171" s="107"/>
      <c r="C171" s="7"/>
      <c r="D171" s="109"/>
      <c r="E171" s="110"/>
      <c r="F171" s="111"/>
      <c r="G171" s="112"/>
      <c r="H171" s="7"/>
      <c r="I171" s="12"/>
      <c r="J171" s="45"/>
      <c r="M171" s="28"/>
    </row>
    <row r="172" spans="1:13" ht="12.95" customHeight="1">
      <c r="A172" s="94"/>
      <c r="B172" s="108" t="s">
        <v>4207</v>
      </c>
      <c r="C172" s="16" t="s">
        <v>4231</v>
      </c>
      <c r="D172" s="52">
        <v>34</v>
      </c>
      <c r="E172" s="18" t="s">
        <v>341</v>
      </c>
      <c r="F172" s="131"/>
      <c r="G172" s="113"/>
      <c r="H172" s="131"/>
      <c r="I172" s="21"/>
      <c r="J172" s="46"/>
      <c r="L172" s="28"/>
    </row>
    <row r="173" spans="1:13" ht="12.95" customHeight="1">
      <c r="A173" s="93"/>
      <c r="B173" s="107"/>
      <c r="C173" s="7"/>
      <c r="D173" s="109"/>
      <c r="E173" s="110"/>
      <c r="F173" s="111"/>
      <c r="G173" s="112"/>
      <c r="H173" s="7"/>
      <c r="I173" s="12"/>
      <c r="J173" s="45"/>
      <c r="M173" s="28"/>
    </row>
    <row r="174" spans="1:13" ht="12.95" customHeight="1">
      <c r="A174" s="94"/>
      <c r="B174" s="108" t="s">
        <v>4207</v>
      </c>
      <c r="C174" s="16" t="s">
        <v>4232</v>
      </c>
      <c r="D174" s="52">
        <v>29</v>
      </c>
      <c r="E174" s="18" t="s">
        <v>341</v>
      </c>
      <c r="F174" s="131"/>
      <c r="G174" s="113"/>
      <c r="H174" s="131"/>
      <c r="I174" s="21"/>
      <c r="J174" s="46"/>
      <c r="L174" s="28"/>
    </row>
    <row r="175" spans="1:13" ht="12.95" customHeight="1">
      <c r="A175" s="93"/>
      <c r="B175" s="107"/>
      <c r="C175" s="7"/>
      <c r="D175" s="109"/>
      <c r="E175" s="110"/>
      <c r="F175" s="111"/>
      <c r="G175" s="112"/>
      <c r="H175" s="7"/>
      <c r="I175" s="12"/>
      <c r="J175" s="45"/>
      <c r="M175" s="28"/>
    </row>
    <row r="176" spans="1:13" ht="12.95" customHeight="1">
      <c r="A176" s="94"/>
      <c r="B176" s="108" t="s">
        <v>4207</v>
      </c>
      <c r="C176" s="16" t="s">
        <v>4233</v>
      </c>
      <c r="D176" s="52">
        <v>1</v>
      </c>
      <c r="E176" s="18" t="s">
        <v>341</v>
      </c>
      <c r="F176" s="131"/>
      <c r="G176" s="113"/>
      <c r="H176" s="131"/>
      <c r="I176" s="21"/>
      <c r="J176" s="46"/>
      <c r="L176" s="28"/>
    </row>
    <row r="177" spans="1:13" ht="12.95" customHeight="1">
      <c r="A177" s="93"/>
      <c r="B177" s="107"/>
      <c r="C177" s="7"/>
      <c r="D177" s="109"/>
      <c r="E177" s="110"/>
      <c r="F177" s="111"/>
      <c r="G177" s="112"/>
      <c r="H177" s="7"/>
      <c r="I177" s="12"/>
      <c r="J177" s="45"/>
      <c r="M177" s="28"/>
    </row>
    <row r="178" spans="1:13" ht="12.95" customHeight="1">
      <c r="A178" s="94"/>
      <c r="B178" s="108" t="s">
        <v>4207</v>
      </c>
      <c r="C178" s="16" t="s">
        <v>4234</v>
      </c>
      <c r="D178" s="52">
        <v>5</v>
      </c>
      <c r="E178" s="18" t="s">
        <v>341</v>
      </c>
      <c r="F178" s="131"/>
      <c r="G178" s="113"/>
      <c r="H178" s="131"/>
      <c r="I178" s="21"/>
      <c r="J178" s="46"/>
      <c r="L178" s="28"/>
    </row>
    <row r="179" spans="1:13" ht="12.95" customHeight="1">
      <c r="A179" s="93"/>
      <c r="B179" s="107"/>
      <c r="C179" s="7"/>
      <c r="D179" s="109"/>
      <c r="E179" s="110"/>
      <c r="F179" s="111"/>
      <c r="G179" s="112"/>
      <c r="H179" s="7"/>
      <c r="I179" s="12"/>
      <c r="J179" s="45"/>
      <c r="M179" s="28"/>
    </row>
    <row r="180" spans="1:13" ht="12.95" customHeight="1">
      <c r="A180" s="94"/>
      <c r="B180" s="108" t="s">
        <v>4207</v>
      </c>
      <c r="C180" s="16" t="s">
        <v>4235</v>
      </c>
      <c r="D180" s="52">
        <v>2</v>
      </c>
      <c r="E180" s="18" t="s">
        <v>341</v>
      </c>
      <c r="F180" s="131"/>
      <c r="G180" s="113"/>
      <c r="H180" s="131"/>
      <c r="I180" s="21"/>
      <c r="J180" s="46"/>
      <c r="L180" s="28"/>
    </row>
    <row r="181" spans="1:13" ht="12.95" customHeight="1">
      <c r="A181" s="93"/>
      <c r="B181" s="107"/>
      <c r="C181" s="7"/>
      <c r="D181" s="109"/>
      <c r="E181" s="110"/>
      <c r="F181" s="111"/>
      <c r="G181" s="112"/>
      <c r="H181" s="7"/>
      <c r="I181" s="12"/>
      <c r="J181" s="45"/>
      <c r="M181" s="28"/>
    </row>
    <row r="182" spans="1:13" ht="12.95" customHeight="1">
      <c r="A182" s="94"/>
      <c r="B182" s="108" t="s">
        <v>4207</v>
      </c>
      <c r="C182" s="16" t="s">
        <v>4236</v>
      </c>
      <c r="D182" s="52">
        <v>1</v>
      </c>
      <c r="E182" s="18" t="s">
        <v>341</v>
      </c>
      <c r="F182" s="131"/>
      <c r="G182" s="113"/>
      <c r="H182" s="131"/>
      <c r="I182" s="21"/>
      <c r="J182" s="48"/>
      <c r="L182" s="28"/>
    </row>
    <row r="183" spans="1:13" ht="12.95" customHeight="1">
      <c r="A183" s="93"/>
      <c r="B183" s="124"/>
      <c r="C183" s="7"/>
      <c r="D183" s="109"/>
      <c r="E183" s="110"/>
      <c r="F183" s="111"/>
      <c r="G183" s="112"/>
      <c r="H183" s="7"/>
      <c r="I183" s="23"/>
      <c r="J183" s="47"/>
      <c r="M183" s="28"/>
    </row>
    <row r="184" spans="1:13" ht="12.95" customHeight="1">
      <c r="A184" s="94"/>
      <c r="B184" s="108" t="s">
        <v>4207</v>
      </c>
      <c r="C184" s="16" t="s">
        <v>4237</v>
      </c>
      <c r="D184" s="52">
        <v>1</v>
      </c>
      <c r="E184" s="18" t="s">
        <v>341</v>
      </c>
      <c r="F184" s="131"/>
      <c r="G184" s="113"/>
      <c r="H184" s="131"/>
      <c r="I184" s="21"/>
      <c r="J184" s="46"/>
      <c r="L184" s="28"/>
    </row>
    <row r="185" spans="1:13" ht="12.95" customHeight="1">
      <c r="A185" s="93"/>
      <c r="B185" s="107"/>
      <c r="C185" s="7"/>
      <c r="D185" s="109"/>
      <c r="E185" s="110"/>
      <c r="F185" s="111"/>
      <c r="G185" s="112"/>
      <c r="H185" s="7"/>
      <c r="I185" s="12"/>
      <c r="J185" s="45"/>
      <c r="M185" s="28"/>
    </row>
    <row r="186" spans="1:13" ht="12.95" customHeight="1">
      <c r="A186" s="94"/>
      <c r="B186" s="108" t="s">
        <v>4207</v>
      </c>
      <c r="C186" s="16" t="s">
        <v>4238</v>
      </c>
      <c r="D186" s="52">
        <v>1</v>
      </c>
      <c r="E186" s="18" t="s">
        <v>341</v>
      </c>
      <c r="F186" s="131"/>
      <c r="G186" s="113"/>
      <c r="H186" s="131"/>
      <c r="I186" s="21"/>
      <c r="J186" s="46"/>
      <c r="L186" s="28"/>
    </row>
    <row r="187" spans="1:13" ht="12.95" customHeight="1">
      <c r="A187" s="93"/>
      <c r="B187" s="107"/>
      <c r="C187" s="7"/>
      <c r="D187" s="109"/>
      <c r="E187" s="110"/>
      <c r="F187" s="111"/>
      <c r="G187" s="112"/>
      <c r="H187" s="7"/>
      <c r="I187" s="12"/>
      <c r="J187" s="45"/>
      <c r="M187" s="28"/>
    </row>
    <row r="188" spans="1:13" ht="12.95" customHeight="1">
      <c r="A188" s="94"/>
      <c r="B188" s="108" t="s">
        <v>4207</v>
      </c>
      <c r="C188" s="16" t="s">
        <v>4239</v>
      </c>
      <c r="D188" s="52">
        <v>4</v>
      </c>
      <c r="E188" s="18" t="s">
        <v>341</v>
      </c>
      <c r="F188" s="131"/>
      <c r="G188" s="113"/>
      <c r="H188" s="131"/>
      <c r="I188" s="21"/>
      <c r="J188" s="46"/>
      <c r="L188" s="28"/>
    </row>
    <row r="189" spans="1:13" ht="12.95" customHeight="1">
      <c r="A189" s="93"/>
      <c r="B189" s="107"/>
      <c r="C189" s="7"/>
      <c r="D189" s="109"/>
      <c r="E189" s="110"/>
      <c r="F189" s="111"/>
      <c r="G189" s="112"/>
      <c r="H189" s="7"/>
      <c r="I189" s="12"/>
      <c r="J189" s="45"/>
      <c r="M189" s="28"/>
    </row>
    <row r="190" spans="1:13" ht="12.95" customHeight="1">
      <c r="A190" s="94"/>
      <c r="B190" s="108" t="s">
        <v>4207</v>
      </c>
      <c r="C190" s="16" t="s">
        <v>4240</v>
      </c>
      <c r="D190" s="52">
        <v>3</v>
      </c>
      <c r="E190" s="18" t="s">
        <v>341</v>
      </c>
      <c r="F190" s="131"/>
      <c r="G190" s="113"/>
      <c r="H190" s="131"/>
      <c r="I190" s="21"/>
      <c r="J190" s="46"/>
      <c r="L190" s="28"/>
    </row>
    <row r="191" spans="1:13" ht="12.95" customHeight="1">
      <c r="A191" s="93"/>
      <c r="B191" s="107"/>
      <c r="C191" s="7"/>
      <c r="D191" s="109"/>
      <c r="E191" s="110"/>
      <c r="F191" s="111"/>
      <c r="G191" s="112"/>
      <c r="H191" s="7"/>
      <c r="I191" s="12"/>
      <c r="J191" s="45"/>
      <c r="M191" s="28"/>
    </row>
    <row r="192" spans="1:13" ht="12.95" customHeight="1">
      <c r="A192" s="94"/>
      <c r="B192" s="108" t="s">
        <v>4207</v>
      </c>
      <c r="C192" s="16" t="s">
        <v>4241</v>
      </c>
      <c r="D192" s="52">
        <v>1</v>
      </c>
      <c r="E192" s="18" t="s">
        <v>341</v>
      </c>
      <c r="F192" s="131"/>
      <c r="G192" s="113"/>
      <c r="H192" s="131"/>
      <c r="I192" s="21"/>
      <c r="J192" s="46"/>
      <c r="L192" s="28"/>
    </row>
    <row r="193" spans="1:13" ht="12.95" customHeight="1">
      <c r="A193" s="93"/>
      <c r="B193" s="107"/>
      <c r="C193" s="7"/>
      <c r="D193" s="109"/>
      <c r="E193" s="110"/>
      <c r="F193" s="111"/>
      <c r="G193" s="112"/>
      <c r="H193" s="7"/>
      <c r="I193" s="12"/>
      <c r="J193" s="123"/>
      <c r="M193" s="28"/>
    </row>
    <row r="194" spans="1:13" ht="12.95" customHeight="1">
      <c r="A194" s="94"/>
      <c r="B194" s="108" t="s">
        <v>4207</v>
      </c>
      <c r="C194" s="16" t="s">
        <v>4242</v>
      </c>
      <c r="D194" s="52">
        <v>2</v>
      </c>
      <c r="E194" s="18" t="s">
        <v>341</v>
      </c>
      <c r="F194" s="131"/>
      <c r="G194" s="113"/>
      <c r="H194" s="131"/>
      <c r="I194" s="21"/>
      <c r="J194" s="46"/>
      <c r="L194" s="28"/>
    </row>
    <row r="195" spans="1:13" ht="12.95" customHeight="1">
      <c r="A195" s="93"/>
      <c r="B195" s="107"/>
      <c r="C195" s="7"/>
      <c r="D195" s="109"/>
      <c r="E195" s="110"/>
      <c r="F195" s="111"/>
      <c r="G195" s="112"/>
      <c r="H195" s="7"/>
      <c r="I195" s="12"/>
      <c r="J195" s="45"/>
      <c r="M195" s="28"/>
    </row>
    <row r="196" spans="1:13" ht="12.95" customHeight="1">
      <c r="A196" s="94"/>
      <c r="B196" s="108" t="s">
        <v>4243</v>
      </c>
      <c r="C196" s="16" t="s">
        <v>4244</v>
      </c>
      <c r="D196" s="52">
        <v>10</v>
      </c>
      <c r="E196" s="18" t="s">
        <v>4245</v>
      </c>
      <c r="F196" s="131"/>
      <c r="G196" s="113"/>
      <c r="H196" s="131"/>
      <c r="I196" s="21"/>
      <c r="J196" s="46"/>
      <c r="L196" s="28"/>
    </row>
    <row r="197" spans="1:13" ht="12.95" customHeight="1">
      <c r="A197" s="93"/>
      <c r="B197" s="107"/>
      <c r="C197" s="7"/>
      <c r="D197" s="109"/>
      <c r="E197" s="110"/>
      <c r="F197" s="111"/>
      <c r="G197" s="112"/>
      <c r="H197" s="7"/>
      <c r="I197" s="12"/>
      <c r="J197" s="45"/>
      <c r="M197" s="28"/>
    </row>
    <row r="198" spans="1:13" ht="12.95" customHeight="1">
      <c r="A198" s="94"/>
      <c r="B198" s="108" t="s">
        <v>4243</v>
      </c>
      <c r="C198" s="16" t="s">
        <v>4246</v>
      </c>
      <c r="D198" s="52">
        <v>6</v>
      </c>
      <c r="E198" s="18" t="s">
        <v>4245</v>
      </c>
      <c r="F198" s="131"/>
      <c r="G198" s="113"/>
      <c r="H198" s="131"/>
      <c r="I198" s="21"/>
      <c r="J198" s="46"/>
      <c r="L198" s="28"/>
    </row>
    <row r="199" spans="1:13" ht="12.95" customHeight="1">
      <c r="A199" s="93"/>
      <c r="B199" s="107"/>
      <c r="C199" s="7"/>
      <c r="D199" s="109"/>
      <c r="E199" s="110"/>
      <c r="F199" s="111"/>
      <c r="G199" s="112"/>
      <c r="H199" s="7"/>
      <c r="I199" s="12"/>
      <c r="J199" s="45"/>
      <c r="M199" s="28"/>
    </row>
    <row r="200" spans="1:13" ht="12.95" customHeight="1">
      <c r="A200" s="94"/>
      <c r="B200" s="108" t="s">
        <v>4243</v>
      </c>
      <c r="C200" s="16" t="s">
        <v>4247</v>
      </c>
      <c r="D200" s="52">
        <v>12</v>
      </c>
      <c r="E200" s="18" t="s">
        <v>4245</v>
      </c>
      <c r="F200" s="131"/>
      <c r="G200" s="113"/>
      <c r="H200" s="131"/>
      <c r="I200" s="21"/>
      <c r="J200" s="46"/>
      <c r="L200" s="28"/>
    </row>
    <row r="201" spans="1:13" ht="12.95" customHeight="1">
      <c r="A201" s="93"/>
      <c r="B201" s="107"/>
      <c r="C201" s="7"/>
      <c r="D201" s="109"/>
      <c r="E201" s="110"/>
      <c r="F201" s="111"/>
      <c r="G201" s="112"/>
      <c r="H201" s="7"/>
      <c r="I201" s="12"/>
      <c r="J201" s="45"/>
      <c r="M201" s="28"/>
    </row>
    <row r="202" spans="1:13" ht="12.95" customHeight="1">
      <c r="A202" s="94"/>
      <c r="B202" s="108" t="s">
        <v>4243</v>
      </c>
      <c r="C202" s="16" t="s">
        <v>4248</v>
      </c>
      <c r="D202" s="52">
        <v>4</v>
      </c>
      <c r="E202" s="18" t="s">
        <v>4245</v>
      </c>
      <c r="F202" s="131"/>
      <c r="G202" s="113"/>
      <c r="H202" s="131"/>
      <c r="I202" s="21"/>
      <c r="J202" s="46"/>
      <c r="L202" s="28"/>
    </row>
    <row r="203" spans="1:13" ht="12.95" customHeight="1">
      <c r="A203" s="93"/>
      <c r="B203" s="107"/>
      <c r="C203" s="7"/>
      <c r="D203" s="109"/>
      <c r="E203" s="110"/>
      <c r="F203" s="111"/>
      <c r="G203" s="112"/>
      <c r="H203" s="7"/>
      <c r="I203" s="12"/>
      <c r="J203" s="45"/>
      <c r="M203" s="28"/>
    </row>
    <row r="204" spans="1:13" ht="12.95" customHeight="1">
      <c r="A204" s="94"/>
      <c r="B204" s="108" t="s">
        <v>4249</v>
      </c>
      <c r="C204" s="16" t="s">
        <v>4250</v>
      </c>
      <c r="D204" s="52">
        <v>16</v>
      </c>
      <c r="E204" s="18" t="s">
        <v>4245</v>
      </c>
      <c r="F204" s="131"/>
      <c r="G204" s="113"/>
      <c r="H204" s="131"/>
      <c r="I204" s="21"/>
      <c r="J204" s="46"/>
      <c r="L204" s="28"/>
    </row>
    <row r="205" spans="1:13" ht="12.95" customHeight="1">
      <c r="A205" s="93"/>
      <c r="B205" s="107"/>
      <c r="C205" s="7"/>
      <c r="D205" s="109"/>
      <c r="E205" s="110"/>
      <c r="F205" s="111"/>
      <c r="G205" s="112"/>
      <c r="H205" s="7"/>
      <c r="I205" s="12"/>
      <c r="J205" s="45"/>
      <c r="M205" s="28"/>
    </row>
    <row r="206" spans="1:13" ht="12.95" customHeight="1">
      <c r="A206" s="94"/>
      <c r="B206" s="108" t="s">
        <v>4251</v>
      </c>
      <c r="C206" s="16" t="s">
        <v>4252</v>
      </c>
      <c r="D206" s="52">
        <v>5</v>
      </c>
      <c r="E206" s="18" t="s">
        <v>4245</v>
      </c>
      <c r="F206" s="19"/>
      <c r="G206" s="113"/>
      <c r="H206" s="130"/>
      <c r="I206" s="21"/>
      <c r="J206" s="46"/>
      <c r="L206" s="28"/>
    </row>
    <row r="207" spans="1:13" ht="12.95" customHeight="1">
      <c r="A207" s="93"/>
      <c r="B207" s="107"/>
      <c r="C207" s="7"/>
      <c r="D207" s="109"/>
      <c r="E207" s="110"/>
      <c r="F207" s="111"/>
      <c r="G207" s="112"/>
      <c r="H207" s="7"/>
      <c r="I207" s="12"/>
      <c r="J207" s="45"/>
      <c r="M207" s="28"/>
    </row>
    <row r="208" spans="1:13" ht="12.95" customHeight="1">
      <c r="A208" s="94"/>
      <c r="B208" s="108" t="s">
        <v>4251</v>
      </c>
      <c r="C208" s="16" t="s">
        <v>4253</v>
      </c>
      <c r="D208" s="52">
        <v>3</v>
      </c>
      <c r="E208" s="18" t="s">
        <v>4245</v>
      </c>
      <c r="F208" s="19"/>
      <c r="G208" s="113"/>
      <c r="H208" s="130"/>
      <c r="I208" s="21"/>
      <c r="J208" s="46"/>
      <c r="L208" s="28"/>
    </row>
    <row r="209" spans="1:13" ht="12.95" customHeight="1">
      <c r="A209" s="93"/>
      <c r="B209" s="107"/>
      <c r="C209" s="7"/>
      <c r="D209" s="109"/>
      <c r="E209" s="110"/>
      <c r="F209" s="111"/>
      <c r="G209" s="112"/>
      <c r="H209" s="7"/>
      <c r="I209" s="12"/>
      <c r="J209" s="45"/>
      <c r="M209" s="28"/>
    </row>
    <row r="210" spans="1:13" ht="12.95" customHeight="1">
      <c r="A210" s="94"/>
      <c r="B210" s="108" t="s">
        <v>4251</v>
      </c>
      <c r="C210" s="16" t="s">
        <v>4254</v>
      </c>
      <c r="D210" s="52">
        <v>6</v>
      </c>
      <c r="E210" s="18" t="s">
        <v>4245</v>
      </c>
      <c r="F210" s="19"/>
      <c r="G210" s="113"/>
      <c r="H210" s="130"/>
      <c r="I210" s="21"/>
      <c r="J210" s="46"/>
      <c r="L210" s="28"/>
    </row>
    <row r="211" spans="1:13" ht="12.95" customHeight="1">
      <c r="A211" s="93"/>
      <c r="B211" s="107"/>
      <c r="C211" s="7"/>
      <c r="D211" s="109"/>
      <c r="E211" s="110"/>
      <c r="F211" s="111"/>
      <c r="G211" s="112"/>
      <c r="H211" s="7"/>
      <c r="I211" s="12"/>
      <c r="J211" s="45"/>
      <c r="M211" s="28"/>
    </row>
    <row r="212" spans="1:13" ht="12.95" customHeight="1">
      <c r="A212" s="94"/>
      <c r="B212" s="108" t="s">
        <v>4251</v>
      </c>
      <c r="C212" s="16" t="s">
        <v>4255</v>
      </c>
      <c r="D212" s="52">
        <v>1</v>
      </c>
      <c r="E212" s="18" t="s">
        <v>4245</v>
      </c>
      <c r="F212" s="131"/>
      <c r="G212" s="113"/>
      <c r="H212" s="131"/>
      <c r="I212" s="21"/>
      <c r="J212" s="46"/>
      <c r="L212" s="28"/>
    </row>
    <row r="213" spans="1:13" ht="12.95" customHeight="1">
      <c r="A213" s="93"/>
      <c r="B213" s="107"/>
      <c r="C213" s="7"/>
      <c r="D213" s="109"/>
      <c r="E213" s="110"/>
      <c r="F213" s="111"/>
      <c r="G213" s="112"/>
      <c r="H213" s="7"/>
      <c r="I213" s="12"/>
      <c r="J213" s="45"/>
      <c r="M213" s="28"/>
    </row>
    <row r="214" spans="1:13" ht="12.75" customHeight="1">
      <c r="A214" s="94"/>
      <c r="B214" s="108" t="s">
        <v>4251</v>
      </c>
      <c r="C214" s="16" t="s">
        <v>4256</v>
      </c>
      <c r="D214" s="52">
        <v>1</v>
      </c>
      <c r="E214" s="18" t="s">
        <v>4245</v>
      </c>
      <c r="F214" s="131"/>
      <c r="G214" s="113"/>
      <c r="H214" s="131"/>
      <c r="I214" s="21"/>
      <c r="J214" s="46"/>
      <c r="L214" s="28"/>
    </row>
    <row r="215" spans="1:13" ht="12.95" customHeight="1">
      <c r="A215" s="93"/>
      <c r="B215" s="107"/>
      <c r="C215" s="7"/>
      <c r="D215" s="109"/>
      <c r="E215" s="110"/>
      <c r="F215" s="111"/>
      <c r="G215" s="112"/>
      <c r="H215" s="7"/>
      <c r="I215" s="12"/>
      <c r="J215" s="45"/>
      <c r="M215" s="28"/>
    </row>
    <row r="216" spans="1:13" ht="12.95" customHeight="1">
      <c r="A216" s="94"/>
      <c r="B216" s="108" t="s">
        <v>4257</v>
      </c>
      <c r="C216" s="135"/>
      <c r="D216" s="52">
        <v>1</v>
      </c>
      <c r="E216" s="18" t="s">
        <v>4245</v>
      </c>
      <c r="F216" s="131"/>
      <c r="G216" s="113"/>
      <c r="H216" s="16"/>
      <c r="I216" s="21"/>
      <c r="J216" s="46"/>
      <c r="L216" s="28"/>
    </row>
    <row r="217" spans="1:13" ht="12.95" customHeight="1">
      <c r="A217" s="93"/>
      <c r="B217" s="107"/>
      <c r="C217" s="7"/>
      <c r="D217" s="109"/>
      <c r="E217" s="110"/>
      <c r="F217" s="111"/>
      <c r="G217" s="112"/>
      <c r="H217" s="7"/>
      <c r="I217" s="12"/>
      <c r="J217" s="45"/>
      <c r="M217" s="28"/>
    </row>
    <row r="218" spans="1:13" ht="12.95" customHeight="1">
      <c r="A218" s="94"/>
      <c r="B218" s="108" t="s">
        <v>4258</v>
      </c>
      <c r="C218" s="16" t="s">
        <v>4259</v>
      </c>
      <c r="D218" s="52">
        <v>8</v>
      </c>
      <c r="E218" s="18" t="s">
        <v>4245</v>
      </c>
      <c r="F218" s="19"/>
      <c r="G218" s="113"/>
      <c r="H218" s="16"/>
      <c r="I218" s="21"/>
      <c r="J218" s="46"/>
      <c r="L218" s="28"/>
    </row>
    <row r="219" spans="1:13" ht="12.95" customHeight="1">
      <c r="A219" s="93"/>
      <c r="B219" s="107"/>
      <c r="C219" s="7"/>
      <c r="D219" s="109"/>
      <c r="E219" s="110"/>
      <c r="F219" s="111"/>
      <c r="G219" s="112"/>
      <c r="H219" s="7"/>
      <c r="I219" s="12"/>
      <c r="J219" s="45"/>
      <c r="M219" s="28"/>
    </row>
    <row r="220" spans="1:13" ht="12.95" customHeight="1">
      <c r="A220" s="94"/>
      <c r="B220" s="108" t="s">
        <v>4258</v>
      </c>
      <c r="C220" s="16" t="s">
        <v>4260</v>
      </c>
      <c r="D220" s="52">
        <v>1</v>
      </c>
      <c r="E220" s="18" t="s">
        <v>4245</v>
      </c>
      <c r="F220" s="19"/>
      <c r="G220" s="113"/>
      <c r="H220" s="16"/>
      <c r="I220" s="21"/>
      <c r="J220" s="46"/>
      <c r="L220" s="28"/>
    </row>
    <row r="221" spans="1:13" ht="12.95" customHeight="1">
      <c r="A221" s="93"/>
      <c r="B221" s="107"/>
      <c r="C221" s="7"/>
      <c r="D221" s="109"/>
      <c r="E221" s="110"/>
      <c r="F221" s="111"/>
      <c r="G221" s="112"/>
      <c r="H221" s="7"/>
      <c r="I221" s="12"/>
      <c r="J221" s="45"/>
      <c r="M221" s="28"/>
    </row>
    <row r="222" spans="1:13" ht="12.95" customHeight="1">
      <c r="A222" s="94"/>
      <c r="B222" s="108" t="s">
        <v>4258</v>
      </c>
      <c r="C222" s="16" t="s">
        <v>4261</v>
      </c>
      <c r="D222" s="52">
        <v>8</v>
      </c>
      <c r="E222" s="18" t="s">
        <v>4245</v>
      </c>
      <c r="F222" s="19"/>
      <c r="G222" s="113"/>
      <c r="H222" s="16"/>
      <c r="I222" s="21"/>
      <c r="J222" s="46"/>
      <c r="L222" s="28"/>
    </row>
    <row r="223" spans="1:13" ht="12.95" customHeight="1">
      <c r="A223" s="93"/>
      <c r="B223" s="107"/>
      <c r="C223" s="7"/>
      <c r="D223" s="109"/>
      <c r="E223" s="110"/>
      <c r="F223" s="111"/>
      <c r="G223" s="112"/>
      <c r="H223" s="7"/>
      <c r="I223" s="12"/>
      <c r="J223" s="45"/>
      <c r="M223" s="28"/>
    </row>
    <row r="224" spans="1:13" ht="12.95" customHeight="1">
      <c r="A224" s="94"/>
      <c r="B224" s="136" t="s">
        <v>4258</v>
      </c>
      <c r="C224" s="16" t="s">
        <v>4262</v>
      </c>
      <c r="D224" s="52">
        <v>5</v>
      </c>
      <c r="E224" s="18" t="s">
        <v>4245</v>
      </c>
      <c r="F224" s="19"/>
      <c r="G224" s="113"/>
      <c r="H224" s="16"/>
      <c r="I224" s="21"/>
      <c r="J224" s="46"/>
      <c r="L224" s="28"/>
    </row>
    <row r="225" spans="1:13" ht="12.95" customHeight="1">
      <c r="A225" s="93"/>
      <c r="B225" s="124"/>
      <c r="C225" s="7"/>
      <c r="D225" s="109"/>
      <c r="E225" s="110"/>
      <c r="F225" s="111"/>
      <c r="G225" s="112"/>
      <c r="H225" s="7"/>
      <c r="I225" s="12"/>
      <c r="J225" s="45"/>
      <c r="M225" s="28"/>
    </row>
    <row r="226" spans="1:13" ht="12.95" customHeight="1">
      <c r="A226" s="94"/>
      <c r="B226" s="108" t="s">
        <v>4258</v>
      </c>
      <c r="C226" s="16" t="s">
        <v>4263</v>
      </c>
      <c r="D226" s="52">
        <v>1</v>
      </c>
      <c r="E226" s="18" t="s">
        <v>4245</v>
      </c>
      <c r="F226" s="19"/>
      <c r="G226" s="113"/>
      <c r="H226" s="16"/>
      <c r="I226" s="21"/>
      <c r="J226" s="46"/>
      <c r="L226" s="28"/>
    </row>
    <row r="227" spans="1:13" ht="12.95" customHeight="1">
      <c r="A227" s="93"/>
      <c r="B227" s="107"/>
      <c r="C227" s="7"/>
      <c r="D227" s="109"/>
      <c r="E227" s="110"/>
      <c r="F227" s="111"/>
      <c r="G227" s="112"/>
      <c r="H227" s="7"/>
      <c r="I227" s="12"/>
      <c r="J227" s="45"/>
      <c r="M227" s="28"/>
    </row>
    <row r="228" spans="1:13" ht="12.95" customHeight="1">
      <c r="A228" s="94"/>
      <c r="B228" s="108" t="s">
        <v>4258</v>
      </c>
      <c r="C228" s="16" t="s">
        <v>4264</v>
      </c>
      <c r="D228" s="52">
        <v>1</v>
      </c>
      <c r="E228" s="18" t="s">
        <v>4245</v>
      </c>
      <c r="F228" s="19"/>
      <c r="G228" s="113"/>
      <c r="H228" s="16"/>
      <c r="I228" s="21"/>
      <c r="J228" s="46"/>
      <c r="L228" s="28"/>
    </row>
    <row r="229" spans="1:13" ht="12.95" customHeight="1">
      <c r="A229" s="93"/>
      <c r="B229" s="107"/>
      <c r="C229" s="7"/>
      <c r="D229" s="109"/>
      <c r="E229" s="110"/>
      <c r="F229" s="111"/>
      <c r="G229" s="112"/>
      <c r="H229" s="7"/>
      <c r="I229" s="12"/>
      <c r="J229" s="123"/>
      <c r="M229" s="28"/>
    </row>
    <row r="230" spans="1:13" ht="12.95" customHeight="1">
      <c r="A230" s="94"/>
      <c r="B230" s="108" t="s">
        <v>4265</v>
      </c>
      <c r="C230" s="16" t="s">
        <v>4266</v>
      </c>
      <c r="D230" s="52">
        <v>1</v>
      </c>
      <c r="E230" s="18" t="s">
        <v>4245</v>
      </c>
      <c r="F230" s="19"/>
      <c r="G230" s="113"/>
      <c r="H230" s="16"/>
      <c r="I230" s="21"/>
      <c r="J230" s="46"/>
      <c r="L230" s="28"/>
    </row>
    <row r="231" spans="1:13" ht="12.95" customHeight="1">
      <c r="A231" s="93"/>
      <c r="B231" s="107"/>
      <c r="C231" s="7"/>
      <c r="D231" s="109"/>
      <c r="E231" s="110"/>
      <c r="F231" s="111"/>
      <c r="G231" s="112"/>
      <c r="H231" s="7"/>
      <c r="I231" s="12"/>
      <c r="J231" s="45"/>
      <c r="M231" s="28"/>
    </row>
    <row r="232" spans="1:13" ht="12.95" customHeight="1">
      <c r="A232" s="94"/>
      <c r="B232" s="108" t="s">
        <v>4265</v>
      </c>
      <c r="C232" s="16" t="s">
        <v>4267</v>
      </c>
      <c r="D232" s="52">
        <v>1</v>
      </c>
      <c r="E232" s="18" t="s">
        <v>4245</v>
      </c>
      <c r="F232" s="19"/>
      <c r="G232" s="113"/>
      <c r="H232" s="16"/>
      <c r="I232" s="21"/>
      <c r="J232" s="46"/>
      <c r="L232" s="28"/>
    </row>
    <row r="233" spans="1:13" ht="12.95" customHeight="1">
      <c r="A233" s="93"/>
      <c r="B233" s="107"/>
      <c r="C233" s="7"/>
      <c r="D233" s="109"/>
      <c r="E233" s="110"/>
      <c r="F233" s="111"/>
      <c r="G233" s="112"/>
      <c r="H233" s="7"/>
      <c r="I233" s="12"/>
      <c r="J233" s="45"/>
      <c r="M233" s="28"/>
    </row>
    <row r="234" spans="1:13" ht="12.95" customHeight="1">
      <c r="A234" s="94"/>
      <c r="B234" s="108" t="s">
        <v>4268</v>
      </c>
      <c r="C234" s="16" t="s">
        <v>4269</v>
      </c>
      <c r="D234" s="52">
        <v>277</v>
      </c>
      <c r="E234" s="18" t="s">
        <v>4157</v>
      </c>
      <c r="F234" s="19"/>
      <c r="G234" s="113"/>
      <c r="H234" s="16"/>
      <c r="I234" s="21"/>
      <c r="J234" s="46"/>
      <c r="L234" s="28"/>
    </row>
    <row r="235" spans="1:13" ht="12.95" customHeight="1">
      <c r="A235" s="93"/>
      <c r="B235" s="107"/>
      <c r="C235" s="7"/>
      <c r="D235" s="109"/>
      <c r="E235" s="110"/>
      <c r="F235" s="111"/>
      <c r="G235" s="112"/>
      <c r="H235" s="7"/>
      <c r="I235" s="12"/>
      <c r="J235" s="45"/>
      <c r="M235" s="28"/>
    </row>
    <row r="236" spans="1:13" ht="12.95" customHeight="1">
      <c r="A236" s="94"/>
      <c r="B236" s="108" t="s">
        <v>4270</v>
      </c>
      <c r="C236" s="16" t="s">
        <v>4269</v>
      </c>
      <c r="D236" s="52">
        <v>72</v>
      </c>
      <c r="E236" s="18" t="s">
        <v>4157</v>
      </c>
      <c r="F236" s="131"/>
      <c r="G236" s="113"/>
      <c r="H236" s="131"/>
      <c r="I236" s="21"/>
      <c r="J236" s="46"/>
      <c r="L236" s="28"/>
    </row>
    <row r="237" spans="1:13" ht="12.95" customHeight="1">
      <c r="A237" s="93"/>
      <c r="B237" s="107"/>
      <c r="C237" s="7"/>
      <c r="D237" s="109"/>
      <c r="E237" s="110"/>
      <c r="F237" s="111"/>
      <c r="G237" s="112"/>
      <c r="H237" s="7"/>
      <c r="I237" s="12"/>
      <c r="J237" s="45"/>
      <c r="M237" s="28"/>
    </row>
    <row r="238" spans="1:13" ht="12.95" customHeight="1">
      <c r="A238" s="94"/>
      <c r="B238" s="108" t="s">
        <v>4271</v>
      </c>
      <c r="C238" s="16" t="s">
        <v>4269</v>
      </c>
      <c r="D238" s="52">
        <v>38</v>
      </c>
      <c r="E238" s="18" t="s">
        <v>4245</v>
      </c>
      <c r="F238" s="19"/>
      <c r="G238" s="113"/>
      <c r="H238" s="16"/>
      <c r="I238" s="21"/>
      <c r="J238" s="46"/>
      <c r="L238" s="28"/>
    </row>
    <row r="239" spans="1:13" ht="12.95" customHeight="1">
      <c r="A239" s="93"/>
      <c r="B239" s="107"/>
      <c r="C239" s="7"/>
      <c r="D239" s="109"/>
      <c r="E239" s="110"/>
      <c r="F239" s="111"/>
      <c r="G239" s="112"/>
      <c r="H239" s="7"/>
      <c r="I239" s="12"/>
      <c r="J239" s="45"/>
      <c r="M239" s="28"/>
    </row>
    <row r="240" spans="1:13" ht="12.95" customHeight="1">
      <c r="A240" s="94"/>
      <c r="B240" s="108" t="s">
        <v>4272</v>
      </c>
      <c r="C240" s="16" t="s">
        <v>4269</v>
      </c>
      <c r="D240" s="52">
        <v>9</v>
      </c>
      <c r="E240" s="18" t="s">
        <v>4245</v>
      </c>
      <c r="F240" s="131"/>
      <c r="G240" s="113"/>
      <c r="H240" s="131"/>
      <c r="I240" s="21"/>
      <c r="J240" s="46"/>
      <c r="L240" s="28"/>
    </row>
    <row r="241" spans="1:13" ht="12.95" customHeight="1">
      <c r="A241" s="93"/>
      <c r="B241" s="107"/>
      <c r="C241" s="7"/>
      <c r="D241" s="109"/>
      <c r="E241" s="110"/>
      <c r="F241" s="111"/>
      <c r="G241" s="112"/>
      <c r="H241" s="7"/>
      <c r="I241" s="12"/>
      <c r="J241" s="45"/>
      <c r="M241" s="28"/>
    </row>
    <row r="242" spans="1:13" ht="12.95" customHeight="1">
      <c r="A242" s="94"/>
      <c r="B242" s="108" t="s">
        <v>4273</v>
      </c>
      <c r="C242" s="16" t="s">
        <v>4274</v>
      </c>
      <c r="D242" s="52">
        <v>34</v>
      </c>
      <c r="E242" s="18" t="s">
        <v>4245</v>
      </c>
      <c r="F242" s="19"/>
      <c r="G242" s="113"/>
      <c r="H242" s="16"/>
      <c r="I242" s="21"/>
      <c r="J242" s="46"/>
      <c r="L242" s="28"/>
    </row>
    <row r="243" spans="1:13" ht="12.95" customHeight="1">
      <c r="A243" s="93"/>
      <c r="B243" s="107"/>
      <c r="C243" s="7"/>
      <c r="D243" s="109"/>
      <c r="E243" s="110"/>
      <c r="F243" s="111"/>
      <c r="G243" s="112"/>
      <c r="H243" s="7"/>
      <c r="I243" s="12"/>
      <c r="J243" s="45"/>
      <c r="M243" s="28"/>
    </row>
    <row r="244" spans="1:13" ht="12.95" customHeight="1">
      <c r="A244" s="94"/>
      <c r="B244" s="108" t="s">
        <v>4275</v>
      </c>
      <c r="C244" s="16" t="s">
        <v>4274</v>
      </c>
      <c r="D244" s="52">
        <v>13</v>
      </c>
      <c r="E244" s="18" t="s">
        <v>4245</v>
      </c>
      <c r="F244" s="131"/>
      <c r="G244" s="113"/>
      <c r="H244" s="131"/>
      <c r="I244" s="21"/>
      <c r="J244" s="46"/>
      <c r="L244" s="28"/>
    </row>
    <row r="245" spans="1:13" ht="12.95" customHeight="1">
      <c r="A245" s="93"/>
      <c r="B245" s="107"/>
      <c r="C245" s="7"/>
      <c r="D245" s="109"/>
      <c r="E245" s="110"/>
      <c r="F245" s="111"/>
      <c r="G245" s="112"/>
      <c r="H245" s="7"/>
      <c r="I245" s="12"/>
      <c r="J245" s="45"/>
      <c r="M245" s="28"/>
    </row>
    <row r="246" spans="1:13" ht="12.95" customHeight="1">
      <c r="A246" s="94"/>
      <c r="B246" s="108" t="s">
        <v>4273</v>
      </c>
      <c r="C246" s="16" t="s">
        <v>4276</v>
      </c>
      <c r="D246" s="52">
        <v>4</v>
      </c>
      <c r="E246" s="18" t="s">
        <v>4245</v>
      </c>
      <c r="F246" s="19"/>
      <c r="G246" s="113"/>
      <c r="H246" s="16"/>
      <c r="I246" s="21"/>
      <c r="J246" s="46"/>
      <c r="L246" s="28"/>
    </row>
    <row r="247" spans="1:13" ht="12.95" customHeight="1">
      <c r="A247" s="93"/>
      <c r="B247" s="107"/>
      <c r="C247" s="7"/>
      <c r="D247" s="109"/>
      <c r="E247" s="110"/>
      <c r="F247" s="111"/>
      <c r="G247" s="112"/>
      <c r="H247" s="7"/>
      <c r="I247" s="12"/>
      <c r="J247" s="45"/>
      <c r="M247" s="28"/>
    </row>
    <row r="248" spans="1:13" ht="12.95" customHeight="1">
      <c r="A248" s="94"/>
      <c r="B248" s="108" t="s">
        <v>4277</v>
      </c>
      <c r="C248" s="16" t="s">
        <v>4269</v>
      </c>
      <c r="D248" s="52">
        <v>38</v>
      </c>
      <c r="E248" s="18" t="s">
        <v>4245</v>
      </c>
      <c r="F248" s="19"/>
      <c r="G248" s="113"/>
      <c r="H248" s="16"/>
      <c r="I248" s="21"/>
      <c r="J248" s="46"/>
      <c r="L248" s="28"/>
    </row>
    <row r="249" spans="1:13" ht="12.95" customHeight="1">
      <c r="A249" s="93"/>
      <c r="B249" s="107"/>
      <c r="C249" s="7"/>
      <c r="D249" s="109"/>
      <c r="E249" s="110"/>
      <c r="F249" s="111"/>
      <c r="G249" s="112"/>
      <c r="H249" s="7"/>
      <c r="I249" s="23"/>
      <c r="J249" s="47"/>
      <c r="M249" s="28"/>
    </row>
    <row r="250" spans="1:13" ht="12.95" customHeight="1">
      <c r="A250" s="94"/>
      <c r="B250" s="108" t="s">
        <v>4278</v>
      </c>
      <c r="C250" s="16" t="s">
        <v>4269</v>
      </c>
      <c r="D250" s="52">
        <v>9</v>
      </c>
      <c r="E250" s="18" t="s">
        <v>4245</v>
      </c>
      <c r="F250" s="131"/>
      <c r="G250" s="113"/>
      <c r="H250" s="131"/>
      <c r="I250" s="21"/>
      <c r="J250" s="46"/>
      <c r="L250" s="28"/>
    </row>
    <row r="251" spans="1:13" ht="12.95" customHeight="1">
      <c r="A251" s="93"/>
      <c r="B251" s="107"/>
      <c r="C251" s="7"/>
      <c r="D251" s="109"/>
      <c r="E251" s="110"/>
      <c r="F251" s="111"/>
      <c r="G251" s="112"/>
      <c r="H251" s="7"/>
      <c r="I251" s="12"/>
      <c r="J251" s="45"/>
      <c r="M251" s="28"/>
    </row>
    <row r="252" spans="1:13" ht="12.95" customHeight="1">
      <c r="A252" s="94"/>
      <c r="B252" s="108" t="s">
        <v>4279</v>
      </c>
      <c r="C252" s="16" t="s">
        <v>4280</v>
      </c>
      <c r="D252" s="52">
        <v>1</v>
      </c>
      <c r="E252" s="18" t="s">
        <v>341</v>
      </c>
      <c r="F252" s="131"/>
      <c r="G252" s="113"/>
      <c r="H252" s="131"/>
      <c r="I252" s="21"/>
      <c r="J252" s="46"/>
      <c r="L252" s="28"/>
    </row>
    <row r="253" spans="1:13" ht="12.95" customHeight="1">
      <c r="A253" s="93"/>
      <c r="B253" s="107"/>
      <c r="C253" s="7"/>
      <c r="D253" s="109"/>
      <c r="E253" s="110"/>
      <c r="F253" s="111"/>
      <c r="G253" s="112"/>
      <c r="H253" s="7"/>
      <c r="I253" s="12"/>
      <c r="J253" s="45"/>
      <c r="M253" s="28"/>
    </row>
    <row r="254" spans="1:13" ht="12.95" customHeight="1">
      <c r="A254" s="94"/>
      <c r="B254" s="108" t="s">
        <v>4281</v>
      </c>
      <c r="C254" s="16" t="s">
        <v>4282</v>
      </c>
      <c r="D254" s="52">
        <v>1</v>
      </c>
      <c r="E254" s="18" t="s">
        <v>341</v>
      </c>
      <c r="F254" s="131"/>
      <c r="G254" s="113"/>
      <c r="H254" s="131"/>
      <c r="I254" s="21"/>
      <c r="J254" s="46"/>
      <c r="L254" s="28"/>
    </row>
    <row r="255" spans="1:13" ht="12.95" customHeight="1">
      <c r="A255" s="93"/>
      <c r="B255" s="107"/>
      <c r="C255" s="7"/>
      <c r="D255" s="109"/>
      <c r="E255" s="110"/>
      <c r="F255" s="111"/>
      <c r="G255" s="112"/>
      <c r="H255" s="7"/>
      <c r="I255" s="12"/>
      <c r="J255" s="45"/>
      <c r="M255" s="28"/>
    </row>
    <row r="256" spans="1:13" ht="12.95" customHeight="1">
      <c r="A256" s="94"/>
      <c r="B256" s="108" t="s">
        <v>4283</v>
      </c>
      <c r="C256" s="16" t="s">
        <v>4284</v>
      </c>
      <c r="D256" s="52">
        <v>100</v>
      </c>
      <c r="E256" s="18" t="s">
        <v>4157</v>
      </c>
      <c r="F256" s="19"/>
      <c r="G256" s="113"/>
      <c r="H256" s="16"/>
      <c r="I256" s="21"/>
      <c r="J256" s="46"/>
      <c r="L256" s="28"/>
    </row>
    <row r="257" spans="1:13" ht="12.95" customHeight="1">
      <c r="A257" s="93"/>
      <c r="B257" s="107"/>
      <c r="C257" s="7"/>
      <c r="D257" s="109"/>
      <c r="E257" s="110"/>
      <c r="F257" s="111"/>
      <c r="G257" s="112"/>
      <c r="H257" s="7"/>
      <c r="I257" s="12"/>
      <c r="J257" s="45"/>
      <c r="M257" s="28"/>
    </row>
    <row r="258" spans="1:13" ht="12.95" customHeight="1">
      <c r="A258" s="94"/>
      <c r="B258" s="108" t="s">
        <v>4283</v>
      </c>
      <c r="C258" s="16" t="s">
        <v>4285</v>
      </c>
      <c r="D258" s="52">
        <v>150</v>
      </c>
      <c r="E258" s="18" t="s">
        <v>4157</v>
      </c>
      <c r="F258" s="19"/>
      <c r="G258" s="113"/>
      <c r="H258" s="16"/>
      <c r="I258" s="21"/>
      <c r="J258" s="46"/>
      <c r="L258" s="28"/>
    </row>
    <row r="259" spans="1:13" ht="12.95" customHeight="1">
      <c r="A259" s="93"/>
      <c r="B259" s="107"/>
      <c r="C259" s="7"/>
      <c r="D259" s="109"/>
      <c r="E259" s="110"/>
      <c r="F259" s="111"/>
      <c r="G259" s="112"/>
      <c r="H259" s="7"/>
      <c r="I259" s="12"/>
      <c r="J259" s="45"/>
      <c r="M259" s="28"/>
    </row>
    <row r="260" spans="1:13" ht="12.95" customHeight="1">
      <c r="A260" s="94"/>
      <c r="B260" s="108" t="s">
        <v>4283</v>
      </c>
      <c r="C260" s="16" t="s">
        <v>4286</v>
      </c>
      <c r="D260" s="52">
        <v>27</v>
      </c>
      <c r="E260" s="18" t="s">
        <v>4157</v>
      </c>
      <c r="F260" s="131"/>
      <c r="G260" s="113"/>
      <c r="H260" s="131"/>
      <c r="I260" s="21"/>
      <c r="J260" s="46"/>
      <c r="L260" s="28"/>
    </row>
    <row r="261" spans="1:13" ht="12.95" customHeight="1">
      <c r="A261" s="93"/>
      <c r="B261" s="124"/>
      <c r="C261" s="7"/>
      <c r="D261" s="109"/>
      <c r="E261" s="110"/>
      <c r="F261" s="111"/>
      <c r="G261" s="112"/>
      <c r="H261" s="7"/>
      <c r="I261" s="12"/>
      <c r="J261" s="45"/>
      <c r="M261" s="28"/>
    </row>
    <row r="262" spans="1:13" ht="12.95" customHeight="1">
      <c r="A262" s="94"/>
      <c r="B262" s="108" t="s">
        <v>4283</v>
      </c>
      <c r="C262" s="16" t="s">
        <v>4287</v>
      </c>
      <c r="D262" s="52">
        <v>444</v>
      </c>
      <c r="E262" s="18" t="s">
        <v>4157</v>
      </c>
      <c r="F262" s="19"/>
      <c r="G262" s="113"/>
      <c r="H262" s="16"/>
      <c r="I262" s="21"/>
      <c r="J262" s="46"/>
      <c r="L262" s="28"/>
    </row>
    <row r="263" spans="1:13" ht="12.95" customHeight="1">
      <c r="A263" s="93"/>
      <c r="B263" s="107"/>
      <c r="C263" s="7"/>
      <c r="D263" s="109"/>
      <c r="E263" s="110"/>
      <c r="F263" s="111"/>
      <c r="G263" s="112"/>
      <c r="H263" s="7"/>
      <c r="I263" s="12"/>
      <c r="J263" s="45"/>
      <c r="M263" s="28"/>
    </row>
    <row r="264" spans="1:13" ht="12.95" customHeight="1">
      <c r="A264" s="94"/>
      <c r="B264" s="108" t="s">
        <v>4283</v>
      </c>
      <c r="C264" s="16" t="s">
        <v>4288</v>
      </c>
      <c r="D264" s="52">
        <v>2272</v>
      </c>
      <c r="E264" s="18" t="s">
        <v>4157</v>
      </c>
      <c r="F264" s="19"/>
      <c r="G264" s="113"/>
      <c r="H264" s="16"/>
      <c r="I264" s="21"/>
      <c r="J264" s="46"/>
      <c r="L264" s="28"/>
    </row>
    <row r="265" spans="1:13" ht="12.95" customHeight="1">
      <c r="A265" s="93"/>
      <c r="B265" s="107"/>
      <c r="C265" s="7"/>
      <c r="D265" s="109"/>
      <c r="E265" s="110"/>
      <c r="F265" s="111"/>
      <c r="G265" s="112"/>
      <c r="H265" s="7"/>
      <c r="I265" s="12"/>
      <c r="J265" s="45"/>
      <c r="M265" s="28"/>
    </row>
    <row r="266" spans="1:13" ht="12.95" customHeight="1">
      <c r="A266" s="94"/>
      <c r="B266" s="108" t="s">
        <v>4283</v>
      </c>
      <c r="C266" s="16" t="s">
        <v>4289</v>
      </c>
      <c r="D266" s="52">
        <v>151</v>
      </c>
      <c r="E266" s="18" t="s">
        <v>4157</v>
      </c>
      <c r="F266" s="131"/>
      <c r="G266" s="113"/>
      <c r="H266" s="131"/>
      <c r="I266" s="21"/>
      <c r="J266" s="46"/>
      <c r="L266" s="28"/>
    </row>
    <row r="267" spans="1:13" ht="12.95" customHeight="1">
      <c r="A267" s="93"/>
      <c r="B267" s="107"/>
      <c r="C267" s="7"/>
      <c r="D267" s="109"/>
      <c r="E267" s="110"/>
      <c r="F267" s="111"/>
      <c r="G267" s="112"/>
      <c r="H267" s="7"/>
      <c r="I267" s="12"/>
      <c r="J267" s="45"/>
      <c r="M267" s="28"/>
    </row>
    <row r="268" spans="1:13" ht="12.95" customHeight="1">
      <c r="A268" s="94"/>
      <c r="B268" s="108" t="s">
        <v>4283</v>
      </c>
      <c r="C268" s="16" t="s">
        <v>4290</v>
      </c>
      <c r="D268" s="52">
        <v>46</v>
      </c>
      <c r="E268" s="18" t="s">
        <v>4157</v>
      </c>
      <c r="F268" s="19"/>
      <c r="G268" s="113"/>
      <c r="H268" s="16"/>
      <c r="I268" s="21"/>
      <c r="J268" s="46"/>
      <c r="L268" s="28"/>
    </row>
    <row r="269" spans="1:13" ht="12.95" customHeight="1">
      <c r="A269" s="93"/>
      <c r="B269" s="107"/>
      <c r="C269" s="7"/>
      <c r="D269" s="109"/>
      <c r="E269" s="110"/>
      <c r="F269" s="111"/>
      <c r="G269" s="112"/>
      <c r="H269" s="7"/>
      <c r="I269" s="12"/>
      <c r="J269" s="123"/>
      <c r="M269" s="28"/>
    </row>
    <row r="270" spans="1:13" ht="12.95" customHeight="1">
      <c r="A270" s="94"/>
      <c r="B270" s="108" t="s">
        <v>4291</v>
      </c>
      <c r="C270" s="16" t="s">
        <v>4292</v>
      </c>
      <c r="D270" s="52">
        <v>4</v>
      </c>
      <c r="E270" s="18" t="s">
        <v>4157</v>
      </c>
      <c r="F270" s="19"/>
      <c r="G270" s="113"/>
      <c r="H270" s="16"/>
      <c r="I270" s="21"/>
      <c r="J270" s="46"/>
      <c r="L270" s="28"/>
    </row>
    <row r="271" spans="1:13" ht="12.95" customHeight="1">
      <c r="A271" s="93"/>
      <c r="B271" s="107"/>
      <c r="C271" s="7"/>
      <c r="D271" s="109"/>
      <c r="E271" s="110"/>
      <c r="F271" s="111"/>
      <c r="G271" s="112"/>
      <c r="H271" s="7"/>
      <c r="I271" s="12"/>
      <c r="J271" s="45"/>
      <c r="M271" s="28"/>
    </row>
    <row r="272" spans="1:13" ht="12.95" customHeight="1">
      <c r="A272" s="94"/>
      <c r="B272" s="108" t="s">
        <v>4291</v>
      </c>
      <c r="C272" s="16" t="s">
        <v>4293</v>
      </c>
      <c r="D272" s="52">
        <v>21</v>
      </c>
      <c r="E272" s="18" t="s">
        <v>4157</v>
      </c>
      <c r="F272" s="19"/>
      <c r="G272" s="113"/>
      <c r="H272" s="16"/>
      <c r="I272" s="21"/>
      <c r="J272" s="46"/>
      <c r="L272" s="28"/>
    </row>
    <row r="273" spans="1:13" ht="12.95" customHeight="1">
      <c r="A273" s="93"/>
      <c r="B273" s="107"/>
      <c r="C273" s="7"/>
      <c r="D273" s="109"/>
      <c r="E273" s="110"/>
      <c r="F273" s="111"/>
      <c r="G273" s="112"/>
      <c r="H273" s="7"/>
      <c r="I273" s="12"/>
      <c r="J273" s="45"/>
      <c r="M273" s="28"/>
    </row>
    <row r="274" spans="1:13" ht="12.95" customHeight="1">
      <c r="A274" s="94"/>
      <c r="B274" s="108" t="s">
        <v>4291</v>
      </c>
      <c r="C274" s="16" t="s">
        <v>4294</v>
      </c>
      <c r="D274" s="52">
        <v>3</v>
      </c>
      <c r="E274" s="18" t="s">
        <v>4157</v>
      </c>
      <c r="F274" s="19"/>
      <c r="G274" s="113"/>
      <c r="H274" s="16"/>
      <c r="I274" s="21"/>
      <c r="J274" s="46"/>
      <c r="L274" s="28"/>
    </row>
    <row r="275" spans="1:13" ht="12.95" customHeight="1">
      <c r="A275" s="93"/>
      <c r="B275" s="107"/>
      <c r="C275" s="7"/>
      <c r="D275" s="109"/>
      <c r="E275" s="110"/>
      <c r="F275" s="111"/>
      <c r="G275" s="112"/>
      <c r="H275" s="7"/>
      <c r="I275" s="12"/>
      <c r="J275" s="45"/>
      <c r="M275" s="28"/>
    </row>
    <row r="276" spans="1:13" ht="12.95" customHeight="1">
      <c r="A276" s="94"/>
      <c r="B276" s="108" t="s">
        <v>4295</v>
      </c>
      <c r="C276" s="16" t="s">
        <v>4296</v>
      </c>
      <c r="D276" s="52">
        <v>24</v>
      </c>
      <c r="E276" s="18" t="s">
        <v>4157</v>
      </c>
      <c r="F276" s="19"/>
      <c r="G276" s="113"/>
      <c r="H276" s="16"/>
      <c r="I276" s="21"/>
      <c r="J276" s="46"/>
      <c r="L276" s="28"/>
    </row>
    <row r="277" spans="1:13" ht="12.95" customHeight="1">
      <c r="A277" s="93"/>
      <c r="B277" s="107"/>
      <c r="C277" s="7"/>
      <c r="D277" s="109"/>
      <c r="E277" s="110"/>
      <c r="F277" s="111"/>
      <c r="G277" s="112"/>
      <c r="H277" s="7"/>
      <c r="I277" s="12"/>
      <c r="J277" s="45"/>
      <c r="M277" s="28"/>
    </row>
    <row r="278" spans="1:13" ht="12.95" customHeight="1">
      <c r="A278" s="94"/>
      <c r="B278" s="108" t="s">
        <v>4295</v>
      </c>
      <c r="C278" s="16" t="s">
        <v>4297</v>
      </c>
      <c r="D278" s="52">
        <v>2</v>
      </c>
      <c r="E278" s="18" t="s">
        <v>4157</v>
      </c>
      <c r="F278" s="19"/>
      <c r="G278" s="113"/>
      <c r="H278" s="16"/>
      <c r="I278" s="21"/>
      <c r="J278" s="46"/>
      <c r="L278" s="28"/>
    </row>
    <row r="279" spans="1:13" ht="12.95" customHeight="1">
      <c r="A279" s="93"/>
      <c r="B279" s="107"/>
      <c r="C279" s="7"/>
      <c r="D279" s="109"/>
      <c r="E279" s="110"/>
      <c r="F279" s="111"/>
      <c r="G279" s="112"/>
      <c r="H279" s="7"/>
      <c r="I279" s="12"/>
      <c r="J279" s="45"/>
      <c r="M279" s="28"/>
    </row>
    <row r="280" spans="1:13" ht="12.95" customHeight="1">
      <c r="A280" s="94"/>
      <c r="B280" s="108" t="s">
        <v>4298</v>
      </c>
      <c r="C280" s="16" t="s">
        <v>4299</v>
      </c>
      <c r="D280" s="52">
        <v>3</v>
      </c>
      <c r="E280" s="18" t="s">
        <v>4157</v>
      </c>
      <c r="F280" s="19"/>
      <c r="G280" s="113"/>
      <c r="H280" s="16"/>
      <c r="I280" s="21"/>
      <c r="J280" s="46"/>
      <c r="L280" s="28"/>
    </row>
    <row r="281" spans="1:13" ht="12.95" customHeight="1">
      <c r="A281" s="93"/>
      <c r="B281" s="107"/>
      <c r="C281" s="7"/>
      <c r="D281" s="109"/>
      <c r="E281" s="110"/>
      <c r="F281" s="111"/>
      <c r="G281" s="112"/>
      <c r="H281" s="7"/>
      <c r="I281" s="12"/>
      <c r="J281" s="45"/>
      <c r="M281" s="28"/>
    </row>
    <row r="282" spans="1:13" ht="12.95" customHeight="1">
      <c r="A282" s="94"/>
      <c r="B282" s="108" t="s">
        <v>4298</v>
      </c>
      <c r="C282" s="16" t="s">
        <v>4300</v>
      </c>
      <c r="D282" s="52">
        <v>184</v>
      </c>
      <c r="E282" s="18" t="s">
        <v>4157</v>
      </c>
      <c r="F282" s="19"/>
      <c r="G282" s="113"/>
      <c r="H282" s="16"/>
      <c r="I282" s="21"/>
      <c r="J282" s="46"/>
      <c r="L282" s="28"/>
    </row>
    <row r="283" spans="1:13" ht="12.95" customHeight="1">
      <c r="A283" s="93"/>
      <c r="B283" s="107"/>
      <c r="C283" s="7"/>
      <c r="D283" s="109"/>
      <c r="E283" s="110"/>
      <c r="F283" s="111"/>
      <c r="G283" s="112"/>
      <c r="H283" s="7"/>
      <c r="I283" s="12"/>
      <c r="J283" s="45"/>
      <c r="M283" s="28"/>
    </row>
    <row r="284" spans="1:13" ht="12.95" customHeight="1">
      <c r="A284" s="94"/>
      <c r="B284" s="108" t="s">
        <v>4298</v>
      </c>
      <c r="C284" s="16" t="s">
        <v>4301</v>
      </c>
      <c r="D284" s="52">
        <v>55</v>
      </c>
      <c r="E284" s="18" t="s">
        <v>4157</v>
      </c>
      <c r="F284" s="19"/>
      <c r="G284" s="113"/>
      <c r="H284" s="16"/>
      <c r="I284" s="21"/>
      <c r="J284" s="46"/>
      <c r="L284" s="28"/>
    </row>
    <row r="285" spans="1:13" ht="12.95" customHeight="1">
      <c r="A285" s="93"/>
      <c r="B285" s="124"/>
      <c r="C285" s="7"/>
      <c r="D285" s="109"/>
      <c r="E285" s="110"/>
      <c r="F285" s="111"/>
      <c r="G285" s="112"/>
      <c r="H285" s="7"/>
      <c r="I285" s="23"/>
      <c r="J285" s="47"/>
      <c r="M285" s="28"/>
    </row>
    <row r="286" spans="1:13" ht="12.95" customHeight="1">
      <c r="A286" s="94"/>
      <c r="B286" s="108" t="s">
        <v>4302</v>
      </c>
      <c r="C286" s="16" t="s">
        <v>4303</v>
      </c>
      <c r="D286" s="52">
        <v>24</v>
      </c>
      <c r="E286" s="18" t="s">
        <v>4157</v>
      </c>
      <c r="F286" s="126"/>
      <c r="G286" s="113"/>
      <c r="H286" s="16"/>
      <c r="I286" s="21"/>
      <c r="J286" s="46"/>
      <c r="L286" s="28"/>
    </row>
    <row r="287" spans="1:13" ht="12.95" customHeight="1">
      <c r="A287" s="93"/>
      <c r="B287" s="107"/>
      <c r="C287" s="7"/>
      <c r="D287" s="109"/>
      <c r="E287" s="110"/>
      <c r="F287" s="111"/>
      <c r="G287" s="112"/>
      <c r="H287" s="7"/>
      <c r="I287" s="12"/>
      <c r="J287" s="45"/>
      <c r="M287" s="28"/>
    </row>
    <row r="288" spans="1:13" ht="12.95" customHeight="1">
      <c r="A288" s="94"/>
      <c r="B288" s="108" t="s">
        <v>4304</v>
      </c>
      <c r="C288" s="16" t="s">
        <v>4305</v>
      </c>
      <c r="D288" s="52">
        <v>11</v>
      </c>
      <c r="E288" s="18" t="s">
        <v>4157</v>
      </c>
      <c r="F288" s="19"/>
      <c r="G288" s="113"/>
      <c r="H288" s="130"/>
      <c r="I288" s="21"/>
      <c r="J288" s="46"/>
      <c r="L288" s="28"/>
    </row>
    <row r="289" spans="1:13" ht="12.95" customHeight="1">
      <c r="A289" s="93"/>
      <c r="B289" s="107"/>
      <c r="C289" s="7"/>
      <c r="D289" s="109"/>
      <c r="E289" s="110"/>
      <c r="F289" s="111"/>
      <c r="G289" s="112"/>
      <c r="H289" s="7"/>
      <c r="I289" s="12"/>
      <c r="J289" s="45"/>
      <c r="M289" s="28"/>
    </row>
    <row r="290" spans="1:13" ht="12.95" customHeight="1">
      <c r="A290" s="94"/>
      <c r="B290" s="108" t="s">
        <v>4304</v>
      </c>
      <c r="C290" s="16" t="s">
        <v>4306</v>
      </c>
      <c r="D290" s="52">
        <v>16</v>
      </c>
      <c r="E290" s="18" t="s">
        <v>4157</v>
      </c>
      <c r="F290" s="19"/>
      <c r="G290" s="113"/>
      <c r="H290" s="16"/>
      <c r="I290" s="21"/>
      <c r="J290" s="46"/>
      <c r="L290" s="28"/>
    </row>
    <row r="291" spans="1:13" ht="12.95" customHeight="1">
      <c r="A291" s="93"/>
      <c r="B291" s="107"/>
      <c r="C291" s="7"/>
      <c r="D291" s="109"/>
      <c r="E291" s="110"/>
      <c r="F291" s="111"/>
      <c r="G291" s="112"/>
      <c r="H291" s="7"/>
      <c r="I291" s="12"/>
      <c r="J291" s="45"/>
      <c r="M291" s="28"/>
    </row>
    <row r="292" spans="1:13" ht="12.95" customHeight="1">
      <c r="A292" s="94"/>
      <c r="B292" s="108" t="s">
        <v>4179</v>
      </c>
      <c r="C292" s="16" t="s">
        <v>4307</v>
      </c>
      <c r="D292" s="137">
        <v>442</v>
      </c>
      <c r="E292" s="18" t="s">
        <v>4157</v>
      </c>
      <c r="F292" s="19"/>
      <c r="G292" s="113"/>
      <c r="H292" s="16"/>
      <c r="I292" s="21"/>
      <c r="J292" s="46"/>
      <c r="L292" s="28"/>
    </row>
    <row r="293" spans="1:13" ht="12.95" customHeight="1">
      <c r="A293" s="93"/>
      <c r="B293" s="107"/>
      <c r="C293" s="7"/>
      <c r="D293" s="109"/>
      <c r="E293" s="110"/>
      <c r="F293" s="111"/>
      <c r="G293" s="112"/>
      <c r="H293" s="7"/>
      <c r="I293" s="12"/>
      <c r="J293" s="45"/>
      <c r="M293" s="28"/>
    </row>
    <row r="294" spans="1:13" ht="12.95" customHeight="1">
      <c r="A294" s="94"/>
      <c r="B294" s="108" t="s">
        <v>4179</v>
      </c>
      <c r="C294" s="16" t="s">
        <v>4308</v>
      </c>
      <c r="D294" s="52">
        <v>27</v>
      </c>
      <c r="E294" s="18" t="s">
        <v>4157</v>
      </c>
      <c r="F294" s="19"/>
      <c r="G294" s="113"/>
      <c r="H294" s="16"/>
      <c r="I294" s="21"/>
      <c r="J294" s="46"/>
      <c r="L294" s="28"/>
    </row>
    <row r="295" spans="1:13" ht="12.95" customHeight="1">
      <c r="A295" s="93"/>
      <c r="B295" s="107"/>
      <c r="C295" s="7"/>
      <c r="D295" s="109"/>
      <c r="E295" s="110"/>
      <c r="F295" s="111"/>
      <c r="G295" s="112"/>
      <c r="H295" s="7"/>
      <c r="I295" s="12"/>
      <c r="J295" s="45"/>
      <c r="M295" s="28"/>
    </row>
    <row r="296" spans="1:13" ht="12.95" customHeight="1">
      <c r="A296" s="94"/>
      <c r="B296" s="108" t="s">
        <v>4309</v>
      </c>
      <c r="C296" s="16" t="s">
        <v>4310</v>
      </c>
      <c r="D296" s="52">
        <v>248</v>
      </c>
      <c r="E296" s="18" t="s">
        <v>4157</v>
      </c>
      <c r="F296" s="19"/>
      <c r="G296" s="113"/>
      <c r="H296" s="130"/>
      <c r="I296" s="21"/>
      <c r="J296" s="46"/>
      <c r="L296" s="28"/>
    </row>
    <row r="297" spans="1:13" ht="12.95" customHeight="1">
      <c r="A297" s="93"/>
      <c r="B297" s="107"/>
      <c r="C297" s="7"/>
      <c r="D297" s="109"/>
      <c r="E297" s="110"/>
      <c r="F297" s="111"/>
      <c r="G297" s="112"/>
      <c r="H297" s="7"/>
      <c r="I297" s="12"/>
      <c r="J297" s="45"/>
      <c r="M297" s="28"/>
    </row>
    <row r="298" spans="1:13" ht="12.95" customHeight="1">
      <c r="A298" s="94"/>
      <c r="B298" s="108" t="s">
        <v>4309</v>
      </c>
      <c r="C298" s="16" t="s">
        <v>4311</v>
      </c>
      <c r="D298" s="52">
        <v>8</v>
      </c>
      <c r="E298" s="18" t="s">
        <v>4157</v>
      </c>
      <c r="F298" s="19"/>
      <c r="G298" s="113"/>
      <c r="H298" s="130"/>
      <c r="I298" s="21"/>
      <c r="J298" s="46"/>
      <c r="L298" s="28"/>
    </row>
    <row r="299" spans="1:13" ht="12.95" customHeight="1">
      <c r="A299" s="93"/>
      <c r="B299" s="107"/>
      <c r="C299" s="7"/>
      <c r="D299" s="109"/>
      <c r="E299" s="110"/>
      <c r="F299" s="111"/>
      <c r="G299" s="112"/>
      <c r="H299" s="7"/>
      <c r="I299" s="12"/>
      <c r="J299" s="45"/>
      <c r="M299" s="28"/>
    </row>
    <row r="300" spans="1:13" ht="12.95" customHeight="1">
      <c r="A300" s="94"/>
      <c r="B300" s="108" t="s">
        <v>4312</v>
      </c>
      <c r="C300" s="16" t="s">
        <v>4313</v>
      </c>
      <c r="D300" s="52">
        <v>4</v>
      </c>
      <c r="E300" s="18" t="s">
        <v>4157</v>
      </c>
      <c r="F300" s="19"/>
      <c r="G300" s="113"/>
      <c r="H300" s="130"/>
      <c r="I300" s="21"/>
      <c r="J300" s="46"/>
      <c r="L300" s="28"/>
    </row>
    <row r="301" spans="1:13" ht="12.95" customHeight="1">
      <c r="A301" s="93"/>
      <c r="B301" s="107"/>
      <c r="C301" s="7"/>
      <c r="D301" s="109"/>
      <c r="E301" s="110"/>
      <c r="F301" s="111"/>
      <c r="G301" s="112"/>
      <c r="H301" s="7"/>
      <c r="I301" s="12"/>
      <c r="J301" s="45"/>
      <c r="M301" s="28"/>
    </row>
    <row r="302" spans="1:13" ht="12.95" customHeight="1">
      <c r="A302" s="94"/>
      <c r="B302" s="108" t="s">
        <v>4314</v>
      </c>
      <c r="C302" s="16" t="s">
        <v>4315</v>
      </c>
      <c r="D302" s="52">
        <v>4</v>
      </c>
      <c r="E302" s="18" t="s">
        <v>2851</v>
      </c>
      <c r="F302" s="131"/>
      <c r="G302" s="113"/>
      <c r="H302" s="131"/>
      <c r="I302" s="21"/>
      <c r="J302" s="46"/>
      <c r="L302" s="28"/>
    </row>
    <row r="303" spans="1:13" ht="12.95" customHeight="1">
      <c r="A303" s="93"/>
      <c r="B303" s="107"/>
      <c r="C303" s="7"/>
      <c r="D303" s="109"/>
      <c r="E303" s="110"/>
      <c r="F303" s="111"/>
      <c r="G303" s="112"/>
      <c r="H303" s="7"/>
      <c r="I303" s="12"/>
      <c r="J303" s="45"/>
      <c r="M303" s="28"/>
    </row>
    <row r="304" spans="1:13" ht="12.95" customHeight="1">
      <c r="A304" s="94"/>
      <c r="B304" s="108" t="s">
        <v>4316</v>
      </c>
      <c r="C304" s="16" t="s">
        <v>4317</v>
      </c>
      <c r="D304" s="52">
        <v>51</v>
      </c>
      <c r="E304" s="18" t="s">
        <v>4157</v>
      </c>
      <c r="F304" s="19"/>
      <c r="G304" s="113"/>
      <c r="H304" s="130"/>
      <c r="I304" s="21"/>
      <c r="J304" s="46"/>
      <c r="L304" s="28"/>
    </row>
    <row r="305" spans="1:13" ht="12.95" customHeight="1">
      <c r="A305" s="93"/>
      <c r="B305" s="107"/>
      <c r="C305" s="7"/>
      <c r="D305" s="109"/>
      <c r="E305" s="110"/>
      <c r="F305" s="111"/>
      <c r="G305" s="112"/>
      <c r="H305" s="7"/>
      <c r="I305" s="12"/>
      <c r="J305" s="45"/>
      <c r="M305" s="28"/>
    </row>
    <row r="306" spans="1:13" ht="12.95" customHeight="1">
      <c r="A306" s="94"/>
      <c r="B306" s="108" t="s">
        <v>4318</v>
      </c>
      <c r="C306" s="16" t="s">
        <v>4319</v>
      </c>
      <c r="D306" s="52">
        <v>4</v>
      </c>
      <c r="E306" s="18" t="s">
        <v>4245</v>
      </c>
      <c r="F306" s="19"/>
      <c r="G306" s="113"/>
      <c r="H306" s="130"/>
      <c r="I306" s="21"/>
      <c r="J306" s="46"/>
      <c r="L306" s="28"/>
    </row>
    <row r="307" spans="1:13" ht="12.95" customHeight="1">
      <c r="A307" s="93"/>
      <c r="B307" s="107"/>
      <c r="C307" s="7"/>
      <c r="D307" s="109"/>
      <c r="E307" s="110"/>
      <c r="F307" s="111"/>
      <c r="G307" s="112"/>
      <c r="H307" s="7"/>
      <c r="I307" s="12"/>
      <c r="J307" s="45"/>
      <c r="M307" s="28"/>
    </row>
    <row r="308" spans="1:13" ht="12.95" customHeight="1">
      <c r="A308" s="94"/>
      <c r="B308" s="108" t="s">
        <v>4320</v>
      </c>
      <c r="C308" s="16" t="s">
        <v>4321</v>
      </c>
      <c r="D308" s="52">
        <v>94</v>
      </c>
      <c r="E308" s="18" t="s">
        <v>4245</v>
      </c>
      <c r="F308" s="19"/>
      <c r="G308" s="113"/>
      <c r="H308" s="16"/>
      <c r="I308" s="21"/>
      <c r="J308" s="46"/>
      <c r="L308" s="28"/>
    </row>
    <row r="309" spans="1:13" ht="12.95" customHeight="1">
      <c r="A309" s="93"/>
      <c r="B309" s="107"/>
      <c r="C309" s="7"/>
      <c r="D309" s="109"/>
      <c r="E309" s="110"/>
      <c r="F309" s="111"/>
      <c r="G309" s="112"/>
      <c r="H309" s="7"/>
      <c r="I309" s="12"/>
      <c r="J309" s="45"/>
      <c r="M309" s="28"/>
    </row>
    <row r="310" spans="1:13" ht="12.95" customHeight="1">
      <c r="A310" s="94"/>
      <c r="B310" s="108" t="s">
        <v>4322</v>
      </c>
      <c r="C310" s="16" t="s">
        <v>4323</v>
      </c>
      <c r="D310" s="52">
        <v>1</v>
      </c>
      <c r="E310" s="18" t="s">
        <v>4245</v>
      </c>
      <c r="F310" s="131"/>
      <c r="G310" s="113"/>
      <c r="H310" s="131"/>
      <c r="I310" s="21"/>
      <c r="J310" s="46"/>
      <c r="L310" s="28"/>
    </row>
    <row r="311" spans="1:13" ht="12.95" customHeight="1">
      <c r="A311" s="93"/>
      <c r="B311" s="107"/>
      <c r="C311" s="7"/>
      <c r="D311" s="109"/>
      <c r="E311" s="110"/>
      <c r="F311" s="111"/>
      <c r="G311" s="112"/>
      <c r="H311" s="7"/>
      <c r="I311" s="12"/>
      <c r="J311" s="45"/>
      <c r="M311" s="28"/>
    </row>
    <row r="312" spans="1:13" ht="12.95" customHeight="1">
      <c r="A312" s="94"/>
      <c r="B312" s="108" t="s">
        <v>4324</v>
      </c>
      <c r="C312" s="16" t="s">
        <v>4325</v>
      </c>
      <c r="D312" s="52">
        <v>6</v>
      </c>
      <c r="E312" s="18" t="s">
        <v>4245</v>
      </c>
      <c r="F312" s="19"/>
      <c r="G312" s="113"/>
      <c r="H312" s="16"/>
      <c r="I312" s="21"/>
      <c r="J312" s="46"/>
      <c r="L312" s="28"/>
    </row>
    <row r="313" spans="1:13" ht="12.95" customHeight="1">
      <c r="A313" s="93"/>
      <c r="B313" s="107"/>
      <c r="C313" s="7"/>
      <c r="D313" s="109"/>
      <c r="E313" s="110"/>
      <c r="F313" s="111"/>
      <c r="G313" s="112"/>
      <c r="H313" s="7"/>
      <c r="I313" s="12"/>
      <c r="J313" s="45"/>
      <c r="M313" s="28"/>
    </row>
    <row r="314" spans="1:13" ht="12.95" customHeight="1">
      <c r="A314" s="94"/>
      <c r="B314" s="108" t="s">
        <v>4324</v>
      </c>
      <c r="C314" s="16" t="s">
        <v>4326</v>
      </c>
      <c r="D314" s="52">
        <v>1</v>
      </c>
      <c r="E314" s="18" t="s">
        <v>4245</v>
      </c>
      <c r="F314" s="19"/>
      <c r="G314" s="113"/>
      <c r="H314" s="16"/>
      <c r="I314" s="21"/>
      <c r="J314" s="46"/>
      <c r="L314" s="28"/>
    </row>
    <row r="315" spans="1:13" ht="12.95" customHeight="1">
      <c r="A315" s="93"/>
      <c r="B315" s="107"/>
      <c r="C315" s="7"/>
      <c r="D315" s="109"/>
      <c r="E315" s="110"/>
      <c r="F315" s="111"/>
      <c r="G315" s="112"/>
      <c r="H315" s="7"/>
      <c r="I315" s="12"/>
      <c r="J315" s="45"/>
      <c r="M315" s="28"/>
    </row>
    <row r="316" spans="1:13" ht="12.95" customHeight="1">
      <c r="A316" s="94"/>
      <c r="B316" s="108" t="s">
        <v>4327</v>
      </c>
      <c r="C316" s="16" t="s">
        <v>4328</v>
      </c>
      <c r="D316" s="52">
        <v>2</v>
      </c>
      <c r="E316" s="18" t="s">
        <v>4245</v>
      </c>
      <c r="F316" s="19"/>
      <c r="G316" s="113"/>
      <c r="H316" s="16"/>
      <c r="I316" s="21"/>
      <c r="J316" s="46"/>
      <c r="L316" s="28"/>
    </row>
    <row r="317" spans="1:13" ht="12.95" customHeight="1">
      <c r="A317" s="93"/>
      <c r="B317" s="107"/>
      <c r="C317" s="7"/>
      <c r="D317" s="109"/>
      <c r="E317" s="110"/>
      <c r="F317" s="111"/>
      <c r="G317" s="112"/>
      <c r="H317" s="7"/>
      <c r="I317" s="12"/>
      <c r="J317" s="45"/>
      <c r="M317" s="28"/>
    </row>
    <row r="318" spans="1:13" ht="12.95" customHeight="1">
      <c r="A318" s="94"/>
      <c r="B318" s="108" t="s">
        <v>4327</v>
      </c>
      <c r="C318" s="16" t="s">
        <v>4329</v>
      </c>
      <c r="D318" s="52">
        <v>15</v>
      </c>
      <c r="E318" s="18" t="s">
        <v>4245</v>
      </c>
      <c r="F318" s="19"/>
      <c r="G318" s="113"/>
      <c r="H318" s="16"/>
      <c r="I318" s="21"/>
      <c r="J318" s="46"/>
      <c r="L318" s="28"/>
    </row>
    <row r="319" spans="1:13" ht="12.95" customHeight="1">
      <c r="A319" s="93"/>
      <c r="B319" s="107"/>
      <c r="C319" s="7"/>
      <c r="D319" s="109"/>
      <c r="E319" s="110"/>
      <c r="F319" s="111"/>
      <c r="G319" s="112"/>
      <c r="H319" s="7"/>
      <c r="I319" s="12"/>
      <c r="J319" s="45"/>
      <c r="M319" s="28"/>
    </row>
    <row r="320" spans="1:13" ht="12.95" customHeight="1">
      <c r="A320" s="94"/>
      <c r="B320" s="108" t="s">
        <v>4327</v>
      </c>
      <c r="C320" s="16" t="s">
        <v>4330</v>
      </c>
      <c r="D320" s="52">
        <v>1</v>
      </c>
      <c r="E320" s="18" t="s">
        <v>4245</v>
      </c>
      <c r="F320" s="19"/>
      <c r="G320" s="113"/>
      <c r="H320" s="16"/>
      <c r="I320" s="21"/>
      <c r="J320" s="48"/>
      <c r="L320" s="28"/>
    </row>
    <row r="321" spans="1:13" ht="12.95" customHeight="1">
      <c r="A321" s="93"/>
      <c r="B321" s="107"/>
      <c r="C321" s="7"/>
      <c r="D321" s="109"/>
      <c r="E321" s="110"/>
      <c r="F321" s="111"/>
      <c r="G321" s="112"/>
      <c r="H321" s="7"/>
      <c r="I321" s="12"/>
      <c r="J321" s="45"/>
      <c r="M321" s="28"/>
    </row>
    <row r="322" spans="1:13" ht="12.95" customHeight="1">
      <c r="A322" s="94"/>
      <c r="B322" s="108" t="s">
        <v>4190</v>
      </c>
      <c r="C322" s="16" t="s">
        <v>4331</v>
      </c>
      <c r="D322" s="52">
        <v>7</v>
      </c>
      <c r="E322" s="18" t="s">
        <v>4332</v>
      </c>
      <c r="F322" s="126"/>
      <c r="G322" s="113"/>
      <c r="H322" s="16"/>
      <c r="I322" s="21"/>
      <c r="J322" s="46"/>
      <c r="L322" s="28"/>
    </row>
    <row r="323" spans="1:13" ht="12.95" customHeight="1">
      <c r="A323" s="93"/>
      <c r="B323" s="107"/>
      <c r="C323" s="7"/>
      <c r="D323" s="109"/>
      <c r="E323" s="110"/>
      <c r="F323" s="111"/>
      <c r="G323" s="112"/>
      <c r="H323" s="7"/>
      <c r="I323" s="12"/>
      <c r="J323" s="45"/>
      <c r="M323" s="28"/>
    </row>
    <row r="324" spans="1:13" ht="12.95" customHeight="1">
      <c r="A324" s="94"/>
      <c r="B324" s="108" t="s">
        <v>4190</v>
      </c>
      <c r="C324" s="16" t="s">
        <v>4333</v>
      </c>
      <c r="D324" s="52">
        <v>4</v>
      </c>
      <c r="E324" s="18" t="s">
        <v>4332</v>
      </c>
      <c r="F324" s="126"/>
      <c r="G324" s="113"/>
      <c r="H324" s="16"/>
      <c r="I324" s="21"/>
      <c r="J324" s="46"/>
      <c r="L324" s="28"/>
    </row>
    <row r="325" spans="1:13" ht="12.95" customHeight="1">
      <c r="A325" s="93"/>
      <c r="B325" s="124"/>
      <c r="C325" s="7"/>
      <c r="D325" s="109"/>
      <c r="E325" s="110"/>
      <c r="F325" s="111"/>
      <c r="G325" s="112"/>
      <c r="H325" s="7"/>
      <c r="I325" s="23"/>
      <c r="J325" s="47"/>
      <c r="M325" s="28"/>
    </row>
    <row r="326" spans="1:13" ht="12.95" customHeight="1">
      <c r="A326" s="94"/>
      <c r="B326" s="108" t="s">
        <v>4334</v>
      </c>
      <c r="C326" s="16" t="s">
        <v>4335</v>
      </c>
      <c r="D326" s="52">
        <v>6</v>
      </c>
      <c r="E326" s="18" t="s">
        <v>4245</v>
      </c>
      <c r="F326" s="19"/>
      <c r="G326" s="113"/>
      <c r="H326" s="16"/>
      <c r="I326" s="21"/>
      <c r="J326" s="46"/>
      <c r="L326" s="28"/>
    </row>
    <row r="327" spans="1:13" ht="12.95" customHeight="1">
      <c r="A327" s="93"/>
      <c r="B327" s="107"/>
      <c r="C327" s="7"/>
      <c r="D327" s="109"/>
      <c r="E327" s="110"/>
      <c r="F327" s="111"/>
      <c r="G327" s="112"/>
      <c r="H327" s="7"/>
      <c r="I327" s="12"/>
      <c r="J327" s="45"/>
      <c r="M327" s="28"/>
    </row>
    <row r="328" spans="1:13" ht="12.95" customHeight="1">
      <c r="A328" s="94"/>
      <c r="B328" s="108" t="s">
        <v>4334</v>
      </c>
      <c r="C328" s="16" t="s">
        <v>4336</v>
      </c>
      <c r="D328" s="52">
        <v>3</v>
      </c>
      <c r="E328" s="18" t="s">
        <v>4245</v>
      </c>
      <c r="F328" s="19"/>
      <c r="G328" s="113"/>
      <c r="H328" s="16"/>
      <c r="I328" s="21"/>
      <c r="J328" s="46"/>
      <c r="L328" s="28"/>
    </row>
    <row r="329" spans="1:13" ht="12.95" customHeight="1">
      <c r="A329" s="93"/>
      <c r="B329" s="107"/>
      <c r="C329" s="7"/>
      <c r="D329" s="109"/>
      <c r="E329" s="110"/>
      <c r="F329" s="129"/>
      <c r="G329" s="112"/>
      <c r="H329" s="7"/>
      <c r="I329" s="12"/>
      <c r="J329" s="45"/>
      <c r="M329" s="28"/>
    </row>
    <row r="330" spans="1:13" ht="12.95" customHeight="1">
      <c r="A330" s="94"/>
      <c r="B330" s="108" t="s">
        <v>4199</v>
      </c>
      <c r="C330" s="16"/>
      <c r="D330" s="52">
        <v>1</v>
      </c>
      <c r="E330" s="18" t="s">
        <v>4075</v>
      </c>
      <c r="F330" s="19"/>
      <c r="G330" s="113"/>
      <c r="H330" s="131"/>
      <c r="I330" s="21"/>
      <c r="J330" s="46"/>
      <c r="L330" s="28"/>
    </row>
    <row r="331" spans="1:13" ht="12.95" customHeight="1">
      <c r="A331" s="93"/>
      <c r="B331" s="107"/>
      <c r="C331" s="7"/>
      <c r="D331" s="51"/>
      <c r="E331" s="9"/>
      <c r="F331" s="10"/>
      <c r="G331" s="11"/>
      <c r="H331" s="7"/>
      <c r="I331" s="12"/>
      <c r="J331" s="45"/>
    </row>
    <row r="332" spans="1:13" ht="12.95" customHeight="1">
      <c r="A332" s="94"/>
      <c r="B332" s="108"/>
      <c r="C332" s="16"/>
      <c r="D332" s="52"/>
      <c r="E332" s="18"/>
      <c r="F332" s="19"/>
      <c r="G332" s="125"/>
      <c r="H332" s="16"/>
      <c r="I332" s="21"/>
      <c r="J332" s="46"/>
    </row>
    <row r="333" spans="1:13" ht="12.95" customHeight="1">
      <c r="A333" s="93"/>
      <c r="B333" s="107"/>
      <c r="C333" s="7"/>
      <c r="D333" s="51"/>
      <c r="E333" s="9"/>
      <c r="F333" s="10"/>
      <c r="G333" s="11"/>
      <c r="H333" s="7"/>
      <c r="I333" s="12"/>
      <c r="J333" s="45"/>
    </row>
    <row r="334" spans="1:13" ht="12.95" customHeight="1">
      <c r="A334" s="94"/>
      <c r="B334" s="108"/>
      <c r="C334" s="16"/>
      <c r="D334" s="52"/>
      <c r="E334" s="18"/>
      <c r="F334" s="19"/>
      <c r="G334" s="125"/>
      <c r="H334" s="16"/>
      <c r="I334" s="21"/>
      <c r="J334" s="46"/>
    </row>
    <row r="335" spans="1:13" ht="12.95" customHeight="1">
      <c r="A335" s="93"/>
      <c r="B335" s="107"/>
      <c r="C335" s="7"/>
      <c r="D335" s="51"/>
      <c r="E335" s="9"/>
      <c r="F335" s="10"/>
      <c r="G335" s="11"/>
      <c r="H335" s="7"/>
      <c r="I335" s="12"/>
      <c r="J335" s="45"/>
    </row>
    <row r="336" spans="1:13" ht="12.95" customHeight="1">
      <c r="A336" s="94"/>
      <c r="B336" s="108"/>
      <c r="C336" s="16"/>
      <c r="D336" s="52"/>
      <c r="E336" s="18"/>
      <c r="F336" s="19"/>
      <c r="G336" s="125"/>
      <c r="H336" s="16"/>
      <c r="I336" s="21"/>
      <c r="J336" s="46"/>
    </row>
    <row r="337" spans="1:10" ht="12.95" customHeight="1">
      <c r="A337" s="93"/>
      <c r="B337" s="107"/>
      <c r="C337" s="7"/>
      <c r="D337" s="51"/>
      <c r="E337" s="9"/>
      <c r="F337" s="10"/>
      <c r="G337" s="11"/>
      <c r="H337" s="7"/>
      <c r="I337" s="12"/>
      <c r="J337" s="45"/>
    </row>
    <row r="338" spans="1:10" ht="12.95" customHeight="1">
      <c r="A338" s="94"/>
      <c r="B338" s="108"/>
      <c r="C338" s="16"/>
      <c r="D338" s="52"/>
      <c r="E338" s="18"/>
      <c r="F338" s="19"/>
      <c r="G338" s="125"/>
      <c r="H338" s="16"/>
      <c r="I338" s="21"/>
      <c r="J338" s="46"/>
    </row>
    <row r="339" spans="1:10" ht="12.95" customHeight="1">
      <c r="A339" s="93"/>
      <c r="B339" s="107"/>
      <c r="C339" s="7"/>
      <c r="D339" s="51"/>
      <c r="E339" s="9"/>
      <c r="F339" s="10"/>
      <c r="G339" s="11"/>
      <c r="H339" s="7"/>
      <c r="I339" s="12"/>
      <c r="J339" s="45"/>
    </row>
    <row r="340" spans="1:10" ht="12.95" customHeight="1">
      <c r="A340" s="94"/>
      <c r="B340" s="108"/>
      <c r="C340" s="16"/>
      <c r="D340" s="52"/>
      <c r="E340" s="18"/>
      <c r="F340" s="19"/>
      <c r="G340" s="125"/>
      <c r="H340" s="131"/>
      <c r="I340" s="21"/>
      <c r="J340" s="46"/>
    </row>
    <row r="341" spans="1:10" ht="12.95" customHeight="1">
      <c r="A341" s="93"/>
      <c r="B341" s="107"/>
      <c r="C341" s="7"/>
      <c r="D341" s="51"/>
      <c r="E341" s="9"/>
      <c r="F341" s="10"/>
      <c r="G341" s="11"/>
      <c r="H341" s="7"/>
      <c r="I341" s="12"/>
      <c r="J341" s="45"/>
    </row>
    <row r="342" spans="1:10" ht="12.95" customHeight="1">
      <c r="A342" s="94"/>
      <c r="B342" s="108"/>
      <c r="C342" s="16"/>
      <c r="D342" s="52"/>
      <c r="E342" s="18"/>
      <c r="F342" s="19"/>
      <c r="G342" s="125"/>
      <c r="H342" s="16"/>
      <c r="I342" s="21"/>
      <c r="J342" s="46"/>
    </row>
    <row r="343" spans="1:10" ht="12.95" customHeight="1">
      <c r="A343" s="93"/>
      <c r="B343" s="107"/>
      <c r="C343" s="7"/>
      <c r="D343" s="51"/>
      <c r="E343" s="9"/>
      <c r="F343" s="10"/>
      <c r="G343" s="11"/>
      <c r="H343" s="7"/>
      <c r="I343" s="12"/>
      <c r="J343" s="45"/>
    </row>
    <row r="344" spans="1:10" ht="12.95" customHeight="1">
      <c r="A344" s="94"/>
      <c r="B344" s="108"/>
      <c r="C344" s="16"/>
      <c r="D344" s="52"/>
      <c r="E344" s="18"/>
      <c r="F344" s="19"/>
      <c r="G344" s="125"/>
      <c r="H344" s="16"/>
      <c r="I344" s="21"/>
      <c r="J344" s="46"/>
    </row>
    <row r="345" spans="1:10" ht="12.95" customHeight="1">
      <c r="A345" s="93"/>
      <c r="B345" s="107"/>
      <c r="C345" s="7"/>
      <c r="D345" s="51"/>
      <c r="E345" s="9"/>
      <c r="F345" s="10"/>
      <c r="G345" s="11"/>
      <c r="H345" s="7"/>
      <c r="I345" s="12"/>
      <c r="J345" s="45"/>
    </row>
    <row r="346" spans="1:10" ht="12.95" customHeight="1">
      <c r="A346" s="94"/>
      <c r="B346" s="108"/>
      <c r="C346" s="16"/>
      <c r="D346" s="52"/>
      <c r="E346" s="18"/>
      <c r="F346" s="19"/>
      <c r="G346" s="125"/>
      <c r="H346" s="131"/>
      <c r="I346" s="21"/>
      <c r="J346" s="46"/>
    </row>
    <row r="347" spans="1:10" ht="12.95" customHeight="1">
      <c r="A347" s="93"/>
      <c r="B347" s="107"/>
      <c r="C347" s="7"/>
      <c r="D347" s="51"/>
      <c r="E347" s="9"/>
      <c r="F347" s="10"/>
      <c r="G347" s="11"/>
      <c r="H347" s="7"/>
      <c r="I347" s="12"/>
      <c r="J347" s="123"/>
    </row>
    <row r="348" spans="1:10" ht="12.95" customHeight="1">
      <c r="A348" s="94"/>
      <c r="B348" s="108"/>
      <c r="C348" s="16"/>
      <c r="D348" s="52"/>
      <c r="E348" s="18"/>
      <c r="F348" s="19"/>
      <c r="G348" s="125"/>
      <c r="H348" s="16"/>
      <c r="I348" s="21"/>
      <c r="J348" s="46"/>
    </row>
    <row r="349" spans="1:10" ht="12.95" customHeight="1">
      <c r="A349" s="93"/>
      <c r="B349" s="107"/>
      <c r="C349" s="7"/>
      <c r="D349" s="51"/>
      <c r="E349" s="9"/>
      <c r="F349" s="10"/>
      <c r="G349" s="11"/>
      <c r="H349" s="7"/>
      <c r="I349" s="12"/>
      <c r="J349" s="45"/>
    </row>
    <row r="350" spans="1:10" ht="12.95" customHeight="1">
      <c r="A350" s="94"/>
      <c r="B350" s="108"/>
      <c r="C350" s="16"/>
      <c r="D350" s="52"/>
      <c r="E350" s="18"/>
      <c r="F350" s="19"/>
      <c r="G350" s="125"/>
      <c r="H350" s="16"/>
      <c r="I350" s="21"/>
      <c r="J350" s="46"/>
    </row>
    <row r="351" spans="1:10" ht="12.95" customHeight="1">
      <c r="A351" s="93"/>
      <c r="B351" s="107"/>
      <c r="C351" s="7"/>
      <c r="D351" s="51"/>
      <c r="E351" s="9"/>
      <c r="F351" s="10"/>
      <c r="G351" s="11"/>
      <c r="H351" s="7"/>
      <c r="I351" s="12"/>
      <c r="J351" s="45"/>
    </row>
    <row r="352" spans="1:10" ht="12.95" customHeight="1">
      <c r="A352" s="94"/>
      <c r="B352" s="108"/>
      <c r="C352" s="16"/>
      <c r="D352" s="52"/>
      <c r="E352" s="18"/>
      <c r="F352" s="19"/>
      <c r="G352" s="125"/>
      <c r="H352" s="130"/>
      <c r="I352" s="21"/>
      <c r="J352" s="46"/>
    </row>
    <row r="353" spans="1:13" ht="12.95" customHeight="1">
      <c r="A353" s="93"/>
      <c r="B353" s="107"/>
      <c r="C353" s="7"/>
      <c r="D353" s="51"/>
      <c r="E353" s="9"/>
      <c r="F353" s="10"/>
      <c r="G353" s="11"/>
      <c r="H353" s="7"/>
      <c r="I353" s="12"/>
      <c r="J353" s="45"/>
    </row>
    <row r="354" spans="1:13" ht="12.95" customHeight="1">
      <c r="A354" s="94"/>
      <c r="B354" s="108"/>
      <c r="C354" s="16"/>
      <c r="D354" s="52"/>
      <c r="E354" s="18"/>
      <c r="F354" s="19"/>
      <c r="G354" s="125"/>
      <c r="H354" s="16"/>
      <c r="I354" s="21"/>
      <c r="J354" s="48"/>
    </row>
    <row r="355" spans="1:13" ht="12.95" customHeight="1">
      <c r="A355" s="93"/>
      <c r="B355" s="107"/>
      <c r="C355" s="7"/>
      <c r="D355" s="51"/>
      <c r="E355" s="9"/>
      <c r="F355" s="10"/>
      <c r="G355" s="11"/>
      <c r="H355" s="7"/>
      <c r="I355" s="12"/>
      <c r="J355" s="45"/>
    </row>
    <row r="356" spans="1:13" ht="12.95" customHeight="1">
      <c r="A356" s="94"/>
      <c r="B356" s="108"/>
      <c r="C356" s="16"/>
      <c r="D356" s="52"/>
      <c r="E356" s="18"/>
      <c r="F356" s="19"/>
      <c r="G356" s="20"/>
      <c r="H356" s="130"/>
      <c r="I356" s="21"/>
      <c r="J356" s="48"/>
    </row>
    <row r="357" spans="1:13" ht="12.95" customHeight="1">
      <c r="A357" s="93"/>
      <c r="B357" s="107"/>
      <c r="C357" s="7"/>
      <c r="D357" s="51"/>
      <c r="E357" s="9"/>
      <c r="F357" s="10"/>
      <c r="G357" s="11"/>
      <c r="H357" s="7"/>
      <c r="I357" s="12"/>
      <c r="J357" s="45"/>
    </row>
    <row r="358" spans="1:13" ht="12.95" customHeight="1">
      <c r="A358" s="94"/>
      <c r="B358" s="108"/>
      <c r="C358" s="16"/>
      <c r="D358" s="52"/>
      <c r="E358" s="18"/>
      <c r="F358" s="19"/>
      <c r="G358" s="125"/>
      <c r="H358" s="16"/>
      <c r="I358" s="21"/>
      <c r="J358" s="46"/>
    </row>
    <row r="359" spans="1:13" ht="12.95" customHeight="1">
      <c r="A359" s="93"/>
      <c r="B359" s="107"/>
      <c r="C359" s="7"/>
      <c r="D359" s="51"/>
      <c r="E359" s="9"/>
      <c r="F359" s="10"/>
      <c r="G359" s="85"/>
      <c r="H359" s="7"/>
      <c r="I359" s="12"/>
      <c r="J359" s="45"/>
    </row>
    <row r="360" spans="1:13" ht="12.95" customHeight="1">
      <c r="A360" s="94"/>
      <c r="B360" s="134" t="s">
        <v>2</v>
      </c>
      <c r="C360" s="16"/>
      <c r="D360" s="52"/>
      <c r="E360" s="18"/>
      <c r="F360" s="19"/>
      <c r="G360" s="86"/>
      <c r="H360" s="130"/>
      <c r="I360" s="21"/>
      <c r="J360" s="46"/>
    </row>
    <row r="361" spans="1:13" ht="12.95" customHeight="1">
      <c r="A361" s="93"/>
      <c r="B361" s="107"/>
      <c r="C361" s="7"/>
      <c r="D361" s="51"/>
      <c r="E361" s="9"/>
      <c r="F361" s="10"/>
      <c r="G361" s="11"/>
      <c r="H361" s="7"/>
      <c r="I361" s="12"/>
      <c r="J361" s="45"/>
    </row>
    <row r="362" spans="1:13" ht="12.95" customHeight="1">
      <c r="A362" s="94"/>
      <c r="B362" s="108"/>
      <c r="C362" s="16"/>
      <c r="D362" s="52"/>
      <c r="E362" s="18"/>
      <c r="F362" s="19"/>
      <c r="G362" s="125"/>
      <c r="H362" s="130"/>
      <c r="I362" s="21"/>
      <c r="J362" s="46"/>
    </row>
    <row r="363" spans="1:13" ht="12.95" customHeight="1">
      <c r="A363" s="93"/>
      <c r="B363" s="107"/>
      <c r="C363" s="7"/>
      <c r="D363" s="51"/>
      <c r="E363" s="9"/>
      <c r="F363" s="10"/>
      <c r="G363" s="11"/>
      <c r="H363" s="7"/>
      <c r="I363" s="12"/>
      <c r="J363" s="45"/>
    </row>
    <row r="364" spans="1:13" ht="12.95" customHeight="1">
      <c r="A364" s="138" t="str">
        <f>A1中科目!A8</f>
        <v>1</v>
      </c>
      <c r="B364" s="139" t="str">
        <f>A1科目!B8</f>
        <v>電灯設備</v>
      </c>
      <c r="C364" s="16" t="str">
        <f>A1中科目!C12</f>
        <v>非常照明誘導灯</v>
      </c>
      <c r="D364" s="52"/>
      <c r="E364" s="18"/>
      <c r="F364" s="19"/>
      <c r="G364" s="125"/>
      <c r="H364" s="16"/>
      <c r="I364" s="21"/>
      <c r="J364" s="46"/>
    </row>
    <row r="365" spans="1:13" ht="12.95" customHeight="1">
      <c r="A365" s="93"/>
      <c r="B365" s="107"/>
      <c r="C365" s="7"/>
      <c r="D365" s="51"/>
      <c r="E365" s="9"/>
      <c r="F365" s="10"/>
      <c r="G365" s="11"/>
      <c r="H365" s="7"/>
      <c r="I365" s="12"/>
      <c r="J365" s="45"/>
    </row>
    <row r="366" spans="1:13" ht="12.95" customHeight="1">
      <c r="A366" s="94"/>
      <c r="B366" s="108"/>
      <c r="C366" s="16"/>
      <c r="D366" s="52"/>
      <c r="E366" s="18"/>
      <c r="F366" s="19"/>
      <c r="G366" s="20"/>
      <c r="H366" s="16"/>
      <c r="I366" s="21"/>
      <c r="J366" s="46"/>
    </row>
    <row r="367" spans="1:13" ht="12.95" customHeight="1">
      <c r="A367" s="93"/>
      <c r="B367" s="107"/>
      <c r="C367" s="7"/>
      <c r="D367" s="109"/>
      <c r="E367" s="110"/>
      <c r="F367" s="111"/>
      <c r="G367" s="112"/>
      <c r="H367" s="7"/>
      <c r="I367" s="12"/>
      <c r="J367" s="45"/>
      <c r="M367" s="28"/>
    </row>
    <row r="368" spans="1:13" ht="12.95" customHeight="1">
      <c r="A368" s="94"/>
      <c r="B368" s="108" t="s">
        <v>4337</v>
      </c>
      <c r="C368" s="16" t="s">
        <v>4338</v>
      </c>
      <c r="D368" s="52">
        <v>19</v>
      </c>
      <c r="E368" s="18" t="s">
        <v>341</v>
      </c>
      <c r="F368" s="126"/>
      <c r="G368" s="113"/>
      <c r="H368" s="16"/>
      <c r="I368" s="21"/>
      <c r="J368" s="46"/>
      <c r="L368" s="28"/>
    </row>
    <row r="369" spans="1:13" ht="12.95" customHeight="1">
      <c r="A369" s="93"/>
      <c r="B369" s="107"/>
      <c r="C369" s="7"/>
      <c r="D369" s="109"/>
      <c r="E369" s="110"/>
      <c r="F369" s="111"/>
      <c r="G369" s="112"/>
      <c r="H369" s="7"/>
      <c r="I369" s="12"/>
      <c r="J369" s="45"/>
      <c r="M369" s="28"/>
    </row>
    <row r="370" spans="1:13" ht="12.95" customHeight="1">
      <c r="A370" s="94"/>
      <c r="B370" s="108" t="s">
        <v>4337</v>
      </c>
      <c r="C370" s="16" t="s">
        <v>4339</v>
      </c>
      <c r="D370" s="52">
        <v>13</v>
      </c>
      <c r="E370" s="18" t="s">
        <v>341</v>
      </c>
      <c r="F370" s="126"/>
      <c r="G370" s="113"/>
      <c r="H370" s="16"/>
      <c r="I370" s="21"/>
      <c r="J370" s="46"/>
      <c r="L370" s="28"/>
    </row>
    <row r="371" spans="1:13" ht="12.95" customHeight="1">
      <c r="A371" s="93"/>
      <c r="B371" s="107"/>
      <c r="C371" s="7"/>
      <c r="D371" s="109"/>
      <c r="E371" s="110"/>
      <c r="F371" s="111"/>
      <c r="G371" s="112"/>
      <c r="H371" s="7"/>
      <c r="I371" s="12"/>
      <c r="J371" s="45"/>
      <c r="M371" s="28"/>
    </row>
    <row r="372" spans="1:13" ht="12.95" customHeight="1">
      <c r="A372" s="94"/>
      <c r="B372" s="108" t="s">
        <v>4340</v>
      </c>
      <c r="C372" s="16" t="s">
        <v>4341</v>
      </c>
      <c r="D372" s="52">
        <v>12</v>
      </c>
      <c r="E372" s="18" t="s">
        <v>341</v>
      </c>
      <c r="F372" s="131"/>
      <c r="G372" s="113"/>
      <c r="H372" s="131"/>
      <c r="I372" s="21"/>
      <c r="J372" s="46"/>
      <c r="L372" s="28"/>
    </row>
    <row r="373" spans="1:13" ht="12.95" customHeight="1">
      <c r="A373" s="93"/>
      <c r="B373" s="107"/>
      <c r="C373" s="7"/>
      <c r="D373" s="109"/>
      <c r="E373" s="110"/>
      <c r="F373" s="111"/>
      <c r="G373" s="112"/>
      <c r="H373" s="7"/>
      <c r="I373" s="12"/>
      <c r="J373" s="45"/>
      <c r="M373" s="28"/>
    </row>
    <row r="374" spans="1:13" ht="12.95" customHeight="1">
      <c r="A374" s="94"/>
      <c r="B374" s="108" t="s">
        <v>4337</v>
      </c>
      <c r="C374" s="16" t="s">
        <v>4342</v>
      </c>
      <c r="D374" s="52">
        <v>1</v>
      </c>
      <c r="E374" s="18" t="s">
        <v>341</v>
      </c>
      <c r="F374" s="126"/>
      <c r="G374" s="113"/>
      <c r="H374" s="16"/>
      <c r="I374" s="21"/>
      <c r="J374" s="46"/>
      <c r="L374" s="28"/>
    </row>
    <row r="375" spans="1:13" ht="12.95" customHeight="1">
      <c r="A375" s="93"/>
      <c r="B375" s="107"/>
      <c r="C375" s="7"/>
      <c r="D375" s="109"/>
      <c r="E375" s="110"/>
      <c r="F375" s="111"/>
      <c r="G375" s="112"/>
      <c r="H375" s="7"/>
      <c r="I375" s="12"/>
      <c r="J375" s="45"/>
      <c r="M375" s="28"/>
    </row>
    <row r="376" spans="1:13" ht="12.95" customHeight="1">
      <c r="A376" s="94"/>
      <c r="B376" s="108" t="s">
        <v>4337</v>
      </c>
      <c r="C376" s="16" t="s">
        <v>4343</v>
      </c>
      <c r="D376" s="52">
        <v>2</v>
      </c>
      <c r="E376" s="18" t="s">
        <v>341</v>
      </c>
      <c r="F376" s="131"/>
      <c r="G376" s="113"/>
      <c r="H376" s="131"/>
      <c r="I376" s="21"/>
      <c r="J376" s="46"/>
      <c r="L376" s="28"/>
    </row>
    <row r="377" spans="1:13" ht="12.95" customHeight="1">
      <c r="A377" s="93"/>
      <c r="B377" s="107"/>
      <c r="C377" s="7"/>
      <c r="D377" s="109"/>
      <c r="E377" s="110"/>
      <c r="F377" s="111"/>
      <c r="G377" s="112"/>
      <c r="H377" s="7"/>
      <c r="I377" s="12"/>
      <c r="J377" s="45"/>
      <c r="M377" s="28"/>
    </row>
    <row r="378" spans="1:13" ht="12.95" customHeight="1">
      <c r="A378" s="94"/>
      <c r="B378" s="108" t="s">
        <v>4344</v>
      </c>
      <c r="C378" s="16" t="s">
        <v>4345</v>
      </c>
      <c r="D378" s="52">
        <v>4</v>
      </c>
      <c r="E378" s="18" t="s">
        <v>341</v>
      </c>
      <c r="F378" s="131"/>
      <c r="G378" s="113"/>
      <c r="H378" s="131"/>
      <c r="I378" s="21"/>
      <c r="J378" s="46"/>
      <c r="L378" s="28"/>
    </row>
    <row r="379" spans="1:13" ht="12.95" customHeight="1">
      <c r="A379" s="93"/>
      <c r="B379" s="107"/>
      <c r="C379" s="7"/>
      <c r="D379" s="109"/>
      <c r="E379" s="110"/>
      <c r="F379" s="111"/>
      <c r="G379" s="112"/>
      <c r="H379" s="7"/>
      <c r="I379" s="12"/>
      <c r="J379" s="45"/>
      <c r="M379" s="28"/>
    </row>
    <row r="380" spans="1:13" ht="12.95" customHeight="1">
      <c r="A380" s="94"/>
      <c r="B380" s="108" t="s">
        <v>4337</v>
      </c>
      <c r="C380" s="16" t="s">
        <v>4346</v>
      </c>
      <c r="D380" s="52">
        <v>1</v>
      </c>
      <c r="E380" s="18" t="s">
        <v>341</v>
      </c>
      <c r="F380" s="131"/>
      <c r="G380" s="113"/>
      <c r="H380" s="131"/>
      <c r="I380" s="21"/>
      <c r="J380" s="46"/>
      <c r="L380" s="28"/>
    </row>
    <row r="381" spans="1:13" ht="12.95" customHeight="1">
      <c r="A381" s="140"/>
      <c r="B381" s="141"/>
      <c r="C381" s="142"/>
      <c r="D381" s="143"/>
      <c r="E381" s="144"/>
      <c r="F381" s="145"/>
      <c r="G381" s="146"/>
      <c r="H381" s="142"/>
      <c r="I381" s="147"/>
      <c r="J381" s="148"/>
      <c r="M381" s="28"/>
    </row>
    <row r="382" spans="1:13" ht="12.95" customHeight="1">
      <c r="A382" s="149"/>
      <c r="B382" s="114" t="s">
        <v>4347</v>
      </c>
      <c r="C382" s="115" t="s">
        <v>4348</v>
      </c>
      <c r="D382" s="116">
        <v>2</v>
      </c>
      <c r="E382" s="117" t="s">
        <v>341</v>
      </c>
      <c r="F382" s="150"/>
      <c r="G382" s="151"/>
      <c r="H382" s="115"/>
      <c r="I382" s="119"/>
      <c r="J382" s="152"/>
      <c r="L382" s="28"/>
    </row>
    <row r="383" spans="1:13" ht="12.95" customHeight="1">
      <c r="A383" s="140"/>
      <c r="B383" s="141"/>
      <c r="C383" s="142"/>
      <c r="D383" s="143"/>
      <c r="E383" s="144"/>
      <c r="F383" s="145"/>
      <c r="G383" s="146"/>
      <c r="H383" s="142"/>
      <c r="I383" s="147"/>
      <c r="J383" s="148"/>
      <c r="M383" s="28"/>
    </row>
    <row r="384" spans="1:13" ht="12.95" customHeight="1">
      <c r="A384" s="149"/>
      <c r="B384" s="114" t="s">
        <v>4347</v>
      </c>
      <c r="C384" s="115" t="s">
        <v>4349</v>
      </c>
      <c r="D384" s="116">
        <v>7</v>
      </c>
      <c r="E384" s="117" t="s">
        <v>341</v>
      </c>
      <c r="F384" s="118"/>
      <c r="G384" s="151"/>
      <c r="H384" s="115"/>
      <c r="I384" s="119"/>
      <c r="J384" s="152"/>
      <c r="L384" s="28"/>
    </row>
    <row r="385" spans="1:13" ht="12.95" customHeight="1">
      <c r="A385" s="140"/>
      <c r="B385" s="141"/>
      <c r="C385" s="142"/>
      <c r="D385" s="143"/>
      <c r="E385" s="144"/>
      <c r="F385" s="145"/>
      <c r="G385" s="146"/>
      <c r="H385" s="142"/>
      <c r="I385" s="147"/>
      <c r="J385" s="148"/>
      <c r="M385" s="28"/>
    </row>
    <row r="386" spans="1:13" ht="12.95" customHeight="1">
      <c r="A386" s="149"/>
      <c r="B386" s="114" t="s">
        <v>4347</v>
      </c>
      <c r="C386" s="115" t="s">
        <v>4350</v>
      </c>
      <c r="D386" s="116">
        <v>6</v>
      </c>
      <c r="E386" s="117" t="s">
        <v>341</v>
      </c>
      <c r="F386" s="118"/>
      <c r="G386" s="151"/>
      <c r="H386" s="115"/>
      <c r="I386" s="119"/>
      <c r="J386" s="152"/>
      <c r="L386" s="28"/>
    </row>
    <row r="387" spans="1:13" ht="12.95" customHeight="1">
      <c r="A387" s="140"/>
      <c r="B387" s="141"/>
      <c r="C387" s="142"/>
      <c r="D387" s="143"/>
      <c r="E387" s="144"/>
      <c r="F387" s="145"/>
      <c r="G387" s="146"/>
      <c r="H387" s="142"/>
      <c r="I387" s="147"/>
      <c r="J387" s="153"/>
      <c r="M387" s="28"/>
    </row>
    <row r="388" spans="1:13" ht="12.95" customHeight="1">
      <c r="A388" s="149"/>
      <c r="B388" s="114" t="s">
        <v>4351</v>
      </c>
      <c r="C388" s="115" t="s">
        <v>4352</v>
      </c>
      <c r="D388" s="116">
        <v>1</v>
      </c>
      <c r="E388" s="117" t="s">
        <v>341</v>
      </c>
      <c r="F388" s="118"/>
      <c r="G388" s="151"/>
      <c r="H388" s="115"/>
      <c r="I388" s="119"/>
      <c r="J388" s="152"/>
      <c r="L388" s="28"/>
    </row>
    <row r="389" spans="1:13" ht="12.95" customHeight="1">
      <c r="A389" s="140"/>
      <c r="B389" s="141"/>
      <c r="C389" s="142"/>
      <c r="D389" s="143"/>
      <c r="E389" s="144"/>
      <c r="F389" s="145"/>
      <c r="G389" s="146"/>
      <c r="H389" s="142"/>
      <c r="I389" s="147"/>
      <c r="J389" s="148"/>
      <c r="M389" s="28"/>
    </row>
    <row r="390" spans="1:13" ht="12.95" customHeight="1">
      <c r="A390" s="149"/>
      <c r="B390" s="114" t="s">
        <v>4351</v>
      </c>
      <c r="C390" s="115" t="s">
        <v>4353</v>
      </c>
      <c r="D390" s="116">
        <v>4</v>
      </c>
      <c r="E390" s="117" t="s">
        <v>341</v>
      </c>
      <c r="F390" s="118"/>
      <c r="G390" s="151"/>
      <c r="H390" s="115"/>
      <c r="I390" s="119"/>
      <c r="J390" s="152"/>
      <c r="L390" s="28"/>
    </row>
    <row r="391" spans="1:13" ht="12.95" customHeight="1">
      <c r="A391" s="140"/>
      <c r="B391" s="141"/>
      <c r="C391" s="142"/>
      <c r="D391" s="154"/>
      <c r="E391" s="155"/>
      <c r="F391" s="156"/>
      <c r="G391" s="146"/>
      <c r="H391" s="142"/>
      <c r="I391" s="147"/>
      <c r="J391" s="153"/>
      <c r="M391" s="28"/>
    </row>
    <row r="392" spans="1:13" ht="12.95" customHeight="1">
      <c r="A392" s="149"/>
      <c r="B392" s="114"/>
      <c r="C392" s="115"/>
      <c r="D392" s="116"/>
      <c r="E392" s="117"/>
      <c r="F392" s="118"/>
      <c r="G392" s="151"/>
      <c r="H392" s="115"/>
      <c r="I392" s="119"/>
      <c r="J392" s="152"/>
      <c r="L392" s="28"/>
    </row>
    <row r="393" spans="1:13" ht="12.95" customHeight="1">
      <c r="A393" s="140"/>
      <c r="B393" s="141"/>
      <c r="C393" s="142"/>
      <c r="D393" s="143"/>
      <c r="E393" s="144"/>
      <c r="F393" s="145"/>
      <c r="G393" s="146"/>
      <c r="H393" s="142"/>
      <c r="I393" s="147"/>
      <c r="J393" s="148"/>
      <c r="M393" s="28"/>
    </row>
    <row r="394" spans="1:13" ht="12.95" customHeight="1">
      <c r="A394" s="149"/>
      <c r="B394" s="114" t="s">
        <v>4351</v>
      </c>
      <c r="C394" s="115" t="s">
        <v>4354</v>
      </c>
      <c r="D394" s="116">
        <v>2</v>
      </c>
      <c r="E394" s="117" t="s">
        <v>341</v>
      </c>
      <c r="F394" s="118"/>
      <c r="G394" s="151"/>
      <c r="H394" s="115"/>
      <c r="I394" s="119"/>
      <c r="J394" s="152"/>
      <c r="L394" s="28"/>
    </row>
    <row r="395" spans="1:13" ht="12.95" customHeight="1">
      <c r="A395" s="140"/>
      <c r="B395" s="141"/>
      <c r="C395" s="142"/>
      <c r="D395" s="143"/>
      <c r="E395" s="144"/>
      <c r="F395" s="145"/>
      <c r="G395" s="146"/>
      <c r="H395" s="142"/>
      <c r="I395" s="147"/>
      <c r="J395" s="148"/>
      <c r="M395" s="28"/>
    </row>
    <row r="396" spans="1:13" ht="12.95" customHeight="1">
      <c r="A396" s="149"/>
      <c r="B396" s="114" t="s">
        <v>4351</v>
      </c>
      <c r="C396" s="115" t="s">
        <v>4355</v>
      </c>
      <c r="D396" s="116">
        <v>4</v>
      </c>
      <c r="E396" s="117" t="s">
        <v>341</v>
      </c>
      <c r="F396" s="118"/>
      <c r="G396" s="151"/>
      <c r="H396" s="115"/>
      <c r="I396" s="119"/>
      <c r="J396" s="152"/>
      <c r="L396" s="28"/>
    </row>
    <row r="397" spans="1:13" ht="12.95" customHeight="1">
      <c r="A397" s="140"/>
      <c r="B397" s="141"/>
      <c r="C397" s="142"/>
      <c r="D397" s="143"/>
      <c r="E397" s="144"/>
      <c r="F397" s="145"/>
      <c r="G397" s="146"/>
      <c r="H397" s="142"/>
      <c r="I397" s="147"/>
      <c r="J397" s="148"/>
      <c r="M397" s="28"/>
    </row>
    <row r="398" spans="1:13" ht="12.95" customHeight="1">
      <c r="A398" s="149"/>
      <c r="B398" s="114" t="s">
        <v>4356</v>
      </c>
      <c r="C398" s="115" t="s">
        <v>4357</v>
      </c>
      <c r="D398" s="116">
        <v>3</v>
      </c>
      <c r="E398" s="117" t="s">
        <v>341</v>
      </c>
      <c r="F398" s="118"/>
      <c r="G398" s="151"/>
      <c r="H398" s="115"/>
      <c r="I398" s="119"/>
      <c r="J398" s="152"/>
      <c r="L398" s="28"/>
    </row>
    <row r="399" spans="1:13" ht="12.95" customHeight="1">
      <c r="A399" s="140"/>
      <c r="B399" s="141"/>
      <c r="C399" s="142"/>
      <c r="D399" s="143"/>
      <c r="E399" s="144"/>
      <c r="F399" s="145"/>
      <c r="G399" s="146"/>
      <c r="H399" s="142"/>
      <c r="I399" s="147"/>
      <c r="J399" s="148"/>
      <c r="M399" s="28"/>
    </row>
    <row r="400" spans="1:13" ht="12.95" customHeight="1">
      <c r="A400" s="149"/>
      <c r="B400" s="114" t="s">
        <v>4356</v>
      </c>
      <c r="C400" s="115" t="s">
        <v>4358</v>
      </c>
      <c r="D400" s="116">
        <v>2</v>
      </c>
      <c r="E400" s="117" t="s">
        <v>341</v>
      </c>
      <c r="F400" s="150"/>
      <c r="G400" s="151"/>
      <c r="H400" s="150"/>
      <c r="I400" s="119"/>
      <c r="J400" s="152"/>
      <c r="L400" s="28"/>
    </row>
    <row r="401" spans="1:13" ht="12.95" customHeight="1">
      <c r="A401" s="140"/>
      <c r="B401" s="141"/>
      <c r="C401" s="142"/>
      <c r="D401" s="143"/>
      <c r="E401" s="144"/>
      <c r="F401" s="145"/>
      <c r="G401" s="146"/>
      <c r="H401" s="142"/>
      <c r="I401" s="147"/>
      <c r="J401" s="148"/>
      <c r="M401" s="28"/>
    </row>
    <row r="402" spans="1:13" ht="12.95" customHeight="1">
      <c r="A402" s="149"/>
      <c r="B402" s="114" t="s">
        <v>4283</v>
      </c>
      <c r="C402" s="115" t="s">
        <v>4284</v>
      </c>
      <c r="D402" s="116">
        <v>44</v>
      </c>
      <c r="E402" s="117" t="s">
        <v>4157</v>
      </c>
      <c r="F402" s="118"/>
      <c r="G402" s="151"/>
      <c r="H402" s="115"/>
      <c r="I402" s="119"/>
      <c r="J402" s="152"/>
      <c r="L402" s="28"/>
    </row>
    <row r="403" spans="1:13" ht="12.95" customHeight="1">
      <c r="A403" s="140"/>
      <c r="B403" s="141"/>
      <c r="C403" s="142"/>
      <c r="D403" s="143"/>
      <c r="E403" s="144"/>
      <c r="F403" s="145"/>
      <c r="G403" s="146"/>
      <c r="H403" s="142"/>
      <c r="I403" s="147"/>
      <c r="J403" s="148"/>
      <c r="M403" s="28"/>
    </row>
    <row r="404" spans="1:13" ht="12.95" customHeight="1">
      <c r="A404" s="149"/>
      <c r="B404" s="114" t="s">
        <v>4283</v>
      </c>
      <c r="C404" s="115" t="s">
        <v>4285</v>
      </c>
      <c r="D404" s="116">
        <v>500</v>
      </c>
      <c r="E404" s="117" t="s">
        <v>4157</v>
      </c>
      <c r="F404" s="118"/>
      <c r="G404" s="151"/>
      <c r="H404" s="115"/>
      <c r="I404" s="119"/>
      <c r="J404" s="157"/>
      <c r="L404" s="28"/>
    </row>
    <row r="405" spans="1:13" ht="12.95" customHeight="1">
      <c r="A405" s="140"/>
      <c r="B405" s="158"/>
      <c r="C405" s="142"/>
      <c r="D405" s="143"/>
      <c r="E405" s="144"/>
      <c r="F405" s="145"/>
      <c r="G405" s="146"/>
      <c r="H405" s="142"/>
      <c r="I405" s="159"/>
      <c r="J405" s="160"/>
      <c r="M405" s="28"/>
    </row>
    <row r="406" spans="1:13" ht="12.95" customHeight="1">
      <c r="A406" s="149"/>
      <c r="B406" s="114" t="s">
        <v>4283</v>
      </c>
      <c r="C406" s="115" t="s">
        <v>4286</v>
      </c>
      <c r="D406" s="116">
        <v>14</v>
      </c>
      <c r="E406" s="117" t="s">
        <v>4157</v>
      </c>
      <c r="F406" s="150"/>
      <c r="G406" s="151"/>
      <c r="H406" s="150"/>
      <c r="I406" s="119"/>
      <c r="J406" s="152"/>
      <c r="L406" s="28"/>
    </row>
    <row r="407" spans="1:13" ht="12.95" customHeight="1">
      <c r="A407" s="93"/>
      <c r="B407" s="107"/>
      <c r="C407" s="7"/>
      <c r="D407" s="109"/>
      <c r="E407" s="110"/>
      <c r="F407" s="111"/>
      <c r="G407" s="112"/>
      <c r="H407" s="7"/>
      <c r="I407" s="12"/>
      <c r="J407" s="45"/>
      <c r="M407" s="28"/>
    </row>
    <row r="408" spans="1:13" ht="12.95" customHeight="1">
      <c r="A408" s="94"/>
      <c r="B408" s="108" t="s">
        <v>4179</v>
      </c>
      <c r="C408" s="16" t="s">
        <v>4307</v>
      </c>
      <c r="D408" s="52">
        <v>44</v>
      </c>
      <c r="E408" s="18" t="s">
        <v>4157</v>
      </c>
      <c r="F408" s="19"/>
      <c r="G408" s="113"/>
      <c r="H408" s="16"/>
      <c r="I408" s="21"/>
      <c r="J408" s="46"/>
      <c r="L408" s="28"/>
    </row>
    <row r="409" spans="1:13" ht="12.95" customHeight="1">
      <c r="A409" s="93"/>
      <c r="B409" s="107"/>
      <c r="C409" s="7"/>
      <c r="D409" s="109"/>
      <c r="E409" s="110"/>
      <c r="F409" s="111"/>
      <c r="G409" s="112"/>
      <c r="H409" s="7"/>
      <c r="I409" s="12"/>
      <c r="J409" s="45"/>
      <c r="M409" s="28"/>
    </row>
    <row r="410" spans="1:13" ht="12.95" customHeight="1">
      <c r="A410" s="94"/>
      <c r="B410" s="108" t="s">
        <v>4309</v>
      </c>
      <c r="C410" s="16" t="s">
        <v>4310</v>
      </c>
      <c r="D410" s="52">
        <v>14</v>
      </c>
      <c r="E410" s="18" t="s">
        <v>4157</v>
      </c>
      <c r="F410" s="19"/>
      <c r="G410" s="113"/>
      <c r="H410" s="130"/>
      <c r="I410" s="21"/>
      <c r="J410" s="46"/>
      <c r="L410" s="28"/>
    </row>
    <row r="411" spans="1:13" ht="12.95" customHeight="1">
      <c r="A411" s="93"/>
      <c r="B411" s="107"/>
      <c r="C411" s="7"/>
      <c r="D411" s="109"/>
      <c r="E411" s="110"/>
      <c r="F411" s="111"/>
      <c r="G411" s="112"/>
      <c r="H411" s="7"/>
      <c r="I411" s="12"/>
      <c r="J411" s="45"/>
      <c r="M411" s="28"/>
    </row>
    <row r="412" spans="1:13" ht="12.95" customHeight="1">
      <c r="A412" s="94"/>
      <c r="B412" s="108" t="s">
        <v>4320</v>
      </c>
      <c r="C412" s="16" t="s">
        <v>4321</v>
      </c>
      <c r="D412" s="52">
        <v>18</v>
      </c>
      <c r="E412" s="18" t="s">
        <v>4245</v>
      </c>
      <c r="F412" s="19"/>
      <c r="G412" s="113"/>
      <c r="H412" s="16"/>
      <c r="I412" s="21"/>
      <c r="J412" s="46"/>
      <c r="L412" s="28"/>
    </row>
    <row r="413" spans="1:13" ht="12.95" customHeight="1">
      <c r="A413" s="93"/>
      <c r="B413" s="107"/>
      <c r="C413" s="7"/>
      <c r="D413" s="109"/>
      <c r="E413" s="110"/>
      <c r="F413" s="111"/>
      <c r="G413" s="112"/>
      <c r="H413" s="7"/>
      <c r="I413" s="12"/>
      <c r="J413" s="45"/>
      <c r="M413" s="28"/>
    </row>
    <row r="414" spans="1:13" ht="12.95" customHeight="1">
      <c r="A414" s="94"/>
      <c r="B414" s="108" t="s">
        <v>4324</v>
      </c>
      <c r="C414" s="16" t="s">
        <v>4359</v>
      </c>
      <c r="D414" s="52">
        <v>1</v>
      </c>
      <c r="E414" s="18" t="s">
        <v>4245</v>
      </c>
      <c r="F414" s="19"/>
      <c r="G414" s="113"/>
      <c r="H414" s="16"/>
      <c r="I414" s="21"/>
      <c r="J414" s="46"/>
      <c r="L414" s="28"/>
    </row>
    <row r="415" spans="1:13" ht="12.95" customHeight="1">
      <c r="A415" s="93"/>
      <c r="B415" s="107"/>
      <c r="C415" s="7"/>
      <c r="D415" s="109"/>
      <c r="E415" s="110"/>
      <c r="F415" s="111"/>
      <c r="G415" s="112"/>
      <c r="H415" s="7"/>
      <c r="I415" s="12"/>
      <c r="J415" s="45"/>
      <c r="M415" s="28"/>
    </row>
    <row r="416" spans="1:13" ht="12.95" customHeight="1">
      <c r="A416" s="94"/>
      <c r="B416" s="108" t="s">
        <v>4190</v>
      </c>
      <c r="C416" s="16" t="s">
        <v>4331</v>
      </c>
      <c r="D416" s="52">
        <v>1</v>
      </c>
      <c r="E416" s="18" t="s">
        <v>4332</v>
      </c>
      <c r="F416" s="126"/>
      <c r="G416" s="113"/>
      <c r="H416" s="16"/>
      <c r="I416" s="21"/>
      <c r="J416" s="46"/>
      <c r="L416" s="28"/>
    </row>
    <row r="417" spans="1:13" ht="12.95" customHeight="1">
      <c r="A417" s="93"/>
      <c r="B417" s="107"/>
      <c r="C417" s="7"/>
      <c r="D417" s="109"/>
      <c r="E417" s="110"/>
      <c r="F417" s="111"/>
      <c r="G417" s="112"/>
      <c r="H417" s="7"/>
      <c r="I417" s="12"/>
      <c r="J417" s="45"/>
      <c r="M417" s="28"/>
    </row>
    <row r="418" spans="1:13" ht="12.95" customHeight="1">
      <c r="A418" s="94"/>
      <c r="B418" s="108" t="s">
        <v>4334</v>
      </c>
      <c r="C418" s="16" t="s">
        <v>4335</v>
      </c>
      <c r="D418" s="52">
        <v>2</v>
      </c>
      <c r="E418" s="18" t="s">
        <v>4245</v>
      </c>
      <c r="F418" s="19"/>
      <c r="G418" s="113"/>
      <c r="H418" s="16"/>
      <c r="I418" s="21"/>
      <c r="J418" s="46"/>
      <c r="L418" s="28"/>
    </row>
    <row r="419" spans="1:13" ht="12.95" customHeight="1">
      <c r="A419" s="93"/>
      <c r="B419" s="107"/>
      <c r="C419" s="7"/>
      <c r="D419" s="109"/>
      <c r="E419" s="110"/>
      <c r="F419" s="129"/>
      <c r="G419" s="112"/>
      <c r="H419" s="7"/>
      <c r="I419" s="12"/>
      <c r="J419" s="45"/>
      <c r="M419" s="28"/>
    </row>
    <row r="420" spans="1:13" ht="12.95" customHeight="1">
      <c r="A420" s="94"/>
      <c r="B420" s="108" t="s">
        <v>4199</v>
      </c>
      <c r="C420" s="16"/>
      <c r="D420" s="52">
        <v>1</v>
      </c>
      <c r="E420" s="18" t="s">
        <v>4075</v>
      </c>
      <c r="F420" s="19"/>
      <c r="G420" s="113"/>
      <c r="H420" s="131"/>
      <c r="I420" s="21"/>
      <c r="J420" s="46"/>
      <c r="L420" s="28"/>
    </row>
    <row r="421" spans="1:13" ht="12.95" customHeight="1">
      <c r="A421" s="93"/>
      <c r="B421" s="107"/>
      <c r="C421" s="7"/>
      <c r="D421" s="51"/>
      <c r="E421" s="9"/>
      <c r="F421" s="10"/>
      <c r="G421" s="112"/>
      <c r="H421" s="7"/>
      <c r="I421" s="12"/>
      <c r="J421" s="123"/>
    </row>
    <row r="422" spans="1:13" ht="12.95" customHeight="1">
      <c r="A422" s="94"/>
      <c r="B422" s="108"/>
      <c r="C422" s="16"/>
      <c r="D422" s="52"/>
      <c r="E422" s="18"/>
      <c r="F422" s="19"/>
      <c r="G422" s="125"/>
      <c r="H422" s="130"/>
      <c r="I422" s="21"/>
      <c r="J422" s="46"/>
    </row>
    <row r="423" spans="1:13" ht="12.95" customHeight="1">
      <c r="A423" s="93"/>
      <c r="B423" s="107"/>
      <c r="C423" s="7"/>
      <c r="D423" s="51"/>
      <c r="E423" s="9"/>
      <c r="F423" s="10"/>
      <c r="G423" s="11"/>
      <c r="H423" s="7"/>
      <c r="I423" s="12"/>
      <c r="J423" s="123"/>
    </row>
    <row r="424" spans="1:13" ht="12.95" customHeight="1">
      <c r="A424" s="94"/>
      <c r="B424" s="108"/>
      <c r="C424" s="16"/>
      <c r="D424" s="52"/>
      <c r="E424" s="18"/>
      <c r="F424" s="19"/>
      <c r="G424" s="125"/>
      <c r="H424" s="16"/>
      <c r="I424" s="21"/>
      <c r="J424" s="46"/>
    </row>
    <row r="425" spans="1:13" ht="12.95" customHeight="1">
      <c r="A425" s="93"/>
      <c r="B425" s="107"/>
      <c r="C425" s="7"/>
      <c r="D425" s="51"/>
      <c r="E425" s="9"/>
      <c r="F425" s="10"/>
      <c r="G425" s="11"/>
      <c r="H425" s="7"/>
      <c r="I425" s="12"/>
      <c r="J425" s="123"/>
    </row>
    <row r="426" spans="1:13" ht="12.95" customHeight="1">
      <c r="A426" s="94"/>
      <c r="B426" s="108"/>
      <c r="C426" s="16"/>
      <c r="D426" s="52"/>
      <c r="E426" s="18"/>
      <c r="F426" s="19"/>
      <c r="G426" s="125"/>
      <c r="H426" s="130"/>
      <c r="I426" s="21"/>
      <c r="J426" s="46"/>
    </row>
    <row r="427" spans="1:13" ht="12.95" customHeight="1">
      <c r="A427" s="93"/>
      <c r="B427" s="107"/>
      <c r="C427" s="7"/>
      <c r="D427" s="51"/>
      <c r="E427" s="9"/>
      <c r="F427" s="10"/>
      <c r="G427" s="11"/>
      <c r="H427" s="7"/>
      <c r="I427" s="12"/>
      <c r="J427" s="123"/>
    </row>
    <row r="428" spans="1:13" ht="12.95" customHeight="1">
      <c r="A428" s="94"/>
      <c r="B428" s="108"/>
      <c r="C428" s="16"/>
      <c r="D428" s="52"/>
      <c r="E428" s="18"/>
      <c r="F428" s="19"/>
      <c r="G428" s="125"/>
      <c r="H428" s="16"/>
      <c r="I428" s="21"/>
      <c r="J428" s="46"/>
    </row>
    <row r="429" spans="1:13" ht="12.95" customHeight="1">
      <c r="A429" s="93"/>
      <c r="B429" s="107"/>
      <c r="C429" s="7"/>
      <c r="D429" s="51"/>
      <c r="E429" s="9"/>
      <c r="F429" s="10"/>
      <c r="G429" s="11"/>
      <c r="H429" s="7"/>
      <c r="I429" s="12"/>
      <c r="J429" s="123"/>
    </row>
    <row r="430" spans="1:13" ht="12.95" customHeight="1">
      <c r="A430" s="94"/>
      <c r="B430" s="108"/>
      <c r="C430" s="16"/>
      <c r="D430" s="52"/>
      <c r="E430" s="18"/>
      <c r="F430" s="19"/>
      <c r="G430" s="125"/>
      <c r="H430" s="16"/>
      <c r="I430" s="21"/>
      <c r="J430" s="46"/>
    </row>
    <row r="431" spans="1:13" ht="12.95" customHeight="1">
      <c r="A431" s="93"/>
      <c r="B431" s="107"/>
      <c r="C431" s="7"/>
      <c r="D431" s="51"/>
      <c r="E431" s="9"/>
      <c r="F431" s="10"/>
      <c r="G431" s="85"/>
      <c r="H431" s="7"/>
      <c r="I431" s="12"/>
      <c r="J431" s="123"/>
    </row>
    <row r="432" spans="1:13" ht="12.95" customHeight="1">
      <c r="A432" s="94"/>
      <c r="B432" s="134" t="s">
        <v>2</v>
      </c>
      <c r="C432" s="16"/>
      <c r="D432" s="52"/>
      <c r="E432" s="18"/>
      <c r="F432" s="19"/>
      <c r="G432" s="86"/>
      <c r="H432" s="130"/>
      <c r="I432" s="21"/>
      <c r="J432" s="46"/>
    </row>
    <row r="433" spans="1:13" ht="12.95" customHeight="1">
      <c r="A433" s="93"/>
      <c r="B433" s="107"/>
      <c r="C433" s="7"/>
      <c r="D433" s="51"/>
      <c r="E433" s="9"/>
      <c r="F433" s="132"/>
      <c r="G433" s="11"/>
      <c r="H433" s="7"/>
      <c r="I433" s="12"/>
      <c r="J433" s="123"/>
    </row>
    <row r="434" spans="1:13" ht="12.95" customHeight="1">
      <c r="A434" s="94"/>
      <c r="B434" s="108"/>
      <c r="C434" s="16"/>
      <c r="D434" s="52"/>
      <c r="E434" s="18"/>
      <c r="F434" s="126"/>
      <c r="G434" s="125"/>
      <c r="H434" s="16"/>
      <c r="I434" s="21"/>
      <c r="J434" s="46"/>
    </row>
    <row r="435" spans="1:13" ht="12.95" customHeight="1">
      <c r="A435" s="93"/>
      <c r="B435" s="107"/>
      <c r="C435" s="7"/>
      <c r="D435" s="51"/>
      <c r="E435" s="9"/>
      <c r="F435" s="10"/>
      <c r="G435" s="11"/>
      <c r="H435" s="7"/>
      <c r="I435" s="12"/>
      <c r="J435" s="123"/>
    </row>
    <row r="436" spans="1:13" ht="12.95" customHeight="1">
      <c r="A436" s="127" t="str">
        <f>A1科目!A8</f>
        <v>1</v>
      </c>
      <c r="B436" s="108" t="str">
        <f>A1科目!B8</f>
        <v>電灯設備</v>
      </c>
      <c r="C436" s="16" t="str">
        <f>A1中科目!C14</f>
        <v>コンセント分岐</v>
      </c>
      <c r="D436" s="52"/>
      <c r="E436" s="18"/>
      <c r="F436" s="161"/>
      <c r="G436" s="125"/>
      <c r="H436" s="16"/>
      <c r="I436" s="21"/>
      <c r="J436" s="46"/>
    </row>
    <row r="437" spans="1:13" ht="12.95" customHeight="1">
      <c r="A437" s="93"/>
      <c r="B437" s="107"/>
      <c r="C437" s="7"/>
      <c r="D437" s="51"/>
      <c r="E437" s="9"/>
      <c r="F437" s="10"/>
      <c r="G437" s="11"/>
      <c r="H437" s="7"/>
      <c r="I437" s="12"/>
      <c r="J437" s="123"/>
    </row>
    <row r="438" spans="1:13" ht="12.95" customHeight="1">
      <c r="A438" s="94"/>
      <c r="B438" s="108"/>
      <c r="C438" s="16"/>
      <c r="D438" s="52"/>
      <c r="E438" s="18"/>
      <c r="F438" s="19"/>
      <c r="G438" s="20"/>
      <c r="H438" s="130"/>
      <c r="I438" s="21"/>
      <c r="J438" s="46"/>
    </row>
    <row r="439" spans="1:13" ht="12.95" customHeight="1">
      <c r="A439" s="93"/>
      <c r="B439" s="107"/>
      <c r="C439" s="7"/>
      <c r="D439" s="109"/>
      <c r="E439" s="110"/>
      <c r="F439" s="111"/>
      <c r="G439" s="112"/>
      <c r="H439" s="7"/>
      <c r="I439" s="12"/>
      <c r="J439" s="123"/>
      <c r="M439" s="28"/>
    </row>
    <row r="440" spans="1:13" ht="12.95" customHeight="1">
      <c r="A440" s="94"/>
      <c r="B440" s="108" t="s">
        <v>4360</v>
      </c>
      <c r="C440" s="16" t="s">
        <v>4361</v>
      </c>
      <c r="D440" s="52">
        <v>55</v>
      </c>
      <c r="E440" s="18" t="s">
        <v>4245</v>
      </c>
      <c r="F440" s="19"/>
      <c r="G440" s="113"/>
      <c r="H440" s="16"/>
      <c r="I440" s="21"/>
      <c r="J440" s="46"/>
      <c r="L440" s="28"/>
    </row>
    <row r="441" spans="1:13" ht="12.95" customHeight="1">
      <c r="A441" s="93"/>
      <c r="B441" s="107"/>
      <c r="C441" s="7"/>
      <c r="D441" s="109"/>
      <c r="E441" s="110"/>
      <c r="F441" s="111"/>
      <c r="G441" s="112"/>
      <c r="H441" s="7"/>
      <c r="I441" s="12"/>
      <c r="J441" s="123"/>
      <c r="M441" s="28"/>
    </row>
    <row r="442" spans="1:13" ht="12.95" customHeight="1">
      <c r="A442" s="94"/>
      <c r="B442" s="108" t="s">
        <v>4360</v>
      </c>
      <c r="C442" s="16" t="s">
        <v>4362</v>
      </c>
      <c r="D442" s="52">
        <v>10</v>
      </c>
      <c r="E442" s="18" t="s">
        <v>4245</v>
      </c>
      <c r="F442" s="19"/>
      <c r="G442" s="113"/>
      <c r="H442" s="16"/>
      <c r="I442" s="21"/>
      <c r="J442" s="46"/>
      <c r="L442" s="28"/>
    </row>
    <row r="443" spans="1:13" ht="12.95" customHeight="1">
      <c r="A443" s="93"/>
      <c r="B443" s="107"/>
      <c r="C443" s="7"/>
      <c r="D443" s="109"/>
      <c r="E443" s="110"/>
      <c r="F443" s="111"/>
      <c r="G443" s="112"/>
      <c r="H443" s="7"/>
      <c r="I443" s="12"/>
      <c r="J443" s="123"/>
      <c r="M443" s="28"/>
    </row>
    <row r="444" spans="1:13" ht="12.95" customHeight="1">
      <c r="A444" s="94"/>
      <c r="B444" s="108" t="s">
        <v>4360</v>
      </c>
      <c r="C444" s="16" t="s">
        <v>4363</v>
      </c>
      <c r="D444" s="52">
        <v>3</v>
      </c>
      <c r="E444" s="18" t="s">
        <v>4245</v>
      </c>
      <c r="F444" s="19"/>
      <c r="G444" s="113"/>
      <c r="H444" s="16"/>
      <c r="I444" s="21"/>
      <c r="J444" s="46"/>
      <c r="L444" s="28"/>
    </row>
    <row r="445" spans="1:13" ht="12.95" customHeight="1">
      <c r="A445" s="93"/>
      <c r="B445" s="107"/>
      <c r="C445" s="7"/>
      <c r="D445" s="109"/>
      <c r="E445" s="110"/>
      <c r="F445" s="111"/>
      <c r="G445" s="112"/>
      <c r="H445" s="7"/>
      <c r="I445" s="12"/>
      <c r="J445" s="123"/>
      <c r="M445" s="28"/>
    </row>
    <row r="446" spans="1:13" ht="12.95" customHeight="1">
      <c r="A446" s="94"/>
      <c r="B446" s="108" t="s">
        <v>4360</v>
      </c>
      <c r="C446" s="16" t="s">
        <v>4364</v>
      </c>
      <c r="D446" s="52">
        <v>4</v>
      </c>
      <c r="E446" s="18" t="s">
        <v>4245</v>
      </c>
      <c r="F446" s="19"/>
      <c r="G446" s="113"/>
      <c r="H446" s="16"/>
      <c r="I446" s="21"/>
      <c r="J446" s="46"/>
      <c r="L446" s="28"/>
    </row>
    <row r="447" spans="1:13" ht="12.95" customHeight="1">
      <c r="A447" s="93"/>
      <c r="B447" s="107"/>
      <c r="C447" s="7"/>
      <c r="D447" s="109"/>
      <c r="E447" s="110"/>
      <c r="F447" s="111"/>
      <c r="G447" s="112"/>
      <c r="H447" s="7"/>
      <c r="I447" s="12"/>
      <c r="J447" s="123"/>
      <c r="M447" s="28"/>
    </row>
    <row r="448" spans="1:13" ht="12.95" customHeight="1">
      <c r="A448" s="94"/>
      <c r="B448" s="108" t="s">
        <v>4360</v>
      </c>
      <c r="C448" s="16" t="s">
        <v>4365</v>
      </c>
      <c r="D448" s="52">
        <v>29</v>
      </c>
      <c r="E448" s="18" t="s">
        <v>4245</v>
      </c>
      <c r="F448" s="131"/>
      <c r="G448" s="113"/>
      <c r="H448" s="131"/>
      <c r="I448" s="21"/>
      <c r="J448" s="46"/>
      <c r="L448" s="28"/>
    </row>
    <row r="449" spans="1:13" ht="12.95" customHeight="1">
      <c r="A449" s="93"/>
      <c r="B449" s="107"/>
      <c r="C449" s="7"/>
      <c r="D449" s="109"/>
      <c r="E449" s="110"/>
      <c r="F449" s="111"/>
      <c r="G449" s="112"/>
      <c r="H449" s="7"/>
      <c r="I449" s="12"/>
      <c r="J449" s="123"/>
      <c r="M449" s="28"/>
    </row>
    <row r="450" spans="1:13" ht="12.95" customHeight="1">
      <c r="A450" s="94"/>
      <c r="B450" s="108" t="s">
        <v>4366</v>
      </c>
      <c r="C450" s="16" t="s">
        <v>4367</v>
      </c>
      <c r="D450" s="52">
        <v>6</v>
      </c>
      <c r="E450" s="18" t="s">
        <v>4245</v>
      </c>
      <c r="F450" s="131"/>
      <c r="G450" s="113"/>
      <c r="H450" s="131"/>
      <c r="I450" s="21"/>
      <c r="J450" s="46"/>
      <c r="L450" s="28"/>
    </row>
    <row r="451" spans="1:13" ht="12.95" customHeight="1">
      <c r="A451" s="93"/>
      <c r="B451" s="107"/>
      <c r="C451" s="7"/>
      <c r="D451" s="109"/>
      <c r="E451" s="110"/>
      <c r="F451" s="111"/>
      <c r="G451" s="112"/>
      <c r="H451" s="7"/>
      <c r="I451" s="12"/>
      <c r="J451" s="123"/>
      <c r="M451" s="28"/>
    </row>
    <row r="452" spans="1:13" ht="12.95" customHeight="1">
      <c r="A452" s="94"/>
      <c r="B452" s="108" t="s">
        <v>4368</v>
      </c>
      <c r="C452" s="16" t="s">
        <v>4369</v>
      </c>
      <c r="D452" s="52">
        <v>1</v>
      </c>
      <c r="E452" s="18" t="s">
        <v>4245</v>
      </c>
      <c r="F452" s="131"/>
      <c r="G452" s="113"/>
      <c r="H452" s="131"/>
      <c r="I452" s="21"/>
      <c r="J452" s="46"/>
      <c r="L452" s="28"/>
    </row>
    <row r="453" spans="1:13" ht="12.95" customHeight="1">
      <c r="A453" s="93"/>
      <c r="B453" s="107"/>
      <c r="C453" s="7"/>
      <c r="D453" s="109"/>
      <c r="E453" s="110"/>
      <c r="F453" s="111"/>
      <c r="G453" s="112"/>
      <c r="H453" s="7"/>
      <c r="I453" s="12"/>
      <c r="J453" s="123"/>
      <c r="M453" s="28"/>
    </row>
    <row r="454" spans="1:13" ht="12.95" customHeight="1">
      <c r="A454" s="94"/>
      <c r="B454" s="108" t="s">
        <v>4368</v>
      </c>
      <c r="C454" s="16" t="s">
        <v>4370</v>
      </c>
      <c r="D454" s="52">
        <v>5</v>
      </c>
      <c r="E454" s="18" t="s">
        <v>4245</v>
      </c>
      <c r="F454" s="131"/>
      <c r="G454" s="113"/>
      <c r="H454" s="131"/>
      <c r="I454" s="21"/>
      <c r="J454" s="46"/>
      <c r="L454" s="28"/>
    </row>
    <row r="455" spans="1:13" ht="12.95" customHeight="1">
      <c r="A455" s="93"/>
      <c r="B455" s="107"/>
      <c r="C455" s="7"/>
      <c r="D455" s="109"/>
      <c r="E455" s="110"/>
      <c r="F455" s="111"/>
      <c r="G455" s="112"/>
      <c r="H455" s="7"/>
      <c r="I455" s="12"/>
      <c r="J455" s="123"/>
      <c r="M455" s="28"/>
    </row>
    <row r="456" spans="1:13" ht="12.95" customHeight="1">
      <c r="A456" s="94"/>
      <c r="B456" s="108" t="s">
        <v>4371</v>
      </c>
      <c r="C456" s="16" t="s">
        <v>4361</v>
      </c>
      <c r="D456" s="116">
        <v>34</v>
      </c>
      <c r="E456" s="18" t="s">
        <v>4245</v>
      </c>
      <c r="F456" s="131"/>
      <c r="G456" s="113"/>
      <c r="H456" s="131"/>
      <c r="I456" s="21"/>
      <c r="J456" s="46"/>
      <c r="L456" s="28"/>
    </row>
    <row r="457" spans="1:13" ht="12.95" customHeight="1">
      <c r="A457" s="93"/>
      <c r="B457" s="107"/>
      <c r="C457" s="7"/>
      <c r="D457" s="143"/>
      <c r="E457" s="110"/>
      <c r="F457" s="111"/>
      <c r="G457" s="112"/>
      <c r="H457" s="7"/>
      <c r="I457" s="12"/>
      <c r="J457" s="123"/>
      <c r="M457" s="28"/>
    </row>
    <row r="458" spans="1:13" ht="12.95" customHeight="1">
      <c r="A458" s="94"/>
      <c r="B458" s="108" t="s">
        <v>4372</v>
      </c>
      <c r="C458" s="16" t="s">
        <v>4373</v>
      </c>
      <c r="D458" s="116">
        <v>2</v>
      </c>
      <c r="E458" s="18" t="s">
        <v>4245</v>
      </c>
      <c r="F458" s="19"/>
      <c r="G458" s="113"/>
      <c r="H458" s="16"/>
      <c r="I458" s="21"/>
      <c r="J458" s="46"/>
      <c r="L458" s="28"/>
    </row>
    <row r="459" spans="1:13" ht="12.95" customHeight="1">
      <c r="A459" s="93"/>
      <c r="B459" s="107"/>
      <c r="C459" s="7"/>
      <c r="D459" s="143"/>
      <c r="E459" s="110"/>
      <c r="F459" s="111"/>
      <c r="G459" s="112"/>
      <c r="H459" s="7"/>
      <c r="I459" s="12"/>
      <c r="J459" s="123"/>
      <c r="M459" s="28"/>
    </row>
    <row r="460" spans="1:13" ht="12.95" customHeight="1">
      <c r="A460" s="94"/>
      <c r="B460" s="108" t="s">
        <v>4372</v>
      </c>
      <c r="C460" s="16" t="s">
        <v>4374</v>
      </c>
      <c r="D460" s="116">
        <v>6</v>
      </c>
      <c r="E460" s="18" t="s">
        <v>4245</v>
      </c>
      <c r="F460" s="19"/>
      <c r="G460" s="113"/>
      <c r="H460" s="16"/>
      <c r="I460" s="21"/>
      <c r="J460" s="46"/>
      <c r="L460" s="28"/>
    </row>
    <row r="461" spans="1:13" ht="12.95" customHeight="1">
      <c r="A461" s="93"/>
      <c r="B461" s="107"/>
      <c r="C461" s="7"/>
      <c r="D461" s="143"/>
      <c r="E461" s="110"/>
      <c r="F461" s="111"/>
      <c r="G461" s="112"/>
      <c r="H461" s="7"/>
      <c r="I461" s="12"/>
      <c r="J461" s="123"/>
      <c r="M461" s="28"/>
    </row>
    <row r="462" spans="1:13" ht="12.95" customHeight="1">
      <c r="A462" s="94"/>
      <c r="B462" s="108" t="s">
        <v>4375</v>
      </c>
      <c r="C462" s="16" t="s">
        <v>4376</v>
      </c>
      <c r="D462" s="116">
        <v>6</v>
      </c>
      <c r="E462" s="18" t="s">
        <v>4245</v>
      </c>
      <c r="F462" s="131"/>
      <c r="G462" s="113"/>
      <c r="H462" s="131"/>
      <c r="I462" s="21"/>
      <c r="J462" s="46"/>
      <c r="L462" s="28"/>
    </row>
    <row r="463" spans="1:13" ht="12.95" customHeight="1">
      <c r="A463" s="93"/>
      <c r="B463" s="107"/>
      <c r="C463" s="7"/>
      <c r="D463" s="143"/>
      <c r="E463" s="110"/>
      <c r="F463" s="111"/>
      <c r="G463" s="112"/>
      <c r="H463" s="7"/>
      <c r="I463" s="12"/>
      <c r="J463" s="123"/>
      <c r="M463" s="28"/>
    </row>
    <row r="464" spans="1:13" ht="12.95" customHeight="1">
      <c r="A464" s="94"/>
      <c r="B464" s="108" t="s">
        <v>4375</v>
      </c>
      <c r="C464" s="16" t="s">
        <v>4377</v>
      </c>
      <c r="D464" s="116">
        <v>12</v>
      </c>
      <c r="E464" s="18" t="s">
        <v>4245</v>
      </c>
      <c r="F464" s="131"/>
      <c r="G464" s="113"/>
      <c r="H464" s="131"/>
      <c r="I464" s="21"/>
      <c r="J464" s="46"/>
      <c r="L464" s="28"/>
    </row>
    <row r="465" spans="1:13" ht="12.95" customHeight="1">
      <c r="A465" s="93"/>
      <c r="B465" s="107"/>
      <c r="C465" s="7"/>
      <c r="D465" s="143"/>
      <c r="E465" s="110"/>
      <c r="F465" s="111"/>
      <c r="G465" s="112"/>
      <c r="H465" s="7"/>
      <c r="I465" s="12"/>
      <c r="J465" s="123"/>
      <c r="M465" s="28"/>
    </row>
    <row r="466" spans="1:13" ht="12.95" customHeight="1">
      <c r="A466" s="94"/>
      <c r="B466" s="108" t="s">
        <v>4283</v>
      </c>
      <c r="C466" s="16" t="s">
        <v>4287</v>
      </c>
      <c r="D466" s="116">
        <v>247</v>
      </c>
      <c r="E466" s="18" t="s">
        <v>4157</v>
      </c>
      <c r="F466" s="19"/>
      <c r="G466" s="113"/>
      <c r="H466" s="16"/>
      <c r="I466" s="21"/>
      <c r="J466" s="46"/>
      <c r="L466" s="28"/>
    </row>
    <row r="467" spans="1:13" ht="12.95" customHeight="1">
      <c r="A467" s="93"/>
      <c r="B467" s="107"/>
      <c r="C467" s="7"/>
      <c r="D467" s="143"/>
      <c r="E467" s="110"/>
      <c r="F467" s="111"/>
      <c r="G467" s="112"/>
      <c r="H467" s="7"/>
      <c r="I467" s="12"/>
      <c r="J467" s="123"/>
      <c r="M467" s="28"/>
    </row>
    <row r="468" spans="1:13" ht="12.95" customHeight="1">
      <c r="A468" s="94"/>
      <c r="B468" s="108" t="s">
        <v>4283</v>
      </c>
      <c r="C468" s="16" t="s">
        <v>4288</v>
      </c>
      <c r="D468" s="116">
        <v>1764</v>
      </c>
      <c r="E468" s="18" t="s">
        <v>4157</v>
      </c>
      <c r="F468" s="19"/>
      <c r="G468" s="113"/>
      <c r="H468" s="16"/>
      <c r="I468" s="21"/>
      <c r="J468" s="48"/>
      <c r="L468" s="28"/>
    </row>
    <row r="469" spans="1:13" ht="12.95" customHeight="1">
      <c r="A469" s="93"/>
      <c r="B469" s="124"/>
      <c r="C469" s="7"/>
      <c r="D469" s="143"/>
      <c r="E469" s="110"/>
      <c r="F469" s="111"/>
      <c r="G469" s="112"/>
      <c r="H469" s="7"/>
      <c r="I469" s="23"/>
      <c r="J469" s="47"/>
      <c r="M469" s="28"/>
    </row>
    <row r="470" spans="1:13" ht="12.95" customHeight="1">
      <c r="A470" s="94"/>
      <c r="B470" s="108" t="s">
        <v>4283</v>
      </c>
      <c r="C470" s="16" t="s">
        <v>4289</v>
      </c>
      <c r="D470" s="116">
        <v>688</v>
      </c>
      <c r="E470" s="18" t="s">
        <v>4157</v>
      </c>
      <c r="F470" s="131"/>
      <c r="G470" s="113"/>
      <c r="H470" s="131"/>
      <c r="I470" s="21"/>
      <c r="J470" s="46"/>
      <c r="L470" s="28"/>
    </row>
    <row r="471" spans="1:13" ht="12.95" customHeight="1">
      <c r="A471" s="93"/>
      <c r="B471" s="107"/>
      <c r="C471" s="7"/>
      <c r="D471" s="143"/>
      <c r="E471" s="110"/>
      <c r="F471" s="111"/>
      <c r="G471" s="112"/>
      <c r="H471" s="7"/>
      <c r="I471" s="12"/>
      <c r="J471" s="123"/>
      <c r="M471" s="28"/>
    </row>
    <row r="472" spans="1:13" ht="12.95" customHeight="1">
      <c r="A472" s="94"/>
      <c r="B472" s="108" t="s">
        <v>4304</v>
      </c>
      <c r="C472" s="16" t="s">
        <v>4378</v>
      </c>
      <c r="D472" s="116">
        <v>4</v>
      </c>
      <c r="E472" s="18" t="s">
        <v>4157</v>
      </c>
      <c r="F472" s="131"/>
      <c r="G472" s="113"/>
      <c r="H472" s="131"/>
      <c r="I472" s="21"/>
      <c r="J472" s="46"/>
      <c r="L472" s="28"/>
    </row>
    <row r="473" spans="1:13" ht="12.95" customHeight="1">
      <c r="A473" s="93"/>
      <c r="B473" s="107"/>
      <c r="C473" s="7"/>
      <c r="D473" s="143"/>
      <c r="E473" s="110"/>
      <c r="F473" s="111"/>
      <c r="G473" s="112"/>
      <c r="H473" s="7"/>
      <c r="I473" s="12"/>
      <c r="J473" s="123"/>
      <c r="M473" s="28"/>
    </row>
    <row r="474" spans="1:13" ht="12.95" customHeight="1">
      <c r="A474" s="94"/>
      <c r="B474" s="108" t="s">
        <v>4179</v>
      </c>
      <c r="C474" s="16" t="s">
        <v>4307</v>
      </c>
      <c r="D474" s="116">
        <v>247</v>
      </c>
      <c r="E474" s="18" t="s">
        <v>4157</v>
      </c>
      <c r="F474" s="19"/>
      <c r="G474" s="113"/>
      <c r="H474" s="16"/>
      <c r="I474" s="21"/>
      <c r="J474" s="46"/>
      <c r="L474" s="28"/>
    </row>
    <row r="475" spans="1:13" ht="12.95" customHeight="1">
      <c r="A475" s="93"/>
      <c r="B475" s="107"/>
      <c r="C475" s="7"/>
      <c r="D475" s="143"/>
      <c r="E475" s="110"/>
      <c r="F475" s="111"/>
      <c r="G475" s="112"/>
      <c r="H475" s="7"/>
      <c r="I475" s="12"/>
      <c r="J475" s="123"/>
      <c r="M475" s="28"/>
    </row>
    <row r="476" spans="1:13" ht="12.95" customHeight="1">
      <c r="A476" s="94"/>
      <c r="B476" s="108" t="s">
        <v>4309</v>
      </c>
      <c r="C476" s="16" t="s">
        <v>4310</v>
      </c>
      <c r="D476" s="116">
        <v>684</v>
      </c>
      <c r="E476" s="18" t="s">
        <v>4157</v>
      </c>
      <c r="F476" s="19"/>
      <c r="G476" s="113"/>
      <c r="H476" s="130"/>
      <c r="I476" s="21"/>
      <c r="J476" s="46"/>
      <c r="L476" s="28"/>
    </row>
    <row r="477" spans="1:13" ht="12.95" customHeight="1">
      <c r="A477" s="93"/>
      <c r="B477" s="107"/>
      <c r="C477" s="7"/>
      <c r="D477" s="143"/>
      <c r="E477" s="110"/>
      <c r="F477" s="111"/>
      <c r="G477" s="112"/>
      <c r="H477" s="7"/>
      <c r="I477" s="12"/>
      <c r="J477" s="123"/>
      <c r="M477" s="28"/>
    </row>
    <row r="478" spans="1:13" ht="12.95" customHeight="1">
      <c r="A478" s="94"/>
      <c r="B478" s="108" t="s">
        <v>4320</v>
      </c>
      <c r="C478" s="16" t="s">
        <v>4321</v>
      </c>
      <c r="D478" s="116">
        <v>148</v>
      </c>
      <c r="E478" s="18" t="s">
        <v>4245</v>
      </c>
      <c r="F478" s="19"/>
      <c r="G478" s="113"/>
      <c r="H478" s="16"/>
      <c r="I478" s="21"/>
      <c r="J478" s="46"/>
      <c r="L478" s="28"/>
    </row>
    <row r="479" spans="1:13" ht="12.95" customHeight="1">
      <c r="A479" s="93"/>
      <c r="B479" s="107"/>
      <c r="C479" s="7"/>
      <c r="D479" s="143"/>
      <c r="E479" s="110"/>
      <c r="F479" s="111"/>
      <c r="G479" s="112"/>
      <c r="H479" s="7"/>
      <c r="I479" s="12"/>
      <c r="J479" s="123"/>
      <c r="M479" s="28"/>
    </row>
    <row r="480" spans="1:13" ht="12.95" customHeight="1">
      <c r="A480" s="94"/>
      <c r="B480" s="108" t="s">
        <v>4320</v>
      </c>
      <c r="C480" s="16" t="s">
        <v>4379</v>
      </c>
      <c r="D480" s="116">
        <v>34</v>
      </c>
      <c r="E480" s="18" t="s">
        <v>4245</v>
      </c>
      <c r="F480" s="19"/>
      <c r="G480" s="113"/>
      <c r="H480" s="16"/>
      <c r="I480" s="21"/>
      <c r="J480" s="46"/>
      <c r="L480" s="28"/>
    </row>
    <row r="481" spans="1:13" ht="12.95" customHeight="1">
      <c r="A481" s="93"/>
      <c r="B481" s="107"/>
      <c r="C481" s="7"/>
      <c r="D481" s="143"/>
      <c r="E481" s="110"/>
      <c r="F481" s="111"/>
      <c r="G481" s="112"/>
      <c r="H481" s="7"/>
      <c r="I481" s="12"/>
      <c r="J481" s="123"/>
      <c r="M481" s="28"/>
    </row>
    <row r="482" spans="1:13" ht="12.95" customHeight="1">
      <c r="A482" s="94"/>
      <c r="B482" s="108" t="s">
        <v>4324</v>
      </c>
      <c r="C482" s="16" t="s">
        <v>4380</v>
      </c>
      <c r="D482" s="116">
        <v>1</v>
      </c>
      <c r="E482" s="18" t="s">
        <v>4245</v>
      </c>
      <c r="F482" s="19"/>
      <c r="G482" s="113"/>
      <c r="H482" s="16"/>
      <c r="I482" s="21"/>
      <c r="J482" s="46"/>
      <c r="L482" s="28"/>
    </row>
    <row r="483" spans="1:13" ht="12.95" customHeight="1">
      <c r="A483" s="93"/>
      <c r="B483" s="107"/>
      <c r="C483" s="7"/>
      <c r="D483" s="143"/>
      <c r="E483" s="110"/>
      <c r="F483" s="111"/>
      <c r="G483" s="112"/>
      <c r="H483" s="7"/>
      <c r="I483" s="12"/>
      <c r="J483" s="123"/>
      <c r="M483" s="28"/>
    </row>
    <row r="484" spans="1:13" ht="12.95" customHeight="1">
      <c r="A484" s="94"/>
      <c r="B484" s="108" t="s">
        <v>4324</v>
      </c>
      <c r="C484" s="16" t="s">
        <v>4359</v>
      </c>
      <c r="D484" s="116">
        <v>3</v>
      </c>
      <c r="E484" s="18" t="s">
        <v>4245</v>
      </c>
      <c r="F484" s="19"/>
      <c r="G484" s="113"/>
      <c r="H484" s="16"/>
      <c r="I484" s="21"/>
      <c r="J484" s="46"/>
      <c r="L484" s="28"/>
    </row>
    <row r="485" spans="1:13" ht="12.95" customHeight="1">
      <c r="A485" s="93"/>
      <c r="B485" s="107"/>
      <c r="C485" s="7"/>
      <c r="D485" s="143"/>
      <c r="E485" s="110"/>
      <c r="F485" s="111"/>
      <c r="G485" s="112"/>
      <c r="H485" s="7"/>
      <c r="I485" s="12"/>
      <c r="J485" s="123"/>
      <c r="M485" s="28"/>
    </row>
    <row r="486" spans="1:13" ht="12.95" customHeight="1">
      <c r="A486" s="94"/>
      <c r="B486" s="108" t="s">
        <v>4327</v>
      </c>
      <c r="C486" s="16" t="s">
        <v>4381</v>
      </c>
      <c r="D486" s="116">
        <v>5</v>
      </c>
      <c r="E486" s="18" t="s">
        <v>4245</v>
      </c>
      <c r="F486" s="19"/>
      <c r="G486" s="113"/>
      <c r="H486" s="16"/>
      <c r="I486" s="21"/>
      <c r="J486" s="46"/>
      <c r="L486" s="28"/>
    </row>
    <row r="487" spans="1:13" ht="12.95" customHeight="1">
      <c r="A487" s="93"/>
      <c r="B487" s="107"/>
      <c r="C487" s="7"/>
      <c r="D487" s="143"/>
      <c r="E487" s="110"/>
      <c r="F487" s="111"/>
      <c r="G487" s="112"/>
      <c r="H487" s="7"/>
      <c r="I487" s="12"/>
      <c r="J487" s="123"/>
      <c r="M487" s="28"/>
    </row>
    <row r="488" spans="1:13" ht="12.95" customHeight="1">
      <c r="A488" s="94"/>
      <c r="B488" s="108" t="s">
        <v>4327</v>
      </c>
      <c r="C488" s="16" t="s">
        <v>4329</v>
      </c>
      <c r="D488" s="116">
        <v>9</v>
      </c>
      <c r="E488" s="18" t="s">
        <v>4245</v>
      </c>
      <c r="F488" s="19"/>
      <c r="G488" s="113"/>
      <c r="H488" s="16"/>
      <c r="I488" s="21"/>
      <c r="J488" s="46"/>
      <c r="L488" s="28"/>
    </row>
    <row r="489" spans="1:13" ht="12.95" customHeight="1">
      <c r="A489" s="93"/>
      <c r="B489" s="107"/>
      <c r="C489" s="7"/>
      <c r="D489" s="143"/>
      <c r="E489" s="110"/>
      <c r="F489" s="111"/>
      <c r="G489" s="112"/>
      <c r="H489" s="7"/>
      <c r="I489" s="12"/>
      <c r="J489" s="123"/>
      <c r="M489" s="28"/>
    </row>
    <row r="490" spans="1:13" ht="12.95" customHeight="1">
      <c r="A490" s="94"/>
      <c r="B490" s="108" t="s">
        <v>4190</v>
      </c>
      <c r="C490" s="16" t="s">
        <v>4331</v>
      </c>
      <c r="D490" s="116">
        <v>2</v>
      </c>
      <c r="E490" s="18" t="s">
        <v>4332</v>
      </c>
      <c r="F490" s="126"/>
      <c r="G490" s="113"/>
      <c r="H490" s="16"/>
      <c r="I490" s="21"/>
      <c r="J490" s="46"/>
      <c r="L490" s="28"/>
    </row>
    <row r="491" spans="1:13" ht="12.95" customHeight="1">
      <c r="A491" s="93"/>
      <c r="B491" s="107"/>
      <c r="C491" s="7"/>
      <c r="D491" s="143"/>
      <c r="E491" s="110"/>
      <c r="F491" s="111"/>
      <c r="G491" s="112"/>
      <c r="H491" s="7"/>
      <c r="I491" s="12"/>
      <c r="J491" s="123"/>
      <c r="M491" s="28"/>
    </row>
    <row r="492" spans="1:13" ht="12.95" customHeight="1">
      <c r="A492" s="94"/>
      <c r="B492" s="108" t="s">
        <v>4334</v>
      </c>
      <c r="C492" s="16" t="s">
        <v>4335</v>
      </c>
      <c r="D492" s="116">
        <v>1</v>
      </c>
      <c r="E492" s="18" t="s">
        <v>4245</v>
      </c>
      <c r="F492" s="19"/>
      <c r="G492" s="113"/>
      <c r="H492" s="16"/>
      <c r="I492" s="21"/>
      <c r="J492" s="46"/>
      <c r="L492" s="28"/>
    </row>
    <row r="493" spans="1:13" ht="12.95" customHeight="1">
      <c r="A493" s="93"/>
      <c r="B493" s="107"/>
      <c r="C493" s="7"/>
      <c r="D493" s="143"/>
      <c r="E493" s="110"/>
      <c r="F493" s="129"/>
      <c r="G493" s="112"/>
      <c r="H493" s="7"/>
      <c r="I493" s="12"/>
      <c r="J493" s="123"/>
      <c r="M493" s="28"/>
    </row>
    <row r="494" spans="1:13" ht="12.95" customHeight="1">
      <c r="A494" s="94"/>
      <c r="B494" s="108" t="s">
        <v>4199</v>
      </c>
      <c r="C494" s="16"/>
      <c r="D494" s="116">
        <v>1</v>
      </c>
      <c r="E494" s="18" t="s">
        <v>4075</v>
      </c>
      <c r="F494" s="19"/>
      <c r="G494" s="113"/>
      <c r="H494" s="131"/>
      <c r="I494" s="21"/>
      <c r="J494" s="46"/>
      <c r="L494" s="28"/>
    </row>
    <row r="495" spans="1:13" ht="12.95" customHeight="1">
      <c r="A495" s="93"/>
      <c r="B495" s="107"/>
      <c r="C495" s="7"/>
      <c r="D495" s="51"/>
      <c r="E495" s="9"/>
      <c r="F495" s="132"/>
      <c r="G495" s="11"/>
      <c r="H495" s="7"/>
      <c r="I495" s="12"/>
      <c r="J495" s="123"/>
    </row>
    <row r="496" spans="1:13" ht="12.95" customHeight="1">
      <c r="A496" s="94"/>
      <c r="B496" s="108"/>
      <c r="C496" s="16"/>
      <c r="D496" s="52"/>
      <c r="E496" s="18"/>
      <c r="F496" s="126"/>
      <c r="G496" s="125"/>
      <c r="H496" s="16"/>
      <c r="I496" s="21"/>
      <c r="J496" s="46"/>
    </row>
    <row r="497" spans="1:13" ht="12.95" customHeight="1">
      <c r="A497" s="93"/>
      <c r="B497" s="107"/>
      <c r="C497" s="7"/>
      <c r="D497" s="51"/>
      <c r="E497" s="9"/>
      <c r="F497" s="132"/>
      <c r="G497" s="11"/>
      <c r="H497" s="7"/>
      <c r="I497" s="12"/>
      <c r="J497" s="123"/>
    </row>
    <row r="498" spans="1:13" ht="12.95" customHeight="1">
      <c r="A498" s="94"/>
      <c r="B498" s="108"/>
      <c r="C498" s="16"/>
      <c r="D498" s="52"/>
      <c r="E498" s="18"/>
      <c r="F498" s="19"/>
      <c r="G498" s="20"/>
      <c r="H498" s="16"/>
      <c r="I498" s="21"/>
      <c r="J498" s="46"/>
    </row>
    <row r="499" spans="1:13" ht="12.95" customHeight="1">
      <c r="A499" s="93"/>
      <c r="B499" s="107"/>
      <c r="C499" s="7"/>
      <c r="D499" s="51"/>
      <c r="E499" s="9"/>
      <c r="F499" s="10"/>
      <c r="G499" s="11"/>
      <c r="H499" s="7"/>
      <c r="I499" s="12"/>
      <c r="J499" s="123"/>
    </row>
    <row r="500" spans="1:13" ht="12.95" customHeight="1">
      <c r="A500" s="94"/>
      <c r="B500" s="108"/>
      <c r="C500" s="16"/>
      <c r="D500" s="52"/>
      <c r="E500" s="18"/>
      <c r="F500" s="19"/>
      <c r="G500" s="20"/>
      <c r="H500" s="16"/>
      <c r="I500" s="21"/>
      <c r="J500" s="46"/>
    </row>
    <row r="501" spans="1:13" ht="12.95" customHeight="1">
      <c r="A501" s="93"/>
      <c r="B501" s="107"/>
      <c r="C501" s="7"/>
      <c r="D501" s="51"/>
      <c r="E501" s="9"/>
      <c r="F501" s="10"/>
      <c r="G501" s="11"/>
      <c r="H501" s="7"/>
      <c r="I501" s="12"/>
      <c r="J501" s="45"/>
    </row>
    <row r="502" spans="1:13" ht="12.95" customHeight="1">
      <c r="A502" s="94"/>
      <c r="B502" s="108"/>
      <c r="C502" s="16"/>
      <c r="D502" s="52"/>
      <c r="E502" s="18"/>
      <c r="F502" s="19"/>
      <c r="G502" s="20"/>
      <c r="H502" s="130"/>
      <c r="I502" s="21"/>
      <c r="J502" s="46"/>
    </row>
    <row r="503" spans="1:13" ht="12.95" customHeight="1">
      <c r="A503" s="93"/>
      <c r="B503" s="107"/>
      <c r="C503" s="7"/>
      <c r="D503" s="51"/>
      <c r="E503" s="9"/>
      <c r="F503" s="10"/>
      <c r="G503" s="85"/>
      <c r="H503" s="7"/>
      <c r="I503" s="12"/>
      <c r="J503" s="45"/>
    </row>
    <row r="504" spans="1:13" ht="12.95" customHeight="1">
      <c r="A504" s="94"/>
      <c r="B504" s="134" t="s">
        <v>2</v>
      </c>
      <c r="C504" s="16"/>
      <c r="D504" s="52"/>
      <c r="E504" s="18"/>
      <c r="F504" s="19"/>
      <c r="G504" s="86"/>
      <c r="H504" s="130"/>
      <c r="I504" s="21"/>
      <c r="J504" s="48"/>
    </row>
    <row r="505" spans="1:13" ht="12.95" customHeight="1">
      <c r="A505" s="93"/>
      <c r="B505" s="107"/>
      <c r="C505" s="7"/>
      <c r="D505" s="51"/>
      <c r="E505" s="9"/>
      <c r="F505" s="10"/>
      <c r="G505" s="11"/>
      <c r="H505" s="7"/>
      <c r="I505" s="12"/>
      <c r="J505" s="45"/>
    </row>
    <row r="506" spans="1:13" ht="12.95" customHeight="1">
      <c r="A506" s="94"/>
      <c r="B506" s="108"/>
      <c r="C506" s="16"/>
      <c r="D506" s="52"/>
      <c r="E506" s="18"/>
      <c r="F506" s="19"/>
      <c r="G506" s="125"/>
      <c r="H506" s="130"/>
      <c r="I506" s="21"/>
      <c r="J506" s="46"/>
    </row>
    <row r="507" spans="1:13" ht="12.95" customHeight="1">
      <c r="A507" s="93"/>
      <c r="B507" s="107"/>
      <c r="C507" s="7"/>
      <c r="D507" s="51"/>
      <c r="E507" s="9"/>
      <c r="F507" s="10"/>
      <c r="G507" s="11"/>
      <c r="H507" s="7"/>
      <c r="I507" s="12"/>
      <c r="J507" s="45"/>
    </row>
    <row r="508" spans="1:13" ht="12.95" customHeight="1">
      <c r="A508" s="94" t="str">
        <f>A1科目!A10</f>
        <v>2</v>
      </c>
      <c r="B508" s="108" t="str">
        <f>A1科目!B10</f>
        <v>動力設備</v>
      </c>
      <c r="C508" s="16" t="str">
        <f>A1中科目!C20</f>
        <v>動力幹線</v>
      </c>
      <c r="D508" s="52"/>
      <c r="E508" s="18"/>
      <c r="F508" s="19"/>
      <c r="G508" s="125"/>
      <c r="H508" s="16"/>
      <c r="I508" s="21"/>
      <c r="J508" s="46"/>
    </row>
    <row r="509" spans="1:13" ht="12.95" customHeight="1">
      <c r="A509" s="93"/>
      <c r="B509" s="107"/>
      <c r="C509" s="7"/>
      <c r="D509" s="51"/>
      <c r="E509" s="9"/>
      <c r="F509" s="10"/>
      <c r="G509" s="11"/>
      <c r="H509" s="7"/>
      <c r="I509" s="12"/>
      <c r="J509" s="45"/>
    </row>
    <row r="510" spans="1:13" ht="12.95" customHeight="1">
      <c r="A510" s="94"/>
      <c r="B510" s="108"/>
      <c r="C510" s="16"/>
      <c r="D510" s="52"/>
      <c r="E510" s="18"/>
      <c r="F510" s="19"/>
      <c r="G510" s="20"/>
      <c r="H510" s="16"/>
      <c r="I510" s="21"/>
      <c r="J510" s="46"/>
    </row>
    <row r="511" spans="1:13" ht="12.95" customHeight="1">
      <c r="A511" s="93"/>
      <c r="B511" s="124"/>
      <c r="C511" s="7"/>
      <c r="D511" s="109"/>
      <c r="E511" s="110"/>
      <c r="F511" s="111"/>
      <c r="G511" s="112"/>
      <c r="H511" s="7"/>
      <c r="I511" s="12"/>
      <c r="J511" s="45"/>
      <c r="M511" s="28"/>
    </row>
    <row r="512" spans="1:13" ht="12.95" customHeight="1">
      <c r="A512" s="94"/>
      <c r="B512" s="108" t="s">
        <v>4155</v>
      </c>
      <c r="C512" s="16" t="s">
        <v>4382</v>
      </c>
      <c r="D512" s="52">
        <v>72</v>
      </c>
      <c r="E512" s="18" t="s">
        <v>4157</v>
      </c>
      <c r="F512" s="19"/>
      <c r="G512" s="125"/>
      <c r="H512" s="16"/>
      <c r="I512" s="21"/>
      <c r="J512" s="46"/>
      <c r="L512" s="28"/>
    </row>
    <row r="513" spans="1:13" ht="12.95" customHeight="1">
      <c r="A513" s="93"/>
      <c r="B513" s="107"/>
      <c r="C513" s="7"/>
      <c r="D513" s="109"/>
      <c r="E513" s="110"/>
      <c r="F513" s="111"/>
      <c r="G513" s="112"/>
      <c r="H513" s="7"/>
      <c r="I513" s="12"/>
      <c r="J513" s="45"/>
      <c r="M513" s="28"/>
    </row>
    <row r="514" spans="1:13" ht="12.95" customHeight="1">
      <c r="A514" s="94"/>
      <c r="B514" s="108" t="s">
        <v>4155</v>
      </c>
      <c r="C514" s="16" t="s">
        <v>4383</v>
      </c>
      <c r="D514" s="52">
        <v>189</v>
      </c>
      <c r="E514" s="18" t="s">
        <v>4157</v>
      </c>
      <c r="F514" s="19"/>
      <c r="G514" s="125"/>
      <c r="H514" s="16"/>
      <c r="I514" s="21"/>
      <c r="J514" s="46"/>
      <c r="L514" s="28"/>
    </row>
    <row r="515" spans="1:13" ht="12.95" customHeight="1">
      <c r="A515" s="93"/>
      <c r="B515" s="107"/>
      <c r="C515" s="7"/>
      <c r="D515" s="109"/>
      <c r="E515" s="110"/>
      <c r="F515" s="111"/>
      <c r="G515" s="112"/>
      <c r="H515" s="7"/>
      <c r="I515" s="12"/>
      <c r="J515" s="45"/>
      <c r="M515" s="28"/>
    </row>
    <row r="516" spans="1:13" ht="12.95" customHeight="1">
      <c r="A516" s="94"/>
      <c r="B516" s="108" t="s">
        <v>4155</v>
      </c>
      <c r="C516" s="16" t="s">
        <v>4156</v>
      </c>
      <c r="D516" s="52">
        <v>9</v>
      </c>
      <c r="E516" s="18" t="s">
        <v>4157</v>
      </c>
      <c r="F516" s="19"/>
      <c r="G516" s="125"/>
      <c r="H516" s="16"/>
      <c r="I516" s="21"/>
      <c r="J516" s="46"/>
      <c r="L516" s="28"/>
    </row>
    <row r="517" spans="1:13" ht="12.95" customHeight="1">
      <c r="A517" s="93"/>
      <c r="B517" s="107"/>
      <c r="C517" s="7"/>
      <c r="D517" s="109"/>
      <c r="E517" s="110"/>
      <c r="F517" s="111"/>
      <c r="G517" s="112"/>
      <c r="H517" s="7"/>
      <c r="I517" s="12"/>
      <c r="J517" s="45"/>
      <c r="M517" s="28"/>
    </row>
    <row r="518" spans="1:13" ht="12.95" customHeight="1">
      <c r="A518" s="94"/>
      <c r="B518" s="108" t="s">
        <v>4773</v>
      </c>
      <c r="C518" s="16" t="s">
        <v>4159</v>
      </c>
      <c r="D518" s="52">
        <v>46</v>
      </c>
      <c r="E518" s="18" t="s">
        <v>4157</v>
      </c>
      <c r="F518" s="19"/>
      <c r="G518" s="125"/>
      <c r="H518" s="16"/>
      <c r="I518" s="21"/>
      <c r="J518" s="46"/>
      <c r="L518" s="28"/>
    </row>
    <row r="519" spans="1:13" ht="12.95" customHeight="1">
      <c r="A519" s="93"/>
      <c r="B519" s="107"/>
      <c r="C519" s="7"/>
      <c r="D519" s="109"/>
      <c r="E519" s="110"/>
      <c r="F519" s="111"/>
      <c r="G519" s="112"/>
      <c r="H519" s="7"/>
      <c r="I519" s="12"/>
      <c r="J519" s="45"/>
      <c r="M519" s="28"/>
    </row>
    <row r="520" spans="1:13" ht="12.95" customHeight="1">
      <c r="A520" s="94"/>
      <c r="B520" s="108" t="s">
        <v>4155</v>
      </c>
      <c r="C520" s="16" t="s">
        <v>4160</v>
      </c>
      <c r="D520" s="52">
        <v>122</v>
      </c>
      <c r="E520" s="18" t="s">
        <v>4157</v>
      </c>
      <c r="F520" s="19"/>
      <c r="G520" s="125"/>
      <c r="H520" s="16"/>
      <c r="I520" s="21"/>
      <c r="J520" s="46"/>
      <c r="L520" s="28"/>
    </row>
    <row r="521" spans="1:13" ht="12.95" customHeight="1">
      <c r="A521" s="93"/>
      <c r="B521" s="107"/>
      <c r="C521" s="7"/>
      <c r="D521" s="109"/>
      <c r="E521" s="110"/>
      <c r="F521" s="111"/>
      <c r="G521" s="112"/>
      <c r="H521" s="7"/>
      <c r="I521" s="12"/>
      <c r="J521" s="45"/>
      <c r="M521" s="28"/>
    </row>
    <row r="522" spans="1:13" ht="12.95" customHeight="1">
      <c r="A522" s="94"/>
      <c r="B522" s="108" t="s">
        <v>4155</v>
      </c>
      <c r="C522" s="16" t="s">
        <v>4161</v>
      </c>
      <c r="D522" s="52">
        <v>94</v>
      </c>
      <c r="E522" s="18" t="s">
        <v>4157</v>
      </c>
      <c r="F522" s="19"/>
      <c r="G522" s="125"/>
      <c r="H522" s="16"/>
      <c r="I522" s="21"/>
      <c r="J522" s="46"/>
      <c r="L522" s="28"/>
    </row>
    <row r="523" spans="1:13" ht="12.95" customHeight="1">
      <c r="A523" s="93"/>
      <c r="B523" s="107"/>
      <c r="C523" s="7"/>
      <c r="D523" s="109"/>
      <c r="E523" s="110"/>
      <c r="F523" s="111"/>
      <c r="G523" s="112"/>
      <c r="H523" s="7"/>
      <c r="I523" s="12"/>
      <c r="J523" s="45"/>
      <c r="M523" s="28"/>
    </row>
    <row r="524" spans="1:13" ht="12.95" customHeight="1">
      <c r="A524" s="94"/>
      <c r="B524" s="108" t="s">
        <v>4155</v>
      </c>
      <c r="C524" s="16" t="s">
        <v>4384</v>
      </c>
      <c r="D524" s="52">
        <v>62</v>
      </c>
      <c r="E524" s="18" t="s">
        <v>4157</v>
      </c>
      <c r="F524" s="19"/>
      <c r="G524" s="125"/>
      <c r="H524" s="16"/>
      <c r="I524" s="21"/>
      <c r="J524" s="46"/>
      <c r="L524" s="28"/>
    </row>
    <row r="525" spans="1:13" ht="12.95" customHeight="1">
      <c r="A525" s="93"/>
      <c r="B525" s="107"/>
      <c r="C525" s="7"/>
      <c r="D525" s="109"/>
      <c r="E525" s="110"/>
      <c r="F525" s="111"/>
      <c r="G525" s="112"/>
      <c r="H525" s="7"/>
      <c r="I525" s="12"/>
      <c r="J525" s="45"/>
      <c r="M525" s="28"/>
    </row>
    <row r="526" spans="1:13" ht="12.95" customHeight="1">
      <c r="A526" s="94"/>
      <c r="B526" s="108" t="s">
        <v>4155</v>
      </c>
      <c r="C526" s="16" t="s">
        <v>4385</v>
      </c>
      <c r="D526" s="52">
        <v>94</v>
      </c>
      <c r="E526" s="18" t="s">
        <v>4157</v>
      </c>
      <c r="F526" s="19"/>
      <c r="G526" s="125"/>
      <c r="H526" s="16"/>
      <c r="I526" s="21"/>
      <c r="J526" s="46"/>
      <c r="L526" s="28"/>
    </row>
    <row r="527" spans="1:13" ht="12.95" customHeight="1">
      <c r="A527" s="93"/>
      <c r="B527" s="107"/>
      <c r="C527" s="7"/>
      <c r="D527" s="109"/>
      <c r="E527" s="110"/>
      <c r="F527" s="111"/>
      <c r="G527" s="112"/>
      <c r="H527" s="7"/>
      <c r="I527" s="12"/>
      <c r="J527" s="45"/>
      <c r="M527" s="28"/>
    </row>
    <row r="528" spans="1:13" ht="12.95" customHeight="1">
      <c r="A528" s="94"/>
      <c r="B528" s="108" t="s">
        <v>4164</v>
      </c>
      <c r="C528" s="16" t="s">
        <v>4160</v>
      </c>
      <c r="D528" s="52">
        <v>5</v>
      </c>
      <c r="E528" s="18" t="s">
        <v>4157</v>
      </c>
      <c r="F528" s="19"/>
      <c r="G528" s="125"/>
      <c r="H528" s="16"/>
      <c r="I528" s="21"/>
      <c r="J528" s="46"/>
      <c r="L528" s="28"/>
    </row>
    <row r="529" spans="1:13" ht="12.95" customHeight="1">
      <c r="A529" s="93"/>
      <c r="B529" s="107"/>
      <c r="C529" s="7"/>
      <c r="D529" s="109"/>
      <c r="E529" s="110"/>
      <c r="F529" s="111"/>
      <c r="G529" s="112"/>
      <c r="H529" s="7"/>
      <c r="I529" s="12"/>
      <c r="J529" s="45"/>
      <c r="M529" s="28"/>
    </row>
    <row r="530" spans="1:13" ht="12.95" customHeight="1">
      <c r="A530" s="94"/>
      <c r="B530" s="108" t="s">
        <v>4164</v>
      </c>
      <c r="C530" s="16" t="s">
        <v>4386</v>
      </c>
      <c r="D530" s="52">
        <v>14</v>
      </c>
      <c r="E530" s="18" t="s">
        <v>4157</v>
      </c>
      <c r="F530" s="19"/>
      <c r="G530" s="125"/>
      <c r="H530" s="16"/>
      <c r="I530" s="21"/>
      <c r="J530" s="46"/>
      <c r="L530" s="28"/>
    </row>
    <row r="531" spans="1:13" ht="12.95" customHeight="1">
      <c r="A531" s="93"/>
      <c r="B531" s="107"/>
      <c r="C531" s="7"/>
      <c r="D531" s="109"/>
      <c r="E531" s="110"/>
      <c r="F531" s="111"/>
      <c r="G531" s="112"/>
      <c r="H531" s="7"/>
      <c r="I531" s="12"/>
      <c r="J531" s="45"/>
      <c r="M531" s="28"/>
    </row>
    <row r="532" spans="1:13" ht="12.95" customHeight="1">
      <c r="A532" s="94"/>
      <c r="B532" s="108" t="s">
        <v>4164</v>
      </c>
      <c r="C532" s="16" t="s">
        <v>4161</v>
      </c>
      <c r="D532" s="52">
        <v>24</v>
      </c>
      <c r="E532" s="18" t="s">
        <v>4157</v>
      </c>
      <c r="F532" s="19"/>
      <c r="G532" s="125"/>
      <c r="H532" s="16"/>
      <c r="I532" s="21"/>
      <c r="J532" s="46"/>
      <c r="L532" s="28"/>
    </row>
    <row r="533" spans="1:13" ht="12.95" customHeight="1">
      <c r="A533" s="93"/>
      <c r="B533" s="107"/>
      <c r="C533" s="7"/>
      <c r="D533" s="109"/>
      <c r="E533" s="110"/>
      <c r="F533" s="111"/>
      <c r="G533" s="112"/>
      <c r="H533" s="7"/>
      <c r="I533" s="12"/>
      <c r="J533" s="45"/>
      <c r="M533" s="28"/>
    </row>
    <row r="534" spans="1:13" ht="12.95" customHeight="1">
      <c r="A534" s="94"/>
      <c r="B534" s="108" t="s">
        <v>4164</v>
      </c>
      <c r="C534" s="16" t="s">
        <v>4165</v>
      </c>
      <c r="D534" s="52">
        <v>9</v>
      </c>
      <c r="E534" s="18" t="s">
        <v>4157</v>
      </c>
      <c r="F534" s="19"/>
      <c r="G534" s="125"/>
      <c r="H534" s="16"/>
      <c r="I534" s="21"/>
      <c r="J534" s="46"/>
      <c r="L534" s="28"/>
    </row>
    <row r="535" spans="1:13" ht="12.95" customHeight="1">
      <c r="A535" s="93"/>
      <c r="B535" s="107"/>
      <c r="C535" s="7"/>
      <c r="D535" s="109"/>
      <c r="E535" s="110"/>
      <c r="F535" s="111"/>
      <c r="G535" s="112"/>
      <c r="H535" s="7"/>
      <c r="I535" s="12"/>
      <c r="J535" s="45"/>
      <c r="M535" s="28"/>
    </row>
    <row r="536" spans="1:13" ht="12.95" customHeight="1">
      <c r="A536" s="94"/>
      <c r="B536" s="108" t="s">
        <v>4164</v>
      </c>
      <c r="C536" s="16" t="s">
        <v>4166</v>
      </c>
      <c r="D536" s="52">
        <v>6</v>
      </c>
      <c r="E536" s="18" t="s">
        <v>4157</v>
      </c>
      <c r="F536" s="19"/>
      <c r="G536" s="125"/>
      <c r="H536" s="16"/>
      <c r="I536" s="21"/>
      <c r="J536" s="46"/>
      <c r="L536" s="28"/>
    </row>
    <row r="537" spans="1:13" ht="12.95" customHeight="1">
      <c r="A537" s="93"/>
      <c r="B537" s="107"/>
      <c r="C537" s="7"/>
      <c r="D537" s="109"/>
      <c r="E537" s="110"/>
      <c r="F537" s="111"/>
      <c r="G537" s="112"/>
      <c r="H537" s="7"/>
      <c r="I537" s="12"/>
      <c r="J537" s="45"/>
      <c r="M537" s="28"/>
    </row>
    <row r="538" spans="1:13" ht="12.95" customHeight="1">
      <c r="A538" s="94"/>
      <c r="B538" s="108" t="s">
        <v>4164</v>
      </c>
      <c r="C538" s="16" t="s">
        <v>4167</v>
      </c>
      <c r="D538" s="52">
        <v>24</v>
      </c>
      <c r="E538" s="18" t="s">
        <v>4157</v>
      </c>
      <c r="F538" s="19"/>
      <c r="G538" s="125"/>
      <c r="H538" s="16"/>
      <c r="I538" s="21"/>
      <c r="J538" s="48"/>
      <c r="L538" s="28"/>
    </row>
    <row r="539" spans="1:13" ht="12.95" customHeight="1">
      <c r="A539" s="93"/>
      <c r="B539" s="107"/>
      <c r="C539" s="7"/>
      <c r="D539" s="109"/>
      <c r="E539" s="110"/>
      <c r="F539" s="111"/>
      <c r="G539" s="112"/>
      <c r="H539" s="7"/>
      <c r="I539" s="12"/>
      <c r="J539" s="45"/>
      <c r="M539" s="28"/>
    </row>
    <row r="540" spans="1:13" ht="12.95" customHeight="1">
      <c r="A540" s="94"/>
      <c r="B540" s="108" t="s">
        <v>4164</v>
      </c>
      <c r="C540" s="16" t="s">
        <v>4168</v>
      </c>
      <c r="D540" s="52">
        <v>12</v>
      </c>
      <c r="E540" s="18" t="s">
        <v>4157</v>
      </c>
      <c r="F540" s="19"/>
      <c r="G540" s="125"/>
      <c r="H540" s="16"/>
      <c r="I540" s="21"/>
      <c r="J540" s="46"/>
      <c r="L540" s="28"/>
    </row>
    <row r="541" spans="1:13" ht="12.95" customHeight="1">
      <c r="A541" s="93"/>
      <c r="B541" s="124"/>
      <c r="C541" s="7"/>
      <c r="D541" s="109"/>
      <c r="E541" s="110"/>
      <c r="F541" s="111"/>
      <c r="G541" s="112"/>
      <c r="H541" s="7"/>
      <c r="I541" s="23"/>
      <c r="J541" s="47"/>
      <c r="M541" s="28"/>
    </row>
    <row r="542" spans="1:13" ht="12.95" customHeight="1">
      <c r="A542" s="94"/>
      <c r="B542" s="108" t="s">
        <v>4164</v>
      </c>
      <c r="C542" s="16" t="s">
        <v>4163</v>
      </c>
      <c r="D542" s="52">
        <v>10</v>
      </c>
      <c r="E542" s="18" t="s">
        <v>4157</v>
      </c>
      <c r="F542" s="19"/>
      <c r="G542" s="125"/>
      <c r="H542" s="16"/>
      <c r="I542" s="21"/>
      <c r="J542" s="46"/>
      <c r="L542" s="28"/>
    </row>
    <row r="543" spans="1:13" ht="12.95" customHeight="1">
      <c r="A543" s="93"/>
      <c r="B543" s="107"/>
      <c r="C543" s="7"/>
      <c r="D543" s="109"/>
      <c r="E543" s="110"/>
      <c r="F543" s="145"/>
      <c r="G543" s="112"/>
      <c r="H543" s="7"/>
      <c r="I543" s="12"/>
      <c r="J543" s="45"/>
      <c r="M543" s="28"/>
    </row>
    <row r="544" spans="1:13" ht="12.95" customHeight="1">
      <c r="A544" s="94"/>
      <c r="B544" s="108" t="s">
        <v>4164</v>
      </c>
      <c r="C544" s="16" t="s">
        <v>4170</v>
      </c>
      <c r="D544" s="52">
        <v>24</v>
      </c>
      <c r="E544" s="18" t="s">
        <v>4157</v>
      </c>
      <c r="F544" s="118"/>
      <c r="G544" s="125"/>
      <c r="H544" s="16"/>
      <c r="I544" s="21"/>
      <c r="J544" s="46"/>
      <c r="L544" s="28"/>
    </row>
    <row r="545" spans="1:13" ht="12.95" customHeight="1">
      <c r="A545" s="93"/>
      <c r="B545" s="107"/>
      <c r="C545" s="7"/>
      <c r="D545" s="109"/>
      <c r="E545" s="110"/>
      <c r="F545" s="145"/>
      <c r="G545" s="112"/>
      <c r="H545" s="7"/>
      <c r="I545" s="12"/>
      <c r="J545" s="45"/>
      <c r="M545" s="28"/>
    </row>
    <row r="546" spans="1:13" ht="12.95" customHeight="1">
      <c r="A546" s="94"/>
      <c r="B546" s="108" t="s">
        <v>4164</v>
      </c>
      <c r="C546" s="16" t="s">
        <v>4171</v>
      </c>
      <c r="D546" s="52">
        <v>192</v>
      </c>
      <c r="E546" s="18" t="s">
        <v>4157</v>
      </c>
      <c r="F546" s="118"/>
      <c r="G546" s="125"/>
      <c r="H546" s="16"/>
      <c r="I546" s="21"/>
      <c r="J546" s="46"/>
      <c r="L546" s="28"/>
    </row>
    <row r="547" spans="1:13" ht="12.95" customHeight="1">
      <c r="A547" s="93"/>
      <c r="B547" s="107"/>
      <c r="C547" s="7"/>
      <c r="D547" s="109"/>
      <c r="E547" s="110"/>
      <c r="F547" s="145"/>
      <c r="G547" s="112"/>
      <c r="H547" s="7"/>
      <c r="I547" s="12"/>
      <c r="J547" s="123"/>
      <c r="M547" s="28"/>
    </row>
    <row r="548" spans="1:13" ht="12.95" customHeight="1">
      <c r="A548" s="94"/>
      <c r="B548" s="108" t="s">
        <v>4164</v>
      </c>
      <c r="C548" s="16" t="s">
        <v>4172</v>
      </c>
      <c r="D548" s="52">
        <v>124</v>
      </c>
      <c r="E548" s="18" t="s">
        <v>4157</v>
      </c>
      <c r="F548" s="118"/>
      <c r="G548" s="125"/>
      <c r="H548" s="16"/>
      <c r="I548" s="21"/>
      <c r="J548" s="46"/>
      <c r="L548" s="28"/>
    </row>
    <row r="549" spans="1:13" ht="12.95" customHeight="1">
      <c r="A549" s="93"/>
      <c r="B549" s="107"/>
      <c r="C549" s="7"/>
      <c r="D549" s="109"/>
      <c r="E549" s="110"/>
      <c r="F549" s="145"/>
      <c r="G549" s="112"/>
      <c r="H549" s="7"/>
      <c r="I549" s="12"/>
      <c r="J549" s="45"/>
      <c r="M549" s="28"/>
    </row>
    <row r="550" spans="1:13" ht="12.95" customHeight="1">
      <c r="A550" s="94"/>
      <c r="B550" s="108" t="s">
        <v>4164</v>
      </c>
      <c r="C550" s="16" t="s">
        <v>4173</v>
      </c>
      <c r="D550" s="52">
        <v>142</v>
      </c>
      <c r="E550" s="18" t="s">
        <v>4157</v>
      </c>
      <c r="F550" s="118"/>
      <c r="G550" s="125"/>
      <c r="H550" s="16"/>
      <c r="I550" s="21"/>
      <c r="J550" s="46"/>
      <c r="L550" s="28"/>
    </row>
    <row r="551" spans="1:13" ht="12.95" customHeight="1">
      <c r="A551" s="93"/>
      <c r="B551" s="107"/>
      <c r="C551" s="7"/>
      <c r="D551" s="109"/>
      <c r="E551" s="110"/>
      <c r="F551" s="145"/>
      <c r="G551" s="112"/>
      <c r="H551" s="7"/>
      <c r="I551" s="12"/>
      <c r="J551" s="45"/>
      <c r="M551" s="28"/>
    </row>
    <row r="552" spans="1:13" ht="12.95" customHeight="1">
      <c r="A552" s="94"/>
      <c r="B552" s="108" t="s">
        <v>4164</v>
      </c>
      <c r="C552" s="16" t="s">
        <v>4174</v>
      </c>
      <c r="D552" s="52">
        <v>43</v>
      </c>
      <c r="E552" s="18" t="s">
        <v>4157</v>
      </c>
      <c r="F552" s="118"/>
      <c r="G552" s="125"/>
      <c r="H552" s="16"/>
      <c r="I552" s="21"/>
      <c r="J552" s="46"/>
      <c r="L552" s="28"/>
    </row>
    <row r="553" spans="1:13" ht="12.95" customHeight="1">
      <c r="A553" s="93"/>
      <c r="B553" s="107"/>
      <c r="C553" s="7"/>
      <c r="D553" s="109"/>
      <c r="E553" s="110"/>
      <c r="F553" s="145"/>
      <c r="G553" s="112"/>
      <c r="H553" s="7"/>
      <c r="I553" s="12"/>
      <c r="J553" s="45"/>
      <c r="M553" s="28"/>
    </row>
    <row r="554" spans="1:13" ht="12.95" customHeight="1">
      <c r="A554" s="94"/>
      <c r="B554" s="108" t="s">
        <v>4164</v>
      </c>
      <c r="C554" s="16" t="s">
        <v>4175</v>
      </c>
      <c r="D554" s="52">
        <v>62</v>
      </c>
      <c r="E554" s="18" t="s">
        <v>4157</v>
      </c>
      <c r="F554" s="118"/>
      <c r="G554" s="125"/>
      <c r="H554" s="16"/>
      <c r="I554" s="21"/>
      <c r="J554" s="46"/>
      <c r="L554" s="28"/>
    </row>
    <row r="555" spans="1:13" ht="12.95" customHeight="1">
      <c r="A555" s="93"/>
      <c r="B555" s="107"/>
      <c r="C555" s="7"/>
      <c r="D555" s="109"/>
      <c r="E555" s="110"/>
      <c r="F555" s="145"/>
      <c r="G555" s="112"/>
      <c r="H555" s="7"/>
      <c r="I555" s="12"/>
      <c r="J555" s="45"/>
      <c r="M555" s="28"/>
    </row>
    <row r="556" spans="1:13" ht="12.95" customHeight="1">
      <c r="A556" s="94"/>
      <c r="B556" s="108" t="s">
        <v>4164</v>
      </c>
      <c r="C556" s="16" t="s">
        <v>4176</v>
      </c>
      <c r="D556" s="52">
        <v>71</v>
      </c>
      <c r="E556" s="18" t="s">
        <v>4157</v>
      </c>
      <c r="F556" s="118"/>
      <c r="G556" s="125"/>
      <c r="H556" s="16"/>
      <c r="I556" s="21"/>
      <c r="J556" s="46"/>
      <c r="L556" s="28"/>
    </row>
    <row r="557" spans="1:13" ht="12.95" customHeight="1">
      <c r="A557" s="93"/>
      <c r="B557" s="107"/>
      <c r="C557" s="7"/>
      <c r="D557" s="109"/>
      <c r="E557" s="110"/>
      <c r="F557" s="145"/>
      <c r="G557" s="112"/>
      <c r="H557" s="7"/>
      <c r="I557" s="12"/>
      <c r="J557" s="45"/>
      <c r="M557" s="28"/>
    </row>
    <row r="558" spans="1:13" ht="12.95" customHeight="1">
      <c r="A558" s="94"/>
      <c r="B558" s="108" t="s">
        <v>4387</v>
      </c>
      <c r="C558" s="16" t="s">
        <v>4160</v>
      </c>
      <c r="D558" s="52">
        <v>10</v>
      </c>
      <c r="E558" s="18" t="s">
        <v>4157</v>
      </c>
      <c r="F558" s="118"/>
      <c r="G558" s="125"/>
      <c r="H558" s="16"/>
      <c r="I558" s="21"/>
      <c r="J558" s="46"/>
      <c r="L558" s="28"/>
    </row>
    <row r="559" spans="1:13" ht="12.95" customHeight="1">
      <c r="A559" s="93"/>
      <c r="B559" s="107"/>
      <c r="C559" s="7"/>
      <c r="D559" s="109"/>
      <c r="E559" s="110"/>
      <c r="F559" s="145"/>
      <c r="G559" s="112"/>
      <c r="H559" s="7"/>
      <c r="I559" s="12"/>
      <c r="J559" s="45"/>
      <c r="M559" s="28"/>
    </row>
    <row r="560" spans="1:13" ht="12.95" customHeight="1">
      <c r="A560" s="94"/>
      <c r="B560" s="108" t="s">
        <v>4387</v>
      </c>
      <c r="C560" s="16" t="s">
        <v>4386</v>
      </c>
      <c r="D560" s="52">
        <v>15</v>
      </c>
      <c r="E560" s="18" t="s">
        <v>4157</v>
      </c>
      <c r="F560" s="118"/>
      <c r="G560" s="125"/>
      <c r="H560" s="16"/>
      <c r="I560" s="21"/>
      <c r="J560" s="46"/>
      <c r="L560" s="28"/>
    </row>
    <row r="561" spans="1:13" ht="12.95" customHeight="1">
      <c r="A561" s="93"/>
      <c r="B561" s="107"/>
      <c r="C561" s="7"/>
      <c r="D561" s="109"/>
      <c r="E561" s="110"/>
      <c r="F561" s="145"/>
      <c r="G561" s="112"/>
      <c r="H561" s="7"/>
      <c r="I561" s="12"/>
      <c r="J561" s="45"/>
      <c r="M561" s="28"/>
    </row>
    <row r="562" spans="1:13" ht="12.95" customHeight="1">
      <c r="A562" s="94"/>
      <c r="B562" s="108" t="s">
        <v>4387</v>
      </c>
      <c r="C562" s="16" t="s">
        <v>4161</v>
      </c>
      <c r="D562" s="17">
        <v>24</v>
      </c>
      <c r="E562" s="18" t="s">
        <v>4157</v>
      </c>
      <c r="F562" s="118"/>
      <c r="G562" s="125"/>
      <c r="H562" s="16"/>
      <c r="I562" s="21"/>
      <c r="J562" s="46"/>
      <c r="L562" s="28"/>
    </row>
    <row r="563" spans="1:13" ht="12.95" customHeight="1">
      <c r="A563" s="93"/>
      <c r="B563" s="107"/>
      <c r="C563" s="7"/>
      <c r="D563" s="109"/>
      <c r="E563" s="110"/>
      <c r="F563" s="145"/>
      <c r="G563" s="112"/>
      <c r="H563" s="7"/>
      <c r="I563" s="12"/>
      <c r="J563" s="45"/>
      <c r="M563" s="28"/>
    </row>
    <row r="564" spans="1:13" ht="12.95" customHeight="1">
      <c r="A564" s="94"/>
      <c r="B564" s="108" t="s">
        <v>4387</v>
      </c>
      <c r="C564" s="16" t="s">
        <v>4165</v>
      </c>
      <c r="D564" s="52">
        <v>18</v>
      </c>
      <c r="E564" s="18" t="s">
        <v>4157</v>
      </c>
      <c r="F564" s="118"/>
      <c r="G564" s="125"/>
      <c r="H564" s="16"/>
      <c r="I564" s="21"/>
      <c r="J564" s="46"/>
      <c r="L564" s="28"/>
    </row>
    <row r="565" spans="1:13" ht="12.95" customHeight="1">
      <c r="A565" s="93"/>
      <c r="B565" s="107"/>
      <c r="C565" s="7"/>
      <c r="D565" s="109"/>
      <c r="E565" s="110"/>
      <c r="F565" s="145"/>
      <c r="G565" s="112"/>
      <c r="H565" s="7"/>
      <c r="I565" s="12"/>
      <c r="J565" s="45"/>
      <c r="M565" s="28"/>
    </row>
    <row r="566" spans="1:13" ht="12.95" customHeight="1">
      <c r="A566" s="94"/>
      <c r="B566" s="108" t="s">
        <v>4387</v>
      </c>
      <c r="C566" s="16" t="s">
        <v>4166</v>
      </c>
      <c r="D566" s="52">
        <v>57</v>
      </c>
      <c r="E566" s="18" t="s">
        <v>4157</v>
      </c>
      <c r="F566" s="118"/>
      <c r="G566" s="125"/>
      <c r="H566" s="16"/>
      <c r="I566" s="21"/>
      <c r="J566" s="46"/>
      <c r="L566" s="28"/>
    </row>
    <row r="567" spans="1:13" ht="12.95" customHeight="1">
      <c r="A567" s="93"/>
      <c r="B567" s="107"/>
      <c r="C567" s="7"/>
      <c r="D567" s="109"/>
      <c r="E567" s="110"/>
      <c r="F567" s="145"/>
      <c r="G567" s="112"/>
      <c r="H567" s="7"/>
      <c r="I567" s="12"/>
      <c r="J567" s="45"/>
      <c r="M567" s="28"/>
    </row>
    <row r="568" spans="1:13" ht="12.95" customHeight="1">
      <c r="A568" s="94"/>
      <c r="B568" s="108" t="s">
        <v>4387</v>
      </c>
      <c r="C568" s="16" t="s">
        <v>4167</v>
      </c>
      <c r="D568" s="52">
        <v>47</v>
      </c>
      <c r="E568" s="18" t="s">
        <v>4157</v>
      </c>
      <c r="F568" s="193"/>
      <c r="G568" s="125"/>
      <c r="H568" s="16"/>
      <c r="I568" s="21"/>
      <c r="J568" s="46"/>
      <c r="L568" s="28"/>
    </row>
    <row r="569" spans="1:13" ht="12.95" customHeight="1">
      <c r="A569" s="93"/>
      <c r="B569" s="107"/>
      <c r="C569" s="7"/>
      <c r="D569" s="109"/>
      <c r="E569" s="110"/>
      <c r="F569" s="145"/>
      <c r="G569" s="112"/>
      <c r="H569" s="7"/>
      <c r="I569" s="12"/>
      <c r="J569" s="45"/>
      <c r="M569" s="28"/>
    </row>
    <row r="570" spans="1:13" ht="12.95" customHeight="1">
      <c r="A570" s="94"/>
      <c r="B570" s="108" t="s">
        <v>4388</v>
      </c>
      <c r="C570" s="16" t="s">
        <v>4389</v>
      </c>
      <c r="D570" s="52">
        <v>2</v>
      </c>
      <c r="E570" s="18" t="s">
        <v>4157</v>
      </c>
      <c r="F570" s="118"/>
      <c r="G570" s="125"/>
      <c r="H570" s="16"/>
      <c r="I570" s="21"/>
      <c r="J570" s="46"/>
      <c r="L570" s="28"/>
    </row>
    <row r="571" spans="1:13" ht="12.95" customHeight="1">
      <c r="A571" s="93"/>
      <c r="B571" s="107"/>
      <c r="C571" s="7"/>
      <c r="D571" s="109"/>
      <c r="E571" s="110"/>
      <c r="F571" s="111"/>
      <c r="G571" s="112"/>
      <c r="H571" s="7"/>
      <c r="I571" s="12"/>
      <c r="J571" s="45"/>
      <c r="M571" s="28"/>
    </row>
    <row r="572" spans="1:13" ht="12.95" customHeight="1">
      <c r="A572" s="94"/>
      <c r="B572" s="108" t="s">
        <v>4388</v>
      </c>
      <c r="C572" s="16" t="s">
        <v>4390</v>
      </c>
      <c r="D572" s="52">
        <v>49</v>
      </c>
      <c r="E572" s="18" t="s">
        <v>4157</v>
      </c>
      <c r="F572" s="19"/>
      <c r="G572" s="125"/>
      <c r="H572" s="16"/>
      <c r="I572" s="21"/>
      <c r="J572" s="46"/>
      <c r="L572" s="28"/>
    </row>
    <row r="573" spans="1:13" ht="12.95" customHeight="1">
      <c r="A573" s="93"/>
      <c r="B573" s="107"/>
      <c r="C573" s="7"/>
      <c r="D573" s="109"/>
      <c r="E573" s="110"/>
      <c r="F573" s="111"/>
      <c r="G573" s="112"/>
      <c r="H573" s="7"/>
      <c r="I573" s="12"/>
      <c r="J573" s="45"/>
      <c r="M573" s="28"/>
    </row>
    <row r="574" spans="1:13" ht="12.95" customHeight="1">
      <c r="A574" s="94"/>
      <c r="B574" s="108" t="s">
        <v>4388</v>
      </c>
      <c r="C574" s="16" t="s">
        <v>4391</v>
      </c>
      <c r="D574" s="52">
        <v>2</v>
      </c>
      <c r="E574" s="18" t="s">
        <v>4157</v>
      </c>
      <c r="F574" s="19"/>
      <c r="G574" s="125"/>
      <c r="H574" s="16"/>
      <c r="I574" s="21"/>
      <c r="J574" s="46"/>
      <c r="L574" s="28"/>
    </row>
    <row r="575" spans="1:13" ht="12.95" customHeight="1">
      <c r="A575" s="93"/>
      <c r="B575" s="107"/>
      <c r="C575" s="7"/>
      <c r="D575" s="109"/>
      <c r="E575" s="110"/>
      <c r="F575" s="111"/>
      <c r="G575" s="112"/>
      <c r="H575" s="7"/>
      <c r="I575" s="12"/>
      <c r="J575" s="45"/>
      <c r="M575" s="28"/>
    </row>
    <row r="576" spans="1:13" ht="12.95" customHeight="1">
      <c r="A576" s="94"/>
      <c r="B576" s="108" t="s">
        <v>4388</v>
      </c>
      <c r="C576" s="16" t="s">
        <v>4392</v>
      </c>
      <c r="D576" s="52">
        <v>55</v>
      </c>
      <c r="E576" s="18" t="s">
        <v>4157</v>
      </c>
      <c r="F576" s="19"/>
      <c r="G576" s="125"/>
      <c r="H576" s="16"/>
      <c r="I576" s="21"/>
      <c r="J576" s="46"/>
      <c r="L576" s="28"/>
    </row>
    <row r="577" spans="1:13" ht="12.95" customHeight="1">
      <c r="A577" s="93"/>
      <c r="B577" s="107"/>
      <c r="C577" s="7"/>
      <c r="D577" s="109"/>
      <c r="E577" s="110"/>
      <c r="F577" s="111"/>
      <c r="G577" s="112"/>
      <c r="H577" s="7"/>
      <c r="I577" s="12"/>
      <c r="J577" s="45"/>
      <c r="M577" s="28"/>
    </row>
    <row r="578" spans="1:13" ht="12.95" customHeight="1">
      <c r="A578" s="94"/>
      <c r="B578" s="108" t="s">
        <v>4177</v>
      </c>
      <c r="C578" s="16" t="s">
        <v>4178</v>
      </c>
      <c r="D578" s="52">
        <v>15</v>
      </c>
      <c r="E578" s="18" t="s">
        <v>4157</v>
      </c>
      <c r="F578" s="19"/>
      <c r="G578" s="125"/>
      <c r="H578" s="16"/>
      <c r="I578" s="21"/>
      <c r="J578" s="46"/>
      <c r="L578" s="28"/>
    </row>
    <row r="579" spans="1:13" ht="12.95" customHeight="1">
      <c r="A579" s="93"/>
      <c r="B579" s="107"/>
      <c r="C579" s="7"/>
      <c r="D579" s="109"/>
      <c r="E579" s="110"/>
      <c r="F579" s="111"/>
      <c r="G579" s="112"/>
      <c r="H579" s="7"/>
      <c r="I579" s="12"/>
      <c r="J579" s="45"/>
      <c r="M579" s="28"/>
    </row>
    <row r="580" spans="1:13" ht="12.95" customHeight="1">
      <c r="A580" s="94"/>
      <c r="B580" s="108" t="s">
        <v>4393</v>
      </c>
      <c r="C580" s="16" t="s">
        <v>4394</v>
      </c>
      <c r="D580" s="52">
        <v>10</v>
      </c>
      <c r="E580" s="18" t="s">
        <v>4157</v>
      </c>
      <c r="F580" s="19"/>
      <c r="G580" s="125"/>
      <c r="H580" s="16"/>
      <c r="I580" s="21"/>
      <c r="J580" s="46"/>
      <c r="L580" s="28"/>
    </row>
    <row r="581" spans="1:13" ht="12.95" customHeight="1">
      <c r="A581" s="93"/>
      <c r="B581" s="107"/>
      <c r="C581" s="7"/>
      <c r="D581" s="109"/>
      <c r="E581" s="110"/>
      <c r="F581" s="111"/>
      <c r="G581" s="112"/>
      <c r="H581" s="7"/>
      <c r="I581" s="12"/>
      <c r="J581" s="45"/>
      <c r="M581" s="28"/>
    </row>
    <row r="582" spans="1:13" ht="12.95" customHeight="1">
      <c r="A582" s="94"/>
      <c r="B582" s="108" t="s">
        <v>4393</v>
      </c>
      <c r="C582" s="16" t="s">
        <v>4395</v>
      </c>
      <c r="D582" s="52">
        <v>10</v>
      </c>
      <c r="E582" s="18" t="s">
        <v>4157</v>
      </c>
      <c r="F582" s="19"/>
      <c r="G582" s="125"/>
      <c r="H582" s="16"/>
      <c r="I582" s="21"/>
      <c r="J582" s="46"/>
      <c r="L582" s="28"/>
    </row>
    <row r="583" spans="1:13" ht="12.95" customHeight="1">
      <c r="A583" s="93"/>
      <c r="B583" s="107"/>
      <c r="C583" s="7"/>
      <c r="D583" s="109"/>
      <c r="E583" s="110"/>
      <c r="F583" s="111"/>
      <c r="G583" s="112"/>
      <c r="H583" s="7"/>
      <c r="I583" s="12"/>
      <c r="J583" s="45"/>
      <c r="M583" s="28"/>
    </row>
    <row r="584" spans="1:13" ht="12.95" customHeight="1">
      <c r="A584" s="94"/>
      <c r="B584" s="108" t="s">
        <v>4179</v>
      </c>
      <c r="C584" s="16" t="s">
        <v>4396</v>
      </c>
      <c r="D584" s="52">
        <v>5</v>
      </c>
      <c r="E584" s="18" t="s">
        <v>4157</v>
      </c>
      <c r="F584" s="19"/>
      <c r="G584" s="125"/>
      <c r="H584" s="16"/>
      <c r="I584" s="21"/>
      <c r="J584" s="46"/>
      <c r="L584" s="28"/>
    </row>
    <row r="585" spans="1:13" ht="12.95" customHeight="1">
      <c r="A585" s="93"/>
      <c r="B585" s="107"/>
      <c r="C585" s="7"/>
      <c r="D585" s="109"/>
      <c r="E585" s="110"/>
      <c r="F585" s="111"/>
      <c r="G585" s="112"/>
      <c r="H585" s="7"/>
      <c r="I585" s="12"/>
      <c r="J585" s="123"/>
      <c r="M585" s="28"/>
    </row>
    <row r="586" spans="1:13" ht="12.95" customHeight="1">
      <c r="A586" s="94"/>
      <c r="B586" s="108" t="s">
        <v>4179</v>
      </c>
      <c r="C586" s="16" t="s">
        <v>4180</v>
      </c>
      <c r="D586" s="52">
        <v>16</v>
      </c>
      <c r="E586" s="18" t="s">
        <v>4157</v>
      </c>
      <c r="F586" s="19"/>
      <c r="G586" s="125"/>
      <c r="H586" s="16"/>
      <c r="I586" s="21"/>
      <c r="J586" s="46"/>
      <c r="L586" s="28"/>
    </row>
    <row r="587" spans="1:13" ht="12.95" customHeight="1">
      <c r="A587" s="93"/>
      <c r="B587" s="107"/>
      <c r="C587" s="7"/>
      <c r="D587" s="109"/>
      <c r="E587" s="110"/>
      <c r="F587" s="111"/>
      <c r="G587" s="112"/>
      <c r="H587" s="7"/>
      <c r="I587" s="12"/>
      <c r="J587" s="45"/>
      <c r="M587" s="28"/>
    </row>
    <row r="588" spans="1:13" ht="12.95" customHeight="1">
      <c r="A588" s="94"/>
      <c r="B588" s="108" t="s">
        <v>4179</v>
      </c>
      <c r="C588" s="16" t="s">
        <v>4181</v>
      </c>
      <c r="D588" s="52">
        <v>4</v>
      </c>
      <c r="E588" s="18" t="s">
        <v>4157</v>
      </c>
      <c r="F588" s="19"/>
      <c r="G588" s="125"/>
      <c r="H588" s="16"/>
      <c r="I588" s="21"/>
      <c r="J588" s="48"/>
      <c r="L588" s="28"/>
    </row>
    <row r="589" spans="1:13" ht="12.95" customHeight="1">
      <c r="A589" s="93"/>
      <c r="B589" s="107"/>
      <c r="C589" s="7"/>
      <c r="D589" s="109"/>
      <c r="E589" s="110"/>
      <c r="F589" s="111"/>
      <c r="G589" s="112"/>
      <c r="H589" s="7"/>
      <c r="I589" s="12"/>
      <c r="J589" s="47"/>
      <c r="M589" s="28"/>
    </row>
    <row r="590" spans="1:13" ht="12.95" customHeight="1">
      <c r="A590" s="94"/>
      <c r="B590" s="108" t="s">
        <v>4179</v>
      </c>
      <c r="C590" s="16" t="s">
        <v>4182</v>
      </c>
      <c r="D590" s="52">
        <v>76</v>
      </c>
      <c r="E590" s="18" t="s">
        <v>4157</v>
      </c>
      <c r="F590" s="125"/>
      <c r="G590" s="125"/>
      <c r="H590" s="16"/>
      <c r="I590" s="21"/>
      <c r="J590" s="46"/>
      <c r="L590" s="28"/>
    </row>
    <row r="591" spans="1:13" ht="12.95" customHeight="1">
      <c r="A591" s="93"/>
      <c r="B591" s="107"/>
      <c r="C591" s="7"/>
      <c r="D591" s="109"/>
      <c r="E591" s="110"/>
      <c r="F591" s="111"/>
      <c r="G591" s="112"/>
      <c r="H591" s="7"/>
      <c r="I591" s="23"/>
      <c r="J591" s="45"/>
      <c r="M591" s="28"/>
    </row>
    <row r="592" spans="1:13" ht="12.95" customHeight="1">
      <c r="A592" s="94"/>
      <c r="B592" s="108" t="s">
        <v>4397</v>
      </c>
      <c r="C592" s="16" t="s">
        <v>4398</v>
      </c>
      <c r="D592" s="52">
        <v>2</v>
      </c>
      <c r="E592" s="18" t="s">
        <v>4157</v>
      </c>
      <c r="F592" s="19"/>
      <c r="G592" s="125"/>
      <c r="H592" s="16"/>
      <c r="I592" s="21"/>
      <c r="J592" s="46"/>
      <c r="L592" s="28"/>
    </row>
    <row r="593" spans="1:13" ht="12.95" customHeight="1">
      <c r="A593" s="93"/>
      <c r="B593" s="107"/>
      <c r="C593" s="7"/>
      <c r="D593" s="109"/>
      <c r="E593" s="110"/>
      <c r="F593" s="111"/>
      <c r="G593" s="112"/>
      <c r="H593" s="7"/>
      <c r="I593" s="12"/>
      <c r="J593" s="45"/>
      <c r="M593" s="28"/>
    </row>
    <row r="594" spans="1:13" ht="12.95" customHeight="1">
      <c r="A594" s="94"/>
      <c r="B594" s="108" t="s">
        <v>4397</v>
      </c>
      <c r="C594" s="16" t="s">
        <v>4399</v>
      </c>
      <c r="D594" s="52">
        <v>29</v>
      </c>
      <c r="E594" s="18" t="s">
        <v>4157</v>
      </c>
      <c r="F594" s="19"/>
      <c r="G594" s="125"/>
      <c r="H594" s="16"/>
      <c r="I594" s="21"/>
      <c r="J594" s="46"/>
      <c r="L594" s="28"/>
    </row>
    <row r="595" spans="1:13" ht="12.95" customHeight="1">
      <c r="A595" s="93"/>
      <c r="B595" s="107"/>
      <c r="C595" s="7"/>
      <c r="D595" s="109"/>
      <c r="E595" s="110"/>
      <c r="F595" s="111"/>
      <c r="G595" s="112"/>
      <c r="H595" s="7"/>
      <c r="I595" s="12"/>
      <c r="J595" s="45"/>
      <c r="M595" s="28"/>
    </row>
    <row r="596" spans="1:13" ht="12.95" customHeight="1">
      <c r="A596" s="94"/>
      <c r="B596" s="108" t="s">
        <v>4397</v>
      </c>
      <c r="C596" s="16" t="s">
        <v>4400</v>
      </c>
      <c r="D596" s="52">
        <v>124</v>
      </c>
      <c r="E596" s="18" t="s">
        <v>4157</v>
      </c>
      <c r="F596" s="19"/>
      <c r="G596" s="125"/>
      <c r="H596" s="16"/>
      <c r="I596" s="21"/>
      <c r="J596" s="46"/>
      <c r="L596" s="28"/>
    </row>
    <row r="597" spans="1:13" ht="12.95" customHeight="1">
      <c r="A597" s="93"/>
      <c r="B597" s="107"/>
      <c r="C597" s="7"/>
      <c r="D597" s="109"/>
      <c r="E597" s="110"/>
      <c r="F597" s="111"/>
      <c r="G597" s="112"/>
      <c r="H597" s="7"/>
      <c r="I597" s="12"/>
      <c r="J597" s="45"/>
      <c r="M597" s="28"/>
    </row>
    <row r="598" spans="1:13" ht="12.95" customHeight="1">
      <c r="A598" s="94"/>
      <c r="B598" s="108" t="s">
        <v>4183</v>
      </c>
      <c r="C598" s="16" t="s">
        <v>4401</v>
      </c>
      <c r="D598" s="52">
        <v>55</v>
      </c>
      <c r="E598" s="18" t="s">
        <v>4157</v>
      </c>
      <c r="F598" s="19"/>
      <c r="G598" s="125"/>
      <c r="H598" s="16"/>
      <c r="I598" s="21"/>
      <c r="J598" s="46"/>
      <c r="L598" s="28"/>
    </row>
    <row r="599" spans="1:13" ht="12.95" customHeight="1">
      <c r="A599" s="93"/>
      <c r="B599" s="107"/>
      <c r="C599" s="7"/>
      <c r="D599" s="109"/>
      <c r="E599" s="110"/>
      <c r="F599" s="111"/>
      <c r="G599" s="112"/>
      <c r="H599" s="7"/>
      <c r="I599" s="12"/>
      <c r="J599" s="45"/>
      <c r="M599" s="28"/>
    </row>
    <row r="600" spans="1:13" ht="12.95" customHeight="1">
      <c r="A600" s="94"/>
      <c r="B600" s="108" t="s">
        <v>4183</v>
      </c>
      <c r="C600" s="16" t="s">
        <v>4402</v>
      </c>
      <c r="D600" s="52">
        <v>44</v>
      </c>
      <c r="E600" s="18" t="s">
        <v>4157</v>
      </c>
      <c r="F600" s="19"/>
      <c r="G600" s="125"/>
      <c r="H600" s="16"/>
      <c r="I600" s="21"/>
      <c r="J600" s="46"/>
      <c r="L600" s="28"/>
    </row>
    <row r="601" spans="1:13" ht="12.95" customHeight="1">
      <c r="A601" s="93"/>
      <c r="B601" s="107"/>
      <c r="C601" s="7"/>
      <c r="D601" s="109"/>
      <c r="E601" s="110"/>
      <c r="F601" s="111"/>
      <c r="G601" s="112"/>
      <c r="H601" s="7"/>
      <c r="I601" s="12"/>
      <c r="J601" s="45"/>
      <c r="M601" s="28"/>
    </row>
    <row r="602" spans="1:13" ht="12.95" customHeight="1">
      <c r="A602" s="94"/>
      <c r="B602" s="108" t="s">
        <v>4183</v>
      </c>
      <c r="C602" s="16" t="s">
        <v>4184</v>
      </c>
      <c r="D602" s="52">
        <v>66</v>
      </c>
      <c r="E602" s="18" t="s">
        <v>4157</v>
      </c>
      <c r="F602" s="19"/>
      <c r="G602" s="125"/>
      <c r="H602" s="16"/>
      <c r="I602" s="21"/>
      <c r="J602" s="46"/>
      <c r="L602" s="28"/>
    </row>
    <row r="603" spans="1:13" ht="12.95" customHeight="1">
      <c r="A603" s="93"/>
      <c r="B603" s="107"/>
      <c r="C603" s="7"/>
      <c r="D603" s="109"/>
      <c r="E603" s="110"/>
      <c r="F603" s="111"/>
      <c r="G603" s="112"/>
      <c r="H603" s="7"/>
      <c r="I603" s="12"/>
      <c r="J603" s="45"/>
      <c r="M603" s="28"/>
    </row>
    <row r="604" spans="1:13" ht="12.95" customHeight="1">
      <c r="A604" s="94"/>
      <c r="B604" s="108" t="s">
        <v>4183</v>
      </c>
      <c r="C604" s="16" t="s">
        <v>4185</v>
      </c>
      <c r="D604" s="52">
        <v>155</v>
      </c>
      <c r="E604" s="18" t="s">
        <v>4157</v>
      </c>
      <c r="F604" s="19"/>
      <c r="G604" s="125"/>
      <c r="H604" s="16"/>
      <c r="I604" s="21"/>
      <c r="J604" s="46"/>
      <c r="L604" s="28"/>
    </row>
    <row r="605" spans="1:13" ht="12.95" customHeight="1">
      <c r="A605" s="93"/>
      <c r="B605" s="107"/>
      <c r="C605" s="7"/>
      <c r="D605" s="109"/>
      <c r="E605" s="110"/>
      <c r="F605" s="111"/>
      <c r="G605" s="112"/>
      <c r="H605" s="7"/>
      <c r="I605" s="12"/>
      <c r="J605" s="45"/>
      <c r="M605" s="28"/>
    </row>
    <row r="606" spans="1:13" ht="12.95" customHeight="1">
      <c r="A606" s="94"/>
      <c r="B606" s="108" t="s">
        <v>4183</v>
      </c>
      <c r="C606" s="16" t="s">
        <v>4186</v>
      </c>
      <c r="D606" s="52">
        <v>66</v>
      </c>
      <c r="E606" s="18" t="s">
        <v>4157</v>
      </c>
      <c r="F606" s="19"/>
      <c r="G606" s="125"/>
      <c r="H606" s="16"/>
      <c r="I606" s="21"/>
      <c r="J606" s="46"/>
      <c r="L606" s="28"/>
    </row>
    <row r="607" spans="1:13" ht="12.95" customHeight="1">
      <c r="A607" s="93"/>
      <c r="B607" s="107"/>
      <c r="C607" s="7"/>
      <c r="D607" s="109"/>
      <c r="E607" s="110"/>
      <c r="F607" s="111"/>
      <c r="G607" s="112"/>
      <c r="H607" s="7"/>
      <c r="I607" s="12"/>
      <c r="J607" s="45"/>
      <c r="M607" s="28"/>
    </row>
    <row r="608" spans="1:13" ht="12.95" customHeight="1">
      <c r="A608" s="94"/>
      <c r="B608" s="108" t="s">
        <v>4314</v>
      </c>
      <c r="C608" s="16" t="s">
        <v>4403</v>
      </c>
      <c r="D608" s="52">
        <v>1</v>
      </c>
      <c r="E608" s="18" t="s">
        <v>2851</v>
      </c>
      <c r="F608" s="131"/>
      <c r="G608" s="125"/>
      <c r="H608" s="131"/>
      <c r="I608" s="21"/>
      <c r="J608" s="46"/>
      <c r="L608" s="28"/>
    </row>
    <row r="609" spans="1:13" ht="12.75" customHeight="1">
      <c r="A609" s="93"/>
      <c r="B609" s="107"/>
      <c r="C609" s="7"/>
      <c r="D609" s="109"/>
      <c r="E609" s="110"/>
      <c r="F609" s="111"/>
      <c r="G609" s="112"/>
      <c r="H609" s="7"/>
      <c r="I609" s="12"/>
      <c r="J609" s="45"/>
      <c r="M609" s="28"/>
    </row>
    <row r="610" spans="1:13" ht="12.95" customHeight="1">
      <c r="A610" s="94"/>
      <c r="B610" s="108" t="s">
        <v>4404</v>
      </c>
      <c r="C610" s="16" t="s">
        <v>4405</v>
      </c>
      <c r="D610" s="52">
        <v>17</v>
      </c>
      <c r="E610" s="18" t="s">
        <v>4245</v>
      </c>
      <c r="F610" s="131"/>
      <c r="G610" s="125"/>
      <c r="H610" s="131"/>
      <c r="I610" s="21"/>
      <c r="J610" s="48"/>
      <c r="L610" s="28"/>
    </row>
    <row r="611" spans="1:13" ht="12.95" customHeight="1">
      <c r="A611" s="93"/>
      <c r="B611" s="107"/>
      <c r="C611" s="7"/>
      <c r="D611" s="109"/>
      <c r="E611" s="110"/>
      <c r="F611" s="111"/>
      <c r="G611" s="112"/>
      <c r="H611" s="7"/>
      <c r="I611" s="12"/>
      <c r="J611" s="45"/>
      <c r="M611" s="28"/>
    </row>
    <row r="612" spans="1:13" ht="12.95" customHeight="1">
      <c r="A612" s="94"/>
      <c r="B612" s="108" t="s">
        <v>4190</v>
      </c>
      <c r="C612" s="16" t="s">
        <v>4406</v>
      </c>
      <c r="D612" s="52">
        <v>1</v>
      </c>
      <c r="E612" s="18" t="s">
        <v>4332</v>
      </c>
      <c r="F612" s="126"/>
      <c r="G612" s="125"/>
      <c r="H612" s="16"/>
      <c r="I612" s="21"/>
      <c r="J612" s="46"/>
      <c r="L612" s="28"/>
    </row>
    <row r="613" spans="1:13" ht="12.95" customHeight="1">
      <c r="A613" s="93"/>
      <c r="B613" s="107"/>
      <c r="C613" s="7"/>
      <c r="D613" s="109"/>
      <c r="E613" s="110"/>
      <c r="F613" s="111"/>
      <c r="G613" s="112"/>
      <c r="H613" s="7"/>
      <c r="I613" s="162"/>
      <c r="J613" s="45"/>
      <c r="M613" s="28"/>
    </row>
    <row r="614" spans="1:13" ht="12.95" customHeight="1">
      <c r="A614" s="94"/>
      <c r="B614" s="108" t="s">
        <v>4190</v>
      </c>
      <c r="C614" s="16" t="s">
        <v>4407</v>
      </c>
      <c r="D614" s="52">
        <v>2</v>
      </c>
      <c r="E614" s="18" t="s">
        <v>4332</v>
      </c>
      <c r="F614" s="126"/>
      <c r="G614" s="125"/>
      <c r="H614" s="16"/>
      <c r="I614" s="163"/>
      <c r="J614" s="46"/>
      <c r="L614" s="28"/>
    </row>
    <row r="615" spans="1:13" ht="12.95" customHeight="1">
      <c r="A615" s="93"/>
      <c r="B615" s="107"/>
      <c r="C615" s="7"/>
      <c r="D615" s="109"/>
      <c r="E615" s="110"/>
      <c r="F615" s="111"/>
      <c r="G615" s="112"/>
      <c r="H615" s="128"/>
      <c r="I615" s="162"/>
      <c r="J615" s="45"/>
      <c r="M615" s="28"/>
    </row>
    <row r="616" spans="1:13" ht="12.95" customHeight="1">
      <c r="A616" s="94"/>
      <c r="B616" s="108" t="s">
        <v>4190</v>
      </c>
      <c r="C616" s="16" t="s">
        <v>4194</v>
      </c>
      <c r="D616" s="52">
        <v>2</v>
      </c>
      <c r="E616" s="18" t="s">
        <v>4332</v>
      </c>
      <c r="F616" s="126"/>
      <c r="G616" s="125"/>
      <c r="H616" s="16"/>
      <c r="I616" s="163"/>
      <c r="J616" s="46"/>
      <c r="L616" s="28"/>
    </row>
    <row r="617" spans="1:13" ht="12.95" customHeight="1">
      <c r="A617" s="93"/>
      <c r="B617" s="107"/>
      <c r="C617" s="7"/>
      <c r="D617" s="109"/>
      <c r="E617" s="110"/>
      <c r="F617" s="111"/>
      <c r="G617" s="112"/>
      <c r="H617" s="128"/>
      <c r="I617" s="162"/>
      <c r="J617" s="123"/>
      <c r="M617" s="28"/>
    </row>
    <row r="618" spans="1:13" ht="12.95" customHeight="1">
      <c r="A618" s="94"/>
      <c r="B618" s="108" t="s">
        <v>4190</v>
      </c>
      <c r="C618" s="16" t="s">
        <v>4408</v>
      </c>
      <c r="D618" s="52">
        <v>1</v>
      </c>
      <c r="E618" s="18" t="s">
        <v>4332</v>
      </c>
      <c r="F618" s="126"/>
      <c r="G618" s="125"/>
      <c r="H618" s="16"/>
      <c r="I618" s="163"/>
      <c r="J618" s="46"/>
      <c r="L618" s="28"/>
    </row>
    <row r="619" spans="1:13" ht="12.95" customHeight="1">
      <c r="A619" s="93"/>
      <c r="B619" s="107"/>
      <c r="C619" s="7"/>
      <c r="D619" s="109"/>
      <c r="E619" s="110"/>
      <c r="F619" s="111"/>
      <c r="G619" s="112"/>
      <c r="H619" s="128"/>
      <c r="I619" s="162"/>
      <c r="J619" s="45"/>
      <c r="M619" s="28"/>
    </row>
    <row r="620" spans="1:13" ht="12.95" customHeight="1">
      <c r="A620" s="94"/>
      <c r="B620" s="108" t="s">
        <v>4190</v>
      </c>
      <c r="C620" s="16" t="s">
        <v>4409</v>
      </c>
      <c r="D620" s="52">
        <v>1</v>
      </c>
      <c r="E620" s="18" t="s">
        <v>4332</v>
      </c>
      <c r="F620" s="126"/>
      <c r="G620" s="125"/>
      <c r="H620" s="16"/>
      <c r="I620" s="163"/>
      <c r="J620" s="46"/>
      <c r="L620" s="28"/>
    </row>
    <row r="621" spans="1:13" ht="12.95" customHeight="1">
      <c r="A621" s="93"/>
      <c r="B621" s="107"/>
      <c r="C621" s="7"/>
      <c r="D621" s="109"/>
      <c r="E621" s="110"/>
      <c r="F621" s="111"/>
      <c r="G621" s="112"/>
      <c r="H621" s="128"/>
      <c r="I621" s="162"/>
      <c r="J621" s="123"/>
      <c r="M621" s="28"/>
    </row>
    <row r="622" spans="1:13" ht="12.95" customHeight="1">
      <c r="A622" s="94"/>
      <c r="B622" s="108" t="s">
        <v>4190</v>
      </c>
      <c r="C622" s="16" t="s">
        <v>4410</v>
      </c>
      <c r="D622" s="52">
        <v>4</v>
      </c>
      <c r="E622" s="18" t="s">
        <v>4332</v>
      </c>
      <c r="F622" s="126"/>
      <c r="G622" s="125"/>
      <c r="H622" s="16"/>
      <c r="I622" s="163"/>
      <c r="J622" s="46"/>
      <c r="L622" s="28"/>
    </row>
    <row r="623" spans="1:13" ht="12.95" customHeight="1">
      <c r="A623" s="93"/>
      <c r="B623" s="107"/>
      <c r="C623" s="7"/>
      <c r="D623" s="109"/>
      <c r="E623" s="110"/>
      <c r="F623" s="111"/>
      <c r="G623" s="112"/>
      <c r="H623" s="128"/>
      <c r="I623" s="162"/>
      <c r="J623" s="45"/>
      <c r="M623" s="28"/>
    </row>
    <row r="624" spans="1:13" ht="12.95" customHeight="1">
      <c r="A624" s="94"/>
      <c r="B624" s="108" t="s">
        <v>4190</v>
      </c>
      <c r="C624" s="16" t="s">
        <v>4195</v>
      </c>
      <c r="D624" s="52">
        <v>16</v>
      </c>
      <c r="E624" s="18" t="s">
        <v>4332</v>
      </c>
      <c r="F624" s="126"/>
      <c r="G624" s="125"/>
      <c r="H624" s="16"/>
      <c r="I624" s="163"/>
      <c r="J624" s="46"/>
      <c r="L624" s="28"/>
    </row>
    <row r="625" spans="1:13" ht="12.95" customHeight="1">
      <c r="A625" s="93"/>
      <c r="B625" s="107"/>
      <c r="C625" s="7"/>
      <c r="D625" s="109"/>
      <c r="E625" s="110"/>
      <c r="F625" s="111"/>
      <c r="G625" s="112"/>
      <c r="H625" s="7"/>
      <c r="I625" s="12"/>
      <c r="J625" s="45"/>
      <c r="M625" s="28"/>
    </row>
    <row r="626" spans="1:13" ht="12.95" customHeight="1">
      <c r="A626" s="94"/>
      <c r="B626" s="108" t="s">
        <v>4334</v>
      </c>
      <c r="C626" s="16" t="s">
        <v>4411</v>
      </c>
      <c r="D626" s="52">
        <v>4</v>
      </c>
      <c r="E626" s="18" t="s">
        <v>4245</v>
      </c>
      <c r="F626" s="131"/>
      <c r="G626" s="125"/>
      <c r="H626" s="131"/>
      <c r="I626" s="21"/>
      <c r="J626" s="48"/>
      <c r="L626" s="28"/>
    </row>
    <row r="627" spans="1:13" ht="12.95" customHeight="1">
      <c r="A627" s="93"/>
      <c r="B627" s="107"/>
      <c r="C627" s="7"/>
      <c r="D627" s="109"/>
      <c r="E627" s="110"/>
      <c r="F627" s="129"/>
      <c r="G627" s="112"/>
      <c r="H627" s="7"/>
      <c r="I627" s="23"/>
      <c r="J627" s="47"/>
      <c r="M627" s="28"/>
    </row>
    <row r="628" spans="1:13" ht="12.95" customHeight="1">
      <c r="A628" s="94"/>
      <c r="B628" s="108" t="s">
        <v>4196</v>
      </c>
      <c r="C628" s="16"/>
      <c r="D628" s="52">
        <v>1</v>
      </c>
      <c r="E628" s="18" t="s">
        <v>4075</v>
      </c>
      <c r="F628" s="19"/>
      <c r="G628" s="125"/>
      <c r="H628" s="131"/>
      <c r="I628" s="21"/>
      <c r="J628" s="46"/>
      <c r="L628" s="28"/>
    </row>
    <row r="629" spans="1:13" ht="12.95" customHeight="1">
      <c r="A629" s="93"/>
      <c r="B629" s="107"/>
      <c r="C629" s="7"/>
      <c r="D629" s="109"/>
      <c r="E629" s="110"/>
      <c r="F629" s="111"/>
      <c r="G629" s="112"/>
      <c r="H629" s="7"/>
      <c r="I629" s="12"/>
      <c r="J629" s="45"/>
      <c r="M629" s="28"/>
    </row>
    <row r="630" spans="1:13" ht="12.95" customHeight="1">
      <c r="A630" s="94"/>
      <c r="B630" s="108" t="s">
        <v>4197</v>
      </c>
      <c r="C630" s="16" t="s">
        <v>4198</v>
      </c>
      <c r="D630" s="52">
        <v>18</v>
      </c>
      <c r="E630" s="18" t="s">
        <v>4157</v>
      </c>
      <c r="F630" s="19"/>
      <c r="G630" s="125"/>
      <c r="H630" s="16"/>
      <c r="I630" s="21"/>
      <c r="J630" s="46"/>
      <c r="L630" s="28"/>
    </row>
    <row r="631" spans="1:13" ht="12.95" customHeight="1">
      <c r="A631" s="93"/>
      <c r="B631" s="107"/>
      <c r="C631" s="7"/>
      <c r="D631" s="51"/>
      <c r="E631" s="9"/>
      <c r="F631" s="132"/>
      <c r="G631" s="11"/>
      <c r="H631" s="128"/>
      <c r="I631" s="162"/>
      <c r="J631" s="45"/>
    </row>
    <row r="632" spans="1:13" ht="12.95" customHeight="1">
      <c r="A632" s="94"/>
      <c r="B632" s="108"/>
      <c r="C632" s="16"/>
      <c r="D632" s="52"/>
      <c r="E632" s="18"/>
      <c r="F632" s="126"/>
      <c r="G632" s="125"/>
      <c r="H632" s="130"/>
      <c r="I632" s="163"/>
      <c r="J632" s="46"/>
    </row>
    <row r="633" spans="1:13" ht="12.95" customHeight="1">
      <c r="A633" s="93"/>
      <c r="B633" s="107"/>
      <c r="C633" s="7"/>
      <c r="D633" s="51"/>
      <c r="E633" s="9"/>
      <c r="F633" s="10"/>
      <c r="G633" s="11"/>
      <c r="H633" s="128"/>
      <c r="I633" s="12"/>
      <c r="J633" s="45"/>
    </row>
    <row r="634" spans="1:13" ht="12.95" customHeight="1">
      <c r="A634" s="94"/>
      <c r="B634" s="108"/>
      <c r="C634" s="16"/>
      <c r="D634" s="52"/>
      <c r="E634" s="18"/>
      <c r="F634" s="19"/>
      <c r="G634" s="125"/>
      <c r="H634" s="130"/>
      <c r="I634" s="21"/>
      <c r="J634" s="46"/>
    </row>
    <row r="635" spans="1:13" ht="12.95" customHeight="1">
      <c r="A635" s="93"/>
      <c r="B635" s="107"/>
      <c r="C635" s="7"/>
      <c r="D635" s="51"/>
      <c r="E635" s="9"/>
      <c r="F635" s="10"/>
      <c r="G635" s="11"/>
      <c r="H635" s="128"/>
      <c r="I635" s="12"/>
      <c r="J635" s="45"/>
    </row>
    <row r="636" spans="1:13" ht="12.95" customHeight="1">
      <c r="A636" s="94"/>
      <c r="B636" s="108"/>
      <c r="C636" s="16"/>
      <c r="D636" s="52"/>
      <c r="E636" s="18"/>
      <c r="F636" s="19"/>
      <c r="G636" s="125"/>
      <c r="H636" s="130"/>
      <c r="I636" s="21"/>
      <c r="J636" s="46"/>
    </row>
    <row r="637" spans="1:13" ht="12.95" customHeight="1">
      <c r="A637" s="93"/>
      <c r="B637" s="107"/>
      <c r="C637" s="7"/>
      <c r="D637" s="51"/>
      <c r="E637" s="9"/>
      <c r="F637" s="10"/>
      <c r="G637" s="11"/>
      <c r="H637" s="128"/>
      <c r="I637" s="12"/>
      <c r="J637" s="45"/>
    </row>
    <row r="638" spans="1:13" ht="12.95" customHeight="1">
      <c r="A638" s="94"/>
      <c r="B638" s="108"/>
      <c r="C638" s="16"/>
      <c r="D638" s="52"/>
      <c r="E638" s="18"/>
      <c r="F638" s="19"/>
      <c r="G638" s="125"/>
      <c r="H638" s="130"/>
      <c r="I638" s="21"/>
      <c r="J638" s="46"/>
    </row>
    <row r="639" spans="1:13" ht="12.95" customHeight="1">
      <c r="A639" s="93"/>
      <c r="B639" s="107"/>
      <c r="C639" s="7"/>
      <c r="D639" s="51"/>
      <c r="E639" s="9"/>
      <c r="F639" s="10"/>
      <c r="G639" s="11"/>
      <c r="H639" s="128"/>
      <c r="I639" s="12"/>
      <c r="J639" s="45"/>
    </row>
    <row r="640" spans="1:13" ht="12.95" customHeight="1">
      <c r="A640" s="94"/>
      <c r="B640" s="108"/>
      <c r="C640" s="16"/>
      <c r="D640" s="52"/>
      <c r="E640" s="18"/>
      <c r="F640" s="19"/>
      <c r="G640" s="125"/>
      <c r="H640" s="130"/>
      <c r="I640" s="21"/>
      <c r="J640" s="46"/>
    </row>
    <row r="641" spans="1:13" ht="12.95" customHeight="1">
      <c r="A641" s="93"/>
      <c r="B641" s="107"/>
      <c r="C641" s="7"/>
      <c r="D641" s="51"/>
      <c r="E641" s="9"/>
      <c r="F641" s="10"/>
      <c r="G641" s="11"/>
      <c r="H641" s="128"/>
      <c r="I641" s="12"/>
      <c r="J641" s="45"/>
    </row>
    <row r="642" spans="1:13" ht="12.95" customHeight="1">
      <c r="A642" s="94"/>
      <c r="B642" s="108"/>
      <c r="C642" s="16"/>
      <c r="D642" s="52"/>
      <c r="E642" s="18"/>
      <c r="F642" s="19"/>
      <c r="G642" s="125"/>
      <c r="H642" s="130"/>
      <c r="I642" s="21"/>
      <c r="J642" s="46"/>
    </row>
    <row r="643" spans="1:13" ht="12.95" customHeight="1">
      <c r="A643" s="93"/>
      <c r="B643" s="107"/>
      <c r="C643" s="7"/>
      <c r="D643" s="51"/>
      <c r="E643" s="9"/>
      <c r="F643" s="10"/>
      <c r="G643" s="11"/>
      <c r="H643" s="128"/>
      <c r="I643" s="12"/>
      <c r="J643" s="45"/>
    </row>
    <row r="644" spans="1:13" ht="12.95" customHeight="1">
      <c r="A644" s="94"/>
      <c r="B644" s="108"/>
      <c r="C644" s="16"/>
      <c r="D644" s="52"/>
      <c r="E644" s="18"/>
      <c r="F644" s="19"/>
      <c r="G644" s="125"/>
      <c r="H644" s="130"/>
      <c r="I644" s="21"/>
      <c r="J644" s="46"/>
    </row>
    <row r="645" spans="1:13" ht="12.95" customHeight="1">
      <c r="A645" s="93"/>
      <c r="B645" s="107"/>
      <c r="C645" s="7"/>
      <c r="D645" s="51"/>
      <c r="E645" s="9"/>
      <c r="F645" s="10"/>
      <c r="G645" s="95"/>
      <c r="H645" s="7"/>
      <c r="I645" s="12"/>
      <c r="J645" s="45"/>
    </row>
    <row r="646" spans="1:13" ht="12.95" customHeight="1">
      <c r="A646" s="94"/>
      <c r="B646" s="134" t="s">
        <v>2</v>
      </c>
      <c r="C646" s="16"/>
      <c r="D646" s="52"/>
      <c r="E646" s="18"/>
      <c r="F646" s="19"/>
      <c r="G646" s="20"/>
      <c r="H646" s="16"/>
      <c r="I646" s="21"/>
      <c r="J646" s="46"/>
    </row>
    <row r="647" spans="1:13" ht="12.95" customHeight="1">
      <c r="A647" s="93"/>
      <c r="B647" s="107"/>
      <c r="C647" s="7"/>
      <c r="D647" s="51"/>
      <c r="E647" s="9"/>
      <c r="F647" s="10"/>
      <c r="G647" s="11"/>
      <c r="H647" s="128"/>
      <c r="I647" s="12"/>
      <c r="J647" s="45"/>
    </row>
    <row r="648" spans="1:13" ht="12.95" customHeight="1">
      <c r="A648" s="94"/>
      <c r="B648" s="108"/>
      <c r="C648" s="16"/>
      <c r="D648" s="52"/>
      <c r="E648" s="18"/>
      <c r="F648" s="19"/>
      <c r="G648" s="125"/>
      <c r="H648" s="130"/>
      <c r="I648" s="21"/>
      <c r="J648" s="46"/>
    </row>
    <row r="649" spans="1:13" ht="12.95" customHeight="1">
      <c r="A649" s="93"/>
      <c r="B649" s="107"/>
      <c r="C649" s="7"/>
      <c r="D649" s="51"/>
      <c r="E649" s="9"/>
      <c r="F649" s="10"/>
      <c r="G649" s="11"/>
      <c r="H649" s="128"/>
      <c r="I649" s="12"/>
      <c r="J649" s="45"/>
    </row>
    <row r="650" spans="1:13" ht="12.95" customHeight="1">
      <c r="A650" s="94"/>
      <c r="B650" s="108"/>
      <c r="C650" s="16"/>
      <c r="D650" s="52"/>
      <c r="E650" s="18"/>
      <c r="F650" s="19"/>
      <c r="G650" s="125"/>
      <c r="H650" s="130"/>
      <c r="I650" s="21"/>
      <c r="J650" s="46"/>
    </row>
    <row r="651" spans="1:13" ht="12.95" customHeight="1">
      <c r="A651" s="93"/>
      <c r="B651" s="107"/>
      <c r="C651" s="7"/>
      <c r="D651" s="51"/>
      <c r="E651" s="9"/>
      <c r="F651" s="10"/>
      <c r="G651" s="11"/>
      <c r="H651" s="7"/>
      <c r="I651" s="12"/>
      <c r="J651" s="45"/>
    </row>
    <row r="652" spans="1:13" ht="12.95" customHeight="1">
      <c r="A652" s="94" t="str">
        <f>A1科目!A10</f>
        <v>2</v>
      </c>
      <c r="B652" s="108" t="str">
        <f>A1科目!B10</f>
        <v>動力設備</v>
      </c>
      <c r="C652" s="16" t="str">
        <f>A1中科目!C22</f>
        <v>動力分岐</v>
      </c>
      <c r="D652" s="52"/>
      <c r="E652" s="18"/>
      <c r="F652" s="19"/>
      <c r="G652" s="125"/>
      <c r="H652" s="16"/>
      <c r="I652" s="21"/>
      <c r="J652" s="46"/>
    </row>
    <row r="653" spans="1:13" ht="12.95" customHeight="1">
      <c r="A653" s="93"/>
      <c r="B653" s="107"/>
      <c r="C653" s="7"/>
      <c r="D653" s="51"/>
      <c r="E653" s="9"/>
      <c r="F653" s="10"/>
      <c r="G653" s="11"/>
      <c r="H653" s="7"/>
      <c r="I653" s="12"/>
      <c r="J653" s="45"/>
    </row>
    <row r="654" spans="1:13" ht="12.95" customHeight="1">
      <c r="A654" s="94"/>
      <c r="B654" s="108"/>
      <c r="C654" s="16"/>
      <c r="D654" s="52"/>
      <c r="E654" s="18"/>
      <c r="F654" s="19"/>
      <c r="G654" s="20"/>
      <c r="H654" s="16"/>
      <c r="I654" s="21"/>
      <c r="J654" s="46"/>
    </row>
    <row r="655" spans="1:13" ht="12.95" customHeight="1">
      <c r="A655" s="93"/>
      <c r="B655" s="107"/>
      <c r="C655" s="7"/>
      <c r="D655" s="109"/>
      <c r="E655" s="110"/>
      <c r="F655" s="111"/>
      <c r="G655" s="112"/>
      <c r="H655" s="7"/>
      <c r="I655" s="12"/>
      <c r="J655" s="45"/>
      <c r="M655" s="28"/>
    </row>
    <row r="656" spans="1:13" ht="12.95" customHeight="1">
      <c r="A656" s="94"/>
      <c r="B656" s="108" t="s">
        <v>4412</v>
      </c>
      <c r="C656" s="16" t="s">
        <v>4413</v>
      </c>
      <c r="D656" s="52">
        <v>1</v>
      </c>
      <c r="E656" s="18" t="s">
        <v>4202</v>
      </c>
      <c r="F656" s="131"/>
      <c r="G656" s="125"/>
      <c r="H656" s="131"/>
      <c r="I656" s="21"/>
      <c r="J656" s="46"/>
      <c r="L656" s="28"/>
    </row>
    <row r="657" spans="1:13" ht="12.95" customHeight="1">
      <c r="A657" s="93"/>
      <c r="B657" s="107"/>
      <c r="C657" s="7"/>
      <c r="D657" s="109"/>
      <c r="E657" s="110"/>
      <c r="F657" s="111"/>
      <c r="G657" s="112"/>
      <c r="H657" s="7"/>
      <c r="I657" s="12"/>
      <c r="J657" s="45"/>
      <c r="M657" s="28"/>
    </row>
    <row r="658" spans="1:13" ht="12.95" customHeight="1">
      <c r="A658" s="94"/>
      <c r="B658" s="108" t="s">
        <v>4412</v>
      </c>
      <c r="C658" s="16" t="s">
        <v>4414</v>
      </c>
      <c r="D658" s="52">
        <v>1</v>
      </c>
      <c r="E658" s="18" t="s">
        <v>4202</v>
      </c>
      <c r="F658" s="131"/>
      <c r="G658" s="125"/>
      <c r="H658" s="131"/>
      <c r="I658" s="21"/>
      <c r="J658" s="46"/>
      <c r="L658" s="28"/>
    </row>
    <row r="659" spans="1:13" ht="12.95" customHeight="1">
      <c r="A659" s="93"/>
      <c r="B659" s="107"/>
      <c r="C659" s="7"/>
      <c r="D659" s="109"/>
      <c r="E659" s="110"/>
      <c r="F659" s="111"/>
      <c r="G659" s="112"/>
      <c r="H659" s="7"/>
      <c r="I659" s="12"/>
      <c r="J659" s="45"/>
      <c r="M659" s="28"/>
    </row>
    <row r="660" spans="1:13" ht="12.95" customHeight="1">
      <c r="A660" s="94"/>
      <c r="B660" s="108" t="s">
        <v>4412</v>
      </c>
      <c r="C660" s="16" t="s">
        <v>4415</v>
      </c>
      <c r="D660" s="52">
        <v>1</v>
      </c>
      <c r="E660" s="18" t="s">
        <v>4202</v>
      </c>
      <c r="F660" s="131"/>
      <c r="G660" s="125"/>
      <c r="H660" s="131"/>
      <c r="I660" s="21"/>
      <c r="J660" s="46"/>
      <c r="L660" s="28"/>
    </row>
    <row r="661" spans="1:13" ht="12.95" customHeight="1">
      <c r="A661" s="93"/>
      <c r="B661" s="107"/>
      <c r="C661" s="7"/>
      <c r="D661" s="109"/>
      <c r="E661" s="110"/>
      <c r="F661" s="111"/>
      <c r="G661" s="112"/>
      <c r="H661" s="7"/>
      <c r="I661" s="12"/>
      <c r="J661" s="45"/>
      <c r="M661" s="28"/>
    </row>
    <row r="662" spans="1:13" ht="12.95" customHeight="1">
      <c r="A662" s="94"/>
      <c r="B662" s="108" t="s">
        <v>4412</v>
      </c>
      <c r="C662" s="16" t="s">
        <v>4416</v>
      </c>
      <c r="D662" s="52">
        <v>1</v>
      </c>
      <c r="E662" s="18" t="s">
        <v>4202</v>
      </c>
      <c r="F662" s="131"/>
      <c r="G662" s="125"/>
      <c r="H662" s="131"/>
      <c r="I662" s="21"/>
      <c r="J662" s="46"/>
      <c r="L662" s="28"/>
    </row>
    <row r="663" spans="1:13" ht="12.95" customHeight="1">
      <c r="A663" s="93"/>
      <c r="B663" s="107"/>
      <c r="C663" s="7"/>
      <c r="D663" s="109"/>
      <c r="E663" s="110"/>
      <c r="F663" s="111"/>
      <c r="G663" s="112"/>
      <c r="H663" s="7"/>
      <c r="I663" s="12"/>
      <c r="J663" s="45"/>
      <c r="M663" s="28"/>
    </row>
    <row r="664" spans="1:13" ht="12.95" customHeight="1">
      <c r="A664" s="94"/>
      <c r="B664" s="108" t="s">
        <v>4412</v>
      </c>
      <c r="C664" s="16" t="s">
        <v>4417</v>
      </c>
      <c r="D664" s="52">
        <v>1</v>
      </c>
      <c r="E664" s="18" t="s">
        <v>4202</v>
      </c>
      <c r="F664" s="131"/>
      <c r="G664" s="125"/>
      <c r="H664" s="131"/>
      <c r="I664" s="21"/>
      <c r="J664" s="46"/>
      <c r="L664" s="28"/>
    </row>
    <row r="665" spans="1:13" ht="12.95" customHeight="1">
      <c r="A665" s="93"/>
      <c r="B665" s="107"/>
      <c r="C665" s="7"/>
      <c r="D665" s="109"/>
      <c r="E665" s="110"/>
      <c r="F665" s="111"/>
      <c r="G665" s="112"/>
      <c r="H665" s="7"/>
      <c r="I665" s="12"/>
      <c r="J665" s="123"/>
      <c r="M665" s="28"/>
    </row>
    <row r="666" spans="1:13" ht="12.95" customHeight="1">
      <c r="A666" s="94"/>
      <c r="B666" s="108" t="s">
        <v>4418</v>
      </c>
      <c r="C666" s="16" t="s">
        <v>4419</v>
      </c>
      <c r="D666" s="52">
        <v>1</v>
      </c>
      <c r="E666" s="18" t="s">
        <v>2851</v>
      </c>
      <c r="F666" s="19"/>
      <c r="G666" s="125"/>
      <c r="H666" s="16"/>
      <c r="I666" s="21"/>
      <c r="J666" s="46"/>
      <c r="L666" s="28"/>
    </row>
    <row r="667" spans="1:13" ht="12.95" customHeight="1">
      <c r="A667" s="93"/>
      <c r="B667" s="107"/>
      <c r="C667" s="7"/>
      <c r="D667" s="109"/>
      <c r="E667" s="110"/>
      <c r="F667" s="111"/>
      <c r="G667" s="112"/>
      <c r="H667" s="7"/>
      <c r="I667" s="12"/>
      <c r="J667" s="45"/>
      <c r="M667" s="28"/>
    </row>
    <row r="668" spans="1:13" ht="12.95" customHeight="1">
      <c r="A668" s="94"/>
      <c r="B668" s="108" t="s">
        <v>4420</v>
      </c>
      <c r="C668" s="16" t="s">
        <v>4421</v>
      </c>
      <c r="D668" s="52">
        <v>18</v>
      </c>
      <c r="E668" s="18" t="s">
        <v>4422</v>
      </c>
      <c r="F668" s="19"/>
      <c r="G668" s="125"/>
      <c r="H668" s="16"/>
      <c r="I668" s="21"/>
      <c r="J668" s="46"/>
      <c r="L668" s="28"/>
    </row>
    <row r="669" spans="1:13" ht="12.95" customHeight="1">
      <c r="A669" s="93"/>
      <c r="B669" s="107"/>
      <c r="C669" s="7"/>
      <c r="D669" s="109"/>
      <c r="E669" s="110"/>
      <c r="F669" s="111"/>
      <c r="G669" s="112"/>
      <c r="H669" s="7"/>
      <c r="I669" s="12"/>
      <c r="J669" s="45"/>
      <c r="M669" s="28"/>
    </row>
    <row r="670" spans="1:13" ht="12.95" customHeight="1">
      <c r="A670" s="94"/>
      <c r="B670" s="108" t="s">
        <v>4420</v>
      </c>
      <c r="C670" s="16" t="s">
        <v>4423</v>
      </c>
      <c r="D670" s="52">
        <v>17</v>
      </c>
      <c r="E670" s="18" t="s">
        <v>4422</v>
      </c>
      <c r="F670" s="19"/>
      <c r="G670" s="125"/>
      <c r="H670" s="16"/>
      <c r="I670" s="21"/>
      <c r="J670" s="46"/>
      <c r="L670" s="28"/>
    </row>
    <row r="671" spans="1:13" ht="12.95" customHeight="1">
      <c r="A671" s="93"/>
      <c r="B671" s="107"/>
      <c r="C671" s="7"/>
      <c r="D671" s="109"/>
      <c r="E671" s="110"/>
      <c r="F671" s="111"/>
      <c r="G671" s="112"/>
      <c r="H671" s="7"/>
      <c r="I671" s="12"/>
      <c r="J671" s="45"/>
      <c r="M671" s="28"/>
    </row>
    <row r="672" spans="1:13" ht="12.95" customHeight="1">
      <c r="A672" s="94"/>
      <c r="B672" s="108" t="s">
        <v>4155</v>
      </c>
      <c r="C672" s="16" t="s">
        <v>4156</v>
      </c>
      <c r="D672" s="52">
        <v>72</v>
      </c>
      <c r="E672" s="18" t="s">
        <v>4157</v>
      </c>
      <c r="F672" s="19"/>
      <c r="G672" s="125"/>
      <c r="H672" s="16"/>
      <c r="I672" s="21"/>
      <c r="J672" s="46"/>
      <c r="L672" s="28"/>
    </row>
    <row r="673" spans="1:13" ht="12.95" customHeight="1">
      <c r="A673" s="93"/>
      <c r="B673" s="107"/>
      <c r="C673" s="7"/>
      <c r="D673" s="109"/>
      <c r="E673" s="110"/>
      <c r="F673" s="111"/>
      <c r="G673" s="112"/>
      <c r="H673" s="7"/>
      <c r="I673" s="12"/>
      <c r="J673" s="45"/>
      <c r="M673" s="28"/>
    </row>
    <row r="674" spans="1:13" ht="12.95" customHeight="1">
      <c r="A674" s="94"/>
      <c r="B674" s="108" t="s">
        <v>4155</v>
      </c>
      <c r="C674" s="16" t="s">
        <v>4160</v>
      </c>
      <c r="D674" s="52">
        <v>7</v>
      </c>
      <c r="E674" s="18" t="s">
        <v>4157</v>
      </c>
      <c r="F674" s="19"/>
      <c r="G674" s="125"/>
      <c r="H674" s="16"/>
      <c r="I674" s="21"/>
      <c r="J674" s="46"/>
      <c r="L674" s="28"/>
    </row>
    <row r="675" spans="1:13" ht="12.95" customHeight="1">
      <c r="A675" s="93"/>
      <c r="B675" s="107"/>
      <c r="C675" s="7"/>
      <c r="D675" s="109"/>
      <c r="E675" s="110"/>
      <c r="F675" s="111"/>
      <c r="G675" s="112"/>
      <c r="H675" s="7"/>
      <c r="I675" s="12"/>
      <c r="J675" s="45"/>
      <c r="M675" s="28"/>
    </row>
    <row r="676" spans="1:13" ht="12.95" customHeight="1">
      <c r="A676" s="94"/>
      <c r="B676" s="108" t="s">
        <v>4155</v>
      </c>
      <c r="C676" s="16" t="s">
        <v>4386</v>
      </c>
      <c r="D676" s="52">
        <v>18</v>
      </c>
      <c r="E676" s="18" t="s">
        <v>4157</v>
      </c>
      <c r="F676" s="19"/>
      <c r="G676" s="125"/>
      <c r="H676" s="16"/>
      <c r="I676" s="21"/>
      <c r="J676" s="46"/>
      <c r="L676" s="28"/>
    </row>
    <row r="677" spans="1:13" ht="12.95" customHeight="1">
      <c r="A677" s="93"/>
      <c r="B677" s="107"/>
      <c r="C677" s="7"/>
      <c r="D677" s="109"/>
      <c r="E677" s="110"/>
      <c r="F677" s="111"/>
      <c r="G677" s="112"/>
      <c r="H677" s="7"/>
      <c r="I677" s="12"/>
      <c r="J677" s="45"/>
      <c r="M677" s="28"/>
    </row>
    <row r="678" spans="1:13" ht="12.95" customHeight="1">
      <c r="A678" s="94"/>
      <c r="B678" s="108" t="s">
        <v>4155</v>
      </c>
      <c r="C678" s="16" t="s">
        <v>4384</v>
      </c>
      <c r="D678" s="52">
        <v>61</v>
      </c>
      <c r="E678" s="18" t="s">
        <v>4157</v>
      </c>
      <c r="F678" s="19"/>
      <c r="G678" s="125"/>
      <c r="H678" s="16"/>
      <c r="I678" s="21"/>
      <c r="J678" s="46"/>
      <c r="L678" s="28"/>
    </row>
    <row r="679" spans="1:13" ht="12.95" customHeight="1">
      <c r="A679" s="93"/>
      <c r="B679" s="107"/>
      <c r="C679" s="7"/>
      <c r="D679" s="109"/>
      <c r="E679" s="110"/>
      <c r="F679" s="111"/>
      <c r="G679" s="112"/>
      <c r="H679" s="7"/>
      <c r="I679" s="12"/>
      <c r="J679" s="45"/>
      <c r="M679" s="28"/>
    </row>
    <row r="680" spans="1:13" ht="12.95" customHeight="1">
      <c r="A680" s="94"/>
      <c r="B680" s="108" t="s">
        <v>4283</v>
      </c>
      <c r="C680" s="16" t="s">
        <v>4287</v>
      </c>
      <c r="D680" s="52">
        <v>66</v>
      </c>
      <c r="E680" s="18" t="s">
        <v>4157</v>
      </c>
      <c r="F680" s="19"/>
      <c r="G680" s="125"/>
      <c r="H680" s="16"/>
      <c r="I680" s="21"/>
      <c r="J680" s="46"/>
      <c r="L680" s="28"/>
    </row>
    <row r="681" spans="1:13" ht="12.95" customHeight="1">
      <c r="A681" s="93"/>
      <c r="B681" s="107"/>
      <c r="C681" s="7"/>
      <c r="D681" s="109"/>
      <c r="E681" s="110"/>
      <c r="F681" s="111"/>
      <c r="G681" s="112"/>
      <c r="H681" s="7"/>
      <c r="I681" s="12"/>
      <c r="J681" s="45"/>
      <c r="M681" s="28"/>
    </row>
    <row r="682" spans="1:13" ht="12.95" customHeight="1">
      <c r="A682" s="94"/>
      <c r="B682" s="108" t="s">
        <v>4283</v>
      </c>
      <c r="C682" s="16" t="s">
        <v>4424</v>
      </c>
      <c r="D682" s="52">
        <v>115</v>
      </c>
      <c r="E682" s="18" t="s">
        <v>4157</v>
      </c>
      <c r="F682" s="19"/>
      <c r="G682" s="125"/>
      <c r="H682" s="16"/>
      <c r="I682" s="21"/>
      <c r="J682" s="46"/>
      <c r="L682" s="28"/>
    </row>
    <row r="683" spans="1:13" ht="12.95" customHeight="1">
      <c r="A683" s="93"/>
      <c r="B683" s="107"/>
      <c r="C683" s="7"/>
      <c r="D683" s="109"/>
      <c r="E683" s="110"/>
      <c r="F683" s="111"/>
      <c r="G683" s="112"/>
      <c r="H683" s="7"/>
      <c r="I683" s="12"/>
      <c r="J683" s="45"/>
      <c r="M683" s="28"/>
    </row>
    <row r="684" spans="1:13" ht="12.95" customHeight="1">
      <c r="A684" s="94"/>
      <c r="B684" s="108" t="s">
        <v>4283</v>
      </c>
      <c r="C684" s="16" t="s">
        <v>4288</v>
      </c>
      <c r="D684" s="52">
        <v>24</v>
      </c>
      <c r="E684" s="18" t="s">
        <v>4157</v>
      </c>
      <c r="F684" s="19"/>
      <c r="G684" s="125"/>
      <c r="H684" s="16"/>
      <c r="I684" s="21"/>
      <c r="J684" s="46"/>
      <c r="L684" s="28"/>
    </row>
    <row r="685" spans="1:13" ht="12.95" customHeight="1">
      <c r="A685" s="93"/>
      <c r="B685" s="107"/>
      <c r="C685" s="7"/>
      <c r="D685" s="109"/>
      <c r="E685" s="110"/>
      <c r="F685" s="111"/>
      <c r="G685" s="112"/>
      <c r="H685" s="7"/>
      <c r="I685" s="12"/>
      <c r="J685" s="45"/>
      <c r="M685" s="28"/>
    </row>
    <row r="686" spans="1:13" ht="12.95" customHeight="1">
      <c r="A686" s="94"/>
      <c r="B686" s="108" t="s">
        <v>4283</v>
      </c>
      <c r="C686" s="16" t="s">
        <v>4289</v>
      </c>
      <c r="D686" s="52">
        <v>23</v>
      </c>
      <c r="E686" s="18" t="s">
        <v>4157</v>
      </c>
      <c r="F686" s="131"/>
      <c r="G686" s="125"/>
      <c r="H686" s="131"/>
      <c r="I686" s="21"/>
      <c r="J686" s="46"/>
      <c r="L686" s="28"/>
    </row>
    <row r="687" spans="1:13" ht="12.95" customHeight="1">
      <c r="A687" s="93"/>
      <c r="B687" s="107"/>
      <c r="C687" s="7"/>
      <c r="D687" s="109"/>
      <c r="E687" s="110"/>
      <c r="F687" s="111"/>
      <c r="G687" s="112"/>
      <c r="H687" s="7"/>
      <c r="I687" s="12"/>
      <c r="J687" s="45"/>
      <c r="M687" s="28"/>
    </row>
    <row r="688" spans="1:13" ht="12.95" customHeight="1">
      <c r="A688" s="94"/>
      <c r="B688" s="108" t="s">
        <v>4164</v>
      </c>
      <c r="C688" s="16" t="s">
        <v>4160</v>
      </c>
      <c r="D688" s="52">
        <v>38</v>
      </c>
      <c r="E688" s="18" t="s">
        <v>4157</v>
      </c>
      <c r="F688" s="19"/>
      <c r="G688" s="125"/>
      <c r="H688" s="16"/>
      <c r="I688" s="21"/>
      <c r="J688" s="46"/>
      <c r="L688" s="28"/>
    </row>
    <row r="689" spans="1:13" ht="12.95" customHeight="1">
      <c r="A689" s="93"/>
      <c r="B689" s="107"/>
      <c r="C689" s="7"/>
      <c r="D689" s="109"/>
      <c r="E689" s="110"/>
      <c r="F689" s="111"/>
      <c r="G689" s="112"/>
      <c r="H689" s="7"/>
      <c r="I689" s="12"/>
      <c r="J689" s="45"/>
      <c r="M689" s="28"/>
    </row>
    <row r="690" spans="1:13" ht="12.95" customHeight="1">
      <c r="A690" s="94"/>
      <c r="B690" s="108" t="s">
        <v>4164</v>
      </c>
      <c r="C690" s="16" t="s">
        <v>4384</v>
      </c>
      <c r="D690" s="52">
        <v>29</v>
      </c>
      <c r="E690" s="18" t="s">
        <v>4157</v>
      </c>
      <c r="F690" s="19"/>
      <c r="G690" s="125"/>
      <c r="H690" s="16"/>
      <c r="I690" s="21"/>
      <c r="J690" s="46"/>
      <c r="L690" s="28"/>
    </row>
    <row r="691" spans="1:13" ht="12.95" customHeight="1">
      <c r="A691" s="93"/>
      <c r="B691" s="124"/>
      <c r="C691" s="7"/>
      <c r="D691" s="109"/>
      <c r="E691" s="110"/>
      <c r="F691" s="111"/>
      <c r="G691" s="112"/>
      <c r="H691" s="7"/>
      <c r="I691" s="23"/>
      <c r="J691" s="47"/>
      <c r="M691" s="28"/>
    </row>
    <row r="692" spans="1:13" ht="12.95" customHeight="1">
      <c r="A692" s="94"/>
      <c r="B692" s="108" t="s">
        <v>4164</v>
      </c>
      <c r="C692" s="16" t="s">
        <v>4162</v>
      </c>
      <c r="D692" s="52">
        <v>18</v>
      </c>
      <c r="E692" s="18" t="s">
        <v>4157</v>
      </c>
      <c r="F692" s="19"/>
      <c r="G692" s="125"/>
      <c r="H692" s="16"/>
      <c r="I692" s="21"/>
      <c r="J692" s="46"/>
      <c r="L692" s="28"/>
    </row>
    <row r="693" spans="1:13" ht="12.95" customHeight="1">
      <c r="A693" s="93"/>
      <c r="B693" s="107"/>
      <c r="C693" s="7"/>
      <c r="D693" s="109"/>
      <c r="E693" s="110"/>
      <c r="F693" s="111"/>
      <c r="G693" s="112"/>
      <c r="H693" s="7"/>
      <c r="I693" s="12"/>
      <c r="J693" s="45"/>
      <c r="M693" s="28"/>
    </row>
    <row r="694" spans="1:13" ht="12.95" customHeight="1">
      <c r="A694" s="94"/>
      <c r="B694" s="108" t="s">
        <v>4164</v>
      </c>
      <c r="C694" s="16" t="s">
        <v>4168</v>
      </c>
      <c r="D694" s="52">
        <v>43</v>
      </c>
      <c r="E694" s="18" t="s">
        <v>4157</v>
      </c>
      <c r="F694" s="19"/>
      <c r="G694" s="125"/>
      <c r="H694" s="16"/>
      <c r="I694" s="21"/>
      <c r="J694" s="46"/>
      <c r="L694" s="28"/>
    </row>
    <row r="695" spans="1:13" ht="12.95" customHeight="1">
      <c r="A695" s="93"/>
      <c r="B695" s="107"/>
      <c r="C695" s="7"/>
      <c r="D695" s="109"/>
      <c r="E695" s="110"/>
      <c r="F695" s="111"/>
      <c r="G695" s="112"/>
      <c r="H695" s="7"/>
      <c r="I695" s="12"/>
      <c r="J695" s="45"/>
      <c r="M695" s="28"/>
    </row>
    <row r="696" spans="1:13" ht="12.95" customHeight="1">
      <c r="A696" s="94"/>
      <c r="B696" s="108" t="s">
        <v>4164</v>
      </c>
      <c r="C696" s="16" t="s">
        <v>4174</v>
      </c>
      <c r="D696" s="52">
        <v>26</v>
      </c>
      <c r="E696" s="18" t="s">
        <v>4157</v>
      </c>
      <c r="F696" s="19"/>
      <c r="G696" s="125"/>
      <c r="H696" s="16"/>
      <c r="I696" s="21"/>
      <c r="J696" s="46"/>
      <c r="L696" s="28"/>
    </row>
    <row r="697" spans="1:13" ht="12.95" customHeight="1">
      <c r="A697" s="93"/>
      <c r="B697" s="107"/>
      <c r="C697" s="7"/>
      <c r="D697" s="109"/>
      <c r="E697" s="110"/>
      <c r="F697" s="111"/>
      <c r="G697" s="112"/>
      <c r="H697" s="7"/>
      <c r="I697" s="12"/>
      <c r="J697" s="45"/>
      <c r="M697" s="28"/>
    </row>
    <row r="698" spans="1:13" ht="12.95" customHeight="1">
      <c r="A698" s="94"/>
      <c r="B698" s="108" t="s">
        <v>4291</v>
      </c>
      <c r="C698" s="16" t="s">
        <v>4425</v>
      </c>
      <c r="D698" s="52">
        <v>189</v>
      </c>
      <c r="E698" s="18" t="s">
        <v>4157</v>
      </c>
      <c r="F698" s="19"/>
      <c r="G698" s="125"/>
      <c r="H698" s="16"/>
      <c r="I698" s="21"/>
      <c r="J698" s="46"/>
      <c r="L698" s="28"/>
    </row>
    <row r="699" spans="1:13" ht="12.95" customHeight="1">
      <c r="A699" s="93"/>
      <c r="B699" s="107"/>
      <c r="C699" s="7"/>
      <c r="D699" s="109"/>
      <c r="E699" s="110"/>
      <c r="F699" s="111"/>
      <c r="G699" s="112"/>
      <c r="H699" s="7"/>
      <c r="I699" s="12"/>
      <c r="J699" s="45"/>
      <c r="M699" s="28"/>
    </row>
    <row r="700" spans="1:13" ht="12.95" customHeight="1">
      <c r="A700" s="94"/>
      <c r="B700" s="108" t="s">
        <v>4291</v>
      </c>
      <c r="C700" s="16" t="s">
        <v>4426</v>
      </c>
      <c r="D700" s="52">
        <v>8</v>
      </c>
      <c r="E700" s="18" t="s">
        <v>4157</v>
      </c>
      <c r="F700" s="19"/>
      <c r="G700" s="125"/>
      <c r="H700" s="16"/>
      <c r="I700" s="21"/>
      <c r="J700" s="46"/>
      <c r="L700" s="28"/>
    </row>
    <row r="701" spans="1:13" ht="12.95" customHeight="1">
      <c r="A701" s="93"/>
      <c r="B701" s="107"/>
      <c r="C701" s="7"/>
      <c r="D701" s="109"/>
      <c r="E701" s="110"/>
      <c r="F701" s="111"/>
      <c r="G701" s="112"/>
      <c r="H701" s="7"/>
      <c r="I701" s="12"/>
      <c r="J701" s="123"/>
      <c r="M701" s="28"/>
    </row>
    <row r="702" spans="1:13" ht="12.95" customHeight="1">
      <c r="A702" s="94"/>
      <c r="B702" s="108" t="s">
        <v>4291</v>
      </c>
      <c r="C702" s="16" t="s">
        <v>4427</v>
      </c>
      <c r="D702" s="52">
        <v>149</v>
      </c>
      <c r="E702" s="18" t="s">
        <v>4157</v>
      </c>
      <c r="F702" s="19"/>
      <c r="G702" s="125"/>
      <c r="H702" s="16"/>
      <c r="I702" s="21"/>
      <c r="J702" s="46"/>
      <c r="L702" s="28"/>
    </row>
    <row r="703" spans="1:13" ht="12.95" customHeight="1">
      <c r="A703" s="93"/>
      <c r="B703" s="107"/>
      <c r="C703" s="7"/>
      <c r="D703" s="109"/>
      <c r="E703" s="110"/>
      <c r="F703" s="111"/>
      <c r="G703" s="112"/>
      <c r="H703" s="7"/>
      <c r="I703" s="12"/>
      <c r="J703" s="45"/>
      <c r="M703" s="28"/>
    </row>
    <row r="704" spans="1:13" ht="12.95" customHeight="1">
      <c r="A704" s="94"/>
      <c r="B704" s="108" t="s">
        <v>4291</v>
      </c>
      <c r="C704" s="16" t="s">
        <v>4428</v>
      </c>
      <c r="D704" s="52">
        <v>16</v>
      </c>
      <c r="E704" s="18" t="s">
        <v>4157</v>
      </c>
      <c r="F704" s="19"/>
      <c r="G704" s="125"/>
      <c r="H704" s="16"/>
      <c r="I704" s="21"/>
      <c r="J704" s="46"/>
      <c r="L704" s="28"/>
    </row>
    <row r="705" spans="1:13" ht="12.95" customHeight="1">
      <c r="A705" s="93"/>
      <c r="B705" s="107"/>
      <c r="C705" s="7"/>
      <c r="D705" s="109"/>
      <c r="E705" s="110"/>
      <c r="F705" s="111"/>
      <c r="G705" s="112"/>
      <c r="H705" s="7"/>
      <c r="I705" s="12"/>
      <c r="J705" s="45"/>
      <c r="M705" s="28"/>
    </row>
    <row r="706" spans="1:13" ht="12.95" customHeight="1">
      <c r="A706" s="94"/>
      <c r="B706" s="108" t="s">
        <v>4291</v>
      </c>
      <c r="C706" s="16" t="s">
        <v>4429</v>
      </c>
      <c r="D706" s="52">
        <v>40</v>
      </c>
      <c r="E706" s="18" t="s">
        <v>4157</v>
      </c>
      <c r="F706" s="19"/>
      <c r="G706" s="125"/>
      <c r="H706" s="16"/>
      <c r="I706" s="21"/>
      <c r="J706" s="46"/>
      <c r="L706" s="28"/>
    </row>
    <row r="707" spans="1:13" ht="12.95" customHeight="1">
      <c r="A707" s="93"/>
      <c r="B707" s="107"/>
      <c r="C707" s="7"/>
      <c r="D707" s="109"/>
      <c r="E707" s="110"/>
      <c r="F707" s="111"/>
      <c r="G707" s="112"/>
      <c r="H707" s="7"/>
      <c r="I707" s="12"/>
      <c r="J707" s="45"/>
      <c r="M707" s="28"/>
    </row>
    <row r="708" spans="1:13" ht="12.95" customHeight="1">
      <c r="A708" s="94"/>
      <c r="B708" s="108" t="s">
        <v>4291</v>
      </c>
      <c r="C708" s="16" t="s">
        <v>4430</v>
      </c>
      <c r="D708" s="52">
        <v>7</v>
      </c>
      <c r="E708" s="18" t="s">
        <v>4157</v>
      </c>
      <c r="F708" s="19"/>
      <c r="G708" s="125"/>
      <c r="H708" s="16"/>
      <c r="I708" s="21"/>
      <c r="J708" s="46"/>
      <c r="L708" s="28"/>
    </row>
    <row r="709" spans="1:13" ht="12.95" customHeight="1">
      <c r="A709" s="93"/>
      <c r="B709" s="107"/>
      <c r="C709" s="7"/>
      <c r="D709" s="109"/>
      <c r="E709" s="110"/>
      <c r="F709" s="111"/>
      <c r="G709" s="112"/>
      <c r="H709" s="7"/>
      <c r="I709" s="12"/>
      <c r="J709" s="45"/>
      <c r="M709" s="28"/>
    </row>
    <row r="710" spans="1:13" ht="12.95" customHeight="1">
      <c r="A710" s="94"/>
      <c r="B710" s="108" t="s">
        <v>4291</v>
      </c>
      <c r="C710" s="16" t="s">
        <v>4431</v>
      </c>
      <c r="D710" s="52">
        <v>13</v>
      </c>
      <c r="E710" s="18" t="s">
        <v>4157</v>
      </c>
      <c r="F710" s="19"/>
      <c r="G710" s="125"/>
      <c r="H710" s="130"/>
      <c r="I710" s="21"/>
      <c r="J710" s="46"/>
      <c r="L710" s="28"/>
    </row>
    <row r="711" spans="1:13" ht="12.95" customHeight="1">
      <c r="A711" s="93"/>
      <c r="B711" s="107"/>
      <c r="C711" s="7"/>
      <c r="D711" s="109"/>
      <c r="E711" s="110"/>
      <c r="F711" s="111"/>
      <c r="G711" s="112"/>
      <c r="H711" s="7"/>
      <c r="I711" s="12"/>
      <c r="J711" s="45"/>
      <c r="M711" s="28"/>
    </row>
    <row r="712" spans="1:13" ht="12.95" customHeight="1">
      <c r="A712" s="94"/>
      <c r="B712" s="108" t="s">
        <v>4291</v>
      </c>
      <c r="C712" s="16" t="s">
        <v>4432</v>
      </c>
      <c r="D712" s="52">
        <v>4</v>
      </c>
      <c r="E712" s="18" t="s">
        <v>4157</v>
      </c>
      <c r="F712" s="19"/>
      <c r="G712" s="125"/>
      <c r="H712" s="16"/>
      <c r="I712" s="21"/>
      <c r="J712" s="46"/>
      <c r="L712" s="28"/>
    </row>
    <row r="713" spans="1:13" ht="12.95" customHeight="1">
      <c r="A713" s="93"/>
      <c r="B713" s="107"/>
      <c r="C713" s="7"/>
      <c r="D713" s="109"/>
      <c r="E713" s="110"/>
      <c r="F713" s="111"/>
      <c r="G713" s="112"/>
      <c r="H713" s="7"/>
      <c r="I713" s="12"/>
      <c r="J713" s="45"/>
      <c r="M713" s="28"/>
    </row>
    <row r="714" spans="1:13" ht="12.95" customHeight="1">
      <c r="A714" s="94"/>
      <c r="B714" s="108" t="s">
        <v>4433</v>
      </c>
      <c r="C714" s="16" t="s">
        <v>4425</v>
      </c>
      <c r="D714" s="52">
        <v>18</v>
      </c>
      <c r="E714" s="18" t="s">
        <v>4157</v>
      </c>
      <c r="F714" s="19"/>
      <c r="G714" s="125"/>
      <c r="H714" s="130"/>
      <c r="I714" s="21"/>
      <c r="J714" s="46"/>
      <c r="L714" s="28"/>
    </row>
    <row r="715" spans="1:13" ht="12.95" customHeight="1">
      <c r="A715" s="93"/>
      <c r="B715" s="107"/>
      <c r="C715" s="7"/>
      <c r="D715" s="109"/>
      <c r="E715" s="110"/>
      <c r="F715" s="111"/>
      <c r="G715" s="112"/>
      <c r="H715" s="7"/>
      <c r="I715" s="12"/>
      <c r="J715" s="45"/>
      <c r="M715" s="28"/>
    </row>
    <row r="716" spans="1:13" ht="12.95" customHeight="1">
      <c r="A716" s="94"/>
      <c r="B716" s="108" t="s">
        <v>4388</v>
      </c>
      <c r="C716" s="16" t="s">
        <v>4434</v>
      </c>
      <c r="D716" s="52">
        <v>8</v>
      </c>
      <c r="E716" s="18" t="s">
        <v>4157</v>
      </c>
      <c r="F716" s="19"/>
      <c r="G716" s="125"/>
      <c r="H716" s="16"/>
      <c r="I716" s="21"/>
      <c r="J716" s="46"/>
      <c r="L716" s="28"/>
    </row>
    <row r="717" spans="1:13" ht="12.95" customHeight="1">
      <c r="A717" s="93"/>
      <c r="B717" s="107"/>
      <c r="C717" s="7"/>
      <c r="D717" s="109"/>
      <c r="E717" s="110"/>
      <c r="F717" s="111"/>
      <c r="G717" s="112"/>
      <c r="H717" s="7"/>
      <c r="I717" s="12"/>
      <c r="J717" s="45"/>
      <c r="M717" s="28"/>
    </row>
    <row r="718" spans="1:13" ht="12.95" customHeight="1">
      <c r="A718" s="94"/>
      <c r="B718" s="108" t="s">
        <v>4302</v>
      </c>
      <c r="C718" s="16" t="s">
        <v>4303</v>
      </c>
      <c r="D718" s="52">
        <v>30</v>
      </c>
      <c r="E718" s="18" t="s">
        <v>4157</v>
      </c>
      <c r="F718" s="126"/>
      <c r="G718" s="125"/>
      <c r="H718" s="16"/>
      <c r="I718" s="21"/>
      <c r="J718" s="46"/>
      <c r="L718" s="28"/>
    </row>
    <row r="719" spans="1:13" ht="12.95" customHeight="1">
      <c r="A719" s="93"/>
      <c r="B719" s="107"/>
      <c r="C719" s="7"/>
      <c r="D719" s="109"/>
      <c r="E719" s="110"/>
      <c r="F719" s="111"/>
      <c r="G719" s="112"/>
      <c r="H719" s="7"/>
      <c r="I719" s="12"/>
      <c r="J719" s="45"/>
      <c r="M719" s="28"/>
    </row>
    <row r="720" spans="1:13" ht="12.95" customHeight="1">
      <c r="A720" s="94"/>
      <c r="B720" s="108" t="s">
        <v>4177</v>
      </c>
      <c r="C720" s="16" t="s">
        <v>4435</v>
      </c>
      <c r="D720" s="52">
        <v>8</v>
      </c>
      <c r="E720" s="18" t="s">
        <v>4157</v>
      </c>
      <c r="F720" s="19"/>
      <c r="G720" s="125"/>
      <c r="H720" s="130"/>
      <c r="I720" s="21"/>
      <c r="J720" s="46"/>
      <c r="L720" s="28"/>
    </row>
    <row r="721" spans="1:13" ht="12.95" customHeight="1">
      <c r="A721" s="93"/>
      <c r="B721" s="107"/>
      <c r="C721" s="7"/>
      <c r="D721" s="109"/>
      <c r="E721" s="110"/>
      <c r="F721" s="111"/>
      <c r="G721" s="112"/>
      <c r="H721" s="7"/>
      <c r="I721" s="12"/>
      <c r="J721" s="45"/>
      <c r="M721" s="28"/>
    </row>
    <row r="722" spans="1:13" ht="12.95" customHeight="1">
      <c r="A722" s="94"/>
      <c r="B722" s="108" t="s">
        <v>4304</v>
      </c>
      <c r="C722" s="16" t="s">
        <v>4436</v>
      </c>
      <c r="D722" s="52">
        <v>4</v>
      </c>
      <c r="E722" s="18" t="s">
        <v>4157</v>
      </c>
      <c r="F722" s="131"/>
      <c r="G722" s="125"/>
      <c r="H722" s="131"/>
      <c r="I722" s="21"/>
      <c r="J722" s="46"/>
      <c r="L722" s="28"/>
    </row>
    <row r="723" spans="1:13" ht="12.95" customHeight="1">
      <c r="A723" s="93"/>
      <c r="B723" s="107"/>
      <c r="C723" s="7"/>
      <c r="D723" s="109"/>
      <c r="E723" s="110"/>
      <c r="F723" s="111"/>
      <c r="G723" s="112"/>
      <c r="H723" s="7"/>
      <c r="I723" s="12"/>
      <c r="J723" s="164"/>
      <c r="M723" s="28"/>
    </row>
    <row r="724" spans="1:13" ht="12.95" customHeight="1">
      <c r="A724" s="94"/>
      <c r="B724" s="108" t="s">
        <v>4304</v>
      </c>
      <c r="C724" s="16" t="s">
        <v>4437</v>
      </c>
      <c r="D724" s="165">
        <v>20</v>
      </c>
      <c r="E724" s="18" t="s">
        <v>4157</v>
      </c>
      <c r="F724" s="131"/>
      <c r="G724" s="125"/>
      <c r="H724" s="131"/>
      <c r="I724" s="21"/>
      <c r="J724" s="166"/>
      <c r="L724" s="28"/>
    </row>
    <row r="725" spans="1:13" ht="12.95" customHeight="1">
      <c r="A725" s="93"/>
      <c r="B725" s="107"/>
      <c r="C725" s="7"/>
      <c r="D725" s="109"/>
      <c r="E725" s="110"/>
      <c r="F725" s="111"/>
      <c r="G725" s="112"/>
      <c r="H725" s="7"/>
      <c r="I725" s="12"/>
      <c r="J725" s="45"/>
      <c r="M725" s="28"/>
    </row>
    <row r="726" spans="1:13" ht="12.95" customHeight="1">
      <c r="A726" s="94"/>
      <c r="B726" s="108" t="s">
        <v>4304</v>
      </c>
      <c r="C726" s="16" t="s">
        <v>4438</v>
      </c>
      <c r="D726" s="52">
        <v>8</v>
      </c>
      <c r="E726" s="18" t="s">
        <v>4157</v>
      </c>
      <c r="F726" s="131"/>
      <c r="G726" s="125"/>
      <c r="H726" s="131"/>
      <c r="I726" s="21"/>
      <c r="J726" s="48"/>
      <c r="L726" s="28"/>
    </row>
    <row r="727" spans="1:13" ht="12.95" customHeight="1">
      <c r="A727" s="93"/>
      <c r="B727" s="124"/>
      <c r="C727" s="7"/>
      <c r="D727" s="109"/>
      <c r="E727" s="110"/>
      <c r="F727" s="111"/>
      <c r="G727" s="112"/>
      <c r="H727" s="7"/>
      <c r="I727" s="23"/>
      <c r="J727" s="47"/>
      <c r="M727" s="28"/>
    </row>
    <row r="728" spans="1:13" ht="12.95" customHeight="1">
      <c r="A728" s="94"/>
      <c r="B728" s="108" t="s">
        <v>4304</v>
      </c>
      <c r="C728" s="16" t="s">
        <v>4439</v>
      </c>
      <c r="D728" s="52">
        <v>11</v>
      </c>
      <c r="E728" s="18" t="s">
        <v>4157</v>
      </c>
      <c r="F728" s="131"/>
      <c r="G728" s="125"/>
      <c r="H728" s="131"/>
      <c r="I728" s="21"/>
      <c r="J728" s="46"/>
      <c r="L728" s="28"/>
    </row>
    <row r="729" spans="1:13" ht="12.95" customHeight="1">
      <c r="A729" s="93"/>
      <c r="B729" s="107"/>
      <c r="C729" s="7"/>
      <c r="D729" s="109"/>
      <c r="E729" s="110"/>
      <c r="F729" s="111"/>
      <c r="G729" s="112"/>
      <c r="H729" s="7"/>
      <c r="I729" s="12"/>
      <c r="J729" s="45"/>
      <c r="M729" s="28"/>
    </row>
    <row r="730" spans="1:13" ht="12.95" customHeight="1">
      <c r="A730" s="94"/>
      <c r="B730" s="108" t="s">
        <v>4179</v>
      </c>
      <c r="C730" s="16" t="s">
        <v>4307</v>
      </c>
      <c r="D730" s="52">
        <v>66</v>
      </c>
      <c r="E730" s="18" t="s">
        <v>4157</v>
      </c>
      <c r="F730" s="19"/>
      <c r="G730" s="125"/>
      <c r="H730" s="16"/>
      <c r="I730" s="21"/>
      <c r="J730" s="46"/>
      <c r="L730" s="28"/>
    </row>
    <row r="731" spans="1:13" ht="12.95" customHeight="1">
      <c r="A731" s="93"/>
      <c r="B731" s="107"/>
      <c r="C731" s="7"/>
      <c r="D731" s="109"/>
      <c r="E731" s="110"/>
      <c r="F731" s="111"/>
      <c r="G731" s="112"/>
      <c r="H731" s="7"/>
      <c r="I731" s="12"/>
      <c r="J731" s="45"/>
      <c r="M731" s="28"/>
    </row>
    <row r="732" spans="1:13" ht="12.95" customHeight="1">
      <c r="A732" s="94"/>
      <c r="B732" s="108" t="s">
        <v>4179</v>
      </c>
      <c r="C732" s="16" t="s">
        <v>4308</v>
      </c>
      <c r="D732" s="52">
        <v>243</v>
      </c>
      <c r="E732" s="18" t="s">
        <v>4157</v>
      </c>
      <c r="F732" s="19"/>
      <c r="G732" s="125"/>
      <c r="H732" s="16"/>
      <c r="I732" s="21"/>
      <c r="J732" s="46"/>
      <c r="L732" s="28"/>
    </row>
    <row r="733" spans="1:13" ht="12.95" customHeight="1">
      <c r="A733" s="93"/>
      <c r="B733" s="107"/>
      <c r="C733" s="7"/>
      <c r="D733" s="109"/>
      <c r="E733" s="110"/>
      <c r="F733" s="111"/>
      <c r="G733" s="112"/>
      <c r="H733" s="7"/>
      <c r="I733" s="12"/>
      <c r="J733" s="45"/>
      <c r="M733" s="28"/>
    </row>
    <row r="734" spans="1:13" ht="12.95" customHeight="1">
      <c r="A734" s="94"/>
      <c r="B734" s="108" t="s">
        <v>4179</v>
      </c>
      <c r="C734" s="16" t="s">
        <v>4396</v>
      </c>
      <c r="D734" s="52">
        <v>21</v>
      </c>
      <c r="E734" s="18" t="s">
        <v>4157</v>
      </c>
      <c r="F734" s="19"/>
      <c r="G734" s="125"/>
      <c r="H734" s="16"/>
      <c r="I734" s="21"/>
      <c r="J734" s="46"/>
      <c r="L734" s="28"/>
    </row>
    <row r="735" spans="1:13" ht="12.95" customHeight="1">
      <c r="A735" s="93"/>
      <c r="B735" s="107"/>
      <c r="C735" s="7"/>
      <c r="D735" s="109"/>
      <c r="E735" s="110"/>
      <c r="F735" s="111"/>
      <c r="G735" s="112"/>
      <c r="H735" s="7"/>
      <c r="I735" s="12"/>
      <c r="J735" s="45"/>
      <c r="M735" s="28"/>
    </row>
    <row r="736" spans="1:13" ht="12.95" customHeight="1">
      <c r="A736" s="94"/>
      <c r="B736" s="108" t="s">
        <v>4179</v>
      </c>
      <c r="C736" s="16" t="s">
        <v>4180</v>
      </c>
      <c r="D736" s="52">
        <v>23</v>
      </c>
      <c r="E736" s="18" t="s">
        <v>4157</v>
      </c>
      <c r="F736" s="19"/>
      <c r="G736" s="125"/>
      <c r="H736" s="16"/>
      <c r="I736" s="21"/>
      <c r="J736" s="46"/>
      <c r="L736" s="28"/>
    </row>
    <row r="737" spans="1:13" ht="12.95" customHeight="1">
      <c r="A737" s="93"/>
      <c r="B737" s="107"/>
      <c r="C737" s="7"/>
      <c r="D737" s="109"/>
      <c r="E737" s="110"/>
      <c r="F737" s="111"/>
      <c r="G737" s="112"/>
      <c r="H737" s="7"/>
      <c r="I737" s="12"/>
      <c r="J737" s="123"/>
      <c r="M737" s="28"/>
    </row>
    <row r="738" spans="1:13" ht="12.95" customHeight="1">
      <c r="A738" s="94"/>
      <c r="B738" s="108" t="s">
        <v>4179</v>
      </c>
      <c r="C738" s="16" t="s">
        <v>4181</v>
      </c>
      <c r="D738" s="52">
        <v>54</v>
      </c>
      <c r="E738" s="18" t="s">
        <v>4157</v>
      </c>
      <c r="F738" s="19"/>
      <c r="G738" s="125"/>
      <c r="H738" s="16"/>
      <c r="I738" s="21"/>
      <c r="J738" s="46"/>
      <c r="L738" s="28"/>
    </row>
    <row r="739" spans="1:13" ht="12.95" customHeight="1">
      <c r="A739" s="93"/>
      <c r="B739" s="107"/>
      <c r="C739" s="7"/>
      <c r="D739" s="109"/>
      <c r="E739" s="110"/>
      <c r="F739" s="111"/>
      <c r="G739" s="112"/>
      <c r="H739" s="7"/>
      <c r="I739" s="12"/>
      <c r="J739" s="45"/>
      <c r="M739" s="28"/>
    </row>
    <row r="740" spans="1:13" ht="12.95" customHeight="1">
      <c r="A740" s="94"/>
      <c r="B740" s="108" t="s">
        <v>4309</v>
      </c>
      <c r="C740" s="16" t="s">
        <v>4310</v>
      </c>
      <c r="D740" s="52">
        <v>52</v>
      </c>
      <c r="E740" s="18" t="s">
        <v>4157</v>
      </c>
      <c r="F740" s="19"/>
      <c r="G740" s="125"/>
      <c r="H740" s="130"/>
      <c r="I740" s="21"/>
      <c r="J740" s="46"/>
      <c r="L740" s="28"/>
    </row>
    <row r="741" spans="1:13" ht="12.95" customHeight="1">
      <c r="A741" s="93"/>
      <c r="B741" s="107"/>
      <c r="C741" s="7"/>
      <c r="D741" s="109"/>
      <c r="E741" s="110"/>
      <c r="F741" s="111"/>
      <c r="G741" s="112"/>
      <c r="H741" s="7"/>
      <c r="I741" s="12"/>
      <c r="J741" s="45"/>
      <c r="M741" s="28"/>
    </row>
    <row r="742" spans="1:13" ht="12.95" customHeight="1">
      <c r="A742" s="94"/>
      <c r="B742" s="108" t="s">
        <v>4309</v>
      </c>
      <c r="C742" s="16" t="s">
        <v>4311</v>
      </c>
      <c r="D742" s="52">
        <v>16</v>
      </c>
      <c r="E742" s="18" t="s">
        <v>4157</v>
      </c>
      <c r="F742" s="19"/>
      <c r="G742" s="125"/>
      <c r="H742" s="130"/>
      <c r="I742" s="21"/>
      <c r="J742" s="46"/>
      <c r="L742" s="28"/>
    </row>
    <row r="743" spans="1:13" ht="12.95" customHeight="1">
      <c r="A743" s="93"/>
      <c r="B743" s="107"/>
      <c r="C743" s="7"/>
      <c r="D743" s="109"/>
      <c r="E743" s="110"/>
      <c r="F743" s="111"/>
      <c r="G743" s="112"/>
      <c r="H743" s="7"/>
      <c r="I743" s="12"/>
      <c r="J743" s="45"/>
      <c r="M743" s="28"/>
    </row>
    <row r="744" spans="1:13" ht="12.95" customHeight="1">
      <c r="A744" s="94"/>
      <c r="B744" s="108" t="s">
        <v>4440</v>
      </c>
      <c r="C744" s="16" t="s">
        <v>4441</v>
      </c>
      <c r="D744" s="52">
        <v>13</v>
      </c>
      <c r="E744" s="18" t="s">
        <v>4332</v>
      </c>
      <c r="F744" s="19"/>
      <c r="G744" s="125"/>
      <c r="H744" s="16"/>
      <c r="I744" s="21"/>
      <c r="J744" s="46"/>
      <c r="L744" s="28"/>
    </row>
    <row r="745" spans="1:13" ht="12.95" customHeight="1">
      <c r="A745" s="93"/>
      <c r="B745" s="107"/>
      <c r="C745" s="7"/>
      <c r="D745" s="109"/>
      <c r="E745" s="110"/>
      <c r="F745" s="111"/>
      <c r="G745" s="112"/>
      <c r="H745" s="7"/>
      <c r="I745" s="12"/>
      <c r="J745" s="45"/>
      <c r="M745" s="28"/>
    </row>
    <row r="746" spans="1:13" ht="12.95" customHeight="1">
      <c r="A746" s="94"/>
      <c r="B746" s="108" t="s">
        <v>4440</v>
      </c>
      <c r="C746" s="16" t="s">
        <v>4442</v>
      </c>
      <c r="D746" s="52">
        <v>1</v>
      </c>
      <c r="E746" s="18" t="s">
        <v>4332</v>
      </c>
      <c r="F746" s="19"/>
      <c r="G746" s="125"/>
      <c r="H746" s="16"/>
      <c r="I746" s="21"/>
      <c r="J746" s="46"/>
      <c r="L746" s="28"/>
    </row>
    <row r="747" spans="1:13" ht="12.95" customHeight="1">
      <c r="A747" s="93"/>
      <c r="B747" s="107"/>
      <c r="C747" s="7"/>
      <c r="D747" s="109"/>
      <c r="E747" s="110"/>
      <c r="F747" s="111"/>
      <c r="G747" s="112"/>
      <c r="H747" s="7"/>
      <c r="I747" s="12"/>
      <c r="J747" s="45"/>
      <c r="M747" s="28"/>
    </row>
    <row r="748" spans="1:13" ht="12.95" customHeight="1">
      <c r="A748" s="94"/>
      <c r="B748" s="108" t="s">
        <v>4440</v>
      </c>
      <c r="C748" s="16" t="s">
        <v>4443</v>
      </c>
      <c r="D748" s="52">
        <v>1</v>
      </c>
      <c r="E748" s="18" t="s">
        <v>4332</v>
      </c>
      <c r="F748" s="19"/>
      <c r="G748" s="125"/>
      <c r="H748" s="16"/>
      <c r="I748" s="21"/>
      <c r="J748" s="46"/>
      <c r="L748" s="28"/>
    </row>
    <row r="749" spans="1:13" ht="12.95" customHeight="1">
      <c r="A749" s="93"/>
      <c r="B749" s="107"/>
      <c r="C749" s="7"/>
      <c r="D749" s="109"/>
      <c r="E749" s="110"/>
      <c r="F749" s="111"/>
      <c r="G749" s="112"/>
      <c r="H749" s="7"/>
      <c r="I749" s="12"/>
      <c r="J749" s="45"/>
      <c r="M749" s="28"/>
    </row>
    <row r="750" spans="1:13" ht="12.95" customHeight="1">
      <c r="A750" s="94"/>
      <c r="B750" s="108" t="s">
        <v>4440</v>
      </c>
      <c r="C750" s="16" t="s">
        <v>4444</v>
      </c>
      <c r="D750" s="52">
        <v>8</v>
      </c>
      <c r="E750" s="18" t="s">
        <v>4332</v>
      </c>
      <c r="F750" s="19"/>
      <c r="G750" s="125"/>
      <c r="H750" s="16"/>
      <c r="I750" s="21"/>
      <c r="J750" s="46"/>
      <c r="L750" s="28"/>
    </row>
    <row r="751" spans="1:13" ht="12.95" customHeight="1">
      <c r="A751" s="93"/>
      <c r="B751" s="107"/>
      <c r="C751" s="7"/>
      <c r="D751" s="109"/>
      <c r="E751" s="110"/>
      <c r="F751" s="111"/>
      <c r="G751" s="112"/>
      <c r="H751" s="7"/>
      <c r="I751" s="12"/>
      <c r="J751" s="45"/>
      <c r="M751" s="28"/>
    </row>
    <row r="752" spans="1:13" ht="12.95" customHeight="1">
      <c r="A752" s="94"/>
      <c r="B752" s="108" t="s">
        <v>4440</v>
      </c>
      <c r="C752" s="16" t="s">
        <v>4445</v>
      </c>
      <c r="D752" s="52">
        <v>2</v>
      </c>
      <c r="E752" s="18" t="s">
        <v>4332</v>
      </c>
      <c r="F752" s="19"/>
      <c r="G752" s="125"/>
      <c r="H752" s="16"/>
      <c r="I752" s="21"/>
      <c r="J752" s="46"/>
      <c r="L752" s="28"/>
    </row>
    <row r="753" spans="1:13" ht="12.95" customHeight="1">
      <c r="A753" s="93"/>
      <c r="B753" s="107"/>
      <c r="C753" s="7"/>
      <c r="D753" s="109"/>
      <c r="E753" s="110"/>
      <c r="F753" s="111"/>
      <c r="G753" s="112"/>
      <c r="H753" s="7"/>
      <c r="I753" s="12"/>
      <c r="J753" s="45"/>
      <c r="M753" s="28"/>
    </row>
    <row r="754" spans="1:13" ht="12.95" customHeight="1">
      <c r="A754" s="94"/>
      <c r="B754" s="108" t="s">
        <v>4440</v>
      </c>
      <c r="C754" s="16" t="s">
        <v>4446</v>
      </c>
      <c r="D754" s="52">
        <v>4</v>
      </c>
      <c r="E754" s="18" t="s">
        <v>4332</v>
      </c>
      <c r="F754" s="19"/>
      <c r="G754" s="125"/>
      <c r="H754" s="16"/>
      <c r="I754" s="21"/>
      <c r="J754" s="46"/>
      <c r="L754" s="28"/>
    </row>
    <row r="755" spans="1:13" ht="12.95" customHeight="1">
      <c r="A755" s="93"/>
      <c r="B755" s="107"/>
      <c r="C755" s="7"/>
      <c r="D755" s="109"/>
      <c r="E755" s="110"/>
      <c r="F755" s="111"/>
      <c r="G755" s="112"/>
      <c r="H755" s="7"/>
      <c r="I755" s="12"/>
      <c r="J755" s="45"/>
      <c r="M755" s="28"/>
    </row>
    <row r="756" spans="1:13" ht="12.95" customHeight="1">
      <c r="A756" s="94"/>
      <c r="B756" s="108" t="s">
        <v>4440</v>
      </c>
      <c r="C756" s="16" t="s">
        <v>4447</v>
      </c>
      <c r="D756" s="52">
        <v>4</v>
      </c>
      <c r="E756" s="18" t="s">
        <v>4332</v>
      </c>
      <c r="F756" s="19"/>
      <c r="G756" s="125"/>
      <c r="H756" s="16"/>
      <c r="I756" s="21"/>
      <c r="J756" s="46"/>
      <c r="L756" s="28"/>
    </row>
    <row r="757" spans="1:13" ht="12.95" customHeight="1">
      <c r="A757" s="93"/>
      <c r="B757" s="107"/>
      <c r="C757" s="7"/>
      <c r="D757" s="109"/>
      <c r="E757" s="110"/>
      <c r="F757" s="111"/>
      <c r="G757" s="112"/>
      <c r="H757" s="7"/>
      <c r="I757" s="12"/>
      <c r="J757" s="45"/>
      <c r="M757" s="28"/>
    </row>
    <row r="758" spans="1:13" ht="12.95" customHeight="1">
      <c r="A758" s="94"/>
      <c r="B758" s="108" t="s">
        <v>4448</v>
      </c>
      <c r="C758" s="16" t="s">
        <v>4449</v>
      </c>
      <c r="D758" s="52">
        <v>5</v>
      </c>
      <c r="E758" s="18" t="s">
        <v>4157</v>
      </c>
      <c r="F758" s="131"/>
      <c r="G758" s="125"/>
      <c r="H758" s="131"/>
      <c r="I758" s="21"/>
      <c r="J758" s="46"/>
      <c r="L758" s="28"/>
    </row>
    <row r="759" spans="1:13" ht="12.95" customHeight="1">
      <c r="A759" s="93"/>
      <c r="B759" s="107"/>
      <c r="C759" s="7"/>
      <c r="D759" s="109"/>
      <c r="E759" s="110"/>
      <c r="F759" s="111"/>
      <c r="G759" s="112"/>
      <c r="H759" s="7"/>
      <c r="I759" s="12"/>
      <c r="J759" s="45"/>
      <c r="M759" s="28"/>
    </row>
    <row r="760" spans="1:13" ht="12.95" customHeight="1">
      <c r="A760" s="94"/>
      <c r="B760" s="108" t="s">
        <v>4450</v>
      </c>
      <c r="C760" s="16" t="s">
        <v>4451</v>
      </c>
      <c r="D760" s="52">
        <v>5</v>
      </c>
      <c r="E760" s="18" t="s">
        <v>4157</v>
      </c>
      <c r="F760" s="131"/>
      <c r="G760" s="125"/>
      <c r="H760" s="131"/>
      <c r="I760" s="21"/>
      <c r="J760" s="46"/>
      <c r="L760" s="28"/>
    </row>
    <row r="761" spans="1:13" ht="12.95" customHeight="1">
      <c r="A761" s="93"/>
      <c r="B761" s="107"/>
      <c r="C761" s="7"/>
      <c r="D761" s="109"/>
      <c r="E761" s="110"/>
      <c r="F761" s="111"/>
      <c r="G761" s="112"/>
      <c r="H761" s="7"/>
      <c r="I761" s="12"/>
      <c r="J761" s="45"/>
      <c r="M761" s="28"/>
    </row>
    <row r="762" spans="1:13" ht="12.95" customHeight="1">
      <c r="A762" s="94"/>
      <c r="B762" s="108" t="s">
        <v>4404</v>
      </c>
      <c r="C762" s="16" t="s">
        <v>4452</v>
      </c>
      <c r="D762" s="52">
        <v>10</v>
      </c>
      <c r="E762" s="18" t="s">
        <v>4245</v>
      </c>
      <c r="F762" s="131"/>
      <c r="G762" s="125"/>
      <c r="H762" s="131"/>
      <c r="I762" s="21"/>
      <c r="J762" s="48"/>
      <c r="L762" s="28"/>
    </row>
    <row r="763" spans="1:13" ht="12.95" customHeight="1">
      <c r="A763" s="93"/>
      <c r="B763" s="107"/>
      <c r="C763" s="7"/>
      <c r="D763" s="109"/>
      <c r="E763" s="110"/>
      <c r="F763" s="111"/>
      <c r="G763" s="112"/>
      <c r="H763" s="7"/>
      <c r="I763" s="23"/>
      <c r="J763" s="47"/>
      <c r="M763" s="28"/>
    </row>
    <row r="764" spans="1:13" ht="12.95" customHeight="1">
      <c r="A764" s="94"/>
      <c r="B764" s="108" t="s">
        <v>4453</v>
      </c>
      <c r="C764" s="16" t="s">
        <v>4454</v>
      </c>
      <c r="D764" s="52">
        <v>4</v>
      </c>
      <c r="E764" s="18" t="s">
        <v>4332</v>
      </c>
      <c r="F764" s="131"/>
      <c r="G764" s="125"/>
      <c r="H764" s="131"/>
      <c r="I764" s="21"/>
      <c r="J764" s="46"/>
      <c r="L764" s="28"/>
    </row>
    <row r="765" spans="1:13" ht="12.95" customHeight="1">
      <c r="A765" s="93"/>
      <c r="B765" s="107"/>
      <c r="C765" s="7"/>
      <c r="D765" s="109"/>
      <c r="E765" s="110"/>
      <c r="F765" s="111"/>
      <c r="G765" s="112"/>
      <c r="H765" s="7"/>
      <c r="I765" s="12"/>
      <c r="J765" s="45"/>
      <c r="M765" s="28"/>
    </row>
    <row r="766" spans="1:13" ht="12.95" customHeight="1">
      <c r="A766" s="94"/>
      <c r="B766" s="108" t="s">
        <v>4320</v>
      </c>
      <c r="C766" s="16" t="s">
        <v>4321</v>
      </c>
      <c r="D766" s="52">
        <v>10</v>
      </c>
      <c r="E766" s="18" t="s">
        <v>4245</v>
      </c>
      <c r="F766" s="19"/>
      <c r="G766" s="125"/>
      <c r="H766" s="16"/>
      <c r="I766" s="21"/>
      <c r="J766" s="46"/>
      <c r="L766" s="28"/>
    </row>
    <row r="767" spans="1:13" ht="12.95" customHeight="1">
      <c r="A767" s="93"/>
      <c r="B767" s="107"/>
      <c r="C767" s="7"/>
      <c r="D767" s="109"/>
      <c r="E767" s="110"/>
      <c r="F767" s="111"/>
      <c r="G767" s="112"/>
      <c r="H767" s="128"/>
      <c r="I767" s="12"/>
      <c r="J767" s="45"/>
      <c r="M767" s="28"/>
    </row>
    <row r="768" spans="1:13" ht="12.95" customHeight="1">
      <c r="A768" s="94"/>
      <c r="B768" s="108" t="s">
        <v>4190</v>
      </c>
      <c r="C768" s="16" t="s">
        <v>4333</v>
      </c>
      <c r="D768" s="52">
        <v>1</v>
      </c>
      <c r="E768" s="18" t="s">
        <v>4332</v>
      </c>
      <c r="F768" s="126"/>
      <c r="G768" s="125"/>
      <c r="H768" s="16"/>
      <c r="I768" s="21"/>
      <c r="J768" s="46"/>
      <c r="L768" s="28"/>
    </row>
    <row r="769" spans="1:13" ht="12.95" customHeight="1">
      <c r="A769" s="93"/>
      <c r="B769" s="107"/>
      <c r="C769" s="7"/>
      <c r="D769" s="109"/>
      <c r="E769" s="110"/>
      <c r="F769" s="129"/>
      <c r="G769" s="112"/>
      <c r="H769" s="7"/>
      <c r="I769" s="12"/>
      <c r="J769" s="45"/>
      <c r="M769" s="28"/>
    </row>
    <row r="770" spans="1:13" ht="12.95" customHeight="1">
      <c r="A770" s="94"/>
      <c r="B770" s="108" t="s">
        <v>4334</v>
      </c>
      <c r="C770" s="16" t="s">
        <v>4455</v>
      </c>
      <c r="D770" s="52">
        <v>1</v>
      </c>
      <c r="E770" s="18" t="s">
        <v>4245</v>
      </c>
      <c r="F770" s="19"/>
      <c r="G770" s="125"/>
      <c r="H770" s="167"/>
      <c r="I770" s="21"/>
      <c r="J770" s="46"/>
      <c r="L770" s="28"/>
    </row>
    <row r="771" spans="1:13" ht="12.95" customHeight="1">
      <c r="A771" s="93"/>
      <c r="B771" s="107"/>
      <c r="C771" s="7"/>
      <c r="D771" s="109"/>
      <c r="E771" s="110"/>
      <c r="F771" s="129"/>
      <c r="G771" s="112"/>
      <c r="H771" s="7"/>
      <c r="I771" s="12"/>
      <c r="J771" s="45"/>
      <c r="M771" s="28"/>
    </row>
    <row r="772" spans="1:13" ht="12.95" customHeight="1">
      <c r="A772" s="94"/>
      <c r="B772" s="108" t="s">
        <v>4199</v>
      </c>
      <c r="C772" s="16"/>
      <c r="D772" s="52">
        <v>1</v>
      </c>
      <c r="E772" s="18" t="s">
        <v>4075</v>
      </c>
      <c r="F772" s="19"/>
      <c r="G772" s="125"/>
      <c r="H772" s="131"/>
      <c r="I772" s="21"/>
      <c r="J772" s="46"/>
      <c r="L772" s="28"/>
    </row>
    <row r="773" spans="1:13" ht="12.95" customHeight="1">
      <c r="A773" s="93"/>
      <c r="B773" s="107"/>
      <c r="C773" s="7"/>
      <c r="D773" s="51"/>
      <c r="E773" s="9"/>
      <c r="F773" s="10"/>
      <c r="G773" s="11"/>
      <c r="H773" s="7"/>
      <c r="I773" s="12"/>
      <c r="J773" s="45"/>
    </row>
    <row r="774" spans="1:13" ht="12.95" customHeight="1">
      <c r="A774" s="94"/>
      <c r="B774" s="108"/>
      <c r="C774" s="16"/>
      <c r="D774" s="52"/>
      <c r="E774" s="18"/>
      <c r="F774" s="19"/>
      <c r="G774" s="125"/>
      <c r="H774" s="167"/>
      <c r="I774" s="21"/>
      <c r="J774" s="46"/>
    </row>
    <row r="775" spans="1:13" ht="12.95" customHeight="1">
      <c r="A775" s="93"/>
      <c r="B775" s="107"/>
      <c r="C775" s="7"/>
      <c r="D775" s="51"/>
      <c r="E775" s="9"/>
      <c r="F775" s="10"/>
      <c r="G775" s="11"/>
      <c r="H775" s="7"/>
      <c r="I775" s="12"/>
      <c r="J775" s="45"/>
    </row>
    <row r="776" spans="1:13" ht="12.95" customHeight="1">
      <c r="A776" s="94"/>
      <c r="B776" s="108"/>
      <c r="C776" s="16"/>
      <c r="D776" s="52"/>
      <c r="E776" s="18"/>
      <c r="F776" s="19"/>
      <c r="G776" s="125"/>
      <c r="H776" s="131"/>
      <c r="I776" s="21"/>
      <c r="J776" s="46"/>
    </row>
    <row r="777" spans="1:13" ht="12.95" customHeight="1">
      <c r="A777" s="93"/>
      <c r="B777" s="107"/>
      <c r="C777" s="7"/>
      <c r="D777" s="51"/>
      <c r="E777" s="9"/>
      <c r="F777" s="10"/>
      <c r="G777" s="11"/>
      <c r="H777" s="7"/>
      <c r="I777" s="12"/>
      <c r="J777" s="45"/>
    </row>
    <row r="778" spans="1:13" ht="12.95" customHeight="1">
      <c r="A778" s="94"/>
      <c r="B778" s="108"/>
      <c r="C778" s="16"/>
      <c r="D778" s="52"/>
      <c r="E778" s="18"/>
      <c r="F778" s="19"/>
      <c r="G778" s="125"/>
      <c r="H778" s="16"/>
      <c r="I778" s="21"/>
      <c r="J778" s="46"/>
    </row>
    <row r="779" spans="1:13" ht="12.95" customHeight="1">
      <c r="A779" s="93"/>
      <c r="B779" s="107"/>
      <c r="C779" s="7"/>
      <c r="D779" s="51"/>
      <c r="E779" s="9"/>
      <c r="F779" s="10"/>
      <c r="G779" s="11"/>
      <c r="H779" s="7"/>
      <c r="I779" s="12"/>
      <c r="J779" s="45"/>
    </row>
    <row r="780" spans="1:13" ht="12.95" customHeight="1">
      <c r="A780" s="94"/>
      <c r="B780" s="108"/>
      <c r="C780" s="16"/>
      <c r="D780" s="52"/>
      <c r="E780" s="18"/>
      <c r="F780" s="19"/>
      <c r="G780" s="125"/>
      <c r="H780" s="16"/>
      <c r="I780" s="21"/>
      <c r="J780" s="46"/>
    </row>
    <row r="781" spans="1:13" ht="12.95" customHeight="1">
      <c r="A781" s="93"/>
      <c r="B781" s="107"/>
      <c r="C781" s="7"/>
      <c r="D781" s="51"/>
      <c r="E781" s="9"/>
      <c r="F781" s="10"/>
      <c r="G781" s="11"/>
      <c r="H781" s="7"/>
      <c r="I781" s="12"/>
      <c r="J781" s="45"/>
    </row>
    <row r="782" spans="1:13" ht="12.95" customHeight="1">
      <c r="A782" s="94"/>
      <c r="B782" s="108"/>
      <c r="C782" s="16"/>
      <c r="D782" s="52"/>
      <c r="E782" s="18"/>
      <c r="F782" s="19"/>
      <c r="G782" s="125"/>
      <c r="H782" s="16"/>
      <c r="I782" s="21"/>
      <c r="J782" s="46"/>
    </row>
    <row r="783" spans="1:13" ht="12.95" customHeight="1">
      <c r="A783" s="93"/>
      <c r="B783" s="124"/>
      <c r="C783" s="7"/>
      <c r="D783" s="51"/>
      <c r="E783" s="9"/>
      <c r="F783" s="132"/>
      <c r="G783" s="11"/>
      <c r="H783" s="7"/>
      <c r="I783" s="162"/>
      <c r="J783" s="45"/>
    </row>
    <row r="784" spans="1:13" ht="12.95" customHeight="1">
      <c r="A784" s="94"/>
      <c r="B784" s="108"/>
      <c r="C784" s="16"/>
      <c r="D784" s="52"/>
      <c r="E784" s="18"/>
      <c r="F784" s="126"/>
      <c r="G784" s="125"/>
      <c r="H784" s="130"/>
      <c r="I784" s="163"/>
      <c r="J784" s="46"/>
    </row>
    <row r="785" spans="1:13" ht="12.95" customHeight="1">
      <c r="A785" s="93"/>
      <c r="B785" s="107"/>
      <c r="C785" s="7"/>
      <c r="D785" s="51"/>
      <c r="E785" s="9"/>
      <c r="F785" s="10"/>
      <c r="G785" s="11"/>
      <c r="H785" s="7"/>
      <c r="I785" s="12"/>
      <c r="J785" s="45"/>
    </row>
    <row r="786" spans="1:13" ht="12.95" customHeight="1">
      <c r="A786" s="94"/>
      <c r="B786" s="108"/>
      <c r="C786" s="16"/>
      <c r="D786" s="52"/>
      <c r="E786" s="18"/>
      <c r="F786" s="19"/>
      <c r="G786" s="20"/>
      <c r="H786" s="16"/>
      <c r="I786" s="21"/>
      <c r="J786" s="46"/>
    </row>
    <row r="787" spans="1:13" ht="12.95" customHeight="1">
      <c r="A787" s="93"/>
      <c r="B787" s="107"/>
      <c r="C787" s="7"/>
      <c r="D787" s="51"/>
      <c r="E787" s="9"/>
      <c r="F787" s="10"/>
      <c r="G787" s="11"/>
      <c r="H787" s="7"/>
      <c r="I787" s="12"/>
      <c r="J787" s="45"/>
    </row>
    <row r="788" spans="1:13" ht="12.95" customHeight="1">
      <c r="A788" s="94"/>
      <c r="B788" s="108"/>
      <c r="C788" s="16"/>
      <c r="D788" s="52"/>
      <c r="E788" s="18"/>
      <c r="F788" s="19"/>
      <c r="G788" s="20"/>
      <c r="H788" s="16"/>
      <c r="I788" s="21"/>
      <c r="J788" s="46"/>
    </row>
    <row r="789" spans="1:13" ht="12.95" customHeight="1">
      <c r="A789" s="93"/>
      <c r="B789" s="107"/>
      <c r="C789" s="7"/>
      <c r="D789" s="51"/>
      <c r="E789" s="9"/>
      <c r="F789" s="10"/>
      <c r="G789" s="11"/>
      <c r="H789" s="7"/>
      <c r="I789" s="12"/>
      <c r="J789" s="45"/>
    </row>
    <row r="790" spans="1:13" ht="12.95" customHeight="1">
      <c r="A790" s="94"/>
      <c r="B790" s="108"/>
      <c r="C790" s="16"/>
      <c r="D790" s="52"/>
      <c r="E790" s="18"/>
      <c r="F790" s="19"/>
      <c r="G790" s="20"/>
      <c r="H790" s="16"/>
      <c r="I790" s="21"/>
      <c r="J790" s="46"/>
    </row>
    <row r="791" spans="1:13" ht="12.95" customHeight="1">
      <c r="A791" s="93"/>
      <c r="B791" s="107"/>
      <c r="C791" s="7"/>
      <c r="D791" s="51"/>
      <c r="E791" s="9"/>
      <c r="F791" s="10"/>
      <c r="G791" s="95"/>
      <c r="H791" s="7"/>
      <c r="I791" s="12"/>
      <c r="J791" s="45"/>
    </row>
    <row r="792" spans="1:13" ht="12.75" customHeight="1">
      <c r="A792" s="94"/>
      <c r="B792" s="134" t="s">
        <v>2</v>
      </c>
      <c r="C792" s="16"/>
      <c r="D792" s="52"/>
      <c r="E792" s="18"/>
      <c r="F792" s="19"/>
      <c r="G792" s="20"/>
      <c r="H792" s="16"/>
      <c r="I792" s="21"/>
      <c r="J792" s="48"/>
    </row>
    <row r="793" spans="1:13" ht="12.95" customHeight="1">
      <c r="A793" s="93"/>
      <c r="B793" s="107"/>
      <c r="C793" s="7"/>
      <c r="D793" s="51"/>
      <c r="E793" s="9"/>
      <c r="F793" s="10"/>
      <c r="G793" s="11"/>
      <c r="H793" s="7"/>
      <c r="I793" s="12"/>
      <c r="J793" s="45"/>
    </row>
    <row r="794" spans="1:13" ht="12.95" customHeight="1">
      <c r="A794" s="94"/>
      <c r="B794" s="108"/>
      <c r="C794" s="16"/>
      <c r="D794" s="52"/>
      <c r="E794" s="18"/>
      <c r="F794" s="19"/>
      <c r="G794" s="20"/>
      <c r="H794" s="16"/>
      <c r="I794" s="21"/>
      <c r="J794" s="46"/>
    </row>
    <row r="795" spans="1:13" ht="12.95" customHeight="1">
      <c r="A795" s="93"/>
      <c r="B795" s="107"/>
      <c r="C795" s="7"/>
      <c r="D795" s="51"/>
      <c r="E795" s="9"/>
      <c r="F795" s="10"/>
      <c r="G795" s="11"/>
      <c r="H795" s="7"/>
      <c r="I795" s="12"/>
      <c r="J795" s="45"/>
    </row>
    <row r="796" spans="1:13" ht="12.95" customHeight="1">
      <c r="A796" s="94" t="str">
        <f>A1科目!A12</f>
        <v>3</v>
      </c>
      <c r="B796" s="108" t="str">
        <f>A1科目!B12</f>
        <v>受変電設備</v>
      </c>
      <c r="C796" s="16"/>
      <c r="D796" s="52"/>
      <c r="E796" s="18"/>
      <c r="F796" s="19"/>
      <c r="G796" s="125"/>
      <c r="H796" s="16"/>
      <c r="I796" s="21"/>
      <c r="J796" s="46"/>
    </row>
    <row r="797" spans="1:13" ht="12.95" customHeight="1">
      <c r="A797" s="93"/>
      <c r="B797" s="107"/>
      <c r="C797" s="7"/>
      <c r="D797" s="51"/>
      <c r="E797" s="9"/>
      <c r="F797" s="10"/>
      <c r="G797" s="11"/>
      <c r="H797" s="7"/>
      <c r="I797" s="12"/>
      <c r="J797" s="45"/>
    </row>
    <row r="798" spans="1:13" ht="12.95" customHeight="1">
      <c r="A798" s="94"/>
      <c r="B798" s="108"/>
      <c r="C798" s="16"/>
      <c r="D798" s="52"/>
      <c r="E798" s="18"/>
      <c r="F798" s="19"/>
      <c r="G798" s="20"/>
      <c r="H798" s="16"/>
      <c r="I798" s="21"/>
      <c r="J798" s="46"/>
    </row>
    <row r="799" spans="1:13" ht="12.95" customHeight="1">
      <c r="A799" s="93"/>
      <c r="B799" s="107"/>
      <c r="C799" s="7"/>
      <c r="D799" s="109"/>
      <c r="E799" s="110"/>
      <c r="F799" s="111"/>
      <c r="G799" s="112"/>
      <c r="H799" s="7"/>
      <c r="I799" s="12"/>
      <c r="J799" s="45"/>
      <c r="M799" s="28"/>
    </row>
    <row r="800" spans="1:13" ht="12.95" customHeight="1">
      <c r="A800" s="94"/>
      <c r="B800" s="108" t="s">
        <v>4456</v>
      </c>
      <c r="C800" s="16" t="s">
        <v>4457</v>
      </c>
      <c r="D800" s="52">
        <v>1</v>
      </c>
      <c r="E800" s="18" t="s">
        <v>4202</v>
      </c>
      <c r="F800" s="131"/>
      <c r="G800" s="125"/>
      <c r="H800" s="131"/>
      <c r="I800" s="21"/>
      <c r="J800" s="46"/>
      <c r="L800" s="28"/>
    </row>
    <row r="801" spans="1:13" ht="12.95" customHeight="1">
      <c r="A801" s="93"/>
      <c r="B801" s="107"/>
      <c r="C801" s="7"/>
      <c r="D801" s="109"/>
      <c r="E801" s="110"/>
      <c r="F801" s="111"/>
      <c r="G801" s="112"/>
      <c r="H801" s="7"/>
      <c r="I801" s="12"/>
      <c r="J801" s="45"/>
      <c r="M801" s="28"/>
    </row>
    <row r="802" spans="1:13" ht="12.95" customHeight="1">
      <c r="A802" s="94"/>
      <c r="B802" s="108" t="s">
        <v>4456</v>
      </c>
      <c r="C802" s="16" t="s">
        <v>4458</v>
      </c>
      <c r="D802" s="52">
        <v>1</v>
      </c>
      <c r="E802" s="18" t="s">
        <v>4202</v>
      </c>
      <c r="F802" s="131"/>
      <c r="G802" s="125"/>
      <c r="H802" s="131"/>
      <c r="I802" s="21"/>
      <c r="J802" s="46"/>
      <c r="L802" s="28"/>
    </row>
    <row r="803" spans="1:13" ht="12.95" customHeight="1">
      <c r="A803" s="93"/>
      <c r="B803" s="107"/>
      <c r="C803" s="7"/>
      <c r="D803" s="109"/>
      <c r="E803" s="110"/>
      <c r="F803" s="111"/>
      <c r="G803" s="112"/>
      <c r="H803" s="7"/>
      <c r="I803" s="12"/>
      <c r="J803" s="45"/>
      <c r="M803" s="28"/>
    </row>
    <row r="804" spans="1:13" ht="12.95" customHeight="1">
      <c r="A804" s="94"/>
      <c r="B804" s="108" t="s">
        <v>4456</v>
      </c>
      <c r="C804" s="16" t="s">
        <v>4459</v>
      </c>
      <c r="D804" s="52">
        <v>1</v>
      </c>
      <c r="E804" s="18" t="s">
        <v>4202</v>
      </c>
      <c r="F804" s="131"/>
      <c r="G804" s="125"/>
      <c r="H804" s="131"/>
      <c r="I804" s="21"/>
      <c r="J804" s="46"/>
      <c r="L804" s="28"/>
    </row>
    <row r="805" spans="1:13" ht="12.95" customHeight="1">
      <c r="A805" s="93"/>
      <c r="B805" s="107"/>
      <c r="C805" s="7"/>
      <c r="D805" s="109"/>
      <c r="E805" s="110"/>
      <c r="F805" s="111"/>
      <c r="G805" s="112"/>
      <c r="H805" s="7"/>
      <c r="I805" s="12"/>
      <c r="J805" s="45"/>
      <c r="M805" s="28"/>
    </row>
    <row r="806" spans="1:13" ht="12.95" customHeight="1">
      <c r="A806" s="94"/>
      <c r="B806" s="108" t="s">
        <v>4456</v>
      </c>
      <c r="C806" s="16" t="s">
        <v>4460</v>
      </c>
      <c r="D806" s="52">
        <v>1</v>
      </c>
      <c r="E806" s="18" t="s">
        <v>4202</v>
      </c>
      <c r="F806" s="131"/>
      <c r="G806" s="125"/>
      <c r="H806" s="131"/>
      <c r="I806" s="21"/>
      <c r="J806" s="46"/>
      <c r="L806" s="28"/>
    </row>
    <row r="807" spans="1:13" ht="12.95" customHeight="1">
      <c r="A807" s="93"/>
      <c r="B807" s="107"/>
      <c r="C807" s="7"/>
      <c r="D807" s="109"/>
      <c r="E807" s="110"/>
      <c r="F807" s="111"/>
      <c r="G807" s="112"/>
      <c r="H807" s="7"/>
      <c r="I807" s="12"/>
      <c r="J807" s="45"/>
      <c r="M807" s="28"/>
    </row>
    <row r="808" spans="1:13" ht="12.95" customHeight="1">
      <c r="A808" s="94"/>
      <c r="B808" s="108" t="s">
        <v>4456</v>
      </c>
      <c r="C808" s="16" t="s">
        <v>4461</v>
      </c>
      <c r="D808" s="52">
        <v>1</v>
      </c>
      <c r="E808" s="18" t="s">
        <v>4202</v>
      </c>
      <c r="F808" s="131"/>
      <c r="G808" s="125"/>
      <c r="H808" s="131"/>
      <c r="I808" s="21"/>
      <c r="J808" s="46"/>
      <c r="L808" s="28"/>
    </row>
    <row r="809" spans="1:13" ht="12.95" customHeight="1">
      <c r="A809" s="93"/>
      <c r="B809" s="107"/>
      <c r="C809" s="168"/>
      <c r="D809" s="109"/>
      <c r="E809" s="110"/>
      <c r="F809" s="111"/>
      <c r="G809" s="112"/>
      <c r="H809" s="7"/>
      <c r="I809" s="12"/>
      <c r="J809" s="45"/>
      <c r="M809" s="28"/>
    </row>
    <row r="810" spans="1:13" ht="12.95" customHeight="1">
      <c r="A810" s="94"/>
      <c r="B810" s="108" t="s">
        <v>4462</v>
      </c>
      <c r="C810" s="135" t="s">
        <v>4463</v>
      </c>
      <c r="D810" s="52">
        <v>1</v>
      </c>
      <c r="E810" s="18" t="s">
        <v>341</v>
      </c>
      <c r="F810" s="19"/>
      <c r="G810" s="125"/>
      <c r="H810" s="16"/>
      <c r="I810" s="21"/>
      <c r="J810" s="46"/>
      <c r="L810" s="28"/>
    </row>
    <row r="811" spans="1:13" ht="12.95" customHeight="1">
      <c r="A811" s="93"/>
      <c r="B811" s="107"/>
      <c r="C811" s="168"/>
      <c r="D811" s="109"/>
      <c r="E811" s="110"/>
      <c r="F811" s="111"/>
      <c r="G811" s="112"/>
      <c r="H811" s="7"/>
      <c r="I811" s="12"/>
      <c r="J811" s="45"/>
      <c r="M811" s="28"/>
    </row>
    <row r="812" spans="1:13" ht="12.95" customHeight="1">
      <c r="A812" s="94"/>
      <c r="B812" s="108" t="s">
        <v>4462</v>
      </c>
      <c r="C812" s="135" t="s">
        <v>4464</v>
      </c>
      <c r="D812" s="52">
        <v>1</v>
      </c>
      <c r="E812" s="18" t="s">
        <v>341</v>
      </c>
      <c r="F812" s="19"/>
      <c r="G812" s="125"/>
      <c r="H812" s="16"/>
      <c r="I812" s="21"/>
      <c r="J812" s="46"/>
      <c r="L812" s="28"/>
    </row>
    <row r="813" spans="1:13" ht="12.95" customHeight="1">
      <c r="A813" s="93"/>
      <c r="B813" s="107"/>
      <c r="C813" s="168"/>
      <c r="D813" s="109"/>
      <c r="E813" s="110"/>
      <c r="F813" s="111"/>
      <c r="G813" s="112"/>
      <c r="H813" s="7"/>
      <c r="I813" s="12"/>
      <c r="J813" s="45"/>
      <c r="M813" s="28"/>
    </row>
    <row r="814" spans="1:13" ht="12.95" customHeight="1">
      <c r="A814" s="94"/>
      <c r="B814" s="108" t="s">
        <v>4462</v>
      </c>
      <c r="C814" s="135" t="s">
        <v>4465</v>
      </c>
      <c r="D814" s="52">
        <v>1</v>
      </c>
      <c r="E814" s="18" t="s">
        <v>341</v>
      </c>
      <c r="F814" s="19"/>
      <c r="G814" s="125"/>
      <c r="H814" s="16"/>
      <c r="I814" s="21"/>
      <c r="J814" s="46"/>
      <c r="L814" s="28"/>
    </row>
    <row r="815" spans="1:13" ht="12.95" customHeight="1">
      <c r="A815" s="93"/>
      <c r="B815" s="107"/>
      <c r="C815" s="7"/>
      <c r="D815" s="109"/>
      <c r="E815" s="110"/>
      <c r="F815" s="111"/>
      <c r="G815" s="112"/>
      <c r="H815" s="7"/>
      <c r="I815" s="12"/>
      <c r="J815" s="45"/>
      <c r="M815" s="28"/>
    </row>
    <row r="816" spans="1:13" ht="12.95" customHeight="1">
      <c r="A816" s="94"/>
      <c r="B816" s="108" t="s">
        <v>4466</v>
      </c>
      <c r="C816" s="16" t="s">
        <v>4467</v>
      </c>
      <c r="D816" s="52">
        <v>1</v>
      </c>
      <c r="E816" s="18" t="s">
        <v>2851</v>
      </c>
      <c r="F816" s="131"/>
      <c r="G816" s="125"/>
      <c r="H816" s="131"/>
      <c r="I816" s="21"/>
      <c r="J816" s="46"/>
      <c r="L816" s="28"/>
    </row>
    <row r="817" spans="1:13" ht="12.95" customHeight="1">
      <c r="A817" s="93"/>
      <c r="B817" s="107"/>
      <c r="C817" s="7"/>
      <c r="D817" s="109"/>
      <c r="E817" s="110"/>
      <c r="F817" s="111"/>
      <c r="G817" s="112"/>
      <c r="H817" s="7"/>
      <c r="I817" s="12"/>
      <c r="J817" s="45"/>
      <c r="M817" s="28"/>
    </row>
    <row r="818" spans="1:13" ht="12.95" customHeight="1">
      <c r="A818" s="94"/>
      <c r="B818" s="108" t="s">
        <v>4466</v>
      </c>
      <c r="C818" s="16" t="s">
        <v>4468</v>
      </c>
      <c r="D818" s="52">
        <v>2</v>
      </c>
      <c r="E818" s="18" t="s">
        <v>2851</v>
      </c>
      <c r="F818" s="131"/>
      <c r="G818" s="125"/>
      <c r="H818" s="131"/>
      <c r="I818" s="21"/>
      <c r="J818" s="46"/>
      <c r="L818" s="28"/>
    </row>
    <row r="819" spans="1:13" ht="12.95" customHeight="1">
      <c r="A819" s="93"/>
      <c r="B819" s="107"/>
      <c r="C819" s="7"/>
      <c r="D819" s="109"/>
      <c r="E819" s="110"/>
      <c r="F819" s="111"/>
      <c r="G819" s="112"/>
      <c r="H819" s="7"/>
      <c r="I819" s="12"/>
      <c r="J819" s="45"/>
      <c r="M819" s="28"/>
    </row>
    <row r="820" spans="1:13" ht="12.95" customHeight="1">
      <c r="A820" s="94"/>
      <c r="B820" s="108" t="s">
        <v>4469</v>
      </c>
      <c r="C820" s="16" t="s">
        <v>4470</v>
      </c>
      <c r="D820" s="52">
        <v>2</v>
      </c>
      <c r="E820" s="18" t="s">
        <v>341</v>
      </c>
      <c r="F820" s="19"/>
      <c r="G820" s="125"/>
      <c r="H820" s="16"/>
      <c r="I820" s="21"/>
      <c r="J820" s="46"/>
      <c r="L820" s="28"/>
    </row>
    <row r="821" spans="1:13" ht="12.95" customHeight="1">
      <c r="A821" s="93"/>
      <c r="B821" s="107"/>
      <c r="C821" s="7"/>
      <c r="D821" s="109"/>
      <c r="E821" s="110"/>
      <c r="F821" s="111"/>
      <c r="G821" s="112"/>
      <c r="H821" s="7"/>
      <c r="I821" s="12"/>
      <c r="J821" s="45"/>
      <c r="M821" s="28"/>
    </row>
    <row r="822" spans="1:13" ht="12.95" customHeight="1">
      <c r="A822" s="94"/>
      <c r="B822" s="108" t="s">
        <v>4471</v>
      </c>
      <c r="C822" s="135" t="s">
        <v>4472</v>
      </c>
      <c r="D822" s="52">
        <v>2</v>
      </c>
      <c r="E822" s="18" t="s">
        <v>341</v>
      </c>
      <c r="F822" s="19"/>
      <c r="G822" s="125"/>
      <c r="H822" s="16"/>
      <c r="I822" s="21"/>
      <c r="J822" s="46"/>
      <c r="L822" s="28"/>
    </row>
    <row r="823" spans="1:13" ht="12.95" customHeight="1">
      <c r="A823" s="93"/>
      <c r="B823" s="107"/>
      <c r="C823" s="7"/>
      <c r="D823" s="109"/>
      <c r="E823" s="110"/>
      <c r="F823" s="129"/>
      <c r="G823" s="112"/>
      <c r="H823" s="7"/>
      <c r="I823" s="12"/>
      <c r="J823" s="45"/>
      <c r="M823" s="28"/>
    </row>
    <row r="824" spans="1:13" ht="12.95" customHeight="1">
      <c r="A824" s="94"/>
      <c r="B824" s="108" t="s">
        <v>4473</v>
      </c>
      <c r="C824" s="16"/>
      <c r="D824" s="52">
        <v>1</v>
      </c>
      <c r="E824" s="18" t="s">
        <v>1422</v>
      </c>
      <c r="F824" s="169"/>
      <c r="G824" s="125"/>
      <c r="H824" s="131"/>
      <c r="I824" s="21"/>
      <c r="J824" s="48"/>
      <c r="L824" s="28"/>
    </row>
    <row r="825" spans="1:13" ht="12.95" customHeight="1">
      <c r="A825" s="93"/>
      <c r="B825" s="107"/>
      <c r="C825" s="7"/>
      <c r="D825" s="109"/>
      <c r="E825" s="110"/>
      <c r="F825" s="111"/>
      <c r="G825" s="112"/>
      <c r="H825" s="7"/>
      <c r="I825" s="12"/>
      <c r="J825" s="45"/>
      <c r="M825" s="28"/>
    </row>
    <row r="826" spans="1:13" ht="12.95" customHeight="1">
      <c r="A826" s="94"/>
      <c r="B826" s="108" t="s">
        <v>4155</v>
      </c>
      <c r="C826" s="16" t="s">
        <v>4382</v>
      </c>
      <c r="D826" s="52">
        <v>50</v>
      </c>
      <c r="E826" s="18" t="s">
        <v>4157</v>
      </c>
      <c r="F826" s="19"/>
      <c r="G826" s="125"/>
      <c r="H826" s="16"/>
      <c r="I826" s="21"/>
      <c r="J826" s="46"/>
      <c r="L826" s="28"/>
    </row>
    <row r="827" spans="1:13" ht="12.95" customHeight="1">
      <c r="A827" s="93"/>
      <c r="B827" s="107"/>
      <c r="C827" s="7"/>
      <c r="D827" s="109"/>
      <c r="E827" s="110"/>
      <c r="F827" s="111"/>
      <c r="G827" s="112"/>
      <c r="H827" s="7"/>
      <c r="I827" s="12"/>
      <c r="J827" s="45"/>
      <c r="M827" s="28"/>
    </row>
    <row r="828" spans="1:13" ht="12.95" customHeight="1">
      <c r="A828" s="94"/>
      <c r="B828" s="108" t="s">
        <v>4155</v>
      </c>
      <c r="C828" s="16" t="s">
        <v>4160</v>
      </c>
      <c r="D828" s="52">
        <v>13</v>
      </c>
      <c r="E828" s="18" t="s">
        <v>4157</v>
      </c>
      <c r="F828" s="19"/>
      <c r="G828" s="125"/>
      <c r="H828" s="16"/>
      <c r="I828" s="21"/>
      <c r="J828" s="46"/>
      <c r="L828" s="28"/>
    </row>
    <row r="829" spans="1:13" ht="12.95" customHeight="1">
      <c r="A829" s="93"/>
      <c r="B829" s="107"/>
      <c r="C829" s="7"/>
      <c r="D829" s="109"/>
      <c r="E829" s="110"/>
      <c r="F829" s="111"/>
      <c r="G829" s="112"/>
      <c r="H829" s="7"/>
      <c r="I829" s="12"/>
      <c r="J829" s="45"/>
      <c r="M829" s="28"/>
    </row>
    <row r="830" spans="1:13" ht="12.95" customHeight="1">
      <c r="A830" s="94"/>
      <c r="B830" s="108" t="s">
        <v>4155</v>
      </c>
      <c r="C830" s="16" t="s">
        <v>4384</v>
      </c>
      <c r="D830" s="52">
        <v>45</v>
      </c>
      <c r="E830" s="18" t="s">
        <v>4157</v>
      </c>
      <c r="F830" s="19"/>
      <c r="G830" s="125"/>
      <c r="H830" s="16"/>
      <c r="I830" s="21"/>
      <c r="J830" s="46"/>
      <c r="L830" s="28"/>
    </row>
    <row r="831" spans="1:13" ht="12.95" customHeight="1">
      <c r="A831" s="93"/>
      <c r="B831" s="107"/>
      <c r="C831" s="7"/>
      <c r="D831" s="109"/>
      <c r="E831" s="110"/>
      <c r="F831" s="111"/>
      <c r="G831" s="112"/>
      <c r="H831" s="7"/>
      <c r="I831" s="12"/>
      <c r="J831" s="45"/>
      <c r="M831" s="28"/>
    </row>
    <row r="832" spans="1:13" ht="12.95" customHeight="1">
      <c r="A832" s="94"/>
      <c r="B832" s="108" t="s">
        <v>4155</v>
      </c>
      <c r="C832" s="16" t="s">
        <v>4165</v>
      </c>
      <c r="D832" s="52">
        <v>6</v>
      </c>
      <c r="E832" s="18" t="s">
        <v>4157</v>
      </c>
      <c r="F832" s="19"/>
      <c r="G832" s="125"/>
      <c r="H832" s="16"/>
      <c r="I832" s="21"/>
      <c r="J832" s="46"/>
      <c r="L832" s="28"/>
    </row>
    <row r="833" spans="1:13" ht="12.95" customHeight="1">
      <c r="A833" s="93"/>
      <c r="B833" s="107"/>
      <c r="C833" s="7"/>
      <c r="D833" s="109"/>
      <c r="E833" s="110"/>
      <c r="F833" s="111"/>
      <c r="G833" s="112"/>
      <c r="H833" s="7"/>
      <c r="I833" s="12"/>
      <c r="J833" s="45"/>
      <c r="M833" s="28"/>
    </row>
    <row r="834" spans="1:13" ht="12.95" customHeight="1">
      <c r="A834" s="94"/>
      <c r="B834" s="108" t="s">
        <v>4155</v>
      </c>
      <c r="C834" s="16" t="s">
        <v>4166</v>
      </c>
      <c r="D834" s="52">
        <v>45</v>
      </c>
      <c r="E834" s="18" t="s">
        <v>4157</v>
      </c>
      <c r="F834" s="19"/>
      <c r="G834" s="125"/>
      <c r="H834" s="16"/>
      <c r="I834" s="21"/>
      <c r="J834" s="46"/>
      <c r="L834" s="28"/>
    </row>
    <row r="835" spans="1:13" ht="12.95" customHeight="1">
      <c r="A835" s="93"/>
      <c r="B835" s="107"/>
      <c r="C835" s="7"/>
      <c r="D835" s="109"/>
      <c r="E835" s="110"/>
      <c r="F835" s="111"/>
      <c r="G835" s="112"/>
      <c r="H835" s="7"/>
      <c r="I835" s="12"/>
      <c r="J835" s="45"/>
      <c r="M835" s="28"/>
    </row>
    <row r="836" spans="1:13" ht="12.95" customHeight="1">
      <c r="A836" s="94"/>
      <c r="B836" s="108" t="s">
        <v>4155</v>
      </c>
      <c r="C836" s="16" t="s">
        <v>4474</v>
      </c>
      <c r="D836" s="52">
        <v>1</v>
      </c>
      <c r="E836" s="18" t="s">
        <v>4157</v>
      </c>
      <c r="F836" s="19"/>
      <c r="G836" s="125"/>
      <c r="H836" s="16"/>
      <c r="I836" s="21"/>
      <c r="J836" s="46"/>
      <c r="L836" s="28"/>
    </row>
    <row r="837" spans="1:13" ht="12.95" customHeight="1">
      <c r="A837" s="93"/>
      <c r="B837" s="107"/>
      <c r="C837" s="7"/>
      <c r="D837" s="109"/>
      <c r="E837" s="110"/>
      <c r="F837" s="111"/>
      <c r="G837" s="112"/>
      <c r="H837" s="7"/>
      <c r="I837" s="12"/>
      <c r="J837" s="45"/>
      <c r="M837" s="28"/>
    </row>
    <row r="838" spans="1:13" ht="12.95" customHeight="1">
      <c r="A838" s="94"/>
      <c r="B838" s="108" t="s">
        <v>4155</v>
      </c>
      <c r="C838" s="16" t="s">
        <v>4168</v>
      </c>
      <c r="D838" s="52">
        <v>56</v>
      </c>
      <c r="E838" s="18" t="s">
        <v>4157</v>
      </c>
      <c r="F838" s="19"/>
      <c r="G838" s="125"/>
      <c r="H838" s="16"/>
      <c r="I838" s="21"/>
      <c r="J838" s="46"/>
      <c r="L838" s="28"/>
    </row>
    <row r="839" spans="1:13" ht="12.95" customHeight="1">
      <c r="A839" s="93"/>
      <c r="B839" s="107"/>
      <c r="C839" s="7"/>
      <c r="D839" s="109"/>
      <c r="E839" s="110"/>
      <c r="F839" s="111"/>
      <c r="G839" s="112"/>
      <c r="H839" s="7"/>
      <c r="I839" s="12"/>
      <c r="J839" s="45"/>
      <c r="M839" s="28"/>
    </row>
    <row r="840" spans="1:13" ht="12.95" customHeight="1">
      <c r="A840" s="94"/>
      <c r="B840" s="108" t="s">
        <v>4475</v>
      </c>
      <c r="C840" s="16" t="s">
        <v>4476</v>
      </c>
      <c r="D840" s="52">
        <v>8</v>
      </c>
      <c r="E840" s="18" t="s">
        <v>4157</v>
      </c>
      <c r="F840" s="19"/>
      <c r="G840" s="125"/>
      <c r="H840" s="16"/>
      <c r="I840" s="21"/>
      <c r="J840" s="46"/>
      <c r="L840" s="28"/>
    </row>
    <row r="841" spans="1:13" ht="12.95" customHeight="1">
      <c r="A841" s="93"/>
      <c r="B841" s="107"/>
      <c r="C841" s="7"/>
      <c r="D841" s="109"/>
      <c r="E841" s="110"/>
      <c r="F841" s="111"/>
      <c r="G841" s="112"/>
      <c r="H841" s="7"/>
      <c r="I841" s="12"/>
      <c r="J841" s="45"/>
      <c r="M841" s="28"/>
    </row>
    <row r="842" spans="1:13" ht="12.95" customHeight="1">
      <c r="A842" s="94"/>
      <c r="B842" s="108" t="s">
        <v>4475</v>
      </c>
      <c r="C842" s="16" t="s">
        <v>4477</v>
      </c>
      <c r="D842" s="52">
        <v>72</v>
      </c>
      <c r="E842" s="18" t="s">
        <v>4157</v>
      </c>
      <c r="F842" s="19"/>
      <c r="G842" s="125"/>
      <c r="H842" s="16"/>
      <c r="I842" s="21"/>
      <c r="J842" s="46"/>
      <c r="L842" s="28"/>
    </row>
    <row r="843" spans="1:13" ht="12.95" customHeight="1">
      <c r="A843" s="93"/>
      <c r="B843" s="107"/>
      <c r="C843" s="7"/>
      <c r="D843" s="109"/>
      <c r="E843" s="110"/>
      <c r="F843" s="111"/>
      <c r="G843" s="112"/>
      <c r="H843" s="7"/>
      <c r="I843" s="12"/>
      <c r="J843" s="45"/>
      <c r="M843" s="28"/>
    </row>
    <row r="844" spans="1:13" ht="12.95" customHeight="1">
      <c r="A844" s="94"/>
      <c r="B844" s="108" t="s">
        <v>4475</v>
      </c>
      <c r="C844" s="16" t="s">
        <v>4478</v>
      </c>
      <c r="D844" s="52">
        <v>12</v>
      </c>
      <c r="E844" s="18" t="s">
        <v>4157</v>
      </c>
      <c r="F844" s="19"/>
      <c r="G844" s="125"/>
      <c r="H844" s="16"/>
      <c r="I844" s="21"/>
      <c r="J844" s="46"/>
      <c r="L844" s="28"/>
    </row>
    <row r="845" spans="1:13" ht="12.95" customHeight="1">
      <c r="A845" s="93"/>
      <c r="B845" s="107"/>
      <c r="C845" s="7"/>
      <c r="D845" s="109"/>
      <c r="E845" s="110"/>
      <c r="F845" s="111"/>
      <c r="G845" s="112"/>
      <c r="H845" s="7"/>
      <c r="I845" s="12"/>
      <c r="J845" s="45"/>
      <c r="M845" s="28"/>
    </row>
    <row r="846" spans="1:13" ht="12.95" customHeight="1">
      <c r="A846" s="94"/>
      <c r="B846" s="108" t="s">
        <v>4475</v>
      </c>
      <c r="C846" s="16" t="s">
        <v>4479</v>
      </c>
      <c r="D846" s="52">
        <v>79</v>
      </c>
      <c r="E846" s="18" t="s">
        <v>4157</v>
      </c>
      <c r="F846" s="19"/>
      <c r="G846" s="125"/>
      <c r="H846" s="16"/>
      <c r="I846" s="21"/>
      <c r="J846" s="46"/>
      <c r="L846" s="28"/>
    </row>
    <row r="847" spans="1:13" ht="12.95" customHeight="1">
      <c r="A847" s="93"/>
      <c r="B847" s="107"/>
      <c r="C847" s="7"/>
      <c r="D847" s="109"/>
      <c r="E847" s="110"/>
      <c r="F847" s="111"/>
      <c r="G847" s="112"/>
      <c r="H847" s="7"/>
      <c r="I847" s="12"/>
      <c r="J847" s="45"/>
      <c r="M847" s="28"/>
    </row>
    <row r="848" spans="1:13" ht="12.95" customHeight="1">
      <c r="A848" s="94"/>
      <c r="B848" s="108" t="s">
        <v>4480</v>
      </c>
      <c r="C848" s="16" t="s">
        <v>4481</v>
      </c>
      <c r="D848" s="52">
        <v>1</v>
      </c>
      <c r="E848" s="18" t="s">
        <v>4332</v>
      </c>
      <c r="F848" s="19"/>
      <c r="G848" s="125"/>
      <c r="H848" s="16"/>
      <c r="I848" s="21"/>
      <c r="J848" s="46"/>
      <c r="L848" s="28"/>
    </row>
    <row r="849" spans="1:13" ht="12.95" customHeight="1">
      <c r="A849" s="93"/>
      <c r="B849" s="107"/>
      <c r="C849" s="7"/>
      <c r="D849" s="109"/>
      <c r="E849" s="110"/>
      <c r="F849" s="111"/>
      <c r="G849" s="112"/>
      <c r="H849" s="7"/>
      <c r="I849" s="12"/>
      <c r="J849" s="45"/>
      <c r="M849" s="28"/>
    </row>
    <row r="850" spans="1:13" ht="12.95" customHeight="1">
      <c r="A850" s="94"/>
      <c r="B850" s="108" t="s">
        <v>4480</v>
      </c>
      <c r="C850" s="16" t="s">
        <v>4482</v>
      </c>
      <c r="D850" s="52">
        <v>1</v>
      </c>
      <c r="E850" s="18" t="s">
        <v>4332</v>
      </c>
      <c r="F850" s="19"/>
      <c r="G850" s="125"/>
      <c r="H850" s="16"/>
      <c r="I850" s="21"/>
      <c r="J850" s="46"/>
      <c r="L850" s="28"/>
    </row>
    <row r="851" spans="1:13" ht="12.95" customHeight="1">
      <c r="A851" s="93"/>
      <c r="B851" s="107"/>
      <c r="C851" s="7"/>
      <c r="D851" s="109"/>
      <c r="E851" s="110"/>
      <c r="F851" s="111"/>
      <c r="G851" s="112"/>
      <c r="H851" s="7"/>
      <c r="I851" s="12"/>
      <c r="J851" s="45"/>
      <c r="M851" s="28"/>
    </row>
    <row r="852" spans="1:13" ht="12.95" customHeight="1">
      <c r="A852" s="94"/>
      <c r="B852" s="108" t="s">
        <v>4480</v>
      </c>
      <c r="C852" s="16" t="s">
        <v>4483</v>
      </c>
      <c r="D852" s="52">
        <v>1</v>
      </c>
      <c r="E852" s="18" t="s">
        <v>4332</v>
      </c>
      <c r="F852" s="19"/>
      <c r="G852" s="125"/>
      <c r="H852" s="16"/>
      <c r="I852" s="21"/>
      <c r="J852" s="46"/>
      <c r="L852" s="28"/>
    </row>
    <row r="853" spans="1:13" ht="12.95" customHeight="1">
      <c r="A853" s="93"/>
      <c r="B853" s="107"/>
      <c r="C853" s="7"/>
      <c r="D853" s="109"/>
      <c r="E853" s="110"/>
      <c r="F853" s="111"/>
      <c r="G853" s="112"/>
      <c r="H853" s="7"/>
      <c r="I853" s="12"/>
      <c r="J853" s="45"/>
      <c r="M853" s="28"/>
    </row>
    <row r="854" spans="1:13" ht="12.95" customHeight="1">
      <c r="A854" s="94"/>
      <c r="B854" s="108" t="s">
        <v>4480</v>
      </c>
      <c r="C854" s="16" t="s">
        <v>4484</v>
      </c>
      <c r="D854" s="52">
        <v>1</v>
      </c>
      <c r="E854" s="18" t="s">
        <v>4332</v>
      </c>
      <c r="F854" s="19"/>
      <c r="G854" s="125"/>
      <c r="H854" s="16"/>
      <c r="I854" s="21"/>
      <c r="J854" s="46"/>
      <c r="L854" s="28"/>
    </row>
    <row r="855" spans="1:13" ht="12.95" customHeight="1">
      <c r="A855" s="93"/>
      <c r="B855" s="107"/>
      <c r="C855" s="7"/>
      <c r="D855" s="109"/>
      <c r="E855" s="110"/>
      <c r="F855" s="111"/>
      <c r="G855" s="112"/>
      <c r="H855" s="7"/>
      <c r="I855" s="12"/>
      <c r="J855" s="45"/>
      <c r="M855" s="28"/>
    </row>
    <row r="856" spans="1:13" ht="12.95" customHeight="1">
      <c r="A856" s="94"/>
      <c r="B856" s="108" t="s">
        <v>4480</v>
      </c>
      <c r="C856" s="16" t="s">
        <v>4485</v>
      </c>
      <c r="D856" s="52">
        <v>1</v>
      </c>
      <c r="E856" s="18" t="s">
        <v>4332</v>
      </c>
      <c r="F856" s="19"/>
      <c r="G856" s="125"/>
      <c r="H856" s="16"/>
      <c r="I856" s="21"/>
      <c r="J856" s="48"/>
      <c r="L856" s="28"/>
    </row>
    <row r="857" spans="1:13" ht="12.95" customHeight="1">
      <c r="A857" s="93"/>
      <c r="B857" s="107"/>
      <c r="C857" s="7"/>
      <c r="D857" s="109"/>
      <c r="E857" s="110"/>
      <c r="F857" s="111"/>
      <c r="G857" s="112"/>
      <c r="H857" s="7"/>
      <c r="I857" s="12"/>
      <c r="J857" s="45"/>
      <c r="M857" s="28"/>
    </row>
    <row r="858" spans="1:13" ht="12.95" customHeight="1">
      <c r="A858" s="94"/>
      <c r="B858" s="108" t="s">
        <v>4480</v>
      </c>
      <c r="C858" s="16" t="s">
        <v>4486</v>
      </c>
      <c r="D858" s="52">
        <v>1</v>
      </c>
      <c r="E858" s="18" t="s">
        <v>4332</v>
      </c>
      <c r="F858" s="19"/>
      <c r="G858" s="125"/>
      <c r="H858" s="16"/>
      <c r="I858" s="21"/>
      <c r="J858" s="46"/>
      <c r="L858" s="28"/>
    </row>
    <row r="859" spans="1:13" ht="12.95" customHeight="1">
      <c r="A859" s="93"/>
      <c r="B859" s="107"/>
      <c r="C859" s="7"/>
      <c r="D859" s="109"/>
      <c r="E859" s="110"/>
      <c r="F859" s="111"/>
      <c r="G859" s="112"/>
      <c r="H859" s="7"/>
      <c r="I859" s="12"/>
      <c r="J859" s="45"/>
      <c r="M859" s="28"/>
    </row>
    <row r="860" spans="1:13" ht="12.95" customHeight="1">
      <c r="A860" s="94"/>
      <c r="B860" s="108" t="s">
        <v>4487</v>
      </c>
      <c r="C860" s="16" t="s">
        <v>4488</v>
      </c>
      <c r="D860" s="52">
        <v>6</v>
      </c>
      <c r="E860" s="18" t="s">
        <v>4332</v>
      </c>
      <c r="F860" s="19"/>
      <c r="G860" s="125"/>
      <c r="H860" s="16"/>
      <c r="I860" s="21"/>
      <c r="J860" s="46"/>
      <c r="L860" s="28"/>
    </row>
    <row r="861" spans="1:13" ht="12.95" customHeight="1">
      <c r="A861" s="93"/>
      <c r="B861" s="107"/>
      <c r="C861" s="7"/>
      <c r="D861" s="109"/>
      <c r="E861" s="110"/>
      <c r="F861" s="129"/>
      <c r="G861" s="112"/>
      <c r="H861" s="7"/>
      <c r="I861" s="12"/>
      <c r="J861" s="45"/>
      <c r="M861" s="28"/>
    </row>
    <row r="862" spans="1:13" ht="12.95" customHeight="1">
      <c r="A862" s="94"/>
      <c r="B862" s="108" t="s">
        <v>4196</v>
      </c>
      <c r="C862" s="16"/>
      <c r="D862" s="52">
        <v>1</v>
      </c>
      <c r="E862" s="18" t="s">
        <v>4075</v>
      </c>
      <c r="F862" s="19"/>
      <c r="G862" s="125"/>
      <c r="H862" s="131"/>
      <c r="I862" s="21"/>
      <c r="J862" s="46"/>
      <c r="L862" s="28"/>
    </row>
    <row r="863" spans="1:13" ht="12.95" customHeight="1">
      <c r="A863" s="93"/>
      <c r="B863" s="107"/>
      <c r="C863" s="7"/>
      <c r="D863" s="109"/>
      <c r="E863" s="110"/>
      <c r="F863" s="111"/>
      <c r="G863" s="112"/>
      <c r="H863" s="7"/>
      <c r="I863" s="12"/>
      <c r="J863" s="45"/>
      <c r="M863" s="28"/>
    </row>
    <row r="864" spans="1:13" ht="12.95" customHeight="1">
      <c r="A864" s="94"/>
      <c r="B864" s="108" t="s">
        <v>4197</v>
      </c>
      <c r="C864" s="16" t="s">
        <v>4198</v>
      </c>
      <c r="D864" s="52">
        <v>60</v>
      </c>
      <c r="E864" s="18" t="s">
        <v>4157</v>
      </c>
      <c r="F864" s="19"/>
      <c r="G864" s="125"/>
      <c r="H864" s="16"/>
      <c r="I864" s="21"/>
      <c r="J864" s="46"/>
      <c r="L864" s="28"/>
    </row>
    <row r="865" spans="1:13" ht="12.95" customHeight="1">
      <c r="A865" s="93"/>
      <c r="B865" s="107"/>
      <c r="C865" s="7"/>
      <c r="D865" s="109"/>
      <c r="E865" s="110"/>
      <c r="F865" s="111"/>
      <c r="G865" s="112"/>
      <c r="H865" s="7"/>
      <c r="I865" s="12"/>
      <c r="J865" s="45"/>
      <c r="M865" s="28"/>
    </row>
    <row r="866" spans="1:13" ht="12.95" customHeight="1">
      <c r="A866" s="94"/>
      <c r="B866" s="108" t="s">
        <v>4489</v>
      </c>
      <c r="C866" s="16" t="s">
        <v>4490</v>
      </c>
      <c r="D866" s="52">
        <v>6</v>
      </c>
      <c r="E866" s="18" t="s">
        <v>4245</v>
      </c>
      <c r="F866" s="19"/>
      <c r="G866" s="125"/>
      <c r="H866" s="16"/>
      <c r="I866" s="21"/>
      <c r="J866" s="46"/>
      <c r="L866" s="28"/>
    </row>
    <row r="867" spans="1:13" ht="12.95" customHeight="1">
      <c r="A867" s="93"/>
      <c r="B867" s="107"/>
      <c r="C867" s="7"/>
      <c r="D867" s="51"/>
      <c r="E867" s="9"/>
      <c r="F867" s="10"/>
      <c r="G867" s="11"/>
      <c r="H867" s="7"/>
      <c r="I867" s="12"/>
      <c r="J867" s="45"/>
    </row>
    <row r="868" spans="1:13" ht="12.95" customHeight="1">
      <c r="A868" s="94"/>
      <c r="B868" s="108"/>
      <c r="C868" s="16"/>
      <c r="D868" s="52"/>
      <c r="E868" s="18"/>
      <c r="F868" s="19"/>
      <c r="G868" s="125"/>
      <c r="H868" s="16"/>
      <c r="I868" s="21"/>
      <c r="J868" s="46"/>
    </row>
    <row r="869" spans="1:13" ht="12.95" customHeight="1">
      <c r="A869" s="93"/>
      <c r="B869" s="107"/>
      <c r="C869" s="7"/>
      <c r="D869" s="51"/>
      <c r="E869" s="9"/>
      <c r="F869" s="10"/>
      <c r="G869" s="95"/>
      <c r="H869" s="7"/>
      <c r="I869" s="12"/>
      <c r="J869" s="45"/>
    </row>
    <row r="870" spans="1:13" ht="12.95" customHeight="1">
      <c r="A870" s="94"/>
      <c r="B870" s="134" t="s">
        <v>2</v>
      </c>
      <c r="C870" s="16"/>
      <c r="D870" s="52"/>
      <c r="E870" s="18"/>
      <c r="F870" s="19"/>
      <c r="G870" s="20"/>
      <c r="H870" s="16"/>
      <c r="I870" s="21"/>
      <c r="J870" s="46"/>
    </row>
    <row r="871" spans="1:13" ht="12.95" customHeight="1">
      <c r="A871" s="93"/>
      <c r="B871" s="107"/>
      <c r="C871" s="7"/>
      <c r="D871" s="51"/>
      <c r="E871" s="9"/>
      <c r="F871" s="10"/>
      <c r="G871" s="11"/>
      <c r="H871" s="7"/>
      <c r="I871" s="12"/>
      <c r="J871" s="45"/>
    </row>
    <row r="872" spans="1:13" ht="12.95" customHeight="1">
      <c r="A872" s="94"/>
      <c r="B872" s="108"/>
      <c r="C872" s="16"/>
      <c r="D872" s="52"/>
      <c r="E872" s="18"/>
      <c r="F872" s="19"/>
      <c r="G872" s="125"/>
      <c r="H872" s="16"/>
      <c r="I872" s="21"/>
      <c r="J872" s="46"/>
    </row>
    <row r="873" spans="1:13" ht="12.95" customHeight="1">
      <c r="A873" s="93"/>
      <c r="B873" s="107"/>
      <c r="C873" s="7"/>
      <c r="D873" s="51"/>
      <c r="E873" s="9"/>
      <c r="F873" s="10"/>
      <c r="G873" s="11"/>
      <c r="H873" s="7"/>
      <c r="I873" s="12"/>
      <c r="J873" s="45"/>
    </row>
    <row r="874" spans="1:13" ht="12.95" customHeight="1">
      <c r="A874" s="94"/>
      <c r="B874" s="108"/>
      <c r="C874" s="16"/>
      <c r="D874" s="52"/>
      <c r="E874" s="18"/>
      <c r="F874" s="19"/>
      <c r="G874" s="125"/>
      <c r="H874" s="16"/>
      <c r="I874" s="21"/>
      <c r="J874" s="46"/>
    </row>
    <row r="875" spans="1:13" ht="12.95" customHeight="1">
      <c r="A875" s="93"/>
      <c r="B875" s="107"/>
      <c r="C875" s="7"/>
      <c r="D875" s="51"/>
      <c r="E875" s="9"/>
      <c r="F875" s="10"/>
      <c r="G875" s="11"/>
      <c r="H875" s="7"/>
      <c r="I875" s="12"/>
      <c r="J875" s="45"/>
    </row>
    <row r="876" spans="1:13" ht="12.95" customHeight="1">
      <c r="A876" s="94"/>
      <c r="B876" s="108"/>
      <c r="C876" s="16"/>
      <c r="D876" s="52"/>
      <c r="E876" s="18"/>
      <c r="F876" s="19"/>
      <c r="G876" s="125"/>
      <c r="H876" s="16"/>
      <c r="I876" s="21"/>
      <c r="J876" s="46"/>
    </row>
    <row r="877" spans="1:13" ht="12.95" customHeight="1">
      <c r="A877" s="93"/>
      <c r="B877" s="107"/>
      <c r="C877" s="7"/>
      <c r="D877" s="51"/>
      <c r="E877" s="9"/>
      <c r="F877" s="10"/>
      <c r="G877" s="11"/>
      <c r="H877" s="7"/>
      <c r="I877" s="12"/>
      <c r="J877" s="45"/>
    </row>
    <row r="878" spans="1:13" ht="12.95" customHeight="1">
      <c r="A878" s="94"/>
      <c r="B878" s="108"/>
      <c r="C878" s="16"/>
      <c r="D878" s="52"/>
      <c r="E878" s="18"/>
      <c r="F878" s="19"/>
      <c r="G878" s="125"/>
      <c r="H878" s="16"/>
      <c r="I878" s="21"/>
      <c r="J878" s="46"/>
    </row>
    <row r="879" spans="1:13" ht="12.95" customHeight="1">
      <c r="A879" s="93"/>
      <c r="B879" s="107"/>
      <c r="C879" s="7"/>
      <c r="D879" s="51"/>
      <c r="E879" s="9"/>
      <c r="F879" s="10"/>
      <c r="G879" s="11"/>
      <c r="H879" s="7"/>
      <c r="I879" s="12"/>
      <c r="J879" s="45"/>
    </row>
    <row r="880" spans="1:13" ht="12.95" customHeight="1">
      <c r="A880" s="94"/>
      <c r="B880" s="108"/>
      <c r="C880" s="16"/>
      <c r="D880" s="52"/>
      <c r="E880" s="18"/>
      <c r="F880" s="19"/>
      <c r="G880" s="125"/>
      <c r="H880" s="16"/>
      <c r="I880" s="21"/>
      <c r="J880" s="46"/>
    </row>
    <row r="881" spans="1:10" ht="12.95" customHeight="1">
      <c r="A881" s="93"/>
      <c r="B881" s="107"/>
      <c r="C881" s="7"/>
      <c r="D881" s="51"/>
      <c r="E881" s="9"/>
      <c r="F881" s="10"/>
      <c r="G881" s="11"/>
      <c r="H881" s="7"/>
      <c r="I881" s="12"/>
      <c r="J881" s="123"/>
    </row>
    <row r="882" spans="1:10" ht="12.95" customHeight="1">
      <c r="A882" s="94"/>
      <c r="B882" s="108"/>
      <c r="C882" s="16"/>
      <c r="D882" s="52"/>
      <c r="E882" s="18"/>
      <c r="F882" s="19"/>
      <c r="G882" s="125"/>
      <c r="H882" s="16"/>
      <c r="I882" s="21"/>
      <c r="J882" s="46"/>
    </row>
    <row r="883" spans="1:10" ht="12.95" customHeight="1">
      <c r="A883" s="93"/>
      <c r="B883" s="107"/>
      <c r="C883" s="7"/>
      <c r="D883" s="51"/>
      <c r="E883" s="9"/>
      <c r="F883" s="10"/>
      <c r="G883" s="11"/>
      <c r="H883" s="7"/>
      <c r="I883" s="12"/>
      <c r="J883" s="123"/>
    </row>
    <row r="884" spans="1:10" ht="12.95" customHeight="1">
      <c r="A884" s="94"/>
      <c r="B884" s="108"/>
      <c r="C884" s="16"/>
      <c r="D884" s="52"/>
      <c r="E884" s="18"/>
      <c r="F884" s="19"/>
      <c r="G884" s="125"/>
      <c r="H884" s="16"/>
      <c r="I884" s="21"/>
      <c r="J884" s="46"/>
    </row>
    <row r="885" spans="1:10" ht="12.95" customHeight="1">
      <c r="A885" s="93"/>
      <c r="B885" s="107"/>
      <c r="C885" s="7"/>
      <c r="D885" s="51"/>
      <c r="E885" s="9"/>
      <c r="F885" s="10"/>
      <c r="G885" s="11"/>
      <c r="H885" s="7"/>
      <c r="I885" s="12"/>
      <c r="J885" s="45"/>
    </row>
    <row r="886" spans="1:10" ht="12.95" customHeight="1">
      <c r="A886" s="94"/>
      <c r="B886" s="108"/>
      <c r="C886" s="16"/>
      <c r="D886" s="52"/>
      <c r="E886" s="18"/>
      <c r="F886" s="19"/>
      <c r="G886" s="125"/>
      <c r="H886" s="16"/>
      <c r="I886" s="21"/>
      <c r="J886" s="46"/>
    </row>
    <row r="887" spans="1:10" ht="12.95" customHeight="1">
      <c r="A887" s="93"/>
      <c r="B887" s="107"/>
      <c r="C887" s="7"/>
      <c r="D887" s="51"/>
      <c r="E887" s="9"/>
      <c r="F887" s="10"/>
      <c r="G887" s="11"/>
      <c r="H887" s="7"/>
      <c r="I887" s="12"/>
      <c r="J887" s="45"/>
    </row>
    <row r="888" spans="1:10" ht="12.95" customHeight="1">
      <c r="A888" s="94"/>
      <c r="B888" s="108"/>
      <c r="C888" s="16"/>
      <c r="D888" s="52"/>
      <c r="E888" s="18"/>
      <c r="F888" s="19"/>
      <c r="G888" s="125"/>
      <c r="H888" s="16"/>
      <c r="I888" s="21"/>
      <c r="J888" s="46"/>
    </row>
    <row r="889" spans="1:10" ht="12.95" customHeight="1">
      <c r="A889" s="93"/>
      <c r="B889" s="107"/>
      <c r="C889" s="7"/>
      <c r="D889" s="51"/>
      <c r="E889" s="9"/>
      <c r="F889" s="10"/>
      <c r="G889" s="11"/>
      <c r="H889" s="7"/>
      <c r="I889" s="12"/>
      <c r="J889" s="45"/>
    </row>
    <row r="890" spans="1:10" ht="12.95" customHeight="1">
      <c r="A890" s="94"/>
      <c r="B890" s="108"/>
      <c r="C890" s="16"/>
      <c r="D890" s="52"/>
      <c r="E890" s="18"/>
      <c r="F890" s="19"/>
      <c r="G890" s="125"/>
      <c r="H890" s="16"/>
      <c r="I890" s="21"/>
      <c r="J890" s="46"/>
    </row>
    <row r="891" spans="1:10" ht="12.95" customHeight="1">
      <c r="A891" s="93"/>
      <c r="B891" s="107"/>
      <c r="C891" s="7"/>
      <c r="D891" s="51"/>
      <c r="E891" s="9"/>
      <c r="F891" s="10"/>
      <c r="G891" s="11"/>
      <c r="H891" s="7"/>
      <c r="I891" s="12"/>
      <c r="J891" s="45"/>
    </row>
    <row r="892" spans="1:10" ht="12.95" customHeight="1">
      <c r="A892" s="94"/>
      <c r="B892" s="108"/>
      <c r="C892" s="16"/>
      <c r="D892" s="52"/>
      <c r="E892" s="18"/>
      <c r="F892" s="19"/>
      <c r="G892" s="125"/>
      <c r="H892" s="16"/>
      <c r="I892" s="21"/>
      <c r="J892" s="46"/>
    </row>
    <row r="893" spans="1:10" ht="12.95" customHeight="1">
      <c r="A893" s="93"/>
      <c r="B893" s="107"/>
      <c r="C893" s="7"/>
      <c r="D893" s="51"/>
      <c r="E893" s="9"/>
      <c r="F893" s="10"/>
      <c r="G893" s="11"/>
      <c r="H893" s="7"/>
      <c r="I893" s="12"/>
      <c r="J893" s="45"/>
    </row>
    <row r="894" spans="1:10" ht="12.95" customHeight="1">
      <c r="A894" s="94"/>
      <c r="B894" s="108"/>
      <c r="C894" s="16"/>
      <c r="D894" s="52"/>
      <c r="E894" s="18"/>
      <c r="F894" s="19"/>
      <c r="G894" s="125"/>
      <c r="H894" s="16"/>
      <c r="I894" s="21"/>
      <c r="J894" s="46"/>
    </row>
    <row r="895" spans="1:10" ht="12.95" customHeight="1">
      <c r="A895" s="93"/>
      <c r="B895" s="107"/>
      <c r="C895" s="7"/>
      <c r="D895" s="51"/>
      <c r="E895" s="9"/>
      <c r="F895" s="10"/>
      <c r="G895" s="11"/>
      <c r="H895" s="7"/>
      <c r="I895" s="12"/>
      <c r="J895" s="45"/>
    </row>
    <row r="896" spans="1:10" ht="12.95" customHeight="1">
      <c r="A896" s="94"/>
      <c r="B896" s="108"/>
      <c r="C896" s="16"/>
      <c r="D896" s="52"/>
      <c r="E896" s="18"/>
      <c r="F896" s="19"/>
      <c r="G896" s="125"/>
      <c r="H896" s="16"/>
      <c r="I896" s="21"/>
      <c r="J896" s="46"/>
    </row>
    <row r="897" spans="1:13" ht="12.95" customHeight="1">
      <c r="A897" s="93"/>
      <c r="B897" s="107"/>
      <c r="C897" s="7"/>
      <c r="D897" s="51"/>
      <c r="E897" s="9"/>
      <c r="F897" s="10"/>
      <c r="G897" s="11"/>
      <c r="H897" s="7"/>
      <c r="I897" s="12"/>
      <c r="J897" s="45"/>
    </row>
    <row r="898" spans="1:13" ht="12.95" customHeight="1">
      <c r="A898" s="94"/>
      <c r="B898" s="108"/>
      <c r="C898" s="16"/>
      <c r="D898" s="52"/>
      <c r="E898" s="18"/>
      <c r="F898" s="19"/>
      <c r="G898" s="125"/>
      <c r="H898" s="16"/>
      <c r="I898" s="21"/>
      <c r="J898" s="46"/>
    </row>
    <row r="899" spans="1:13" ht="12.95" customHeight="1">
      <c r="A899" s="93"/>
      <c r="B899" s="107"/>
      <c r="C899" s="7"/>
      <c r="D899" s="51"/>
      <c r="E899" s="9"/>
      <c r="F899" s="10"/>
      <c r="G899" s="11"/>
      <c r="H899" s="7"/>
      <c r="I899" s="12"/>
      <c r="J899" s="45"/>
    </row>
    <row r="900" spans="1:13" ht="12.95" customHeight="1">
      <c r="A900" s="94"/>
      <c r="B900" s="108"/>
      <c r="C900" s="16"/>
      <c r="D900" s="52"/>
      <c r="E900" s="18"/>
      <c r="F900" s="19"/>
      <c r="G900" s="125"/>
      <c r="H900" s="16"/>
      <c r="I900" s="21"/>
      <c r="J900" s="46"/>
    </row>
    <row r="901" spans="1:13" ht="12.95" customHeight="1">
      <c r="A901" s="93"/>
      <c r="B901" s="107"/>
      <c r="C901" s="7"/>
      <c r="D901" s="51"/>
      <c r="E901" s="9"/>
      <c r="F901" s="10"/>
      <c r="G901" s="11"/>
      <c r="H901" s="7"/>
      <c r="I901" s="12"/>
      <c r="J901" s="45"/>
    </row>
    <row r="902" spans="1:13" ht="12.95" customHeight="1">
      <c r="A902" s="94"/>
      <c r="B902" s="108"/>
      <c r="C902" s="16"/>
      <c r="D902" s="52"/>
      <c r="E902" s="18"/>
      <c r="F902" s="19"/>
      <c r="G902" s="20"/>
      <c r="H902" s="16"/>
      <c r="I902" s="21"/>
      <c r="J902" s="46"/>
    </row>
    <row r="903" spans="1:13" ht="12.95" customHeight="1">
      <c r="A903" s="93"/>
      <c r="B903" s="124"/>
      <c r="C903" s="7"/>
      <c r="D903" s="51"/>
      <c r="E903" s="9"/>
      <c r="F903" s="10"/>
      <c r="G903" s="11"/>
      <c r="H903" s="7"/>
      <c r="I903" s="23"/>
      <c r="J903" s="47"/>
    </row>
    <row r="904" spans="1:13" ht="12.95" customHeight="1">
      <c r="A904" s="94" t="str">
        <f>A1中科目!A34</f>
        <v>4</v>
      </c>
      <c r="B904" s="108" t="str">
        <f>A1中科目!B34</f>
        <v>構内情報通信網設備</v>
      </c>
      <c r="C904" s="7"/>
      <c r="D904" s="51"/>
      <c r="E904" s="9"/>
      <c r="F904" s="10"/>
      <c r="G904" s="11"/>
      <c r="H904" s="7"/>
      <c r="I904" s="12"/>
      <c r="J904" s="123"/>
    </row>
    <row r="905" spans="1:13" ht="12.95" customHeight="1">
      <c r="A905" s="120"/>
      <c r="B905" s="122"/>
      <c r="C905" s="121"/>
      <c r="D905" s="170"/>
      <c r="E905" s="171"/>
      <c r="F905" s="172"/>
      <c r="G905" s="173"/>
      <c r="H905" s="121"/>
      <c r="I905" s="23"/>
      <c r="J905" s="47"/>
    </row>
    <row r="906" spans="1:13" ht="12.95" customHeight="1">
      <c r="A906" s="94"/>
      <c r="B906" s="108"/>
      <c r="C906" s="16"/>
      <c r="D906" s="52"/>
      <c r="E906" s="18"/>
      <c r="F906" s="19"/>
      <c r="G906" s="20"/>
      <c r="H906" s="16"/>
      <c r="I906" s="21"/>
      <c r="J906" s="46"/>
    </row>
    <row r="907" spans="1:13" ht="12.95" customHeight="1">
      <c r="A907" s="93"/>
      <c r="B907" s="107"/>
      <c r="C907" s="142"/>
      <c r="D907" s="109"/>
      <c r="E907" s="110"/>
      <c r="F907" s="111"/>
      <c r="G907" s="112"/>
      <c r="H907" s="7"/>
      <c r="I907" s="12"/>
      <c r="J907" s="45"/>
      <c r="M907" s="28"/>
    </row>
    <row r="908" spans="1:13" ht="12.95" customHeight="1">
      <c r="A908" s="94"/>
      <c r="B908" s="108" t="s">
        <v>4491</v>
      </c>
      <c r="C908" s="115" t="s">
        <v>4492</v>
      </c>
      <c r="D908" s="52">
        <v>10</v>
      </c>
      <c r="E908" s="18" t="s">
        <v>341</v>
      </c>
      <c r="F908" s="131"/>
      <c r="G908" s="125"/>
      <c r="H908" s="131"/>
      <c r="I908" s="21"/>
      <c r="J908" s="46"/>
      <c r="L908" s="28"/>
    </row>
    <row r="909" spans="1:13" ht="12.95" customHeight="1">
      <c r="A909" s="93"/>
      <c r="B909" s="107"/>
      <c r="C909" s="142"/>
      <c r="D909" s="109"/>
      <c r="E909" s="110"/>
      <c r="F909" s="111"/>
      <c r="G909" s="112"/>
      <c r="H909" s="7"/>
      <c r="I909" s="12"/>
      <c r="J909" s="45"/>
      <c r="M909" s="28"/>
    </row>
    <row r="910" spans="1:13" ht="12.95" customHeight="1">
      <c r="A910" s="94"/>
      <c r="B910" s="108" t="s">
        <v>4491</v>
      </c>
      <c r="C910" s="115" t="s">
        <v>4493</v>
      </c>
      <c r="D910" s="52">
        <v>8</v>
      </c>
      <c r="E910" s="18" t="s">
        <v>341</v>
      </c>
      <c r="F910" s="131"/>
      <c r="G910" s="125"/>
      <c r="H910" s="131"/>
      <c r="I910" s="21"/>
      <c r="J910" s="46"/>
      <c r="L910" s="28"/>
    </row>
    <row r="911" spans="1:13" ht="12.95" customHeight="1">
      <c r="A911" s="93"/>
      <c r="B911" s="107"/>
      <c r="C911" s="142"/>
      <c r="D911" s="109"/>
      <c r="E911" s="110"/>
      <c r="F911" s="111"/>
      <c r="G911" s="112"/>
      <c r="H911" s="7"/>
      <c r="I911" s="12"/>
      <c r="J911" s="45"/>
      <c r="M911" s="28"/>
    </row>
    <row r="912" spans="1:13" ht="12.95" customHeight="1">
      <c r="A912" s="94"/>
      <c r="B912" s="108" t="s">
        <v>4491</v>
      </c>
      <c r="C912" s="115" t="s">
        <v>4494</v>
      </c>
      <c r="D912" s="52">
        <v>2</v>
      </c>
      <c r="E912" s="18" t="s">
        <v>341</v>
      </c>
      <c r="F912" s="131"/>
      <c r="G912" s="125"/>
      <c r="H912" s="131"/>
      <c r="I912" s="21"/>
      <c r="J912" s="46"/>
      <c r="L912" s="28"/>
    </row>
    <row r="913" spans="1:13" ht="12.95" customHeight="1">
      <c r="A913" s="93"/>
      <c r="B913" s="107"/>
      <c r="C913" s="142"/>
      <c r="D913" s="109"/>
      <c r="E913" s="110"/>
      <c r="F913" s="111"/>
      <c r="G913" s="112"/>
      <c r="H913" s="7"/>
      <c r="I913" s="12"/>
      <c r="J913" s="45"/>
      <c r="M913" s="28"/>
    </row>
    <row r="914" spans="1:13" ht="12.95" customHeight="1">
      <c r="A914" s="94"/>
      <c r="B914" s="108" t="s">
        <v>4491</v>
      </c>
      <c r="C914" s="115" t="s">
        <v>4495</v>
      </c>
      <c r="D914" s="52">
        <v>2</v>
      </c>
      <c r="E914" s="18" t="s">
        <v>341</v>
      </c>
      <c r="F914" s="131"/>
      <c r="G914" s="125"/>
      <c r="H914" s="131"/>
      <c r="I914" s="21"/>
      <c r="J914" s="46"/>
      <c r="L914" s="28"/>
    </row>
    <row r="915" spans="1:13" ht="12.95" customHeight="1">
      <c r="A915" s="93"/>
      <c r="B915" s="107"/>
      <c r="C915" s="142"/>
      <c r="D915" s="109"/>
      <c r="E915" s="110"/>
      <c r="F915" s="111"/>
      <c r="G915" s="112"/>
      <c r="H915" s="7"/>
      <c r="I915" s="12"/>
      <c r="J915" s="45"/>
      <c r="M915" s="28"/>
    </row>
    <row r="916" spans="1:13" ht="12.95" customHeight="1">
      <c r="A916" s="94"/>
      <c r="B916" s="108" t="s">
        <v>4496</v>
      </c>
      <c r="C916" s="115" t="s">
        <v>4497</v>
      </c>
      <c r="D916" s="52">
        <v>3</v>
      </c>
      <c r="E916" s="18" t="s">
        <v>341</v>
      </c>
      <c r="F916" s="131"/>
      <c r="G916" s="125"/>
      <c r="H916" s="131"/>
      <c r="I916" s="21"/>
      <c r="J916" s="46"/>
      <c r="L916" s="28"/>
    </row>
    <row r="917" spans="1:13" ht="12.95" customHeight="1">
      <c r="A917" s="93"/>
      <c r="B917" s="107"/>
      <c r="C917" s="142"/>
      <c r="D917" s="109"/>
      <c r="E917" s="110"/>
      <c r="F917" s="111"/>
      <c r="G917" s="112"/>
      <c r="H917" s="7"/>
      <c r="I917" s="12"/>
      <c r="J917" s="45"/>
      <c r="M917" s="28"/>
    </row>
    <row r="918" spans="1:13" ht="12.95" customHeight="1">
      <c r="A918" s="94"/>
      <c r="B918" s="108" t="s">
        <v>4496</v>
      </c>
      <c r="C918" s="115" t="s">
        <v>4498</v>
      </c>
      <c r="D918" s="52">
        <v>2</v>
      </c>
      <c r="E918" s="18" t="s">
        <v>341</v>
      </c>
      <c r="F918" s="131"/>
      <c r="G918" s="125"/>
      <c r="H918" s="131"/>
      <c r="I918" s="21"/>
      <c r="J918" s="46"/>
      <c r="L918" s="28"/>
    </row>
    <row r="919" spans="1:13" ht="12.95" customHeight="1">
      <c r="A919" s="93"/>
      <c r="B919" s="107"/>
      <c r="C919" s="142"/>
      <c r="D919" s="109"/>
      <c r="E919" s="110"/>
      <c r="F919" s="111"/>
      <c r="G919" s="112"/>
      <c r="H919" s="7"/>
      <c r="I919" s="12"/>
      <c r="J919" s="45"/>
      <c r="M919" s="28"/>
    </row>
    <row r="920" spans="1:13" ht="12.95" customHeight="1">
      <c r="A920" s="94"/>
      <c r="B920" s="108" t="s">
        <v>4499</v>
      </c>
      <c r="C920" s="115" t="s">
        <v>4499</v>
      </c>
      <c r="D920" s="52">
        <v>1</v>
      </c>
      <c r="E920" s="18" t="s">
        <v>341</v>
      </c>
      <c r="F920" s="131"/>
      <c r="G920" s="125"/>
      <c r="H920" s="131"/>
      <c r="I920" s="21"/>
      <c r="J920" s="46"/>
      <c r="L920" s="28"/>
    </row>
    <row r="921" spans="1:13" ht="12.95" customHeight="1">
      <c r="A921" s="93"/>
      <c r="B921" s="107"/>
      <c r="C921" s="142"/>
      <c r="D921" s="109"/>
      <c r="E921" s="110"/>
      <c r="F921" s="111"/>
      <c r="G921" s="112"/>
      <c r="H921" s="7"/>
      <c r="I921" s="12"/>
      <c r="J921" s="45"/>
      <c r="M921" s="28"/>
    </row>
    <row r="922" spans="1:13" ht="12.95" customHeight="1">
      <c r="A922" s="94"/>
      <c r="B922" s="108" t="s">
        <v>4500</v>
      </c>
      <c r="C922" s="115"/>
      <c r="D922" s="52">
        <v>1</v>
      </c>
      <c r="E922" s="18" t="s">
        <v>341</v>
      </c>
      <c r="F922" s="131"/>
      <c r="G922" s="125"/>
      <c r="H922" s="131"/>
      <c r="I922" s="21"/>
      <c r="J922" s="46"/>
      <c r="L922" s="28"/>
    </row>
    <row r="923" spans="1:13" ht="12.95" customHeight="1">
      <c r="A923" s="93"/>
      <c r="B923" s="107"/>
      <c r="C923" s="142"/>
      <c r="D923" s="109"/>
      <c r="E923" s="110"/>
      <c r="F923" s="111"/>
      <c r="G923" s="112"/>
      <c r="H923" s="7"/>
      <c r="I923" s="12"/>
      <c r="J923" s="45"/>
      <c r="M923" s="28"/>
    </row>
    <row r="924" spans="1:13" ht="12.95" customHeight="1">
      <c r="A924" s="94"/>
      <c r="B924" s="108"/>
      <c r="C924" s="115"/>
      <c r="D924" s="52"/>
      <c r="E924" s="18"/>
      <c r="F924" s="131"/>
      <c r="G924" s="125"/>
      <c r="H924" s="131"/>
      <c r="I924" s="21"/>
      <c r="J924" s="46"/>
      <c r="L924" s="28"/>
    </row>
    <row r="925" spans="1:13" ht="12.95" customHeight="1">
      <c r="A925" s="93"/>
      <c r="B925" s="124"/>
      <c r="C925" s="7"/>
      <c r="D925" s="109"/>
      <c r="E925" s="110"/>
      <c r="F925" s="129"/>
      <c r="G925" s="112"/>
      <c r="H925" s="7"/>
      <c r="I925" s="23"/>
      <c r="J925" s="47"/>
      <c r="M925" s="28"/>
    </row>
    <row r="926" spans="1:13" ht="12.95" customHeight="1">
      <c r="A926" s="94"/>
      <c r="B926" s="108" t="s">
        <v>1</v>
      </c>
      <c r="C926" s="16"/>
      <c r="D926" s="52">
        <v>1</v>
      </c>
      <c r="E926" s="18" t="s">
        <v>4075</v>
      </c>
      <c r="F926" s="19"/>
      <c r="G926" s="125"/>
      <c r="H926" s="16"/>
      <c r="I926" s="21"/>
      <c r="J926" s="46"/>
      <c r="L926" s="28"/>
    </row>
    <row r="927" spans="1:13" ht="12.95" customHeight="1">
      <c r="A927" s="93"/>
      <c r="B927" s="107"/>
      <c r="C927" s="142"/>
      <c r="D927" s="109"/>
      <c r="E927" s="110"/>
      <c r="F927" s="111"/>
      <c r="G927" s="112"/>
      <c r="H927" s="7"/>
      <c r="I927" s="12"/>
      <c r="J927" s="123"/>
      <c r="M927" s="28"/>
    </row>
    <row r="928" spans="1:13" ht="12.95" customHeight="1">
      <c r="A928" s="94"/>
      <c r="B928" s="108" t="s">
        <v>4501</v>
      </c>
      <c r="C928" s="115" t="s">
        <v>4502</v>
      </c>
      <c r="D928" s="52">
        <v>9</v>
      </c>
      <c r="E928" s="18" t="s">
        <v>4245</v>
      </c>
      <c r="F928" s="131"/>
      <c r="G928" s="125"/>
      <c r="H928" s="131"/>
      <c r="I928" s="21"/>
      <c r="J928" s="46"/>
      <c r="L928" s="28"/>
    </row>
    <row r="929" spans="1:13" ht="12.95" customHeight="1">
      <c r="A929" s="93"/>
      <c r="B929" s="107"/>
      <c r="C929" s="142"/>
      <c r="D929" s="109"/>
      <c r="E929" s="110"/>
      <c r="F929" s="111"/>
      <c r="G929" s="112"/>
      <c r="H929" s="7"/>
      <c r="I929" s="12"/>
      <c r="J929" s="123"/>
      <c r="M929" s="28"/>
    </row>
    <row r="930" spans="1:13" ht="12.95" customHeight="1">
      <c r="A930" s="94"/>
      <c r="B930" s="108" t="s">
        <v>4503</v>
      </c>
      <c r="C930" s="115" t="s">
        <v>4504</v>
      </c>
      <c r="D930" s="52">
        <v>13</v>
      </c>
      <c r="E930" s="18" t="s">
        <v>4245</v>
      </c>
      <c r="F930" s="131"/>
      <c r="G930" s="125"/>
      <c r="H930" s="131"/>
      <c r="I930" s="21"/>
      <c r="J930" s="46"/>
      <c r="L930" s="28"/>
    </row>
    <row r="931" spans="1:13" ht="12.95" customHeight="1">
      <c r="A931" s="93"/>
      <c r="B931" s="107"/>
      <c r="C931" s="142"/>
      <c r="D931" s="109"/>
      <c r="E931" s="110"/>
      <c r="F931" s="111"/>
      <c r="G931" s="112"/>
      <c r="H931" s="7"/>
      <c r="I931" s="12"/>
      <c r="J931" s="123"/>
      <c r="M931" s="28"/>
    </row>
    <row r="932" spans="1:13" ht="12.95" customHeight="1">
      <c r="A932" s="94"/>
      <c r="B932" s="108" t="s">
        <v>4295</v>
      </c>
      <c r="C932" s="115" t="s">
        <v>4505</v>
      </c>
      <c r="D932" s="52">
        <v>54</v>
      </c>
      <c r="E932" s="18" t="s">
        <v>4157</v>
      </c>
      <c r="F932" s="19"/>
      <c r="G932" s="125"/>
      <c r="H932" s="16"/>
      <c r="I932" s="21"/>
      <c r="J932" s="46"/>
      <c r="L932" s="28"/>
    </row>
    <row r="933" spans="1:13" ht="12.95" customHeight="1">
      <c r="A933" s="93"/>
      <c r="B933" s="107"/>
      <c r="C933" s="142"/>
      <c r="D933" s="109"/>
      <c r="E933" s="110"/>
      <c r="F933" s="111"/>
      <c r="G933" s="112"/>
      <c r="H933" s="7"/>
      <c r="I933" s="12"/>
      <c r="J933" s="123"/>
      <c r="M933" s="28"/>
    </row>
    <row r="934" spans="1:13" ht="12.95" customHeight="1">
      <c r="A934" s="94"/>
      <c r="B934" s="108" t="s">
        <v>4295</v>
      </c>
      <c r="C934" s="115" t="s">
        <v>4506</v>
      </c>
      <c r="D934" s="52">
        <v>8</v>
      </c>
      <c r="E934" s="18" t="s">
        <v>4157</v>
      </c>
      <c r="F934" s="19"/>
      <c r="G934" s="125"/>
      <c r="H934" s="16"/>
      <c r="I934" s="21"/>
      <c r="J934" s="46"/>
      <c r="L934" s="28"/>
    </row>
    <row r="935" spans="1:13" ht="12.95" customHeight="1">
      <c r="A935" s="93"/>
      <c r="B935" s="107"/>
      <c r="C935" s="7"/>
      <c r="D935" s="109"/>
      <c r="E935" s="110"/>
      <c r="F935" s="111"/>
      <c r="G935" s="112"/>
      <c r="H935" s="7"/>
      <c r="I935" s="12"/>
      <c r="J935" s="123"/>
      <c r="M935" s="28"/>
    </row>
    <row r="936" spans="1:13" ht="12.95" customHeight="1">
      <c r="A936" s="94"/>
      <c r="B936" s="108" t="s">
        <v>4295</v>
      </c>
      <c r="C936" s="16" t="s">
        <v>4507</v>
      </c>
      <c r="D936" s="52">
        <v>14</v>
      </c>
      <c r="E936" s="18" t="s">
        <v>4157</v>
      </c>
      <c r="F936" s="19"/>
      <c r="G936" s="125"/>
      <c r="H936" s="131"/>
      <c r="I936" s="21"/>
      <c r="J936" s="46"/>
      <c r="L936" s="28"/>
    </row>
    <row r="937" spans="1:13" ht="12.95" customHeight="1">
      <c r="A937" s="93"/>
      <c r="B937" s="107"/>
      <c r="C937" s="7"/>
      <c r="D937" s="109"/>
      <c r="E937" s="110"/>
      <c r="F937" s="111"/>
      <c r="G937" s="112"/>
      <c r="H937" s="7"/>
      <c r="I937" s="12"/>
      <c r="J937" s="123"/>
      <c r="M937" s="28"/>
    </row>
    <row r="938" spans="1:13" ht="12.95" customHeight="1">
      <c r="A938" s="94"/>
      <c r="B938" s="108" t="s">
        <v>4295</v>
      </c>
      <c r="C938" s="16" t="s">
        <v>4296</v>
      </c>
      <c r="D938" s="52">
        <v>933</v>
      </c>
      <c r="E938" s="18" t="s">
        <v>4157</v>
      </c>
      <c r="F938" s="19"/>
      <c r="G938" s="125"/>
      <c r="H938" s="16"/>
      <c r="I938" s="21"/>
      <c r="J938" s="46"/>
      <c r="L938" s="28"/>
    </row>
    <row r="939" spans="1:13" ht="12.95" customHeight="1">
      <c r="A939" s="93"/>
      <c r="B939" s="107"/>
      <c r="C939" s="7"/>
      <c r="D939" s="109"/>
      <c r="E939" s="110"/>
      <c r="F939" s="111"/>
      <c r="G939" s="112"/>
      <c r="H939" s="7"/>
      <c r="I939" s="12"/>
      <c r="J939" s="123"/>
      <c r="M939" s="28"/>
    </row>
    <row r="940" spans="1:13" ht="12.95" customHeight="1">
      <c r="A940" s="94"/>
      <c r="B940" s="108" t="s">
        <v>4295</v>
      </c>
      <c r="C940" s="16" t="s">
        <v>4297</v>
      </c>
      <c r="D940" s="52">
        <v>28</v>
      </c>
      <c r="E940" s="18" t="s">
        <v>4157</v>
      </c>
      <c r="F940" s="19"/>
      <c r="G940" s="125"/>
      <c r="H940" s="16"/>
      <c r="I940" s="21"/>
      <c r="J940" s="46"/>
      <c r="L940" s="28"/>
    </row>
    <row r="941" spans="1:13" ht="12.95" customHeight="1">
      <c r="A941" s="93"/>
      <c r="B941" s="107"/>
      <c r="C941" s="7"/>
      <c r="D941" s="109"/>
      <c r="E941" s="110"/>
      <c r="F941" s="111"/>
      <c r="G941" s="112"/>
      <c r="H941" s="7"/>
      <c r="I941" s="12"/>
      <c r="J941" s="123"/>
      <c r="M941" s="28"/>
    </row>
    <row r="942" spans="1:13" ht="12.95" customHeight="1">
      <c r="A942" s="94"/>
      <c r="B942" s="108" t="s">
        <v>4302</v>
      </c>
      <c r="C942" s="16" t="s">
        <v>4303</v>
      </c>
      <c r="D942" s="52">
        <v>4</v>
      </c>
      <c r="E942" s="18" t="s">
        <v>4157</v>
      </c>
      <c r="F942" s="126"/>
      <c r="G942" s="125"/>
      <c r="H942" s="16"/>
      <c r="I942" s="21"/>
      <c r="J942" s="46"/>
      <c r="L942" s="28"/>
    </row>
    <row r="943" spans="1:13" ht="12.95" customHeight="1">
      <c r="A943" s="93"/>
      <c r="B943" s="107"/>
      <c r="C943" s="7"/>
      <c r="D943" s="109"/>
      <c r="E943" s="110"/>
      <c r="F943" s="111"/>
      <c r="G943" s="112"/>
      <c r="H943" s="7"/>
      <c r="I943" s="12"/>
      <c r="J943" s="123"/>
      <c r="M943" s="28"/>
    </row>
    <row r="944" spans="1:13" ht="12.95" customHeight="1">
      <c r="A944" s="94"/>
      <c r="B944" s="108" t="s">
        <v>4179</v>
      </c>
      <c r="C944" s="16" t="s">
        <v>4508</v>
      </c>
      <c r="D944" s="52">
        <v>5</v>
      </c>
      <c r="E944" s="18" t="s">
        <v>4157</v>
      </c>
      <c r="F944" s="19"/>
      <c r="G944" s="125"/>
      <c r="H944" s="16"/>
      <c r="I944" s="21"/>
      <c r="J944" s="46"/>
      <c r="L944" s="28"/>
    </row>
    <row r="945" spans="1:13" ht="12.95" customHeight="1">
      <c r="A945" s="93"/>
      <c r="B945" s="107"/>
      <c r="C945" s="7"/>
      <c r="D945" s="109"/>
      <c r="E945" s="110"/>
      <c r="F945" s="111"/>
      <c r="G945" s="112"/>
      <c r="H945" s="7"/>
      <c r="I945" s="12"/>
      <c r="J945" s="123"/>
      <c r="M945" s="28"/>
    </row>
    <row r="946" spans="1:13" ht="12.95" customHeight="1">
      <c r="A946" s="94"/>
      <c r="B946" s="108" t="s">
        <v>4179</v>
      </c>
      <c r="C946" s="16" t="s">
        <v>4307</v>
      </c>
      <c r="D946" s="52">
        <v>9</v>
      </c>
      <c r="E946" s="18" t="s">
        <v>4157</v>
      </c>
      <c r="F946" s="19"/>
      <c r="G946" s="125"/>
      <c r="H946" s="16"/>
      <c r="I946" s="21"/>
      <c r="J946" s="46"/>
      <c r="L946" s="28"/>
    </row>
    <row r="947" spans="1:13" ht="12.95" customHeight="1">
      <c r="A947" s="93"/>
      <c r="B947" s="107"/>
      <c r="C947" s="7"/>
      <c r="D947" s="109"/>
      <c r="E947" s="110"/>
      <c r="F947" s="111"/>
      <c r="G947" s="112"/>
      <c r="H947" s="7"/>
      <c r="I947" s="12"/>
      <c r="J947" s="123"/>
      <c r="M947" s="28"/>
    </row>
    <row r="948" spans="1:13" ht="12.95" customHeight="1">
      <c r="A948" s="94"/>
      <c r="B948" s="108" t="s">
        <v>4309</v>
      </c>
      <c r="C948" s="16" t="s">
        <v>4509</v>
      </c>
      <c r="D948" s="52">
        <v>14</v>
      </c>
      <c r="E948" s="18" t="s">
        <v>4157</v>
      </c>
      <c r="F948" s="19"/>
      <c r="G948" s="125"/>
      <c r="H948" s="130"/>
      <c r="I948" s="21"/>
      <c r="J948" s="48"/>
      <c r="L948" s="28"/>
    </row>
    <row r="949" spans="1:13" ht="12.95" customHeight="1">
      <c r="A949" s="93"/>
      <c r="B949" s="124"/>
      <c r="C949" s="7"/>
      <c r="D949" s="109"/>
      <c r="E949" s="110"/>
      <c r="F949" s="111"/>
      <c r="G949" s="112"/>
      <c r="H949" s="7"/>
      <c r="I949" s="23"/>
      <c r="J949" s="47"/>
      <c r="M949" s="28"/>
    </row>
    <row r="950" spans="1:13" ht="12.95" customHeight="1">
      <c r="A950" s="94"/>
      <c r="B950" s="108" t="s">
        <v>4309</v>
      </c>
      <c r="C950" s="16" t="s">
        <v>4310</v>
      </c>
      <c r="D950" s="52">
        <v>21</v>
      </c>
      <c r="E950" s="18" t="s">
        <v>4157</v>
      </c>
      <c r="F950" s="19"/>
      <c r="G950" s="125"/>
      <c r="H950" s="130"/>
      <c r="I950" s="21"/>
      <c r="J950" s="46"/>
      <c r="L950" s="28"/>
    </row>
    <row r="951" spans="1:13" ht="12.95" customHeight="1">
      <c r="A951" s="93"/>
      <c r="B951" s="124"/>
      <c r="C951" s="7"/>
      <c r="D951" s="109"/>
      <c r="E951" s="110"/>
      <c r="F951" s="111"/>
      <c r="G951" s="112"/>
      <c r="H951" s="7"/>
      <c r="I951" s="23"/>
      <c r="J951" s="47"/>
      <c r="M951" s="28"/>
    </row>
    <row r="952" spans="1:13" ht="12.95" customHeight="1">
      <c r="A952" s="94"/>
      <c r="B952" s="108" t="s">
        <v>4309</v>
      </c>
      <c r="C952" s="16" t="s">
        <v>4311</v>
      </c>
      <c r="D952" s="52">
        <v>4</v>
      </c>
      <c r="E952" s="18" t="s">
        <v>4157</v>
      </c>
      <c r="F952" s="19"/>
      <c r="G952" s="125"/>
      <c r="H952" s="130"/>
      <c r="I952" s="21"/>
      <c r="J952" s="46"/>
      <c r="L952" s="28"/>
    </row>
    <row r="953" spans="1:13" ht="12.95" customHeight="1">
      <c r="A953" s="93"/>
      <c r="B953" s="124"/>
      <c r="C953" s="7"/>
      <c r="D953" s="109"/>
      <c r="E953" s="110"/>
      <c r="F953" s="111"/>
      <c r="G953" s="112"/>
      <c r="H953" s="7"/>
      <c r="I953" s="23"/>
      <c r="J953" s="47"/>
      <c r="M953" s="28"/>
    </row>
    <row r="954" spans="1:13" ht="12.95" customHeight="1">
      <c r="A954" s="94"/>
      <c r="B954" s="108" t="s">
        <v>4320</v>
      </c>
      <c r="C954" s="16" t="s">
        <v>4510</v>
      </c>
      <c r="D954" s="52">
        <v>29</v>
      </c>
      <c r="E954" s="18" t="s">
        <v>4245</v>
      </c>
      <c r="F954" s="19"/>
      <c r="G954" s="125"/>
      <c r="H954" s="16"/>
      <c r="I954" s="21"/>
      <c r="J954" s="46"/>
      <c r="L954" s="28"/>
    </row>
    <row r="955" spans="1:13" ht="12.95" customHeight="1">
      <c r="A955" s="93"/>
      <c r="B955" s="124"/>
      <c r="C955" s="7"/>
      <c r="D955" s="109"/>
      <c r="E955" s="110"/>
      <c r="F955" s="129"/>
      <c r="G955" s="112"/>
      <c r="H955" s="7"/>
      <c r="I955" s="23"/>
      <c r="J955" s="47"/>
      <c r="M955" s="28"/>
    </row>
    <row r="956" spans="1:13" ht="12.95" customHeight="1">
      <c r="A956" s="94"/>
      <c r="B956" s="108" t="s">
        <v>4199</v>
      </c>
      <c r="C956" s="16"/>
      <c r="D956" s="52">
        <v>1</v>
      </c>
      <c r="E956" s="18" t="s">
        <v>4075</v>
      </c>
      <c r="F956" s="19"/>
      <c r="G956" s="125"/>
      <c r="H956" s="131"/>
      <c r="I956" s="21"/>
      <c r="J956" s="46"/>
      <c r="L956" s="28"/>
    </row>
    <row r="957" spans="1:13" ht="12.95" customHeight="1">
      <c r="A957" s="93"/>
      <c r="B957" s="124"/>
      <c r="C957" s="7"/>
      <c r="D957" s="51"/>
      <c r="E957" s="9"/>
      <c r="F957" s="10"/>
      <c r="G957" s="11"/>
      <c r="H957" s="7"/>
      <c r="I957" s="23"/>
      <c r="J957" s="47"/>
    </row>
    <row r="958" spans="1:13" ht="12.95" customHeight="1">
      <c r="A958" s="94"/>
      <c r="B958" s="108"/>
      <c r="C958" s="16"/>
      <c r="D958" s="52"/>
      <c r="E958" s="18"/>
      <c r="F958" s="19"/>
      <c r="G958" s="125"/>
      <c r="H958" s="16"/>
      <c r="I958" s="21"/>
      <c r="J958" s="46"/>
    </row>
    <row r="959" spans="1:13" ht="12.95" customHeight="1">
      <c r="A959" s="93"/>
      <c r="B959" s="124"/>
      <c r="C959" s="7"/>
      <c r="D959" s="51"/>
      <c r="E959" s="9"/>
      <c r="F959" s="10"/>
      <c r="G959" s="11"/>
      <c r="H959" s="7"/>
      <c r="I959" s="23"/>
      <c r="J959" s="47"/>
    </row>
    <row r="960" spans="1:13" ht="12.95" customHeight="1">
      <c r="A960" s="94"/>
      <c r="B960" s="108"/>
      <c r="C960" s="16"/>
      <c r="D960" s="52"/>
      <c r="E960" s="18"/>
      <c r="F960" s="19"/>
      <c r="G960" s="125"/>
      <c r="H960" s="16"/>
      <c r="I960" s="21"/>
      <c r="J960" s="46"/>
    </row>
    <row r="961" spans="1:10" ht="12.95" customHeight="1">
      <c r="A961" s="93"/>
      <c r="B961" s="124"/>
      <c r="C961" s="7"/>
      <c r="D961" s="51"/>
      <c r="E961" s="9"/>
      <c r="F961" s="10"/>
      <c r="G961" s="11"/>
      <c r="H961" s="7"/>
      <c r="I961" s="23"/>
      <c r="J961" s="47"/>
    </row>
    <row r="962" spans="1:10" ht="12.95" customHeight="1">
      <c r="A962" s="94"/>
      <c r="B962" s="108"/>
      <c r="C962" s="16"/>
      <c r="D962" s="52"/>
      <c r="E962" s="18"/>
      <c r="F962" s="19"/>
      <c r="G962" s="125"/>
      <c r="H962" s="16"/>
      <c r="I962" s="21"/>
      <c r="J962" s="46"/>
    </row>
    <row r="963" spans="1:10" ht="12.95" customHeight="1">
      <c r="A963" s="93"/>
      <c r="B963" s="124"/>
      <c r="C963" s="7"/>
      <c r="D963" s="51"/>
      <c r="E963" s="9"/>
      <c r="F963" s="10"/>
      <c r="G963" s="11"/>
      <c r="H963" s="7"/>
      <c r="I963" s="23"/>
      <c r="J963" s="47"/>
    </row>
    <row r="964" spans="1:10" ht="12.95" customHeight="1">
      <c r="A964" s="94"/>
      <c r="B964" s="108"/>
      <c r="C964" s="16"/>
      <c r="D964" s="52"/>
      <c r="E964" s="18"/>
      <c r="F964" s="19"/>
      <c r="G964" s="125"/>
      <c r="H964" s="16"/>
      <c r="I964" s="21"/>
      <c r="J964" s="46"/>
    </row>
    <row r="965" spans="1:10" ht="12.95" customHeight="1">
      <c r="A965" s="93"/>
      <c r="B965" s="124"/>
      <c r="C965" s="7"/>
      <c r="D965" s="51"/>
      <c r="E965" s="9"/>
      <c r="F965" s="10"/>
      <c r="G965" s="11"/>
      <c r="H965" s="7"/>
      <c r="I965" s="23"/>
      <c r="J965" s="47"/>
    </row>
    <row r="966" spans="1:10" ht="12.95" customHeight="1">
      <c r="A966" s="94"/>
      <c r="B966" s="108"/>
      <c r="C966" s="16"/>
      <c r="D966" s="52"/>
      <c r="E966" s="18"/>
      <c r="F966" s="19"/>
      <c r="G966" s="125"/>
      <c r="H966" s="16"/>
      <c r="I966" s="21"/>
      <c r="J966" s="46"/>
    </row>
    <row r="967" spans="1:10" ht="12.95" customHeight="1">
      <c r="A967" s="93"/>
      <c r="B967" s="124"/>
      <c r="C967" s="7"/>
      <c r="D967" s="51"/>
      <c r="E967" s="9"/>
      <c r="F967" s="10"/>
      <c r="G967" s="11"/>
      <c r="H967" s="7"/>
      <c r="I967" s="23"/>
      <c r="J967" s="47"/>
    </row>
    <row r="968" spans="1:10" ht="12.95" customHeight="1">
      <c r="A968" s="94"/>
      <c r="B968" s="108"/>
      <c r="C968" s="16"/>
      <c r="D968" s="52"/>
      <c r="E968" s="18"/>
      <c r="F968" s="19"/>
      <c r="G968" s="125"/>
      <c r="H968" s="16"/>
      <c r="I968" s="21"/>
      <c r="J968" s="46"/>
    </row>
    <row r="969" spans="1:10" ht="12.95" customHeight="1">
      <c r="A969" s="93"/>
      <c r="B969" s="124"/>
      <c r="C969" s="7"/>
      <c r="D969" s="51"/>
      <c r="E969" s="9"/>
      <c r="F969" s="10"/>
      <c r="G969" s="11"/>
      <c r="H969" s="7"/>
      <c r="I969" s="23"/>
      <c r="J969" s="47"/>
    </row>
    <row r="970" spans="1:10" ht="12.95" customHeight="1">
      <c r="A970" s="94"/>
      <c r="B970" s="108"/>
      <c r="C970" s="16"/>
      <c r="D970" s="52"/>
      <c r="E970" s="18"/>
      <c r="F970" s="19"/>
      <c r="G970" s="125"/>
      <c r="H970" s="16"/>
      <c r="I970" s="21"/>
      <c r="J970" s="46"/>
    </row>
    <row r="971" spans="1:10" ht="12.95" customHeight="1">
      <c r="A971" s="93"/>
      <c r="B971" s="107"/>
      <c r="C971" s="7"/>
      <c r="D971" s="51"/>
      <c r="E971" s="9"/>
      <c r="F971" s="10"/>
      <c r="G971" s="95"/>
      <c r="H971" s="7"/>
      <c r="I971" s="23"/>
      <c r="J971" s="47"/>
    </row>
    <row r="972" spans="1:10" ht="12.95" customHeight="1">
      <c r="A972" s="94"/>
      <c r="B972" s="134" t="s">
        <v>2</v>
      </c>
      <c r="C972" s="16"/>
      <c r="D972" s="52"/>
      <c r="E972" s="18"/>
      <c r="F972" s="19"/>
      <c r="G972" s="20"/>
      <c r="H972" s="16"/>
      <c r="I972" s="21"/>
      <c r="J972" s="46"/>
    </row>
    <row r="973" spans="1:10" ht="12.95" customHeight="1">
      <c r="A973" s="93"/>
      <c r="B973" s="124"/>
      <c r="C973" s="7"/>
      <c r="D973" s="51"/>
      <c r="E973" s="9"/>
      <c r="F973" s="10"/>
      <c r="G973" s="11"/>
      <c r="H973" s="7"/>
      <c r="I973" s="23"/>
      <c r="J973" s="47"/>
    </row>
    <row r="974" spans="1:10" ht="12.95" customHeight="1">
      <c r="A974" s="94"/>
      <c r="B974" s="108"/>
      <c r="C974" s="16"/>
      <c r="D974" s="52"/>
      <c r="E974" s="18"/>
      <c r="F974" s="19"/>
      <c r="G974" s="125"/>
      <c r="H974" s="16"/>
      <c r="I974" s="21"/>
      <c r="J974" s="46"/>
    </row>
    <row r="975" spans="1:10" ht="12.95" customHeight="1">
      <c r="A975" s="93"/>
      <c r="B975" s="107"/>
      <c r="C975" s="7"/>
      <c r="D975" s="51"/>
      <c r="E975" s="9"/>
      <c r="F975" s="10"/>
      <c r="G975" s="11"/>
      <c r="H975" s="7"/>
      <c r="I975" s="12"/>
      <c r="J975" s="45"/>
    </row>
    <row r="976" spans="1:10" ht="12.95" customHeight="1">
      <c r="A976" s="14" t="str">
        <f>A1中科目!A40</f>
        <v>5</v>
      </c>
      <c r="B976" s="108" t="str">
        <f>A1中科目!B40</f>
        <v>構内交換設備</v>
      </c>
      <c r="C976" s="16"/>
      <c r="D976" s="52"/>
      <c r="E976" s="18"/>
      <c r="F976" s="19"/>
      <c r="G976" s="125"/>
      <c r="H976" s="16"/>
      <c r="I976" s="21"/>
      <c r="J976" s="46"/>
    </row>
    <row r="977" spans="1:13" ht="12.95" customHeight="1">
      <c r="A977" s="93"/>
      <c r="B977" s="107"/>
      <c r="C977" s="7"/>
      <c r="D977" s="51"/>
      <c r="E977" s="9"/>
      <c r="F977" s="10"/>
      <c r="G977" s="11"/>
      <c r="H977" s="7"/>
      <c r="I977" s="12"/>
      <c r="J977" s="45"/>
    </row>
    <row r="978" spans="1:13" ht="12.95" customHeight="1">
      <c r="A978" s="94"/>
      <c r="B978" s="108"/>
      <c r="C978" s="16"/>
      <c r="D978" s="52"/>
      <c r="E978" s="18"/>
      <c r="F978" s="19"/>
      <c r="G978" s="20"/>
      <c r="H978" s="16"/>
      <c r="I978" s="21"/>
      <c r="J978" s="46"/>
    </row>
    <row r="979" spans="1:13" ht="12.95" customHeight="1">
      <c r="A979" s="93"/>
      <c r="B979" s="107"/>
      <c r="C979" s="7"/>
      <c r="D979" s="109"/>
      <c r="E979" s="110"/>
      <c r="F979" s="129"/>
      <c r="G979" s="112"/>
      <c r="H979" s="7"/>
      <c r="I979" s="12"/>
      <c r="J979" s="45"/>
      <c r="M979" s="28"/>
    </row>
    <row r="980" spans="1:13" ht="12.95" customHeight="1">
      <c r="A980" s="94"/>
      <c r="B980" s="108" t="s">
        <v>4511</v>
      </c>
      <c r="C980" s="16" t="s">
        <v>4512</v>
      </c>
      <c r="D980" s="52">
        <v>1</v>
      </c>
      <c r="E980" s="18" t="s">
        <v>1422</v>
      </c>
      <c r="F980" s="131"/>
      <c r="G980" s="125"/>
      <c r="H980" s="131"/>
      <c r="I980" s="21"/>
      <c r="J980" s="46"/>
      <c r="L980" s="28"/>
    </row>
    <row r="981" spans="1:13" ht="12.95" customHeight="1">
      <c r="A981" s="93"/>
      <c r="B981" s="107"/>
      <c r="C981" s="142"/>
      <c r="D981" s="109"/>
      <c r="E981" s="110"/>
      <c r="F981" s="111"/>
      <c r="G981" s="112"/>
      <c r="H981" s="7"/>
      <c r="I981" s="12"/>
      <c r="J981" s="45"/>
      <c r="M981" s="28"/>
    </row>
    <row r="982" spans="1:13" ht="12.95" customHeight="1">
      <c r="A982" s="94"/>
      <c r="B982" s="108" t="s">
        <v>4513</v>
      </c>
      <c r="C982" s="115" t="s">
        <v>4514</v>
      </c>
      <c r="D982" s="52">
        <v>1</v>
      </c>
      <c r="E982" s="18" t="s">
        <v>4202</v>
      </c>
      <c r="F982" s="131"/>
      <c r="G982" s="125"/>
      <c r="H982" s="131"/>
      <c r="I982" s="21"/>
      <c r="J982" s="46"/>
      <c r="L982" s="28"/>
    </row>
    <row r="983" spans="1:13" ht="12.95" customHeight="1">
      <c r="A983" s="93"/>
      <c r="B983" s="107"/>
      <c r="C983" s="142"/>
      <c r="D983" s="109"/>
      <c r="E983" s="110"/>
      <c r="F983" s="111"/>
      <c r="G983" s="112"/>
      <c r="H983" s="7"/>
      <c r="I983" s="12"/>
      <c r="J983" s="45"/>
      <c r="M983" s="28"/>
    </row>
    <row r="984" spans="1:13" ht="12.95" customHeight="1">
      <c r="A984" s="94"/>
      <c r="B984" s="108" t="s">
        <v>4513</v>
      </c>
      <c r="C984" s="115" t="s">
        <v>4515</v>
      </c>
      <c r="D984" s="52">
        <v>1</v>
      </c>
      <c r="E984" s="18" t="s">
        <v>4202</v>
      </c>
      <c r="F984" s="131"/>
      <c r="G984" s="125"/>
      <c r="H984" s="131"/>
      <c r="I984" s="21"/>
      <c r="J984" s="46"/>
      <c r="L984" s="28"/>
    </row>
    <row r="985" spans="1:13" ht="12.95" customHeight="1">
      <c r="A985" s="93"/>
      <c r="B985" s="107"/>
      <c r="C985" s="142"/>
      <c r="D985" s="109"/>
      <c r="E985" s="110"/>
      <c r="F985" s="111"/>
      <c r="G985" s="112"/>
      <c r="H985" s="7"/>
      <c r="I985" s="12"/>
      <c r="J985" s="45"/>
      <c r="M985" s="28"/>
    </row>
    <row r="986" spans="1:13" ht="12.95" customHeight="1">
      <c r="A986" s="94"/>
      <c r="B986" s="108" t="s">
        <v>4513</v>
      </c>
      <c r="C986" s="115" t="s">
        <v>4516</v>
      </c>
      <c r="D986" s="52">
        <v>1</v>
      </c>
      <c r="E986" s="18" t="s">
        <v>4202</v>
      </c>
      <c r="F986" s="131"/>
      <c r="G986" s="125"/>
      <c r="H986" s="131"/>
      <c r="I986" s="21"/>
      <c r="J986" s="46"/>
      <c r="L986" s="28"/>
    </row>
    <row r="987" spans="1:13" ht="12.95" customHeight="1">
      <c r="A987" s="93"/>
      <c r="B987" s="107"/>
      <c r="C987" s="142"/>
      <c r="D987" s="109"/>
      <c r="E987" s="110"/>
      <c r="F987" s="111"/>
      <c r="G987" s="112"/>
      <c r="H987" s="7"/>
      <c r="I987" s="12"/>
      <c r="J987" s="45"/>
      <c r="M987" s="28"/>
    </row>
    <row r="988" spans="1:13" ht="12.95" customHeight="1">
      <c r="A988" s="94"/>
      <c r="B988" s="108" t="s">
        <v>4517</v>
      </c>
      <c r="C988" s="115"/>
      <c r="D988" s="52">
        <v>1</v>
      </c>
      <c r="E988" s="18" t="s">
        <v>341</v>
      </c>
      <c r="F988" s="131"/>
      <c r="G988" s="125"/>
      <c r="H988" s="131"/>
      <c r="I988" s="21"/>
      <c r="J988" s="46"/>
      <c r="L988" s="28"/>
    </row>
    <row r="989" spans="1:13" ht="12.95" customHeight="1">
      <c r="A989" s="93"/>
      <c r="B989" s="107"/>
      <c r="C989" s="142"/>
      <c r="D989" s="109"/>
      <c r="E989" s="110"/>
      <c r="F989" s="111"/>
      <c r="G989" s="112"/>
      <c r="H989" s="7"/>
      <c r="I989" s="12"/>
      <c r="J989" s="45"/>
      <c r="M989" s="28"/>
    </row>
    <row r="990" spans="1:13" ht="12.95" customHeight="1">
      <c r="A990" s="94"/>
      <c r="B990" s="108" t="s">
        <v>4518</v>
      </c>
      <c r="C990" s="115"/>
      <c r="D990" s="52">
        <v>18</v>
      </c>
      <c r="E990" s="18" t="s">
        <v>341</v>
      </c>
      <c r="F990" s="131"/>
      <c r="G990" s="125"/>
      <c r="H990" s="131"/>
      <c r="I990" s="21"/>
      <c r="J990" s="46"/>
      <c r="L990" s="28"/>
    </row>
    <row r="991" spans="1:13" ht="12.95" customHeight="1">
      <c r="A991" s="93"/>
      <c r="B991" s="107"/>
      <c r="C991" s="142"/>
      <c r="D991" s="109"/>
      <c r="E991" s="110"/>
      <c r="F991" s="111"/>
      <c r="G991" s="112"/>
      <c r="H991" s="7"/>
      <c r="I991" s="12"/>
      <c r="J991" s="45"/>
      <c r="M991" s="28"/>
    </row>
    <row r="992" spans="1:13" ht="12.95" customHeight="1">
      <c r="A992" s="94"/>
      <c r="B992" s="108" t="s">
        <v>4518</v>
      </c>
      <c r="C992" s="115" t="s">
        <v>4519</v>
      </c>
      <c r="D992" s="52">
        <v>1</v>
      </c>
      <c r="E992" s="18" t="s">
        <v>341</v>
      </c>
      <c r="F992" s="131"/>
      <c r="G992" s="125"/>
      <c r="H992" s="131"/>
      <c r="I992" s="21"/>
      <c r="J992" s="46"/>
      <c r="L992" s="28"/>
    </row>
    <row r="993" spans="1:13" ht="12.95" customHeight="1">
      <c r="A993" s="93"/>
      <c r="B993" s="107"/>
      <c r="C993" s="142"/>
      <c r="D993" s="109"/>
      <c r="E993" s="110"/>
      <c r="F993" s="111"/>
      <c r="G993" s="112"/>
      <c r="H993" s="7"/>
      <c r="I993" s="12"/>
      <c r="J993" s="123"/>
      <c r="M993" s="28"/>
    </row>
    <row r="994" spans="1:13" ht="12.95" customHeight="1">
      <c r="A994" s="94"/>
      <c r="B994" s="108" t="s">
        <v>4518</v>
      </c>
      <c r="C994" s="115" t="s">
        <v>4520</v>
      </c>
      <c r="D994" s="52">
        <v>1</v>
      </c>
      <c r="E994" s="18" t="s">
        <v>341</v>
      </c>
      <c r="F994" s="131"/>
      <c r="G994" s="125"/>
      <c r="H994" s="131"/>
      <c r="I994" s="21"/>
      <c r="J994" s="46"/>
      <c r="L994" s="28"/>
    </row>
    <row r="995" spans="1:13" ht="12.95" customHeight="1">
      <c r="A995" s="93"/>
      <c r="B995" s="107"/>
      <c r="C995" s="7"/>
      <c r="D995" s="109"/>
      <c r="E995" s="110"/>
      <c r="F995" s="129"/>
      <c r="G995" s="112"/>
      <c r="H995" s="7"/>
      <c r="I995" s="12"/>
      <c r="J995" s="45"/>
      <c r="M995" s="28"/>
    </row>
    <row r="996" spans="1:13" ht="12.95" customHeight="1">
      <c r="A996" s="94"/>
      <c r="B996" s="108" t="s">
        <v>1</v>
      </c>
      <c r="C996" s="16"/>
      <c r="D996" s="52">
        <v>1</v>
      </c>
      <c r="E996" s="18" t="s">
        <v>4075</v>
      </c>
      <c r="F996" s="19"/>
      <c r="G996" s="125"/>
      <c r="H996" s="131"/>
      <c r="I996" s="21"/>
      <c r="J996" s="46"/>
      <c r="L996" s="28"/>
    </row>
    <row r="997" spans="1:13" ht="12.95" customHeight="1">
      <c r="A997" s="93"/>
      <c r="B997" s="107"/>
      <c r="C997" s="142"/>
      <c r="D997" s="109"/>
      <c r="E997" s="110"/>
      <c r="F997" s="111"/>
      <c r="G997" s="112"/>
      <c r="H997" s="7"/>
      <c r="I997" s="12"/>
      <c r="J997" s="45"/>
      <c r="M997" s="28"/>
    </row>
    <row r="998" spans="1:13" ht="12.95" customHeight="1">
      <c r="A998" s="94"/>
      <c r="B998" s="108" t="s">
        <v>4521</v>
      </c>
      <c r="C998" s="115" t="s">
        <v>4522</v>
      </c>
      <c r="D998" s="52">
        <v>20</v>
      </c>
      <c r="E998" s="18" t="s">
        <v>4245</v>
      </c>
      <c r="F998" s="19"/>
      <c r="G998" s="125"/>
      <c r="H998" s="16"/>
      <c r="I998" s="21"/>
      <c r="J998" s="46"/>
      <c r="L998" s="28"/>
    </row>
    <row r="999" spans="1:13" ht="12.95" customHeight="1">
      <c r="A999" s="93"/>
      <c r="B999" s="107"/>
      <c r="C999" s="142"/>
      <c r="D999" s="109"/>
      <c r="E999" s="110"/>
      <c r="F999" s="111"/>
      <c r="G999" s="112"/>
      <c r="H999" s="7"/>
      <c r="I999" s="12"/>
      <c r="J999" s="45"/>
      <c r="M999" s="28"/>
    </row>
    <row r="1000" spans="1:13" ht="12.95" customHeight="1">
      <c r="A1000" s="94"/>
      <c r="B1000" s="108" t="s">
        <v>4521</v>
      </c>
      <c r="C1000" s="115" t="s">
        <v>4523</v>
      </c>
      <c r="D1000" s="52">
        <v>1</v>
      </c>
      <c r="E1000" s="18" t="s">
        <v>4245</v>
      </c>
      <c r="F1000" s="19"/>
      <c r="G1000" s="125"/>
      <c r="H1000" s="16"/>
      <c r="I1000" s="21"/>
      <c r="J1000" s="46"/>
      <c r="L1000" s="28"/>
    </row>
    <row r="1001" spans="1:13" ht="12.95" customHeight="1">
      <c r="A1001" s="93"/>
      <c r="B1001" s="107"/>
      <c r="C1001" s="7"/>
      <c r="D1001" s="109"/>
      <c r="E1001" s="110"/>
      <c r="F1001" s="111"/>
      <c r="G1001" s="112"/>
      <c r="H1001" s="7"/>
      <c r="I1001" s="12"/>
      <c r="J1001" s="45"/>
      <c r="M1001" s="28"/>
    </row>
    <row r="1002" spans="1:13" ht="12.95" customHeight="1">
      <c r="A1002" s="94"/>
      <c r="B1002" s="108" t="s">
        <v>4524</v>
      </c>
      <c r="C1002" s="16" t="s">
        <v>4525</v>
      </c>
      <c r="D1002" s="52">
        <v>6</v>
      </c>
      <c r="E1002" s="18" t="s">
        <v>4245</v>
      </c>
      <c r="F1002" s="19"/>
      <c r="G1002" s="125"/>
      <c r="H1002" s="16"/>
      <c r="I1002" s="21"/>
      <c r="J1002" s="46"/>
      <c r="L1002" s="28"/>
    </row>
    <row r="1003" spans="1:13" ht="12.95" customHeight="1">
      <c r="A1003" s="93"/>
      <c r="B1003" s="107"/>
      <c r="C1003" s="7"/>
      <c r="D1003" s="109"/>
      <c r="E1003" s="110"/>
      <c r="F1003" s="111"/>
      <c r="G1003" s="112"/>
      <c r="H1003" s="7"/>
      <c r="I1003" s="12"/>
      <c r="J1003" s="45"/>
      <c r="M1003" s="28"/>
    </row>
    <row r="1004" spans="1:13" ht="12.95" customHeight="1">
      <c r="A1004" s="94"/>
      <c r="B1004" s="108" t="s">
        <v>4155</v>
      </c>
      <c r="C1004" s="16" t="s">
        <v>4160</v>
      </c>
      <c r="D1004" s="52">
        <v>4</v>
      </c>
      <c r="E1004" s="18" t="s">
        <v>4157</v>
      </c>
      <c r="F1004" s="19"/>
      <c r="G1004" s="125"/>
      <c r="H1004" s="16"/>
      <c r="I1004" s="21"/>
      <c r="J1004" s="46"/>
      <c r="L1004" s="28"/>
    </row>
    <row r="1005" spans="1:13" ht="12.95" customHeight="1">
      <c r="A1005" s="93"/>
      <c r="B1005" s="107"/>
      <c r="C1005" s="7"/>
      <c r="D1005" s="109"/>
      <c r="E1005" s="110"/>
      <c r="F1005" s="111"/>
      <c r="G1005" s="112"/>
      <c r="H1005" s="7"/>
      <c r="I1005" s="12"/>
      <c r="J1005" s="45"/>
      <c r="M1005" s="28"/>
    </row>
    <row r="1006" spans="1:13" ht="12.95" customHeight="1">
      <c r="A1006" s="94"/>
      <c r="B1006" s="108" t="s">
        <v>4155</v>
      </c>
      <c r="C1006" s="16" t="s">
        <v>4386</v>
      </c>
      <c r="D1006" s="52">
        <v>97</v>
      </c>
      <c r="E1006" s="18" t="s">
        <v>4157</v>
      </c>
      <c r="F1006" s="19"/>
      <c r="G1006" s="125"/>
      <c r="H1006" s="16"/>
      <c r="I1006" s="21"/>
      <c r="J1006" s="46"/>
      <c r="L1006" s="28"/>
    </row>
    <row r="1007" spans="1:13" ht="12.95" customHeight="1">
      <c r="A1007" s="93"/>
      <c r="B1007" s="107"/>
      <c r="C1007" s="7"/>
      <c r="D1007" s="109"/>
      <c r="E1007" s="110"/>
      <c r="F1007" s="111"/>
      <c r="G1007" s="112"/>
      <c r="H1007" s="7"/>
      <c r="I1007" s="12"/>
      <c r="J1007" s="45"/>
      <c r="M1007" s="28"/>
    </row>
    <row r="1008" spans="1:13" ht="12.95" customHeight="1">
      <c r="A1008" s="94"/>
      <c r="B1008" s="108" t="s">
        <v>4526</v>
      </c>
      <c r="C1008" s="16" t="s">
        <v>4527</v>
      </c>
      <c r="D1008" s="52">
        <v>76</v>
      </c>
      <c r="E1008" s="18" t="s">
        <v>4157</v>
      </c>
      <c r="F1008" s="19"/>
      <c r="G1008" s="125"/>
      <c r="H1008" s="16"/>
      <c r="I1008" s="21"/>
      <c r="J1008" s="46"/>
      <c r="L1008" s="28"/>
    </row>
    <row r="1009" spans="1:13" ht="12.95" customHeight="1">
      <c r="A1009" s="93"/>
      <c r="B1009" s="107"/>
      <c r="C1009" s="7"/>
      <c r="D1009" s="109"/>
      <c r="E1009" s="110"/>
      <c r="F1009" s="111"/>
      <c r="G1009" s="112"/>
      <c r="H1009" s="7"/>
      <c r="I1009" s="12"/>
      <c r="J1009" s="45"/>
      <c r="M1009" s="28"/>
    </row>
    <row r="1010" spans="1:13" ht="12.95" customHeight="1">
      <c r="A1010" s="94"/>
      <c r="B1010" s="108" t="s">
        <v>4526</v>
      </c>
      <c r="C1010" s="16" t="s">
        <v>4528</v>
      </c>
      <c r="D1010" s="52">
        <v>376</v>
      </c>
      <c r="E1010" s="18" t="s">
        <v>4157</v>
      </c>
      <c r="F1010" s="19"/>
      <c r="G1010" s="125"/>
      <c r="H1010" s="16"/>
      <c r="I1010" s="21"/>
      <c r="J1010" s="46"/>
      <c r="L1010" s="28"/>
    </row>
    <row r="1011" spans="1:13" ht="12.95" customHeight="1">
      <c r="A1011" s="93"/>
      <c r="B1011" s="107"/>
      <c r="C1011" s="7"/>
      <c r="D1011" s="109"/>
      <c r="E1011" s="110"/>
      <c r="F1011" s="111"/>
      <c r="G1011" s="112"/>
      <c r="H1011" s="7"/>
      <c r="I1011" s="12"/>
      <c r="J1011" s="45"/>
      <c r="M1011" s="28"/>
    </row>
    <row r="1012" spans="1:13" ht="12.95" customHeight="1">
      <c r="A1012" s="94"/>
      <c r="B1012" s="108" t="s">
        <v>4526</v>
      </c>
      <c r="C1012" s="16" t="s">
        <v>4529</v>
      </c>
      <c r="D1012" s="52">
        <v>70</v>
      </c>
      <c r="E1012" s="18" t="s">
        <v>4157</v>
      </c>
      <c r="F1012" s="19"/>
      <c r="G1012" s="125"/>
      <c r="H1012" s="16"/>
      <c r="I1012" s="21"/>
      <c r="J1012" s="46"/>
      <c r="L1012" s="28"/>
    </row>
    <row r="1013" spans="1:13" ht="12.95" customHeight="1">
      <c r="A1013" s="93"/>
      <c r="B1013" s="107"/>
      <c r="C1013" s="7"/>
      <c r="D1013" s="109"/>
      <c r="E1013" s="110"/>
      <c r="F1013" s="111"/>
      <c r="G1013" s="112"/>
      <c r="H1013" s="7"/>
      <c r="I1013" s="12"/>
      <c r="J1013" s="45"/>
      <c r="M1013" s="28"/>
    </row>
    <row r="1014" spans="1:13" ht="12.95" customHeight="1">
      <c r="A1014" s="94"/>
      <c r="B1014" s="108" t="s">
        <v>4526</v>
      </c>
      <c r="C1014" s="16" t="s">
        <v>4530</v>
      </c>
      <c r="D1014" s="52">
        <v>11</v>
      </c>
      <c r="E1014" s="18" t="s">
        <v>4157</v>
      </c>
      <c r="F1014" s="19"/>
      <c r="G1014" s="125"/>
      <c r="H1014" s="16"/>
      <c r="I1014" s="21"/>
      <c r="J1014" s="46"/>
      <c r="L1014" s="28"/>
    </row>
    <row r="1015" spans="1:13" ht="12.95" customHeight="1">
      <c r="A1015" s="93"/>
      <c r="B1015" s="124"/>
      <c r="C1015" s="7"/>
      <c r="D1015" s="109"/>
      <c r="E1015" s="110"/>
      <c r="F1015" s="111"/>
      <c r="G1015" s="112"/>
      <c r="H1015" s="7"/>
      <c r="I1015" s="23"/>
      <c r="J1015" s="47"/>
      <c r="M1015" s="28"/>
    </row>
    <row r="1016" spans="1:13" ht="12.95" customHeight="1">
      <c r="A1016" s="94"/>
      <c r="B1016" s="108" t="s">
        <v>4526</v>
      </c>
      <c r="C1016" s="16" t="s">
        <v>4531</v>
      </c>
      <c r="D1016" s="52">
        <v>3</v>
      </c>
      <c r="E1016" s="18" t="s">
        <v>4157</v>
      </c>
      <c r="F1016" s="19"/>
      <c r="G1016" s="125"/>
      <c r="H1016" s="16"/>
      <c r="I1016" s="21"/>
      <c r="J1016" s="46"/>
      <c r="L1016" s="28"/>
    </row>
    <row r="1017" spans="1:13" ht="12.95" customHeight="1">
      <c r="A1017" s="93"/>
      <c r="B1017" s="107"/>
      <c r="C1017" s="7"/>
      <c r="D1017" s="109"/>
      <c r="E1017" s="110"/>
      <c r="F1017" s="111"/>
      <c r="G1017" s="112"/>
      <c r="H1017" s="7"/>
      <c r="I1017" s="12"/>
      <c r="J1017" s="45"/>
      <c r="M1017" s="28"/>
    </row>
    <row r="1018" spans="1:13" ht="12.95" customHeight="1">
      <c r="A1018" s="94"/>
      <c r="B1018" s="108" t="s">
        <v>4526</v>
      </c>
      <c r="C1018" s="16" t="s">
        <v>4532</v>
      </c>
      <c r="D1018" s="52">
        <v>143</v>
      </c>
      <c r="E1018" s="18" t="s">
        <v>4157</v>
      </c>
      <c r="F1018" s="19"/>
      <c r="G1018" s="125"/>
      <c r="H1018" s="16"/>
      <c r="I1018" s="21"/>
      <c r="J1018" s="46"/>
      <c r="L1018" s="28"/>
    </row>
    <row r="1019" spans="1:13" ht="12.95" customHeight="1">
      <c r="A1019" s="93"/>
      <c r="B1019" s="107"/>
      <c r="C1019" s="7"/>
      <c r="D1019" s="109"/>
      <c r="E1019" s="110"/>
      <c r="F1019" s="111"/>
      <c r="G1019" s="112"/>
      <c r="H1019" s="7"/>
      <c r="I1019" s="12"/>
      <c r="J1019" s="45"/>
      <c r="M1019" s="28"/>
    </row>
    <row r="1020" spans="1:13" ht="12.95" customHeight="1">
      <c r="A1020" s="94"/>
      <c r="B1020" s="108" t="s">
        <v>4526</v>
      </c>
      <c r="C1020" s="16" t="s">
        <v>4533</v>
      </c>
      <c r="D1020" s="52">
        <v>5</v>
      </c>
      <c r="E1020" s="18" t="s">
        <v>4157</v>
      </c>
      <c r="F1020" s="19"/>
      <c r="G1020" s="125"/>
      <c r="H1020" s="16"/>
      <c r="I1020" s="21"/>
      <c r="J1020" s="46"/>
      <c r="L1020" s="28"/>
    </row>
    <row r="1021" spans="1:13" ht="12.95" customHeight="1">
      <c r="A1021" s="93"/>
      <c r="B1021" s="107"/>
      <c r="C1021" s="7"/>
      <c r="D1021" s="109"/>
      <c r="E1021" s="110"/>
      <c r="F1021" s="111"/>
      <c r="G1021" s="112"/>
      <c r="H1021" s="7"/>
      <c r="I1021" s="12"/>
      <c r="J1021" s="45"/>
      <c r="M1021" s="28"/>
    </row>
    <row r="1022" spans="1:13" ht="12.95" customHeight="1">
      <c r="A1022" s="94"/>
      <c r="B1022" s="108" t="s">
        <v>4302</v>
      </c>
      <c r="C1022" s="16" t="s">
        <v>4534</v>
      </c>
      <c r="D1022" s="52">
        <v>2</v>
      </c>
      <c r="E1022" s="18" t="s">
        <v>4157</v>
      </c>
      <c r="F1022" s="126"/>
      <c r="G1022" s="125"/>
      <c r="H1022" s="16"/>
      <c r="I1022" s="21"/>
      <c r="J1022" s="46"/>
      <c r="L1022" s="28"/>
    </row>
    <row r="1023" spans="1:13" ht="12.95" customHeight="1">
      <c r="A1023" s="93"/>
      <c r="B1023" s="107"/>
      <c r="C1023" s="7"/>
      <c r="D1023" s="109"/>
      <c r="E1023" s="110"/>
      <c r="F1023" s="111"/>
      <c r="G1023" s="112"/>
      <c r="H1023" s="7"/>
      <c r="I1023" s="12"/>
      <c r="J1023" s="45"/>
      <c r="M1023" s="28"/>
    </row>
    <row r="1024" spans="1:13" ht="12.95" customHeight="1">
      <c r="A1024" s="94"/>
      <c r="B1024" s="108" t="s">
        <v>4179</v>
      </c>
      <c r="C1024" s="16" t="s">
        <v>4508</v>
      </c>
      <c r="D1024" s="52">
        <v>54</v>
      </c>
      <c r="E1024" s="18" t="s">
        <v>4157</v>
      </c>
      <c r="F1024" s="19"/>
      <c r="G1024" s="125"/>
      <c r="H1024" s="16"/>
      <c r="I1024" s="21"/>
      <c r="J1024" s="46"/>
      <c r="L1024" s="28"/>
    </row>
    <row r="1025" spans="1:13" ht="12.95" customHeight="1">
      <c r="A1025" s="93"/>
      <c r="B1025" s="107"/>
      <c r="C1025" s="7"/>
      <c r="D1025" s="109"/>
      <c r="E1025" s="110"/>
      <c r="F1025" s="111"/>
      <c r="G1025" s="112"/>
      <c r="H1025" s="7"/>
      <c r="I1025" s="12"/>
      <c r="J1025" s="45"/>
      <c r="M1025" s="28"/>
    </row>
    <row r="1026" spans="1:13" ht="12.95" customHeight="1">
      <c r="A1026" s="94"/>
      <c r="B1026" s="108" t="s">
        <v>4475</v>
      </c>
      <c r="C1026" s="16" t="s">
        <v>4535</v>
      </c>
      <c r="D1026" s="52">
        <v>4</v>
      </c>
      <c r="E1026" s="18" t="s">
        <v>4157</v>
      </c>
      <c r="F1026" s="19"/>
      <c r="G1026" s="125"/>
      <c r="H1026" s="16"/>
      <c r="I1026" s="21"/>
      <c r="J1026" s="46"/>
      <c r="L1026" s="28"/>
    </row>
    <row r="1027" spans="1:13" ht="12.95" customHeight="1">
      <c r="A1027" s="93"/>
      <c r="B1027" s="124"/>
      <c r="C1027" s="7"/>
      <c r="D1027" s="109"/>
      <c r="E1027" s="110"/>
      <c r="F1027" s="111"/>
      <c r="G1027" s="112"/>
      <c r="H1027" s="7"/>
      <c r="I1027" s="12"/>
      <c r="J1027" s="45"/>
      <c r="M1027" s="28"/>
    </row>
    <row r="1028" spans="1:13" ht="12.95" customHeight="1">
      <c r="A1028" s="94"/>
      <c r="B1028" s="108" t="s">
        <v>4309</v>
      </c>
      <c r="C1028" s="16" t="s">
        <v>4509</v>
      </c>
      <c r="D1028" s="52">
        <v>79</v>
      </c>
      <c r="E1028" s="18" t="s">
        <v>4157</v>
      </c>
      <c r="F1028" s="19"/>
      <c r="G1028" s="125"/>
      <c r="H1028" s="130"/>
      <c r="I1028" s="21"/>
      <c r="J1028" s="46"/>
      <c r="L1028" s="28"/>
    </row>
    <row r="1029" spans="1:13" ht="12.95" customHeight="1">
      <c r="A1029" s="93"/>
      <c r="B1029" s="107"/>
      <c r="C1029" s="7"/>
      <c r="D1029" s="109"/>
      <c r="E1029" s="110"/>
      <c r="F1029" s="111"/>
      <c r="G1029" s="112"/>
      <c r="H1029" s="7"/>
      <c r="I1029" s="12"/>
      <c r="J1029" s="45"/>
      <c r="M1029" s="28"/>
    </row>
    <row r="1030" spans="1:13" ht="12.95" customHeight="1">
      <c r="A1030" s="94"/>
      <c r="B1030" s="108" t="s">
        <v>4309</v>
      </c>
      <c r="C1030" s="16" t="s">
        <v>4310</v>
      </c>
      <c r="D1030" s="52">
        <v>5</v>
      </c>
      <c r="E1030" s="18" t="s">
        <v>4157</v>
      </c>
      <c r="F1030" s="19"/>
      <c r="G1030" s="125"/>
      <c r="H1030" s="130"/>
      <c r="I1030" s="21"/>
      <c r="J1030" s="46"/>
      <c r="L1030" s="28"/>
    </row>
    <row r="1031" spans="1:13" ht="12.95" customHeight="1">
      <c r="A1031" s="93"/>
      <c r="B1031" s="107"/>
      <c r="C1031" s="7"/>
      <c r="D1031" s="109"/>
      <c r="E1031" s="110"/>
      <c r="F1031" s="111"/>
      <c r="G1031" s="112"/>
      <c r="H1031" s="7"/>
      <c r="I1031" s="12"/>
      <c r="J1031" s="45"/>
      <c r="M1031" s="28"/>
    </row>
    <row r="1032" spans="1:13" ht="12.95" customHeight="1">
      <c r="A1032" s="94"/>
      <c r="B1032" s="114" t="s">
        <v>4309</v>
      </c>
      <c r="C1032" s="115" t="s">
        <v>4536</v>
      </c>
      <c r="D1032" s="116">
        <v>2</v>
      </c>
      <c r="E1032" s="117" t="s">
        <v>4157</v>
      </c>
      <c r="F1032" s="131"/>
      <c r="G1032" s="125"/>
      <c r="H1032" s="131"/>
      <c r="I1032" s="119"/>
      <c r="J1032" s="46"/>
      <c r="L1032" s="28"/>
    </row>
    <row r="1033" spans="1:13" ht="12.95" customHeight="1">
      <c r="A1033" s="93"/>
      <c r="B1033" s="107"/>
      <c r="C1033" s="7"/>
      <c r="D1033" s="109"/>
      <c r="E1033" s="110"/>
      <c r="F1033" s="111"/>
      <c r="G1033" s="112"/>
      <c r="H1033" s="7"/>
      <c r="I1033" s="12"/>
      <c r="J1033" s="45"/>
      <c r="M1033" s="28"/>
    </row>
    <row r="1034" spans="1:13" ht="12.95" customHeight="1">
      <c r="A1034" s="94"/>
      <c r="B1034" s="108" t="s">
        <v>4187</v>
      </c>
      <c r="C1034" s="16" t="s">
        <v>4189</v>
      </c>
      <c r="D1034" s="52">
        <v>56</v>
      </c>
      <c r="E1034" s="18" t="s">
        <v>4157</v>
      </c>
      <c r="F1034" s="19"/>
      <c r="G1034" s="125"/>
      <c r="H1034" s="16"/>
      <c r="I1034" s="21"/>
      <c r="J1034" s="46"/>
      <c r="L1034" s="28"/>
    </row>
    <row r="1035" spans="1:13" ht="12.95" customHeight="1">
      <c r="A1035" s="93"/>
      <c r="B1035" s="107"/>
      <c r="C1035" s="7"/>
      <c r="D1035" s="109"/>
      <c r="E1035" s="110"/>
      <c r="F1035" s="111"/>
      <c r="G1035" s="112"/>
      <c r="H1035" s="7"/>
      <c r="I1035" s="12"/>
      <c r="J1035" s="45"/>
      <c r="M1035" s="28"/>
    </row>
    <row r="1036" spans="1:13" ht="12.95" customHeight="1">
      <c r="A1036" s="94"/>
      <c r="B1036" s="108" t="s">
        <v>4320</v>
      </c>
      <c r="C1036" s="16" t="s">
        <v>4510</v>
      </c>
      <c r="D1036" s="52">
        <v>21</v>
      </c>
      <c r="E1036" s="18" t="s">
        <v>4245</v>
      </c>
      <c r="F1036" s="19"/>
      <c r="G1036" s="125"/>
      <c r="H1036" s="16"/>
      <c r="I1036" s="21"/>
      <c r="J1036" s="46"/>
      <c r="L1036" s="28"/>
    </row>
    <row r="1037" spans="1:13" ht="12.95" customHeight="1">
      <c r="A1037" s="93"/>
      <c r="B1037" s="107"/>
      <c r="C1037" s="7"/>
      <c r="D1037" s="109"/>
      <c r="E1037" s="110"/>
      <c r="F1037" s="111"/>
      <c r="G1037" s="112"/>
      <c r="H1037" s="7"/>
      <c r="I1037" s="12"/>
      <c r="J1037" s="45"/>
      <c r="M1037" s="28"/>
    </row>
    <row r="1038" spans="1:13" ht="12.95" customHeight="1">
      <c r="A1038" s="94"/>
      <c r="B1038" s="108" t="s">
        <v>4334</v>
      </c>
      <c r="C1038" s="16" t="s">
        <v>4537</v>
      </c>
      <c r="D1038" s="52">
        <v>1</v>
      </c>
      <c r="E1038" s="18" t="s">
        <v>4245</v>
      </c>
      <c r="F1038" s="19"/>
      <c r="G1038" s="125"/>
      <c r="H1038" s="16"/>
      <c r="I1038" s="21"/>
      <c r="J1038" s="46"/>
      <c r="L1038" s="28"/>
    </row>
    <row r="1039" spans="1:13" ht="12.95" customHeight="1">
      <c r="A1039" s="93"/>
      <c r="B1039" s="107"/>
      <c r="C1039" s="7"/>
      <c r="D1039" s="109"/>
      <c r="E1039" s="110"/>
      <c r="F1039" s="129"/>
      <c r="G1039" s="112"/>
      <c r="H1039" s="7"/>
      <c r="I1039" s="12"/>
      <c r="J1039" s="45"/>
      <c r="M1039" s="28"/>
    </row>
    <row r="1040" spans="1:13" ht="12.95" customHeight="1">
      <c r="A1040" s="94"/>
      <c r="B1040" s="108" t="s">
        <v>4199</v>
      </c>
      <c r="C1040" s="16"/>
      <c r="D1040" s="52">
        <v>1</v>
      </c>
      <c r="E1040" s="18" t="s">
        <v>4075</v>
      </c>
      <c r="F1040" s="19"/>
      <c r="G1040" s="125"/>
      <c r="H1040" s="131"/>
      <c r="I1040" s="21"/>
      <c r="J1040" s="46"/>
      <c r="L1040" s="28"/>
    </row>
    <row r="1041" spans="1:13" ht="12.95" customHeight="1">
      <c r="A1041" s="93"/>
      <c r="B1041" s="107"/>
      <c r="C1041" s="7"/>
      <c r="D1041" s="51"/>
      <c r="E1041" s="9"/>
      <c r="F1041" s="10"/>
      <c r="G1041" s="11"/>
      <c r="H1041" s="7"/>
      <c r="I1041" s="12"/>
      <c r="J1041" s="45"/>
    </row>
    <row r="1042" spans="1:13" ht="12.95" customHeight="1">
      <c r="A1042" s="94"/>
      <c r="B1042" s="108"/>
      <c r="C1042" s="16"/>
      <c r="D1042" s="52"/>
      <c r="E1042" s="18"/>
      <c r="F1042" s="19"/>
      <c r="G1042" s="125"/>
      <c r="H1042" s="131"/>
      <c r="I1042" s="21"/>
      <c r="J1042" s="46"/>
    </row>
    <row r="1043" spans="1:13" ht="12.95" customHeight="1">
      <c r="A1043" s="93"/>
      <c r="B1043" s="107"/>
      <c r="C1043" s="7"/>
      <c r="D1043" s="51"/>
      <c r="E1043" s="9"/>
      <c r="F1043" s="10"/>
      <c r="G1043" s="95"/>
      <c r="H1043" s="7"/>
      <c r="I1043" s="12"/>
      <c r="J1043" s="45"/>
    </row>
    <row r="1044" spans="1:13" ht="12.95" customHeight="1">
      <c r="A1044" s="94"/>
      <c r="B1044" s="134" t="s">
        <v>2</v>
      </c>
      <c r="C1044" s="16"/>
      <c r="D1044" s="52"/>
      <c r="E1044" s="18"/>
      <c r="F1044" s="19"/>
      <c r="G1044" s="20"/>
      <c r="H1044" s="16"/>
      <c r="I1044" s="21"/>
      <c r="J1044" s="46"/>
    </row>
    <row r="1045" spans="1:13" ht="12.95" customHeight="1">
      <c r="A1045" s="93"/>
      <c r="B1045" s="107"/>
      <c r="C1045" s="7"/>
      <c r="D1045" s="51"/>
      <c r="E1045" s="9"/>
      <c r="F1045" s="10"/>
      <c r="G1045" s="11"/>
      <c r="H1045" s="7"/>
      <c r="I1045" s="12"/>
      <c r="J1045" s="45"/>
    </row>
    <row r="1046" spans="1:13" ht="12.95" customHeight="1">
      <c r="A1046" s="94"/>
      <c r="B1046" s="108"/>
      <c r="C1046" s="16"/>
      <c r="D1046" s="52"/>
      <c r="E1046" s="18"/>
      <c r="F1046" s="19"/>
      <c r="G1046" s="125"/>
      <c r="H1046" s="16"/>
      <c r="I1046" s="21"/>
      <c r="J1046" s="46"/>
    </row>
    <row r="1047" spans="1:13" ht="12.95" customHeight="1">
      <c r="A1047" s="93"/>
      <c r="B1047" s="107"/>
      <c r="C1047" s="7"/>
      <c r="D1047" s="51"/>
      <c r="E1047" s="9"/>
      <c r="F1047" s="10"/>
      <c r="G1047" s="11"/>
      <c r="H1047" s="7"/>
      <c r="I1047" s="12"/>
      <c r="J1047" s="45"/>
    </row>
    <row r="1048" spans="1:13" ht="12.95" customHeight="1">
      <c r="A1048" s="94" t="str">
        <f>A1科目!A18</f>
        <v>6</v>
      </c>
      <c r="B1048" s="108" t="str">
        <f>A1科目!B18</f>
        <v>映像･音響設備</v>
      </c>
      <c r="C1048" s="16"/>
      <c r="D1048" s="52"/>
      <c r="E1048" s="18"/>
      <c r="F1048" s="19"/>
      <c r="G1048" s="125"/>
      <c r="H1048" s="16"/>
      <c r="I1048" s="21"/>
      <c r="J1048" s="46"/>
    </row>
    <row r="1049" spans="1:13" ht="12.95" customHeight="1">
      <c r="A1049" s="93"/>
      <c r="B1049" s="107"/>
      <c r="C1049" s="7"/>
      <c r="D1049" s="51"/>
      <c r="E1049" s="9"/>
      <c r="F1049" s="10"/>
      <c r="G1049" s="11"/>
      <c r="H1049" s="7"/>
      <c r="I1049" s="12"/>
      <c r="J1049" s="45"/>
    </row>
    <row r="1050" spans="1:13" ht="12.95" customHeight="1">
      <c r="A1050" s="94"/>
      <c r="B1050" s="108"/>
      <c r="C1050" s="16"/>
      <c r="D1050" s="52"/>
      <c r="E1050" s="18"/>
      <c r="F1050" s="19"/>
      <c r="G1050" s="20"/>
      <c r="H1050" s="16"/>
      <c r="I1050" s="21"/>
      <c r="J1050" s="46"/>
    </row>
    <row r="1051" spans="1:13" ht="12.95" customHeight="1">
      <c r="A1051" s="93"/>
      <c r="B1051" s="107"/>
      <c r="C1051" s="7"/>
      <c r="D1051" s="109"/>
      <c r="E1051" s="110"/>
      <c r="F1051" s="129"/>
      <c r="G1051" s="112"/>
      <c r="H1051" s="7"/>
      <c r="I1051" s="12"/>
      <c r="J1051" s="45"/>
      <c r="M1051" s="28"/>
    </row>
    <row r="1052" spans="1:13" ht="12.95" customHeight="1">
      <c r="A1052" s="94"/>
      <c r="B1052" s="108" t="s">
        <v>4538</v>
      </c>
      <c r="C1052" s="16"/>
      <c r="D1052" s="52">
        <v>1</v>
      </c>
      <c r="E1052" s="18" t="s">
        <v>1422</v>
      </c>
      <c r="F1052" s="131"/>
      <c r="G1052" s="125"/>
      <c r="H1052" s="131"/>
      <c r="I1052" s="21"/>
      <c r="J1052" s="46"/>
      <c r="L1052" s="28"/>
    </row>
    <row r="1053" spans="1:13" ht="12.95" customHeight="1">
      <c r="A1053" s="93"/>
      <c r="B1053" s="107"/>
      <c r="C1053" s="7"/>
      <c r="D1053" s="109"/>
      <c r="E1053" s="110"/>
      <c r="F1053" s="111"/>
      <c r="G1053" s="112"/>
      <c r="H1053" s="7"/>
      <c r="I1053" s="12"/>
      <c r="J1053" s="45"/>
      <c r="M1053" s="28"/>
    </row>
    <row r="1054" spans="1:13" ht="12.95" customHeight="1">
      <c r="A1054" s="94"/>
      <c r="B1054" s="108" t="s">
        <v>4539</v>
      </c>
      <c r="C1054" s="16"/>
      <c r="D1054" s="52">
        <v>2</v>
      </c>
      <c r="E1054" s="18" t="s">
        <v>341</v>
      </c>
      <c r="F1054" s="131"/>
      <c r="G1054" s="125"/>
      <c r="H1054" s="131"/>
      <c r="I1054" s="21"/>
      <c r="J1054" s="46"/>
      <c r="L1054" s="28"/>
    </row>
    <row r="1055" spans="1:13" ht="12.95" customHeight="1">
      <c r="A1055" s="93"/>
      <c r="B1055" s="107"/>
      <c r="C1055" s="7"/>
      <c r="D1055" s="109"/>
      <c r="E1055" s="110"/>
      <c r="F1055" s="111"/>
      <c r="G1055" s="112"/>
      <c r="H1055" s="7"/>
      <c r="I1055" s="12"/>
      <c r="J1055" s="45"/>
      <c r="M1055" s="28"/>
    </row>
    <row r="1056" spans="1:13" ht="12.95" customHeight="1">
      <c r="A1056" s="94"/>
      <c r="B1056" s="108" t="s">
        <v>4540</v>
      </c>
      <c r="C1056" s="16"/>
      <c r="D1056" s="52">
        <v>2</v>
      </c>
      <c r="E1056" s="18" t="s">
        <v>341</v>
      </c>
      <c r="F1056" s="131"/>
      <c r="G1056" s="125"/>
      <c r="H1056" s="131"/>
      <c r="I1056" s="21"/>
      <c r="J1056" s="46"/>
      <c r="L1056" s="28"/>
    </row>
    <row r="1057" spans="1:13" ht="12.95" customHeight="1">
      <c r="A1057" s="93"/>
      <c r="B1057" s="107"/>
      <c r="C1057" s="7"/>
      <c r="D1057" s="109"/>
      <c r="E1057" s="110"/>
      <c r="F1057" s="111"/>
      <c r="G1057" s="112"/>
      <c r="H1057" s="7"/>
      <c r="I1057" s="12"/>
      <c r="J1057" s="45"/>
      <c r="M1057" s="28"/>
    </row>
    <row r="1058" spans="1:13" ht="12.95" customHeight="1">
      <c r="A1058" s="94"/>
      <c r="B1058" s="108" t="s">
        <v>4541</v>
      </c>
      <c r="C1058" s="16" t="s">
        <v>4542</v>
      </c>
      <c r="D1058" s="52">
        <v>3</v>
      </c>
      <c r="E1058" s="18" t="s">
        <v>341</v>
      </c>
      <c r="F1058" s="131"/>
      <c r="G1058" s="125"/>
      <c r="H1058" s="131"/>
      <c r="I1058" s="21"/>
      <c r="J1058" s="46"/>
      <c r="L1058" s="28"/>
    </row>
    <row r="1059" spans="1:13" ht="12.95" customHeight="1">
      <c r="A1059" s="93"/>
      <c r="B1059" s="107"/>
      <c r="C1059" s="7"/>
      <c r="D1059" s="109"/>
      <c r="E1059" s="110"/>
      <c r="F1059" s="111"/>
      <c r="G1059" s="112"/>
      <c r="H1059" s="7"/>
      <c r="I1059" s="12"/>
      <c r="J1059" s="123"/>
      <c r="M1059" s="28"/>
    </row>
    <row r="1060" spans="1:13" ht="12.95" customHeight="1">
      <c r="A1060" s="94"/>
      <c r="B1060" s="108" t="s">
        <v>4543</v>
      </c>
      <c r="C1060" s="16"/>
      <c r="D1060" s="52">
        <v>2</v>
      </c>
      <c r="E1060" s="18" t="s">
        <v>341</v>
      </c>
      <c r="F1060" s="131"/>
      <c r="G1060" s="125"/>
      <c r="H1060" s="131"/>
      <c r="I1060" s="21"/>
      <c r="J1060" s="46"/>
      <c r="L1060" s="28"/>
    </row>
    <row r="1061" spans="1:13" ht="12.95" customHeight="1">
      <c r="A1061" s="93"/>
      <c r="B1061" s="107"/>
      <c r="C1061" s="7"/>
      <c r="D1061" s="109"/>
      <c r="E1061" s="110"/>
      <c r="F1061" s="111"/>
      <c r="G1061" s="112"/>
      <c r="H1061" s="7"/>
      <c r="I1061" s="12"/>
      <c r="J1061" s="45"/>
      <c r="M1061" s="28"/>
    </row>
    <row r="1062" spans="1:13" ht="12.95" customHeight="1">
      <c r="A1062" s="94"/>
      <c r="B1062" s="108" t="s">
        <v>4544</v>
      </c>
      <c r="C1062" s="16"/>
      <c r="D1062" s="52">
        <v>1</v>
      </c>
      <c r="E1062" s="18" t="s">
        <v>341</v>
      </c>
      <c r="F1062" s="131"/>
      <c r="G1062" s="125"/>
      <c r="H1062" s="131"/>
      <c r="I1062" s="21"/>
      <c r="J1062" s="46"/>
      <c r="L1062" s="28"/>
    </row>
    <row r="1063" spans="1:13" ht="12.95" customHeight="1">
      <c r="A1063" s="93"/>
      <c r="B1063" s="107"/>
      <c r="C1063" s="7"/>
      <c r="D1063" s="109"/>
      <c r="E1063" s="110"/>
      <c r="F1063" s="129"/>
      <c r="G1063" s="112"/>
      <c r="H1063" s="7"/>
      <c r="I1063" s="12"/>
      <c r="J1063" s="45"/>
      <c r="M1063" s="28"/>
    </row>
    <row r="1064" spans="1:13" ht="12.95" customHeight="1">
      <c r="A1064" s="94"/>
      <c r="B1064" s="108" t="s">
        <v>4545</v>
      </c>
      <c r="C1064" s="16" t="s">
        <v>4546</v>
      </c>
      <c r="D1064" s="52">
        <v>1</v>
      </c>
      <c r="E1064" s="18" t="s">
        <v>1422</v>
      </c>
      <c r="F1064" s="131"/>
      <c r="G1064" s="125"/>
      <c r="H1064" s="131"/>
      <c r="I1064" s="21"/>
      <c r="J1064" s="46"/>
      <c r="L1064" s="28"/>
    </row>
    <row r="1065" spans="1:13" ht="12.95" customHeight="1">
      <c r="A1065" s="93"/>
      <c r="B1065" s="107"/>
      <c r="C1065" s="7"/>
      <c r="D1065" s="109"/>
      <c r="E1065" s="110"/>
      <c r="F1065" s="129"/>
      <c r="G1065" s="112"/>
      <c r="H1065" s="7"/>
      <c r="I1065" s="12"/>
      <c r="J1065" s="45"/>
      <c r="M1065" s="28"/>
    </row>
    <row r="1066" spans="1:13" ht="12.95" customHeight="1">
      <c r="A1066" s="94"/>
      <c r="B1066" s="108" t="s">
        <v>4547</v>
      </c>
      <c r="C1066" s="16"/>
      <c r="D1066" s="52">
        <v>1</v>
      </c>
      <c r="E1066" s="18" t="s">
        <v>1422</v>
      </c>
      <c r="F1066" s="131"/>
      <c r="G1066" s="125"/>
      <c r="H1066" s="131"/>
      <c r="I1066" s="21"/>
      <c r="J1066" s="46"/>
      <c r="L1066" s="28"/>
    </row>
    <row r="1067" spans="1:13" ht="12.95" customHeight="1">
      <c r="A1067" s="93"/>
      <c r="B1067" s="107"/>
      <c r="C1067" s="7"/>
      <c r="D1067" s="109"/>
      <c r="E1067" s="110"/>
      <c r="F1067" s="111"/>
      <c r="G1067" s="112"/>
      <c r="H1067" s="7"/>
      <c r="I1067" s="12"/>
      <c r="J1067" s="45"/>
      <c r="M1067" s="28"/>
    </row>
    <row r="1068" spans="1:13" ht="12.95" customHeight="1">
      <c r="A1068" s="94"/>
      <c r="B1068" s="108" t="s">
        <v>4295</v>
      </c>
      <c r="C1068" s="16" t="s">
        <v>4296</v>
      </c>
      <c r="D1068" s="52">
        <v>4</v>
      </c>
      <c r="E1068" s="18" t="s">
        <v>4157</v>
      </c>
      <c r="F1068" s="19"/>
      <c r="G1068" s="125"/>
      <c r="H1068" s="16"/>
      <c r="I1068" s="21"/>
      <c r="J1068" s="46"/>
      <c r="L1068" s="28"/>
    </row>
    <row r="1069" spans="1:13" ht="12.95" customHeight="1">
      <c r="A1069" s="93"/>
      <c r="B1069" s="107"/>
      <c r="C1069" s="7"/>
      <c r="D1069" s="109"/>
      <c r="E1069" s="110"/>
      <c r="F1069" s="111"/>
      <c r="G1069" s="112"/>
      <c r="H1069" s="7"/>
      <c r="I1069" s="12"/>
      <c r="J1069" s="45"/>
      <c r="M1069" s="28"/>
    </row>
    <row r="1070" spans="1:13" ht="12.95" customHeight="1">
      <c r="A1070" s="94"/>
      <c r="B1070" s="108" t="s">
        <v>4295</v>
      </c>
      <c r="C1070" s="16" t="s">
        <v>4297</v>
      </c>
      <c r="D1070" s="52">
        <v>1</v>
      </c>
      <c r="E1070" s="18" t="s">
        <v>4157</v>
      </c>
      <c r="F1070" s="19"/>
      <c r="G1070" s="125"/>
      <c r="H1070" s="16"/>
      <c r="I1070" s="21"/>
      <c r="J1070" s="46"/>
      <c r="L1070" s="28"/>
    </row>
    <row r="1071" spans="1:13" ht="12.95" customHeight="1">
      <c r="A1071" s="93"/>
      <c r="B1071" s="107"/>
      <c r="C1071" s="7"/>
      <c r="D1071" s="109"/>
      <c r="E1071" s="110"/>
      <c r="F1071" s="111"/>
      <c r="G1071" s="112"/>
      <c r="H1071" s="7"/>
      <c r="I1071" s="12"/>
      <c r="J1071" s="45"/>
      <c r="M1071" s="28"/>
    </row>
    <row r="1072" spans="1:13" ht="12.95" customHeight="1">
      <c r="A1072" s="94"/>
      <c r="B1072" s="108" t="s">
        <v>4548</v>
      </c>
      <c r="C1072" s="16" t="s">
        <v>4549</v>
      </c>
      <c r="D1072" s="52">
        <v>5</v>
      </c>
      <c r="E1072" s="18" t="s">
        <v>4157</v>
      </c>
      <c r="F1072" s="19"/>
      <c r="G1072" s="125"/>
      <c r="H1072" s="16"/>
      <c r="I1072" s="21"/>
      <c r="J1072" s="46"/>
      <c r="L1072" s="28"/>
    </row>
    <row r="1073" spans="1:13" ht="12.95" customHeight="1">
      <c r="A1073" s="93"/>
      <c r="B1073" s="107"/>
      <c r="C1073" s="7"/>
      <c r="D1073" s="109"/>
      <c r="E1073" s="110"/>
      <c r="F1073" s="111"/>
      <c r="G1073" s="112"/>
      <c r="H1073" s="7"/>
      <c r="I1073" s="12"/>
      <c r="J1073" s="45"/>
      <c r="M1073" s="28"/>
    </row>
    <row r="1074" spans="1:13" ht="12.95" customHeight="1">
      <c r="A1074" s="94"/>
      <c r="B1074" s="108" t="s">
        <v>4548</v>
      </c>
      <c r="C1074" s="16" t="s">
        <v>4550</v>
      </c>
      <c r="D1074" s="52">
        <v>1</v>
      </c>
      <c r="E1074" s="18" t="s">
        <v>4157</v>
      </c>
      <c r="F1074" s="19"/>
      <c r="G1074" s="125"/>
      <c r="H1074" s="16"/>
      <c r="I1074" s="21"/>
      <c r="J1074" s="46"/>
      <c r="L1074" s="28"/>
    </row>
    <row r="1075" spans="1:13" ht="12.95" customHeight="1">
      <c r="A1075" s="93"/>
      <c r="B1075" s="107"/>
      <c r="C1075" s="7"/>
      <c r="D1075" s="109"/>
      <c r="E1075" s="110"/>
      <c r="F1075" s="111"/>
      <c r="G1075" s="112"/>
      <c r="H1075" s="7"/>
      <c r="I1075" s="12"/>
      <c r="J1075" s="45"/>
      <c r="M1075" s="28"/>
    </row>
    <row r="1076" spans="1:13" ht="12.95" customHeight="1">
      <c r="A1076" s="94"/>
      <c r="B1076" s="108" t="s">
        <v>4551</v>
      </c>
      <c r="C1076" s="16" t="s">
        <v>4552</v>
      </c>
      <c r="D1076" s="52">
        <v>9</v>
      </c>
      <c r="E1076" s="18" t="s">
        <v>4157</v>
      </c>
      <c r="F1076" s="19"/>
      <c r="G1076" s="125"/>
      <c r="H1076" s="16"/>
      <c r="I1076" s="21"/>
      <c r="J1076" s="46"/>
      <c r="L1076" s="28"/>
    </row>
    <row r="1077" spans="1:13" ht="12.95" customHeight="1">
      <c r="A1077" s="93"/>
      <c r="B1077" s="107"/>
      <c r="C1077" s="7"/>
      <c r="D1077" s="109"/>
      <c r="E1077" s="110"/>
      <c r="F1077" s="111"/>
      <c r="G1077" s="112"/>
      <c r="H1077" s="7"/>
      <c r="I1077" s="12"/>
      <c r="J1077" s="45"/>
      <c r="M1077" s="28"/>
    </row>
    <row r="1078" spans="1:13" ht="12.95" customHeight="1">
      <c r="A1078" s="94"/>
      <c r="B1078" s="108" t="s">
        <v>4551</v>
      </c>
      <c r="C1078" s="16" t="s">
        <v>4553</v>
      </c>
      <c r="D1078" s="52">
        <v>2</v>
      </c>
      <c r="E1078" s="18" t="s">
        <v>4157</v>
      </c>
      <c r="F1078" s="19"/>
      <c r="G1078" s="125"/>
      <c r="H1078" s="16"/>
      <c r="I1078" s="21"/>
      <c r="J1078" s="46"/>
      <c r="L1078" s="28"/>
    </row>
    <row r="1079" spans="1:13" ht="12.95" customHeight="1">
      <c r="A1079" s="93"/>
      <c r="B1079" s="107"/>
      <c r="C1079" s="7"/>
      <c r="D1079" s="109"/>
      <c r="E1079" s="110"/>
      <c r="F1079" s="111"/>
      <c r="G1079" s="112"/>
      <c r="H1079" s="7"/>
      <c r="I1079" s="12"/>
      <c r="J1079" s="45"/>
      <c r="M1079" s="28"/>
    </row>
    <row r="1080" spans="1:13" ht="12.95" customHeight="1">
      <c r="A1080" s="94"/>
      <c r="B1080" s="108" t="s">
        <v>4302</v>
      </c>
      <c r="C1080" s="16" t="s">
        <v>4303</v>
      </c>
      <c r="D1080" s="52">
        <v>8</v>
      </c>
      <c r="E1080" s="18" t="s">
        <v>4157</v>
      </c>
      <c r="F1080" s="126"/>
      <c r="G1080" s="125"/>
      <c r="H1080" s="16"/>
      <c r="I1080" s="21"/>
      <c r="J1080" s="48"/>
      <c r="L1080" s="28"/>
    </row>
    <row r="1081" spans="1:13" ht="12.95" customHeight="1">
      <c r="A1081" s="93"/>
      <c r="B1081" s="107"/>
      <c r="C1081" s="7"/>
      <c r="D1081" s="109"/>
      <c r="E1081" s="110"/>
      <c r="F1081" s="111"/>
      <c r="G1081" s="112"/>
      <c r="H1081" s="7"/>
      <c r="I1081" s="23"/>
      <c r="J1081" s="47"/>
      <c r="M1081" s="28"/>
    </row>
    <row r="1082" spans="1:13" ht="12.95" customHeight="1">
      <c r="A1082" s="94"/>
      <c r="B1082" s="108" t="s">
        <v>4309</v>
      </c>
      <c r="C1082" s="16" t="s">
        <v>4509</v>
      </c>
      <c r="D1082" s="52">
        <v>4</v>
      </c>
      <c r="E1082" s="18" t="s">
        <v>4157</v>
      </c>
      <c r="F1082" s="19"/>
      <c r="G1082" s="125"/>
      <c r="H1082" s="130"/>
      <c r="I1082" s="21"/>
      <c r="J1082" s="46"/>
      <c r="L1082" s="28"/>
    </row>
    <row r="1083" spans="1:13" ht="12.95" customHeight="1">
      <c r="A1083" s="93"/>
      <c r="B1083" s="107"/>
      <c r="C1083" s="7"/>
      <c r="D1083" s="109"/>
      <c r="E1083" s="110"/>
      <c r="F1083" s="111"/>
      <c r="G1083" s="112"/>
      <c r="H1083" s="7"/>
      <c r="I1083" s="12"/>
      <c r="J1083" s="45"/>
      <c r="M1083" s="28"/>
    </row>
    <row r="1084" spans="1:13" ht="12.95" customHeight="1">
      <c r="A1084" s="94"/>
      <c r="B1084" s="108" t="s">
        <v>4309</v>
      </c>
      <c r="C1084" s="16" t="s">
        <v>4310</v>
      </c>
      <c r="D1084" s="52">
        <v>9</v>
      </c>
      <c r="E1084" s="18" t="s">
        <v>4157</v>
      </c>
      <c r="F1084" s="19"/>
      <c r="G1084" s="125"/>
      <c r="H1084" s="130"/>
      <c r="I1084" s="21"/>
      <c r="J1084" s="46"/>
      <c r="L1084" s="28"/>
    </row>
    <row r="1085" spans="1:13" ht="12.95" customHeight="1">
      <c r="A1085" s="93"/>
      <c r="B1085" s="124"/>
      <c r="C1085" s="7"/>
      <c r="D1085" s="109"/>
      <c r="E1085" s="110"/>
      <c r="F1085" s="111"/>
      <c r="G1085" s="112"/>
      <c r="H1085" s="7"/>
      <c r="I1085" s="12"/>
      <c r="J1085" s="45"/>
      <c r="M1085" s="28"/>
    </row>
    <row r="1086" spans="1:13" ht="12.95" customHeight="1">
      <c r="A1086" s="94"/>
      <c r="B1086" s="108" t="s">
        <v>4320</v>
      </c>
      <c r="C1086" s="16" t="s">
        <v>4510</v>
      </c>
      <c r="D1086" s="52">
        <v>1</v>
      </c>
      <c r="E1086" s="18" t="s">
        <v>4245</v>
      </c>
      <c r="F1086" s="19"/>
      <c r="G1086" s="125"/>
      <c r="H1086" s="16"/>
      <c r="I1086" s="21"/>
      <c r="J1086" s="46"/>
      <c r="L1086" s="28"/>
    </row>
    <row r="1087" spans="1:13" ht="12.95" customHeight="1">
      <c r="A1087" s="93"/>
      <c r="B1087" s="107"/>
      <c r="C1087" s="7"/>
      <c r="D1087" s="109"/>
      <c r="E1087" s="110"/>
      <c r="F1087" s="129"/>
      <c r="G1087" s="112"/>
      <c r="H1087" s="7"/>
      <c r="I1087" s="12"/>
      <c r="J1087" s="45"/>
      <c r="M1087" s="28"/>
    </row>
    <row r="1088" spans="1:13" ht="12.95" customHeight="1">
      <c r="A1088" s="94"/>
      <c r="B1088" s="108" t="s">
        <v>4554</v>
      </c>
      <c r="C1088" s="16"/>
      <c r="D1088" s="52">
        <v>1</v>
      </c>
      <c r="E1088" s="18" t="s">
        <v>4075</v>
      </c>
      <c r="F1088" s="131"/>
      <c r="G1088" s="125"/>
      <c r="H1088" s="131"/>
      <c r="I1088" s="21"/>
      <c r="J1088" s="46"/>
      <c r="L1088" s="28"/>
    </row>
    <row r="1089" spans="1:13" ht="12.95" customHeight="1">
      <c r="A1089" s="93"/>
      <c r="B1089" s="107"/>
      <c r="C1089" s="7"/>
      <c r="D1089" s="109"/>
      <c r="E1089" s="110"/>
      <c r="F1089" s="129"/>
      <c r="G1089" s="112"/>
      <c r="H1089" s="174"/>
      <c r="I1089" s="12"/>
      <c r="J1089" s="123"/>
      <c r="M1089" s="28"/>
    </row>
    <row r="1090" spans="1:13" ht="12.95" customHeight="1">
      <c r="A1090" s="94"/>
      <c r="B1090" s="175" t="s">
        <v>1</v>
      </c>
      <c r="C1090" s="16"/>
      <c r="D1090" s="52">
        <v>1</v>
      </c>
      <c r="E1090" s="18" t="s">
        <v>4075</v>
      </c>
      <c r="F1090" s="131"/>
      <c r="G1090" s="125"/>
      <c r="H1090" s="131"/>
      <c r="I1090" s="21"/>
      <c r="J1090" s="46"/>
      <c r="L1090" s="28"/>
    </row>
    <row r="1091" spans="1:13" ht="12.95" customHeight="1">
      <c r="A1091" s="93"/>
      <c r="B1091" s="107"/>
      <c r="C1091" s="7"/>
      <c r="D1091" s="51"/>
      <c r="E1091" s="9"/>
      <c r="F1091" s="10"/>
      <c r="G1091" s="11"/>
      <c r="H1091" s="7"/>
      <c r="I1091" s="12"/>
      <c r="J1091" s="123"/>
    </row>
    <row r="1092" spans="1:13" ht="12.95" customHeight="1">
      <c r="A1092" s="94"/>
      <c r="B1092" s="175"/>
      <c r="C1092" s="16"/>
      <c r="D1092" s="52"/>
      <c r="E1092" s="18"/>
      <c r="F1092" s="19"/>
      <c r="G1092" s="20"/>
      <c r="H1092" s="130"/>
      <c r="I1092" s="21"/>
      <c r="J1092" s="46"/>
    </row>
    <row r="1093" spans="1:13" ht="12.95" customHeight="1">
      <c r="A1093" s="93"/>
      <c r="B1093" s="107"/>
      <c r="C1093" s="7"/>
      <c r="D1093" s="51"/>
      <c r="E1093" s="9"/>
      <c r="F1093" s="10"/>
      <c r="G1093" s="11"/>
      <c r="H1093" s="7"/>
      <c r="I1093" s="12"/>
      <c r="J1093" s="123"/>
    </row>
    <row r="1094" spans="1:13" ht="12.95" customHeight="1">
      <c r="A1094" s="94"/>
      <c r="B1094" s="108"/>
      <c r="C1094" s="16"/>
      <c r="D1094" s="52"/>
      <c r="E1094" s="18"/>
      <c r="F1094" s="19"/>
      <c r="G1094" s="20"/>
      <c r="H1094" s="16"/>
      <c r="I1094" s="21"/>
      <c r="J1094" s="46"/>
    </row>
    <row r="1095" spans="1:13" ht="12.95" customHeight="1">
      <c r="A1095" s="93"/>
      <c r="B1095" s="107"/>
      <c r="C1095" s="7"/>
      <c r="D1095" s="51"/>
      <c r="E1095" s="9"/>
      <c r="F1095" s="10"/>
      <c r="G1095" s="11"/>
      <c r="H1095" s="7"/>
      <c r="I1095" s="12"/>
      <c r="J1095" s="123"/>
    </row>
    <row r="1096" spans="1:13" ht="12.95" customHeight="1">
      <c r="A1096" s="94"/>
      <c r="B1096" s="108"/>
      <c r="C1096" s="16"/>
      <c r="D1096" s="52"/>
      <c r="E1096" s="18"/>
      <c r="F1096" s="19"/>
      <c r="G1096" s="20"/>
      <c r="H1096" s="130"/>
      <c r="I1096" s="21"/>
      <c r="J1096" s="46"/>
    </row>
    <row r="1097" spans="1:13" ht="12.95" customHeight="1">
      <c r="A1097" s="93"/>
      <c r="B1097" s="107"/>
      <c r="C1097" s="7"/>
      <c r="D1097" s="51"/>
      <c r="E1097" s="9"/>
      <c r="F1097" s="10"/>
      <c r="G1097" s="11"/>
      <c r="H1097" s="7"/>
      <c r="I1097" s="12"/>
      <c r="J1097" s="123"/>
    </row>
    <row r="1098" spans="1:13" ht="12.95" customHeight="1">
      <c r="A1098" s="94"/>
      <c r="B1098" s="108"/>
      <c r="C1098" s="16"/>
      <c r="D1098" s="52"/>
      <c r="E1098" s="18"/>
      <c r="F1098" s="19"/>
      <c r="G1098" s="20"/>
      <c r="H1098" s="130"/>
      <c r="I1098" s="21"/>
      <c r="J1098" s="46"/>
    </row>
    <row r="1099" spans="1:13" ht="12.95" customHeight="1">
      <c r="A1099" s="93"/>
      <c r="B1099" s="107"/>
      <c r="C1099" s="7"/>
      <c r="D1099" s="51"/>
      <c r="E1099" s="9"/>
      <c r="F1099" s="10"/>
      <c r="G1099" s="11"/>
      <c r="H1099" s="7"/>
      <c r="I1099" s="12"/>
      <c r="J1099" s="123"/>
    </row>
    <row r="1100" spans="1:13" ht="12.95" customHeight="1">
      <c r="A1100" s="94"/>
      <c r="B1100" s="108"/>
      <c r="C1100" s="16"/>
      <c r="D1100" s="52"/>
      <c r="E1100" s="18"/>
      <c r="F1100" s="19"/>
      <c r="G1100" s="20"/>
      <c r="H1100" s="130"/>
      <c r="I1100" s="21"/>
      <c r="J1100" s="46"/>
    </row>
    <row r="1101" spans="1:13" ht="12.95" customHeight="1">
      <c r="A1101" s="93"/>
      <c r="B1101" s="107"/>
      <c r="C1101" s="7"/>
      <c r="D1101" s="51"/>
      <c r="E1101" s="9"/>
      <c r="F1101" s="10"/>
      <c r="G1101" s="11"/>
      <c r="H1101" s="7"/>
      <c r="I1101" s="12"/>
      <c r="J1101" s="123"/>
    </row>
    <row r="1102" spans="1:13" ht="12.95" customHeight="1">
      <c r="A1102" s="94"/>
      <c r="B1102" s="108"/>
      <c r="C1102" s="16"/>
      <c r="D1102" s="52"/>
      <c r="E1102" s="18"/>
      <c r="F1102" s="19"/>
      <c r="G1102" s="20"/>
      <c r="H1102" s="130"/>
      <c r="I1102" s="21"/>
      <c r="J1102" s="46"/>
    </row>
    <row r="1103" spans="1:13" ht="12.95" customHeight="1">
      <c r="A1103" s="93"/>
      <c r="B1103" s="107"/>
      <c r="C1103" s="7"/>
      <c r="D1103" s="51"/>
      <c r="E1103" s="9"/>
      <c r="F1103" s="10"/>
      <c r="G1103" s="11"/>
      <c r="H1103" s="7"/>
      <c r="I1103" s="12"/>
      <c r="J1103" s="123"/>
    </row>
    <row r="1104" spans="1:13" ht="12.95" customHeight="1">
      <c r="A1104" s="94"/>
      <c r="B1104" s="108"/>
      <c r="C1104" s="16"/>
      <c r="D1104" s="52"/>
      <c r="E1104" s="18"/>
      <c r="F1104" s="19"/>
      <c r="G1104" s="20"/>
      <c r="H1104" s="130"/>
      <c r="I1104" s="21"/>
      <c r="J1104" s="46"/>
    </row>
    <row r="1105" spans="1:10" ht="12.95" customHeight="1">
      <c r="A1105" s="93"/>
      <c r="B1105" s="107"/>
      <c r="C1105" s="7"/>
      <c r="D1105" s="51"/>
      <c r="E1105" s="9"/>
      <c r="F1105" s="10"/>
      <c r="G1105" s="11"/>
      <c r="H1105" s="7"/>
      <c r="I1105" s="12"/>
      <c r="J1105" s="123"/>
    </row>
    <row r="1106" spans="1:10" ht="12.95" customHeight="1">
      <c r="A1106" s="94"/>
      <c r="B1106" s="108"/>
      <c r="C1106" s="16"/>
      <c r="D1106" s="52"/>
      <c r="E1106" s="18"/>
      <c r="F1106" s="19"/>
      <c r="G1106" s="20"/>
      <c r="H1106" s="130"/>
      <c r="I1106" s="21"/>
      <c r="J1106" s="46"/>
    </row>
    <row r="1107" spans="1:10" ht="12.95" customHeight="1">
      <c r="A1107" s="93"/>
      <c r="B1107" s="107"/>
      <c r="C1107" s="7"/>
      <c r="D1107" s="51"/>
      <c r="E1107" s="9"/>
      <c r="F1107" s="10"/>
      <c r="G1107" s="11"/>
      <c r="H1107" s="7"/>
      <c r="I1107" s="12"/>
      <c r="J1107" s="123"/>
    </row>
    <row r="1108" spans="1:10" ht="12.95" customHeight="1">
      <c r="A1108" s="94"/>
      <c r="B1108" s="108"/>
      <c r="C1108" s="16"/>
      <c r="D1108" s="52"/>
      <c r="E1108" s="18"/>
      <c r="F1108" s="19"/>
      <c r="G1108" s="20"/>
      <c r="H1108" s="130"/>
      <c r="I1108" s="21"/>
      <c r="J1108" s="46"/>
    </row>
    <row r="1109" spans="1:10" ht="12.95" customHeight="1">
      <c r="A1109" s="93"/>
      <c r="B1109" s="107"/>
      <c r="C1109" s="7"/>
      <c r="D1109" s="51"/>
      <c r="E1109" s="9"/>
      <c r="F1109" s="10"/>
      <c r="G1109" s="11"/>
      <c r="H1109" s="7"/>
      <c r="I1109" s="12"/>
      <c r="J1109" s="123"/>
    </row>
    <row r="1110" spans="1:10" ht="12.95" customHeight="1">
      <c r="A1110" s="94"/>
      <c r="B1110" s="108"/>
      <c r="C1110" s="16"/>
      <c r="D1110" s="52"/>
      <c r="E1110" s="18"/>
      <c r="F1110" s="19"/>
      <c r="G1110" s="20"/>
      <c r="H1110" s="130"/>
      <c r="I1110" s="21"/>
      <c r="J1110" s="46"/>
    </row>
    <row r="1111" spans="1:10" ht="12.95" customHeight="1">
      <c r="A1111" s="93"/>
      <c r="B1111" s="107"/>
      <c r="C1111" s="7"/>
      <c r="D1111" s="51"/>
      <c r="E1111" s="9"/>
      <c r="F1111" s="10"/>
      <c r="G1111" s="11"/>
      <c r="H1111" s="7"/>
      <c r="I1111" s="12"/>
      <c r="J1111" s="123"/>
    </row>
    <row r="1112" spans="1:10" ht="12.95" customHeight="1">
      <c r="A1112" s="94"/>
      <c r="B1112" s="108"/>
      <c r="C1112" s="16"/>
      <c r="D1112" s="52"/>
      <c r="E1112" s="18"/>
      <c r="F1112" s="19"/>
      <c r="G1112" s="20"/>
      <c r="H1112" s="130"/>
      <c r="I1112" s="21"/>
      <c r="J1112" s="46"/>
    </row>
    <row r="1113" spans="1:10" ht="12.95" customHeight="1">
      <c r="A1113" s="93"/>
      <c r="B1113" s="107"/>
      <c r="C1113" s="7"/>
      <c r="D1113" s="51"/>
      <c r="E1113" s="9"/>
      <c r="F1113" s="10"/>
      <c r="G1113" s="11"/>
      <c r="H1113" s="7"/>
      <c r="I1113" s="12"/>
      <c r="J1113" s="123"/>
    </row>
    <row r="1114" spans="1:10" ht="12.95" customHeight="1">
      <c r="A1114" s="94"/>
      <c r="B1114" s="108"/>
      <c r="C1114" s="16"/>
      <c r="D1114" s="52"/>
      <c r="E1114" s="18"/>
      <c r="F1114" s="19"/>
      <c r="G1114" s="20"/>
      <c r="H1114" s="130"/>
      <c r="I1114" s="21"/>
      <c r="J1114" s="46"/>
    </row>
    <row r="1115" spans="1:10" ht="12.95" customHeight="1">
      <c r="A1115" s="93"/>
      <c r="B1115" s="107"/>
      <c r="C1115" s="7"/>
      <c r="D1115" s="51"/>
      <c r="E1115" s="9"/>
      <c r="F1115" s="10"/>
      <c r="G1115" s="95"/>
      <c r="H1115" s="7"/>
      <c r="I1115" s="12"/>
      <c r="J1115" s="123"/>
    </row>
    <row r="1116" spans="1:10" ht="12.95" customHeight="1">
      <c r="A1116" s="94"/>
      <c r="B1116" s="134" t="s">
        <v>2</v>
      </c>
      <c r="C1116" s="16"/>
      <c r="D1116" s="52"/>
      <c r="E1116" s="18"/>
      <c r="F1116" s="19"/>
      <c r="G1116" s="20"/>
      <c r="H1116" s="16"/>
      <c r="I1116" s="21"/>
      <c r="J1116" s="46"/>
    </row>
    <row r="1117" spans="1:10" ht="12.95" customHeight="1">
      <c r="A1117" s="93"/>
      <c r="B1117" s="107"/>
      <c r="C1117" s="7"/>
      <c r="D1117" s="51"/>
      <c r="E1117" s="9"/>
      <c r="F1117" s="10"/>
      <c r="G1117" s="11"/>
      <c r="H1117" s="7"/>
      <c r="I1117" s="12"/>
      <c r="J1117" s="123"/>
    </row>
    <row r="1118" spans="1:10" ht="12.95" customHeight="1">
      <c r="A1118" s="94"/>
      <c r="B1118" s="108"/>
      <c r="C1118" s="16"/>
      <c r="D1118" s="52"/>
      <c r="E1118" s="18"/>
      <c r="F1118" s="19"/>
      <c r="G1118" s="20"/>
      <c r="H1118" s="16"/>
      <c r="I1118" s="21"/>
      <c r="J1118" s="46"/>
    </row>
    <row r="1119" spans="1:10" ht="12.95" customHeight="1">
      <c r="A1119" s="93"/>
      <c r="B1119" s="107"/>
      <c r="C1119" s="7"/>
      <c r="D1119" s="51"/>
      <c r="E1119" s="9"/>
      <c r="F1119" s="10"/>
      <c r="G1119" s="11"/>
      <c r="H1119" s="7"/>
      <c r="I1119" s="12"/>
      <c r="J1119" s="123"/>
    </row>
    <row r="1120" spans="1:10" ht="12.95" customHeight="1">
      <c r="A1120" s="94" t="str">
        <f>A1科目!A20</f>
        <v>7</v>
      </c>
      <c r="B1120" s="108" t="str">
        <f>A1科目!B20</f>
        <v>拡声設備</v>
      </c>
      <c r="C1120" s="16"/>
      <c r="D1120" s="52"/>
      <c r="E1120" s="18"/>
      <c r="F1120" s="19"/>
      <c r="G1120" s="125"/>
      <c r="H1120" s="16"/>
      <c r="I1120" s="21"/>
      <c r="J1120" s="46"/>
    </row>
    <row r="1121" spans="1:13" ht="12.95" customHeight="1">
      <c r="A1121" s="93"/>
      <c r="B1121" s="107"/>
      <c r="C1121" s="7"/>
      <c r="D1121" s="51"/>
      <c r="E1121" s="9"/>
      <c r="F1121" s="10"/>
      <c r="G1121" s="11"/>
      <c r="H1121" s="7"/>
      <c r="I1121" s="12"/>
      <c r="J1121" s="123"/>
    </row>
    <row r="1122" spans="1:13" ht="12.95" customHeight="1">
      <c r="A1122" s="94"/>
      <c r="B1122" s="108"/>
      <c r="C1122" s="16"/>
      <c r="D1122" s="52"/>
      <c r="E1122" s="18"/>
      <c r="F1122" s="19"/>
      <c r="G1122" s="20"/>
      <c r="H1122" s="16"/>
      <c r="I1122" s="21"/>
      <c r="J1122" s="46"/>
    </row>
    <row r="1123" spans="1:13" ht="12.95" customHeight="1">
      <c r="A1123" s="93"/>
      <c r="B1123" s="107"/>
      <c r="C1123" s="7"/>
      <c r="D1123" s="109"/>
      <c r="E1123" s="110"/>
      <c r="F1123" s="111"/>
      <c r="G1123" s="112"/>
      <c r="H1123" s="7"/>
      <c r="I1123" s="12"/>
      <c r="J1123" s="123"/>
      <c r="M1123" s="28"/>
    </row>
    <row r="1124" spans="1:13" ht="12.95" customHeight="1">
      <c r="A1124" s="94"/>
      <c r="B1124" s="108" t="s">
        <v>4555</v>
      </c>
      <c r="C1124" s="16" t="s">
        <v>4556</v>
      </c>
      <c r="D1124" s="52">
        <v>1</v>
      </c>
      <c r="E1124" s="18" t="s">
        <v>4202</v>
      </c>
      <c r="F1124" s="131"/>
      <c r="G1124" s="125"/>
      <c r="H1124" s="131"/>
      <c r="I1124" s="21"/>
      <c r="J1124" s="46"/>
      <c r="L1124" s="28"/>
    </row>
    <row r="1125" spans="1:13" ht="12.95" customHeight="1">
      <c r="A1125" s="93"/>
      <c r="B1125" s="107"/>
      <c r="C1125" s="7"/>
      <c r="D1125" s="109"/>
      <c r="E1125" s="110"/>
      <c r="F1125" s="111"/>
      <c r="G1125" s="112"/>
      <c r="H1125" s="7"/>
      <c r="I1125" s="12"/>
      <c r="J1125" s="123"/>
      <c r="M1125" s="28"/>
    </row>
    <row r="1126" spans="1:13" ht="12.95" customHeight="1">
      <c r="A1126" s="94"/>
      <c r="B1126" s="108" t="s">
        <v>4557</v>
      </c>
      <c r="C1126" s="16" t="s">
        <v>4558</v>
      </c>
      <c r="D1126" s="52">
        <v>12</v>
      </c>
      <c r="E1126" s="18" t="s">
        <v>341</v>
      </c>
      <c r="F1126" s="131"/>
      <c r="G1126" s="125"/>
      <c r="H1126" s="131"/>
      <c r="I1126" s="21"/>
      <c r="J1126" s="46"/>
      <c r="L1126" s="28"/>
    </row>
    <row r="1127" spans="1:13" ht="12.95" customHeight="1">
      <c r="A1127" s="93"/>
      <c r="B1127" s="107"/>
      <c r="C1127" s="7"/>
      <c r="D1127" s="109"/>
      <c r="E1127" s="110"/>
      <c r="F1127" s="111"/>
      <c r="G1127" s="112"/>
      <c r="H1127" s="7"/>
      <c r="I1127" s="12"/>
      <c r="J1127" s="123"/>
      <c r="M1127" s="28"/>
    </row>
    <row r="1128" spans="1:13" ht="12.95" customHeight="1">
      <c r="A1128" s="94"/>
      <c r="B1128" s="108" t="s">
        <v>4559</v>
      </c>
      <c r="C1128" s="16" t="s">
        <v>4558</v>
      </c>
      <c r="D1128" s="52">
        <v>8</v>
      </c>
      <c r="E1128" s="18" t="s">
        <v>341</v>
      </c>
      <c r="F1128" s="131"/>
      <c r="G1128" s="125"/>
      <c r="H1128" s="131"/>
      <c r="I1128" s="21"/>
      <c r="J1128" s="46"/>
      <c r="L1128" s="28"/>
    </row>
    <row r="1129" spans="1:13" ht="12.95" customHeight="1">
      <c r="A1129" s="93"/>
      <c r="B1129" s="107"/>
      <c r="C1129" s="7"/>
      <c r="D1129" s="109"/>
      <c r="E1129" s="110"/>
      <c r="F1129" s="111"/>
      <c r="G1129" s="112"/>
      <c r="H1129" s="7"/>
      <c r="I1129" s="12"/>
      <c r="J1129" s="123"/>
      <c r="M1129" s="28"/>
    </row>
    <row r="1130" spans="1:13" ht="12.95" customHeight="1">
      <c r="A1130" s="94"/>
      <c r="B1130" s="108" t="s">
        <v>4557</v>
      </c>
      <c r="C1130" s="16" t="s">
        <v>4560</v>
      </c>
      <c r="D1130" s="52">
        <v>19</v>
      </c>
      <c r="E1130" s="18" t="s">
        <v>341</v>
      </c>
      <c r="F1130" s="131"/>
      <c r="G1130" s="125"/>
      <c r="H1130" s="131"/>
      <c r="I1130" s="21"/>
      <c r="J1130" s="46"/>
      <c r="L1130" s="28"/>
    </row>
    <row r="1131" spans="1:13" ht="12.95" customHeight="1">
      <c r="A1131" s="93"/>
      <c r="B1131" s="107"/>
      <c r="C1131" s="7"/>
      <c r="D1131" s="109"/>
      <c r="E1131" s="110"/>
      <c r="F1131" s="111"/>
      <c r="G1131" s="112"/>
      <c r="H1131" s="7"/>
      <c r="I1131" s="12"/>
      <c r="J1131" s="123"/>
      <c r="M1131" s="28"/>
    </row>
    <row r="1132" spans="1:13" ht="12.95" customHeight="1">
      <c r="A1132" s="94"/>
      <c r="B1132" s="108" t="s">
        <v>4557</v>
      </c>
      <c r="C1132" s="16" t="s">
        <v>4561</v>
      </c>
      <c r="D1132" s="52">
        <v>3</v>
      </c>
      <c r="E1132" s="18" t="s">
        <v>341</v>
      </c>
      <c r="F1132" s="131"/>
      <c r="G1132" s="125"/>
      <c r="H1132" s="131"/>
      <c r="I1132" s="21"/>
      <c r="J1132" s="46"/>
      <c r="L1132" s="28"/>
    </row>
    <row r="1133" spans="1:13" ht="12.95" customHeight="1">
      <c r="A1133" s="93"/>
      <c r="B1133" s="107"/>
      <c r="C1133" s="7"/>
      <c r="D1133" s="109"/>
      <c r="E1133" s="110"/>
      <c r="F1133" s="111"/>
      <c r="G1133" s="112"/>
      <c r="H1133" s="7"/>
      <c r="I1133" s="12"/>
      <c r="J1133" s="123"/>
      <c r="M1133" s="28"/>
    </row>
    <row r="1134" spans="1:13" ht="12.95" customHeight="1">
      <c r="A1134" s="94"/>
      <c r="B1134" s="108" t="s">
        <v>4562</v>
      </c>
      <c r="C1134" s="16"/>
      <c r="D1134" s="52">
        <v>9</v>
      </c>
      <c r="E1134" s="18" t="s">
        <v>4245</v>
      </c>
      <c r="F1134" s="131"/>
      <c r="G1134" s="125"/>
      <c r="H1134" s="131"/>
      <c r="I1134" s="21"/>
      <c r="J1134" s="46"/>
      <c r="L1134" s="28"/>
    </row>
    <row r="1135" spans="1:13" ht="12.95" customHeight="1">
      <c r="A1135" s="93"/>
      <c r="B1135" s="107"/>
      <c r="C1135" s="7"/>
      <c r="D1135" s="109"/>
      <c r="E1135" s="110"/>
      <c r="F1135" s="111"/>
      <c r="G1135" s="112"/>
      <c r="H1135" s="7"/>
      <c r="I1135" s="12"/>
      <c r="J1135" s="123"/>
      <c r="M1135" s="28"/>
    </row>
    <row r="1136" spans="1:13" ht="12.95" customHeight="1">
      <c r="A1136" s="94"/>
      <c r="B1136" s="108" t="s">
        <v>4563</v>
      </c>
      <c r="C1136" s="16" t="s">
        <v>4564</v>
      </c>
      <c r="D1136" s="52">
        <v>1</v>
      </c>
      <c r="E1136" s="18" t="s">
        <v>4245</v>
      </c>
      <c r="F1136" s="19"/>
      <c r="G1136" s="125"/>
      <c r="H1136" s="16"/>
      <c r="I1136" s="21"/>
      <c r="J1136" s="46"/>
      <c r="L1136" s="28"/>
    </row>
    <row r="1137" spans="1:13" ht="12.95" customHeight="1">
      <c r="A1137" s="93"/>
      <c r="B1137" s="107"/>
      <c r="C1137" s="7"/>
      <c r="D1137" s="109"/>
      <c r="E1137" s="110"/>
      <c r="F1137" s="111"/>
      <c r="G1137" s="112"/>
      <c r="H1137" s="7"/>
      <c r="I1137" s="12"/>
      <c r="J1137" s="123"/>
      <c r="M1137" s="28"/>
    </row>
    <row r="1138" spans="1:13" ht="12.95" customHeight="1">
      <c r="A1138" s="94"/>
      <c r="B1138" s="108" t="s">
        <v>4548</v>
      </c>
      <c r="C1138" s="16" t="s">
        <v>4549</v>
      </c>
      <c r="D1138" s="52">
        <v>33</v>
      </c>
      <c r="E1138" s="18" t="s">
        <v>4157</v>
      </c>
      <c r="F1138" s="19"/>
      <c r="G1138" s="125"/>
      <c r="H1138" s="16"/>
      <c r="I1138" s="21"/>
      <c r="J1138" s="46"/>
      <c r="L1138" s="28"/>
    </row>
    <row r="1139" spans="1:13" ht="12.95" customHeight="1">
      <c r="A1139" s="93"/>
      <c r="B1139" s="107"/>
      <c r="C1139" s="7"/>
      <c r="D1139" s="109"/>
      <c r="E1139" s="110"/>
      <c r="F1139" s="111"/>
      <c r="G1139" s="112"/>
      <c r="H1139" s="7"/>
      <c r="I1139" s="12"/>
      <c r="J1139" s="123"/>
      <c r="M1139" s="28"/>
    </row>
    <row r="1140" spans="1:13" ht="12.95" customHeight="1">
      <c r="A1140" s="94"/>
      <c r="B1140" s="108" t="s">
        <v>4548</v>
      </c>
      <c r="C1140" s="16" t="s">
        <v>4550</v>
      </c>
      <c r="D1140" s="52">
        <v>14</v>
      </c>
      <c r="E1140" s="18" t="s">
        <v>4157</v>
      </c>
      <c r="F1140" s="19"/>
      <c r="G1140" s="125"/>
      <c r="H1140" s="16"/>
      <c r="I1140" s="21"/>
      <c r="J1140" s="46"/>
      <c r="L1140" s="28"/>
    </row>
    <row r="1141" spans="1:13" ht="12.95" customHeight="1">
      <c r="A1141" s="93"/>
      <c r="B1141" s="107"/>
      <c r="C1141" s="7"/>
      <c r="D1141" s="109"/>
      <c r="E1141" s="110"/>
      <c r="F1141" s="111"/>
      <c r="G1141" s="112"/>
      <c r="H1141" s="7"/>
      <c r="I1141" s="12"/>
      <c r="J1141" s="123"/>
      <c r="M1141" s="28"/>
    </row>
    <row r="1142" spans="1:13" ht="12.95" customHeight="1">
      <c r="A1142" s="94"/>
      <c r="B1142" s="108" t="s">
        <v>4548</v>
      </c>
      <c r="C1142" s="16" t="s">
        <v>4565</v>
      </c>
      <c r="D1142" s="52">
        <v>39</v>
      </c>
      <c r="E1142" s="18" t="s">
        <v>4157</v>
      </c>
      <c r="F1142" s="19"/>
      <c r="G1142" s="125"/>
      <c r="H1142" s="16"/>
      <c r="I1142" s="21"/>
      <c r="J1142" s="46"/>
      <c r="L1142" s="28"/>
    </row>
    <row r="1143" spans="1:13" ht="12.95" customHeight="1">
      <c r="A1143" s="93"/>
      <c r="B1143" s="107"/>
      <c r="C1143" s="7"/>
      <c r="D1143" s="109"/>
      <c r="E1143" s="110"/>
      <c r="F1143" s="111"/>
      <c r="G1143" s="112"/>
      <c r="H1143" s="7"/>
      <c r="I1143" s="12"/>
      <c r="J1143" s="123"/>
      <c r="M1143" s="28"/>
    </row>
    <row r="1144" spans="1:13" ht="12.95" customHeight="1">
      <c r="A1144" s="94"/>
      <c r="B1144" s="108" t="s">
        <v>4548</v>
      </c>
      <c r="C1144" s="16" t="s">
        <v>4566</v>
      </c>
      <c r="D1144" s="52">
        <v>354</v>
      </c>
      <c r="E1144" s="18" t="s">
        <v>4157</v>
      </c>
      <c r="F1144" s="19"/>
      <c r="G1144" s="125"/>
      <c r="H1144" s="16"/>
      <c r="I1144" s="21"/>
      <c r="J1144" s="46"/>
      <c r="L1144" s="28"/>
    </row>
    <row r="1145" spans="1:13" ht="12.95" customHeight="1">
      <c r="A1145" s="93"/>
      <c r="B1145" s="107"/>
      <c r="C1145" s="7"/>
      <c r="D1145" s="109"/>
      <c r="E1145" s="110"/>
      <c r="F1145" s="111"/>
      <c r="G1145" s="112"/>
      <c r="H1145" s="7"/>
      <c r="I1145" s="12"/>
      <c r="J1145" s="123"/>
      <c r="M1145" s="28"/>
    </row>
    <row r="1146" spans="1:13" ht="12.95" customHeight="1">
      <c r="A1146" s="94"/>
      <c r="B1146" s="108" t="s">
        <v>4548</v>
      </c>
      <c r="C1146" s="16" t="s">
        <v>4567</v>
      </c>
      <c r="D1146" s="52">
        <v>6</v>
      </c>
      <c r="E1146" s="18" t="s">
        <v>4157</v>
      </c>
      <c r="F1146" s="19"/>
      <c r="G1146" s="125"/>
      <c r="H1146" s="16"/>
      <c r="I1146" s="21"/>
      <c r="J1146" s="46"/>
      <c r="L1146" s="28"/>
    </row>
    <row r="1147" spans="1:13" ht="12.95" customHeight="1">
      <c r="A1147" s="93"/>
      <c r="B1147" s="107"/>
      <c r="C1147" s="7"/>
      <c r="D1147" s="109"/>
      <c r="E1147" s="110"/>
      <c r="F1147" s="111"/>
      <c r="G1147" s="112"/>
      <c r="H1147" s="7"/>
      <c r="I1147" s="12"/>
      <c r="J1147" s="123"/>
      <c r="M1147" s="28"/>
    </row>
    <row r="1148" spans="1:13" ht="12.95" customHeight="1">
      <c r="A1148" s="94"/>
      <c r="B1148" s="108" t="s">
        <v>4548</v>
      </c>
      <c r="C1148" s="16" t="s">
        <v>4568</v>
      </c>
      <c r="D1148" s="52">
        <v>78</v>
      </c>
      <c r="E1148" s="18" t="s">
        <v>4157</v>
      </c>
      <c r="F1148" s="19"/>
      <c r="G1148" s="125"/>
      <c r="H1148" s="16"/>
      <c r="I1148" s="21"/>
      <c r="J1148" s="46"/>
      <c r="L1148" s="28"/>
    </row>
    <row r="1149" spans="1:13" ht="12.95" customHeight="1">
      <c r="A1149" s="93"/>
      <c r="B1149" s="107"/>
      <c r="C1149" s="7"/>
      <c r="D1149" s="109"/>
      <c r="E1149" s="110"/>
      <c r="F1149" s="111"/>
      <c r="G1149" s="112"/>
      <c r="H1149" s="7"/>
      <c r="I1149" s="12"/>
      <c r="J1149" s="123"/>
      <c r="M1149" s="28"/>
    </row>
    <row r="1150" spans="1:13" ht="12.95" customHeight="1">
      <c r="A1150" s="94"/>
      <c r="B1150" s="108" t="s">
        <v>4548</v>
      </c>
      <c r="C1150" s="16" t="s">
        <v>4569</v>
      </c>
      <c r="D1150" s="52">
        <v>8</v>
      </c>
      <c r="E1150" s="18" t="s">
        <v>4157</v>
      </c>
      <c r="F1150" s="19"/>
      <c r="G1150" s="125"/>
      <c r="H1150" s="16"/>
      <c r="I1150" s="21"/>
      <c r="J1150" s="46"/>
      <c r="L1150" s="28"/>
    </row>
    <row r="1151" spans="1:13" ht="12.95" customHeight="1">
      <c r="A1151" s="93"/>
      <c r="B1151" s="107"/>
      <c r="C1151" s="7"/>
      <c r="D1151" s="109"/>
      <c r="E1151" s="110"/>
      <c r="F1151" s="111"/>
      <c r="G1151" s="112"/>
      <c r="H1151" s="7"/>
      <c r="I1151" s="12"/>
      <c r="J1151" s="123"/>
      <c r="M1151" s="28"/>
    </row>
    <row r="1152" spans="1:13" ht="12.95" customHeight="1">
      <c r="A1152" s="94"/>
      <c r="B1152" s="108" t="s">
        <v>4570</v>
      </c>
      <c r="C1152" s="16" t="s">
        <v>4571</v>
      </c>
      <c r="D1152" s="52">
        <v>8</v>
      </c>
      <c r="E1152" s="18" t="s">
        <v>4157</v>
      </c>
      <c r="F1152" s="131"/>
      <c r="G1152" s="125"/>
      <c r="H1152" s="131"/>
      <c r="I1152" s="21"/>
      <c r="J1152" s="46"/>
      <c r="L1152" s="28"/>
    </row>
    <row r="1153" spans="1:13" ht="12.95" customHeight="1">
      <c r="A1153" s="93"/>
      <c r="B1153" s="107"/>
      <c r="C1153" s="7"/>
      <c r="D1153" s="109"/>
      <c r="E1153" s="110"/>
      <c r="F1153" s="111"/>
      <c r="G1153" s="112"/>
      <c r="H1153" s="7"/>
      <c r="I1153" s="12"/>
      <c r="J1153" s="123"/>
      <c r="M1153" s="28"/>
    </row>
    <row r="1154" spans="1:13" ht="12.95" customHeight="1">
      <c r="A1154" s="94"/>
      <c r="B1154" s="108" t="s">
        <v>4570</v>
      </c>
      <c r="C1154" s="16" t="s">
        <v>4572</v>
      </c>
      <c r="D1154" s="52">
        <v>48</v>
      </c>
      <c r="E1154" s="18" t="s">
        <v>4157</v>
      </c>
      <c r="F1154" s="131"/>
      <c r="G1154" s="125"/>
      <c r="H1154" s="131"/>
      <c r="I1154" s="21"/>
      <c r="J1154" s="46"/>
      <c r="L1154" s="28"/>
    </row>
    <row r="1155" spans="1:13" ht="12.95" customHeight="1">
      <c r="A1155" s="93"/>
      <c r="B1155" s="107"/>
      <c r="C1155" s="7"/>
      <c r="D1155" s="109"/>
      <c r="E1155" s="110"/>
      <c r="F1155" s="111"/>
      <c r="G1155" s="112"/>
      <c r="H1155" s="7"/>
      <c r="I1155" s="12"/>
      <c r="J1155" s="123"/>
      <c r="M1155" s="28"/>
    </row>
    <row r="1156" spans="1:13" ht="12.95" customHeight="1">
      <c r="A1156" s="94"/>
      <c r="B1156" s="108" t="s">
        <v>4570</v>
      </c>
      <c r="C1156" s="16" t="s">
        <v>4573</v>
      </c>
      <c r="D1156" s="52">
        <v>9</v>
      </c>
      <c r="E1156" s="18" t="s">
        <v>4157</v>
      </c>
      <c r="F1156" s="131"/>
      <c r="G1156" s="125"/>
      <c r="H1156" s="131"/>
      <c r="I1156" s="21"/>
      <c r="J1156" s="46"/>
      <c r="L1156" s="28"/>
    </row>
    <row r="1157" spans="1:13" ht="12.95" customHeight="1">
      <c r="A1157" s="93"/>
      <c r="B1157" s="107"/>
      <c r="C1157" s="7"/>
      <c r="D1157" s="109"/>
      <c r="E1157" s="110"/>
      <c r="F1157" s="111"/>
      <c r="G1157" s="112"/>
      <c r="H1157" s="7"/>
      <c r="I1157" s="12"/>
      <c r="J1157" s="123"/>
      <c r="M1157" s="28"/>
    </row>
    <row r="1158" spans="1:13" ht="12.95" customHeight="1">
      <c r="A1158" s="94"/>
      <c r="B1158" s="108" t="s">
        <v>4304</v>
      </c>
      <c r="C1158" s="16" t="s">
        <v>4574</v>
      </c>
      <c r="D1158" s="52">
        <v>1</v>
      </c>
      <c r="E1158" s="18" t="s">
        <v>4157</v>
      </c>
      <c r="F1158" s="131"/>
      <c r="G1158" s="125"/>
      <c r="H1158" s="131"/>
      <c r="I1158" s="21"/>
      <c r="J1158" s="46"/>
      <c r="L1158" s="28"/>
    </row>
    <row r="1159" spans="1:13" ht="12.95" customHeight="1">
      <c r="A1159" s="93"/>
      <c r="B1159" s="107"/>
      <c r="C1159" s="7"/>
      <c r="D1159" s="109"/>
      <c r="E1159" s="110"/>
      <c r="F1159" s="111"/>
      <c r="G1159" s="112"/>
      <c r="H1159" s="7"/>
      <c r="I1159" s="12"/>
      <c r="J1159" s="123"/>
      <c r="M1159" s="28"/>
    </row>
    <row r="1160" spans="1:13" ht="12.95" customHeight="1">
      <c r="A1160" s="94"/>
      <c r="B1160" s="108" t="s">
        <v>4179</v>
      </c>
      <c r="C1160" s="16" t="s">
        <v>4508</v>
      </c>
      <c r="D1160" s="52">
        <v>46</v>
      </c>
      <c r="E1160" s="18" t="s">
        <v>4157</v>
      </c>
      <c r="F1160" s="19"/>
      <c r="G1160" s="125"/>
      <c r="H1160" s="16"/>
      <c r="I1160" s="21"/>
      <c r="J1160" s="46"/>
      <c r="L1160" s="28"/>
    </row>
    <row r="1161" spans="1:13" ht="12.95" customHeight="1">
      <c r="A1161" s="93"/>
      <c r="B1161" s="107"/>
      <c r="C1161" s="7"/>
      <c r="D1161" s="109"/>
      <c r="E1161" s="110"/>
      <c r="F1161" s="111"/>
      <c r="G1161" s="112"/>
      <c r="H1161" s="7"/>
      <c r="I1161" s="12"/>
      <c r="J1161" s="123"/>
      <c r="M1161" s="28"/>
    </row>
    <row r="1162" spans="1:13" ht="12.95" customHeight="1">
      <c r="A1162" s="94"/>
      <c r="B1162" s="108" t="s">
        <v>4179</v>
      </c>
      <c r="C1162" s="16" t="s">
        <v>4308</v>
      </c>
      <c r="D1162" s="52">
        <v>6</v>
      </c>
      <c r="E1162" s="18" t="s">
        <v>4157</v>
      </c>
      <c r="F1162" s="19"/>
      <c r="G1162" s="125"/>
      <c r="H1162" s="16"/>
      <c r="I1162" s="21"/>
      <c r="J1162" s="46"/>
      <c r="L1162" s="28"/>
    </row>
    <row r="1163" spans="1:13" ht="12.95" customHeight="1">
      <c r="A1163" s="93"/>
      <c r="B1163" s="107"/>
      <c r="C1163" s="7"/>
      <c r="D1163" s="109"/>
      <c r="E1163" s="110"/>
      <c r="F1163" s="111"/>
      <c r="G1163" s="112"/>
      <c r="H1163" s="7"/>
      <c r="I1163" s="12"/>
      <c r="J1163" s="123"/>
      <c r="M1163" s="28"/>
    </row>
    <row r="1164" spans="1:13" ht="12.95" customHeight="1">
      <c r="A1164" s="94"/>
      <c r="B1164" s="108" t="s">
        <v>4309</v>
      </c>
      <c r="C1164" s="16" t="s">
        <v>4509</v>
      </c>
      <c r="D1164" s="52">
        <v>14</v>
      </c>
      <c r="E1164" s="18" t="s">
        <v>4157</v>
      </c>
      <c r="F1164" s="19"/>
      <c r="G1164" s="125"/>
      <c r="H1164" s="130"/>
      <c r="I1164" s="21"/>
      <c r="J1164" s="46"/>
      <c r="L1164" s="28"/>
    </row>
    <row r="1165" spans="1:13" ht="12.95" customHeight="1">
      <c r="A1165" s="93"/>
      <c r="B1165" s="107"/>
      <c r="C1165" s="7"/>
      <c r="D1165" s="109"/>
      <c r="E1165" s="110"/>
      <c r="F1165" s="111"/>
      <c r="G1165" s="112"/>
      <c r="H1165" s="7"/>
      <c r="I1165" s="12"/>
      <c r="J1165" s="123"/>
      <c r="M1165" s="28"/>
    </row>
    <row r="1166" spans="1:13" ht="12.95" customHeight="1">
      <c r="A1166" s="94"/>
      <c r="B1166" s="108" t="s">
        <v>4320</v>
      </c>
      <c r="C1166" s="16" t="s">
        <v>4510</v>
      </c>
      <c r="D1166" s="52">
        <v>23</v>
      </c>
      <c r="E1166" s="18" t="s">
        <v>4245</v>
      </c>
      <c r="F1166" s="19"/>
      <c r="G1166" s="125"/>
      <c r="H1166" s="16"/>
      <c r="I1166" s="21"/>
      <c r="J1166" s="46"/>
      <c r="L1166" s="28"/>
    </row>
    <row r="1167" spans="1:13" ht="12.95" customHeight="1">
      <c r="A1167" s="93"/>
      <c r="B1167" s="107"/>
      <c r="C1167" s="7"/>
      <c r="D1167" s="109"/>
      <c r="E1167" s="110"/>
      <c r="F1167" s="111"/>
      <c r="G1167" s="112"/>
      <c r="H1167" s="7"/>
      <c r="I1167" s="12"/>
      <c r="J1167" s="123"/>
      <c r="M1167" s="28"/>
    </row>
    <row r="1168" spans="1:13" ht="12.95" customHeight="1">
      <c r="A1168" s="94"/>
      <c r="B1168" s="108" t="s">
        <v>4334</v>
      </c>
      <c r="C1168" s="16" t="s">
        <v>4537</v>
      </c>
      <c r="D1168" s="52">
        <v>2</v>
      </c>
      <c r="E1168" s="18" t="s">
        <v>4245</v>
      </c>
      <c r="F1168" s="19"/>
      <c r="G1168" s="125"/>
      <c r="H1168" s="16"/>
      <c r="I1168" s="21"/>
      <c r="J1168" s="46"/>
      <c r="L1168" s="28"/>
    </row>
    <row r="1169" spans="1:13" ht="12.95" customHeight="1">
      <c r="A1169" s="93"/>
      <c r="B1169" s="107"/>
      <c r="C1169" s="7"/>
      <c r="D1169" s="109"/>
      <c r="E1169" s="110"/>
      <c r="F1169" s="129"/>
      <c r="G1169" s="112"/>
      <c r="H1169" s="7"/>
      <c r="I1169" s="12"/>
      <c r="J1169" s="123"/>
      <c r="M1169" s="28"/>
    </row>
    <row r="1170" spans="1:13" ht="12.95" customHeight="1">
      <c r="A1170" s="94"/>
      <c r="B1170" s="108" t="s">
        <v>4199</v>
      </c>
      <c r="C1170" s="16"/>
      <c r="D1170" s="52">
        <v>1</v>
      </c>
      <c r="E1170" s="18" t="s">
        <v>4075</v>
      </c>
      <c r="F1170" s="19"/>
      <c r="G1170" s="125"/>
      <c r="H1170" s="131"/>
      <c r="I1170" s="21"/>
      <c r="J1170" s="46"/>
      <c r="L1170" s="28"/>
    </row>
    <row r="1171" spans="1:13" ht="12.95" customHeight="1">
      <c r="A1171" s="93"/>
      <c r="B1171" s="107"/>
      <c r="C1171" s="7"/>
      <c r="D1171" s="51"/>
      <c r="E1171" s="9"/>
      <c r="F1171" s="10"/>
      <c r="G1171" s="11"/>
      <c r="H1171" s="7"/>
      <c r="I1171" s="12"/>
      <c r="J1171" s="123"/>
    </row>
    <row r="1172" spans="1:13" ht="12.95" customHeight="1">
      <c r="A1172" s="94"/>
      <c r="B1172" s="108"/>
      <c r="C1172" s="16"/>
      <c r="D1172" s="52"/>
      <c r="E1172" s="18"/>
      <c r="F1172" s="131"/>
      <c r="G1172" s="125"/>
      <c r="H1172" s="131"/>
      <c r="I1172" s="21"/>
      <c r="J1172" s="46"/>
    </row>
    <row r="1173" spans="1:13" ht="12.95" customHeight="1">
      <c r="A1173" s="93"/>
      <c r="B1173" s="107"/>
      <c r="C1173" s="7"/>
      <c r="D1173" s="51"/>
      <c r="E1173" s="9"/>
      <c r="F1173" s="10"/>
      <c r="G1173" s="11"/>
      <c r="H1173" s="7"/>
      <c r="I1173" s="12"/>
      <c r="J1173" s="123"/>
    </row>
    <row r="1174" spans="1:13" ht="12.95" customHeight="1">
      <c r="A1174" s="94"/>
      <c r="B1174" s="108"/>
      <c r="C1174" s="16"/>
      <c r="D1174" s="52"/>
      <c r="E1174" s="18"/>
      <c r="F1174" s="19"/>
      <c r="G1174" s="125"/>
      <c r="H1174" s="16"/>
      <c r="I1174" s="21"/>
      <c r="J1174" s="46"/>
    </row>
    <row r="1175" spans="1:13" ht="12.95" customHeight="1">
      <c r="A1175" s="93"/>
      <c r="B1175" s="107"/>
      <c r="C1175" s="7"/>
      <c r="D1175" s="51"/>
      <c r="E1175" s="9"/>
      <c r="F1175" s="10"/>
      <c r="G1175" s="11"/>
      <c r="H1175" s="7"/>
      <c r="I1175" s="12"/>
      <c r="J1175" s="123"/>
    </row>
    <row r="1176" spans="1:13" ht="12.95" customHeight="1">
      <c r="A1176" s="94"/>
      <c r="B1176" s="108"/>
      <c r="C1176" s="16"/>
      <c r="D1176" s="52"/>
      <c r="E1176" s="18"/>
      <c r="F1176" s="19"/>
      <c r="G1176" s="20"/>
      <c r="H1176" s="131"/>
      <c r="I1176" s="21"/>
      <c r="J1176" s="46"/>
    </row>
    <row r="1177" spans="1:13" ht="12.95" customHeight="1">
      <c r="A1177" s="93"/>
      <c r="B1177" s="107"/>
      <c r="C1177" s="7"/>
      <c r="D1177" s="51"/>
      <c r="E1177" s="9"/>
      <c r="F1177" s="10"/>
      <c r="G1177" s="11"/>
      <c r="H1177" s="7"/>
      <c r="I1177" s="12"/>
      <c r="J1177" s="123"/>
    </row>
    <row r="1178" spans="1:13" ht="12.95" customHeight="1">
      <c r="A1178" s="94"/>
      <c r="B1178" s="108"/>
      <c r="C1178" s="16"/>
      <c r="D1178" s="52"/>
      <c r="E1178" s="18"/>
      <c r="F1178" s="19"/>
      <c r="G1178" s="20"/>
      <c r="H1178" s="130"/>
      <c r="I1178" s="21"/>
      <c r="J1178" s="46"/>
    </row>
    <row r="1179" spans="1:13" ht="12.95" customHeight="1">
      <c r="A1179" s="93"/>
      <c r="B1179" s="107"/>
      <c r="C1179" s="7"/>
      <c r="D1179" s="51"/>
      <c r="E1179" s="9"/>
      <c r="F1179" s="10"/>
      <c r="G1179" s="11"/>
      <c r="H1179" s="7"/>
      <c r="I1179" s="12"/>
      <c r="J1179" s="123"/>
    </row>
    <row r="1180" spans="1:13" ht="12.95" customHeight="1">
      <c r="A1180" s="94"/>
      <c r="B1180" s="108"/>
      <c r="C1180" s="16"/>
      <c r="D1180" s="52"/>
      <c r="E1180" s="18"/>
      <c r="F1180" s="19"/>
      <c r="G1180" s="20"/>
      <c r="H1180" s="130"/>
      <c r="I1180" s="21"/>
      <c r="J1180" s="46"/>
    </row>
    <row r="1181" spans="1:13" ht="12.95" customHeight="1">
      <c r="A1181" s="93"/>
      <c r="B1181" s="107"/>
      <c r="C1181" s="7"/>
      <c r="D1181" s="51"/>
      <c r="E1181" s="9"/>
      <c r="F1181" s="10"/>
      <c r="G1181" s="11"/>
      <c r="H1181" s="7"/>
      <c r="I1181" s="12"/>
      <c r="J1181" s="123"/>
    </row>
    <row r="1182" spans="1:13" ht="12.95" customHeight="1">
      <c r="A1182" s="94"/>
      <c r="B1182" s="108"/>
      <c r="C1182" s="16"/>
      <c r="D1182" s="52"/>
      <c r="E1182" s="18"/>
      <c r="F1182" s="19"/>
      <c r="G1182" s="20"/>
      <c r="H1182" s="130"/>
      <c r="I1182" s="21"/>
      <c r="J1182" s="46"/>
    </row>
    <row r="1183" spans="1:13" ht="12.95" customHeight="1">
      <c r="A1183" s="93"/>
      <c r="B1183" s="107"/>
      <c r="C1183" s="7"/>
      <c r="D1183" s="51"/>
      <c r="E1183" s="9"/>
      <c r="F1183" s="10"/>
      <c r="G1183" s="11"/>
      <c r="H1183" s="7"/>
      <c r="I1183" s="12"/>
      <c r="J1183" s="123"/>
    </row>
    <row r="1184" spans="1:13" ht="12.95" customHeight="1">
      <c r="A1184" s="94"/>
      <c r="B1184" s="108"/>
      <c r="C1184" s="16"/>
      <c r="D1184" s="52"/>
      <c r="E1184" s="18"/>
      <c r="F1184" s="19"/>
      <c r="G1184" s="20"/>
      <c r="H1184" s="130"/>
      <c r="I1184" s="21"/>
      <c r="J1184" s="46"/>
    </row>
    <row r="1185" spans="1:13" ht="12.95" customHeight="1">
      <c r="A1185" s="93"/>
      <c r="B1185" s="107"/>
      <c r="C1185" s="7"/>
      <c r="D1185" s="51"/>
      <c r="E1185" s="9"/>
      <c r="F1185" s="10"/>
      <c r="G1185" s="11"/>
      <c r="H1185" s="7"/>
      <c r="I1185" s="12"/>
      <c r="J1185" s="123"/>
    </row>
    <row r="1186" spans="1:13" ht="12.95" customHeight="1">
      <c r="A1186" s="94"/>
      <c r="B1186" s="108"/>
      <c r="C1186" s="16"/>
      <c r="D1186" s="52"/>
      <c r="E1186" s="18"/>
      <c r="F1186" s="19"/>
      <c r="G1186" s="20"/>
      <c r="H1186" s="130"/>
      <c r="I1186" s="21"/>
      <c r="J1186" s="46"/>
    </row>
    <row r="1187" spans="1:13" ht="12.95" customHeight="1">
      <c r="A1187" s="93"/>
      <c r="B1187" s="107"/>
      <c r="C1187" s="7"/>
      <c r="D1187" s="51"/>
      <c r="E1187" s="9"/>
      <c r="F1187" s="10"/>
      <c r="G1187" s="95"/>
      <c r="H1187" s="7"/>
      <c r="I1187" s="12"/>
      <c r="J1187" s="123"/>
    </row>
    <row r="1188" spans="1:13" ht="12.95" customHeight="1">
      <c r="A1188" s="94"/>
      <c r="B1188" s="134" t="s">
        <v>2</v>
      </c>
      <c r="C1188" s="16"/>
      <c r="D1188" s="52"/>
      <c r="E1188" s="18"/>
      <c r="F1188" s="19"/>
      <c r="G1188" s="20"/>
      <c r="H1188" s="130"/>
      <c r="I1188" s="21"/>
      <c r="J1188" s="46"/>
    </row>
    <row r="1189" spans="1:13" ht="12.95" customHeight="1">
      <c r="A1189" s="93"/>
      <c r="B1189" s="107"/>
      <c r="C1189" s="7"/>
      <c r="D1189" s="51"/>
      <c r="E1189" s="9"/>
      <c r="F1189" s="10"/>
      <c r="G1189" s="11"/>
      <c r="H1189" s="7"/>
      <c r="I1189" s="12"/>
      <c r="J1189" s="123"/>
    </row>
    <row r="1190" spans="1:13" ht="12.95" customHeight="1">
      <c r="A1190" s="94"/>
      <c r="B1190" s="108"/>
      <c r="C1190" s="16"/>
      <c r="D1190" s="52"/>
      <c r="E1190" s="18"/>
      <c r="F1190" s="19"/>
      <c r="G1190" s="20"/>
      <c r="H1190" s="130"/>
      <c r="I1190" s="21"/>
      <c r="J1190" s="46"/>
    </row>
    <row r="1191" spans="1:13" ht="12.95" customHeight="1">
      <c r="A1191" s="93"/>
      <c r="B1191" s="107"/>
      <c r="C1191" s="7"/>
      <c r="D1191" s="51"/>
      <c r="E1191" s="9"/>
      <c r="F1191" s="10"/>
      <c r="G1191" s="11"/>
      <c r="H1191" s="7"/>
      <c r="I1191" s="12"/>
      <c r="J1191" s="123"/>
    </row>
    <row r="1192" spans="1:13" ht="12.95" customHeight="1">
      <c r="A1192" s="94" t="str">
        <f>A1科目!A22</f>
        <v>8</v>
      </c>
      <c r="B1192" s="108" t="str">
        <f>A1科目!B22</f>
        <v>誘導支援設備</v>
      </c>
      <c r="C1192" s="16" t="str">
        <f>A1中科目!C58</f>
        <v>インターホン</v>
      </c>
      <c r="D1192" s="52"/>
      <c r="E1192" s="18"/>
      <c r="F1192" s="19"/>
      <c r="G1192" s="125"/>
      <c r="H1192" s="16"/>
      <c r="I1192" s="21"/>
      <c r="J1192" s="46"/>
    </row>
    <row r="1193" spans="1:13" ht="12.95" customHeight="1">
      <c r="A1193" s="93"/>
      <c r="B1193" s="107"/>
      <c r="C1193" s="7"/>
      <c r="D1193" s="51"/>
      <c r="E1193" s="9"/>
      <c r="F1193" s="10"/>
      <c r="G1193" s="11"/>
      <c r="H1193" s="7"/>
      <c r="I1193" s="12"/>
      <c r="J1193" s="123"/>
    </row>
    <row r="1194" spans="1:13" ht="12.95" customHeight="1">
      <c r="A1194" s="94"/>
      <c r="B1194" s="108"/>
      <c r="C1194" s="16"/>
      <c r="D1194" s="52"/>
      <c r="E1194" s="18"/>
      <c r="F1194" s="19"/>
      <c r="G1194" s="20"/>
      <c r="H1194" s="16"/>
      <c r="I1194" s="21"/>
      <c r="J1194" s="46"/>
    </row>
    <row r="1195" spans="1:13" ht="12.95" customHeight="1">
      <c r="A1195" s="93"/>
      <c r="B1195" s="107"/>
      <c r="C1195" s="7"/>
      <c r="D1195" s="143"/>
      <c r="E1195" s="110"/>
      <c r="F1195" s="111"/>
      <c r="G1195" s="112"/>
      <c r="H1195" s="7"/>
      <c r="I1195" s="12"/>
      <c r="J1195" s="123"/>
      <c r="M1195" s="28"/>
    </row>
    <row r="1196" spans="1:13" ht="12.95" customHeight="1">
      <c r="A1196" s="94"/>
      <c r="B1196" s="108" t="s">
        <v>4575</v>
      </c>
      <c r="C1196" s="16"/>
      <c r="D1196" s="116">
        <v>1</v>
      </c>
      <c r="E1196" s="18" t="s">
        <v>341</v>
      </c>
      <c r="F1196" s="131"/>
      <c r="G1196" s="125"/>
      <c r="H1196" s="131"/>
      <c r="I1196" s="21"/>
      <c r="J1196" s="46"/>
      <c r="L1196" s="28"/>
    </row>
    <row r="1197" spans="1:13" ht="12.95" customHeight="1">
      <c r="A1197" s="93"/>
      <c r="B1197" s="107"/>
      <c r="C1197" s="7"/>
      <c r="D1197" s="143"/>
      <c r="E1197" s="110"/>
      <c r="F1197" s="111"/>
      <c r="G1197" s="112"/>
      <c r="H1197" s="7"/>
      <c r="I1197" s="12"/>
      <c r="J1197" s="123"/>
      <c r="M1197" s="28"/>
    </row>
    <row r="1198" spans="1:13" ht="12.95" customHeight="1">
      <c r="A1198" s="94"/>
      <c r="B1198" s="108" t="s">
        <v>4576</v>
      </c>
      <c r="C1198" s="16"/>
      <c r="D1198" s="116">
        <v>2</v>
      </c>
      <c r="E1198" s="18" t="s">
        <v>341</v>
      </c>
      <c r="F1198" s="131"/>
      <c r="G1198" s="125"/>
      <c r="H1198" s="131"/>
      <c r="I1198" s="21"/>
      <c r="J1198" s="46"/>
      <c r="L1198" s="28"/>
    </row>
    <row r="1199" spans="1:13" ht="12.95" customHeight="1">
      <c r="A1199" s="93"/>
      <c r="B1199" s="107"/>
      <c r="C1199" s="7"/>
      <c r="D1199" s="143"/>
      <c r="E1199" s="110"/>
      <c r="F1199" s="111"/>
      <c r="G1199" s="112"/>
      <c r="H1199" s="7"/>
      <c r="I1199" s="12"/>
      <c r="J1199" s="123"/>
      <c r="M1199" s="28"/>
    </row>
    <row r="1200" spans="1:13" ht="12.95" customHeight="1">
      <c r="A1200" s="94"/>
      <c r="B1200" s="108" t="s">
        <v>4548</v>
      </c>
      <c r="C1200" s="16" t="s">
        <v>4577</v>
      </c>
      <c r="D1200" s="116">
        <v>34</v>
      </c>
      <c r="E1200" s="18" t="s">
        <v>4157</v>
      </c>
      <c r="F1200" s="19"/>
      <c r="G1200" s="125"/>
      <c r="H1200" s="16"/>
      <c r="I1200" s="21"/>
      <c r="J1200" s="48"/>
      <c r="L1200" s="28"/>
    </row>
    <row r="1201" spans="1:13" ht="12.95" customHeight="1">
      <c r="A1201" s="93"/>
      <c r="B1201" s="124"/>
      <c r="C1201" s="7"/>
      <c r="D1201" s="143"/>
      <c r="E1201" s="110"/>
      <c r="F1201" s="111"/>
      <c r="G1201" s="112"/>
      <c r="H1201" s="7"/>
      <c r="I1201" s="23"/>
      <c r="J1201" s="47"/>
      <c r="M1201" s="28"/>
    </row>
    <row r="1202" spans="1:13" ht="12.95" customHeight="1">
      <c r="A1202" s="94"/>
      <c r="B1202" s="108" t="s">
        <v>4548</v>
      </c>
      <c r="C1202" s="16" t="s">
        <v>4578</v>
      </c>
      <c r="D1202" s="116">
        <v>6</v>
      </c>
      <c r="E1202" s="18" t="s">
        <v>4157</v>
      </c>
      <c r="F1202" s="19"/>
      <c r="G1202" s="125"/>
      <c r="H1202" s="16"/>
      <c r="I1202" s="21"/>
      <c r="J1202" s="46"/>
      <c r="L1202" s="28"/>
    </row>
    <row r="1203" spans="1:13" ht="12.95" customHeight="1">
      <c r="A1203" s="93"/>
      <c r="B1203" s="107"/>
      <c r="C1203" s="7"/>
      <c r="D1203" s="143"/>
      <c r="E1203" s="110"/>
      <c r="F1203" s="111"/>
      <c r="G1203" s="112"/>
      <c r="H1203" s="7"/>
      <c r="I1203" s="12"/>
      <c r="J1203" s="123"/>
      <c r="M1203" s="28"/>
    </row>
    <row r="1204" spans="1:13" ht="12.95" customHeight="1">
      <c r="A1204" s="94"/>
      <c r="B1204" s="108" t="s">
        <v>4548</v>
      </c>
      <c r="C1204" s="16" t="s">
        <v>4579</v>
      </c>
      <c r="D1204" s="116">
        <v>7</v>
      </c>
      <c r="E1204" s="18" t="s">
        <v>4157</v>
      </c>
      <c r="F1204" s="19"/>
      <c r="G1204" s="125"/>
      <c r="H1204" s="16"/>
      <c r="I1204" s="21"/>
      <c r="J1204" s="46"/>
      <c r="L1204" s="28"/>
    </row>
    <row r="1205" spans="1:13" ht="12.95" customHeight="1">
      <c r="A1205" s="93"/>
      <c r="B1205" s="107"/>
      <c r="C1205" s="7"/>
      <c r="D1205" s="143"/>
      <c r="E1205" s="110"/>
      <c r="F1205" s="111"/>
      <c r="G1205" s="112"/>
      <c r="H1205" s="7"/>
      <c r="I1205" s="12"/>
      <c r="J1205" s="123"/>
      <c r="M1205" s="28"/>
    </row>
    <row r="1206" spans="1:13" ht="12.95" customHeight="1">
      <c r="A1206" s="94"/>
      <c r="B1206" s="108" t="s">
        <v>4548</v>
      </c>
      <c r="C1206" s="16" t="s">
        <v>4580</v>
      </c>
      <c r="D1206" s="116">
        <v>46</v>
      </c>
      <c r="E1206" s="18" t="s">
        <v>4157</v>
      </c>
      <c r="F1206" s="19"/>
      <c r="G1206" s="125"/>
      <c r="H1206" s="16"/>
      <c r="I1206" s="21"/>
      <c r="J1206" s="46"/>
      <c r="L1206" s="28"/>
    </row>
    <row r="1207" spans="1:13" ht="12.95" customHeight="1">
      <c r="A1207" s="93"/>
      <c r="B1207" s="107"/>
      <c r="C1207" s="7"/>
      <c r="D1207" s="143"/>
      <c r="E1207" s="110"/>
      <c r="F1207" s="111"/>
      <c r="G1207" s="112"/>
      <c r="H1207" s="7"/>
      <c r="I1207" s="12"/>
      <c r="J1207" s="123"/>
      <c r="M1207" s="28"/>
    </row>
    <row r="1208" spans="1:13" ht="12.95" customHeight="1">
      <c r="A1208" s="94"/>
      <c r="B1208" s="108" t="s">
        <v>4548</v>
      </c>
      <c r="C1208" s="16" t="s">
        <v>4581</v>
      </c>
      <c r="D1208" s="116">
        <v>1</v>
      </c>
      <c r="E1208" s="18" t="s">
        <v>4157</v>
      </c>
      <c r="F1208" s="19"/>
      <c r="G1208" s="125"/>
      <c r="H1208" s="16"/>
      <c r="I1208" s="21"/>
      <c r="J1208" s="46"/>
      <c r="L1208" s="28"/>
    </row>
    <row r="1209" spans="1:13" ht="12.95" customHeight="1">
      <c r="A1209" s="93"/>
      <c r="B1209" s="107"/>
      <c r="C1209" s="7"/>
      <c r="D1209" s="143"/>
      <c r="E1209" s="110"/>
      <c r="F1209" s="111"/>
      <c r="G1209" s="112"/>
      <c r="H1209" s="7"/>
      <c r="I1209" s="12"/>
      <c r="J1209" s="123"/>
      <c r="M1209" s="28"/>
    </row>
    <row r="1210" spans="1:13" ht="12.95" customHeight="1">
      <c r="A1210" s="94"/>
      <c r="B1210" s="108" t="s">
        <v>4179</v>
      </c>
      <c r="C1210" s="16" t="s">
        <v>4307</v>
      </c>
      <c r="D1210" s="116">
        <v>7</v>
      </c>
      <c r="E1210" s="18" t="s">
        <v>4157</v>
      </c>
      <c r="F1210" s="19"/>
      <c r="G1210" s="125"/>
      <c r="H1210" s="16"/>
      <c r="I1210" s="21"/>
      <c r="J1210" s="46"/>
      <c r="L1210" s="28"/>
    </row>
    <row r="1211" spans="1:13" ht="12.95" customHeight="1">
      <c r="A1211" s="93"/>
      <c r="B1211" s="107"/>
      <c r="C1211" s="7"/>
      <c r="D1211" s="143"/>
      <c r="E1211" s="110"/>
      <c r="F1211" s="111"/>
      <c r="G1211" s="112"/>
      <c r="H1211" s="7"/>
      <c r="I1211" s="12"/>
      <c r="J1211" s="123"/>
      <c r="M1211" s="28"/>
    </row>
    <row r="1212" spans="1:13" ht="12.95" customHeight="1">
      <c r="A1212" s="94"/>
      <c r="B1212" s="108" t="s">
        <v>4309</v>
      </c>
      <c r="C1212" s="16" t="s">
        <v>4509</v>
      </c>
      <c r="D1212" s="116">
        <v>6</v>
      </c>
      <c r="E1212" s="18" t="s">
        <v>4157</v>
      </c>
      <c r="F1212" s="19"/>
      <c r="G1212" s="125"/>
      <c r="H1212" s="130"/>
      <c r="I1212" s="21"/>
      <c r="J1212" s="46"/>
      <c r="L1212" s="28"/>
    </row>
    <row r="1213" spans="1:13" ht="12.95" customHeight="1">
      <c r="A1213" s="93"/>
      <c r="B1213" s="107"/>
      <c r="C1213" s="7"/>
      <c r="D1213" s="143"/>
      <c r="E1213" s="110"/>
      <c r="F1213" s="111"/>
      <c r="G1213" s="112"/>
      <c r="H1213" s="7"/>
      <c r="I1213" s="12"/>
      <c r="J1213" s="123"/>
      <c r="M1213" s="28"/>
    </row>
    <row r="1214" spans="1:13" ht="12.95" customHeight="1">
      <c r="A1214" s="94"/>
      <c r="B1214" s="108" t="s">
        <v>4309</v>
      </c>
      <c r="C1214" s="16" t="s">
        <v>4310</v>
      </c>
      <c r="D1214" s="116">
        <v>1</v>
      </c>
      <c r="E1214" s="18" t="s">
        <v>4157</v>
      </c>
      <c r="F1214" s="19"/>
      <c r="G1214" s="125"/>
      <c r="H1214" s="130"/>
      <c r="I1214" s="21"/>
      <c r="J1214" s="46"/>
      <c r="L1214" s="28"/>
    </row>
    <row r="1215" spans="1:13" ht="12.95" customHeight="1">
      <c r="A1215" s="93"/>
      <c r="B1215" s="107"/>
      <c r="C1215" s="7"/>
      <c r="D1215" s="154"/>
      <c r="E1215" s="9"/>
      <c r="F1215" s="10"/>
      <c r="G1215" s="11"/>
      <c r="H1215" s="7"/>
      <c r="I1215" s="12"/>
      <c r="J1215" s="123"/>
    </row>
    <row r="1216" spans="1:13" ht="12.95" customHeight="1">
      <c r="A1216" s="94"/>
      <c r="B1216" s="108"/>
      <c r="C1216" s="16"/>
      <c r="D1216" s="52"/>
      <c r="E1216" s="18"/>
      <c r="F1216" s="131"/>
      <c r="G1216" s="125"/>
      <c r="H1216" s="131"/>
      <c r="I1216" s="21"/>
      <c r="J1216" s="46"/>
    </row>
    <row r="1217" spans="1:13" ht="12.95" customHeight="1">
      <c r="A1217" s="93"/>
      <c r="B1217" s="107"/>
      <c r="C1217" s="7"/>
      <c r="D1217" s="51"/>
      <c r="E1217" s="9"/>
      <c r="F1217" s="10"/>
      <c r="G1217" s="11"/>
      <c r="H1217" s="7"/>
      <c r="I1217" s="12"/>
      <c r="J1217" s="123"/>
    </row>
    <row r="1218" spans="1:13" ht="12.95" customHeight="1">
      <c r="A1218" s="94"/>
      <c r="B1218" s="108"/>
      <c r="C1218" s="16"/>
      <c r="D1218" s="52"/>
      <c r="E1218" s="18"/>
      <c r="F1218" s="19"/>
      <c r="G1218" s="125"/>
      <c r="H1218" s="16"/>
      <c r="I1218" s="21"/>
      <c r="J1218" s="46"/>
    </row>
    <row r="1219" spans="1:13" ht="12.95" customHeight="1">
      <c r="A1219" s="93"/>
      <c r="B1219" s="107"/>
      <c r="C1219" s="7"/>
      <c r="D1219" s="51"/>
      <c r="E1219" s="9"/>
      <c r="F1219" s="10"/>
      <c r="G1219" s="11"/>
      <c r="H1219" s="7"/>
      <c r="I1219" s="23"/>
      <c r="J1219" s="47"/>
    </row>
    <row r="1220" spans="1:13" ht="12.95" customHeight="1">
      <c r="A1220" s="94"/>
      <c r="B1220" s="108"/>
      <c r="C1220" s="16"/>
      <c r="D1220" s="52"/>
      <c r="E1220" s="18"/>
      <c r="F1220" s="19"/>
      <c r="G1220" s="125"/>
      <c r="H1220" s="16"/>
      <c r="I1220" s="21"/>
      <c r="J1220" s="46"/>
    </row>
    <row r="1221" spans="1:13" ht="12.95" customHeight="1">
      <c r="A1221" s="93"/>
      <c r="B1221" s="107"/>
      <c r="C1221" s="7"/>
      <c r="D1221" s="51"/>
      <c r="E1221" s="9"/>
      <c r="F1221" s="10"/>
      <c r="G1221" s="11"/>
      <c r="H1221" s="7"/>
      <c r="I1221" s="12"/>
      <c r="J1221" s="123"/>
    </row>
    <row r="1222" spans="1:13" ht="12.95" customHeight="1">
      <c r="A1222" s="14"/>
      <c r="B1222" s="108"/>
      <c r="C1222" s="16"/>
      <c r="D1222" s="52"/>
      <c r="E1222" s="18"/>
      <c r="F1222" s="19"/>
      <c r="G1222" s="125"/>
      <c r="H1222" s="16"/>
      <c r="I1222" s="21"/>
      <c r="J1222" s="46"/>
    </row>
    <row r="1223" spans="1:13" ht="12.95" customHeight="1">
      <c r="A1223" s="93"/>
      <c r="B1223" s="107"/>
      <c r="C1223" s="7"/>
      <c r="D1223" s="51"/>
      <c r="E1223" s="9"/>
      <c r="F1223" s="10"/>
      <c r="G1223" s="95"/>
      <c r="H1223" s="7"/>
      <c r="I1223" s="12"/>
      <c r="J1223" s="123"/>
    </row>
    <row r="1224" spans="1:13" ht="12.95" customHeight="1">
      <c r="A1224" s="94"/>
      <c r="B1224" s="134" t="s">
        <v>2</v>
      </c>
      <c r="C1224" s="16"/>
      <c r="D1224" s="52"/>
      <c r="E1224" s="18"/>
      <c r="F1224" s="19"/>
      <c r="G1224" s="20"/>
      <c r="H1224" s="130"/>
      <c r="I1224" s="21"/>
      <c r="J1224" s="46"/>
    </row>
    <row r="1225" spans="1:13" ht="12.95" customHeight="1">
      <c r="A1225" s="93"/>
      <c r="B1225" s="124"/>
      <c r="C1225" s="7"/>
      <c r="D1225" s="51"/>
      <c r="E1225" s="9"/>
      <c r="F1225" s="10"/>
      <c r="G1225" s="11"/>
      <c r="H1225" s="7"/>
      <c r="I1225" s="23"/>
      <c r="J1225" s="47"/>
    </row>
    <row r="1226" spans="1:13" ht="12.95" customHeight="1">
      <c r="A1226" s="94"/>
      <c r="B1226" s="108"/>
      <c r="C1226" s="16"/>
      <c r="D1226" s="52"/>
      <c r="E1226" s="18"/>
      <c r="F1226" s="19"/>
      <c r="G1226" s="125"/>
      <c r="H1226" s="16"/>
      <c r="I1226" s="21"/>
      <c r="J1226" s="46"/>
    </row>
    <row r="1227" spans="1:13" ht="12.95" customHeight="1">
      <c r="A1227" s="93"/>
      <c r="B1227" s="107"/>
      <c r="C1227" s="7"/>
      <c r="D1227" s="51"/>
      <c r="E1227" s="9"/>
      <c r="F1227" s="10"/>
      <c r="G1227" s="11"/>
      <c r="H1227" s="7"/>
      <c r="I1227" s="12"/>
      <c r="J1227" s="123"/>
    </row>
    <row r="1228" spans="1:13" ht="12.95" customHeight="1">
      <c r="A1228" s="94" t="str">
        <f>A1科目!A22</f>
        <v>8</v>
      </c>
      <c r="B1228" s="108" t="str">
        <f>A1科目!B22</f>
        <v>誘導支援設備</v>
      </c>
      <c r="C1228" s="16" t="str">
        <f>A1中科目!C60</f>
        <v>トイレ等呼出</v>
      </c>
      <c r="D1228" s="52"/>
      <c r="E1228" s="18"/>
      <c r="F1228" s="19"/>
      <c r="G1228" s="125"/>
      <c r="H1228" s="16"/>
      <c r="I1228" s="21"/>
      <c r="J1228" s="46"/>
    </row>
    <row r="1229" spans="1:13" ht="12.95" customHeight="1">
      <c r="A1229" s="93"/>
      <c r="B1229" s="107"/>
      <c r="C1229" s="7"/>
      <c r="D1229" s="51"/>
      <c r="E1229" s="9"/>
      <c r="F1229" s="10"/>
      <c r="G1229" s="11"/>
      <c r="H1229" s="7"/>
      <c r="I1229" s="12"/>
      <c r="J1229" s="123"/>
    </row>
    <row r="1230" spans="1:13" ht="12.95" customHeight="1">
      <c r="A1230" s="94"/>
      <c r="B1230" s="108"/>
      <c r="C1230" s="16"/>
      <c r="D1230" s="52"/>
      <c r="E1230" s="18"/>
      <c r="F1230" s="19"/>
      <c r="G1230" s="20"/>
      <c r="H1230" s="16"/>
      <c r="I1230" s="21"/>
      <c r="J1230" s="46"/>
    </row>
    <row r="1231" spans="1:13" ht="12.95" customHeight="1">
      <c r="A1231" s="93"/>
      <c r="B1231" s="107"/>
      <c r="C1231" s="7"/>
      <c r="D1231" s="109"/>
      <c r="E1231" s="110"/>
      <c r="F1231" s="111"/>
      <c r="G1231" s="112"/>
      <c r="H1231" s="7"/>
      <c r="I1231" s="12"/>
      <c r="J1231" s="123"/>
      <c r="M1231" s="28"/>
    </row>
    <row r="1232" spans="1:13" ht="12.95" customHeight="1">
      <c r="A1232" s="94"/>
      <c r="B1232" s="108" t="s">
        <v>4582</v>
      </c>
      <c r="C1232" s="16" t="s">
        <v>4583</v>
      </c>
      <c r="D1232" s="52">
        <v>1</v>
      </c>
      <c r="E1232" s="18" t="s">
        <v>341</v>
      </c>
      <c r="F1232" s="131"/>
      <c r="G1232" s="125"/>
      <c r="H1232" s="131"/>
      <c r="I1232" s="21"/>
      <c r="J1232" s="46"/>
      <c r="L1232" s="28"/>
    </row>
    <row r="1233" spans="1:13" ht="12.95" customHeight="1">
      <c r="A1233" s="93"/>
      <c r="B1233" s="107"/>
      <c r="C1233" s="7"/>
      <c r="D1233" s="109"/>
      <c r="E1233" s="110"/>
      <c r="F1233" s="111"/>
      <c r="G1233" s="112"/>
      <c r="H1233" s="7"/>
      <c r="I1233" s="12"/>
      <c r="J1233" s="123"/>
      <c r="M1233" s="28"/>
    </row>
    <row r="1234" spans="1:13" ht="12.95" customHeight="1">
      <c r="A1234" s="94"/>
      <c r="B1234" s="108" t="s">
        <v>4584</v>
      </c>
      <c r="C1234" s="16" t="s">
        <v>4585</v>
      </c>
      <c r="D1234" s="52">
        <v>10</v>
      </c>
      <c r="E1234" s="18" t="s">
        <v>4245</v>
      </c>
      <c r="F1234" s="131"/>
      <c r="G1234" s="125"/>
      <c r="H1234" s="131"/>
      <c r="I1234" s="21"/>
      <c r="J1234" s="46"/>
      <c r="L1234" s="28"/>
    </row>
    <row r="1235" spans="1:13" ht="12.95" customHeight="1">
      <c r="A1235" s="93"/>
      <c r="B1235" s="107"/>
      <c r="C1235" s="7"/>
      <c r="D1235" s="109"/>
      <c r="E1235" s="110"/>
      <c r="F1235" s="111"/>
      <c r="G1235" s="112"/>
      <c r="H1235" s="7"/>
      <c r="I1235" s="12"/>
      <c r="J1235" s="123"/>
      <c r="M1235" s="28"/>
    </row>
    <row r="1236" spans="1:13" ht="12.95" customHeight="1">
      <c r="A1236" s="94"/>
      <c r="B1236" s="108" t="s">
        <v>4586</v>
      </c>
      <c r="C1236" s="16"/>
      <c r="D1236" s="52">
        <v>6</v>
      </c>
      <c r="E1236" s="18" t="s">
        <v>4245</v>
      </c>
      <c r="F1236" s="131"/>
      <c r="G1236" s="125"/>
      <c r="H1236" s="131"/>
      <c r="I1236" s="21"/>
      <c r="J1236" s="46"/>
      <c r="L1236" s="28"/>
    </row>
    <row r="1237" spans="1:13" ht="12.95" customHeight="1">
      <c r="A1237" s="93"/>
      <c r="B1237" s="107"/>
      <c r="C1237" s="7"/>
      <c r="D1237" s="109"/>
      <c r="E1237" s="110"/>
      <c r="F1237" s="111"/>
      <c r="G1237" s="112"/>
      <c r="H1237" s="7"/>
      <c r="I1237" s="12"/>
      <c r="J1237" s="123"/>
      <c r="M1237" s="28"/>
    </row>
    <row r="1238" spans="1:13" ht="12.95" customHeight="1">
      <c r="A1238" s="94"/>
      <c r="B1238" s="108" t="s">
        <v>4587</v>
      </c>
      <c r="C1238" s="16"/>
      <c r="D1238" s="52">
        <v>6</v>
      </c>
      <c r="E1238" s="18" t="s">
        <v>4245</v>
      </c>
      <c r="F1238" s="131"/>
      <c r="G1238" s="125"/>
      <c r="H1238" s="131"/>
      <c r="I1238" s="21"/>
      <c r="J1238" s="46"/>
      <c r="L1238" s="28"/>
    </row>
    <row r="1239" spans="1:13" ht="12.95" customHeight="1">
      <c r="A1239" s="93"/>
      <c r="B1239" s="107"/>
      <c r="C1239" s="7"/>
      <c r="D1239" s="109"/>
      <c r="E1239" s="110"/>
      <c r="F1239" s="111"/>
      <c r="G1239" s="112"/>
      <c r="H1239" s="7"/>
      <c r="I1239" s="12"/>
      <c r="J1239" s="123"/>
      <c r="M1239" s="28"/>
    </row>
    <row r="1240" spans="1:13" ht="12.95" customHeight="1">
      <c r="A1240" s="94"/>
      <c r="B1240" s="108" t="s">
        <v>4548</v>
      </c>
      <c r="C1240" s="16" t="s">
        <v>4577</v>
      </c>
      <c r="D1240" s="52">
        <v>5</v>
      </c>
      <c r="E1240" s="18" t="s">
        <v>4157</v>
      </c>
      <c r="F1240" s="19"/>
      <c r="G1240" s="125"/>
      <c r="H1240" s="16"/>
      <c r="I1240" s="21"/>
      <c r="J1240" s="46"/>
      <c r="L1240" s="28"/>
    </row>
    <row r="1241" spans="1:13" ht="12.95" customHeight="1">
      <c r="A1241" s="93"/>
      <c r="B1241" s="107"/>
      <c r="C1241" s="7"/>
      <c r="D1241" s="109"/>
      <c r="E1241" s="110"/>
      <c r="F1241" s="111"/>
      <c r="G1241" s="112"/>
      <c r="H1241" s="7"/>
      <c r="I1241" s="12"/>
      <c r="J1241" s="123"/>
      <c r="M1241" s="28"/>
    </row>
    <row r="1242" spans="1:13" ht="12.95" customHeight="1">
      <c r="A1242" s="94"/>
      <c r="B1242" s="108" t="s">
        <v>4548</v>
      </c>
      <c r="C1242" s="16" t="s">
        <v>4578</v>
      </c>
      <c r="D1242" s="52">
        <v>17</v>
      </c>
      <c r="E1242" s="18" t="s">
        <v>4157</v>
      </c>
      <c r="F1242" s="19"/>
      <c r="G1242" s="125"/>
      <c r="H1242" s="16"/>
      <c r="I1242" s="21"/>
      <c r="J1242" s="46"/>
      <c r="L1242" s="28"/>
    </row>
    <row r="1243" spans="1:13" ht="12.95" customHeight="1">
      <c r="A1243" s="93"/>
      <c r="B1243" s="107"/>
      <c r="C1243" s="7"/>
      <c r="D1243" s="109"/>
      <c r="E1243" s="110"/>
      <c r="F1243" s="111"/>
      <c r="G1243" s="112"/>
      <c r="H1243" s="7"/>
      <c r="I1243" s="12"/>
      <c r="J1243" s="123"/>
      <c r="M1243" s="28"/>
    </row>
    <row r="1244" spans="1:13" ht="12.95" customHeight="1">
      <c r="A1244" s="94"/>
      <c r="B1244" s="108" t="s">
        <v>4548</v>
      </c>
      <c r="C1244" s="16" t="s">
        <v>4588</v>
      </c>
      <c r="D1244" s="52">
        <v>49</v>
      </c>
      <c r="E1244" s="18" t="s">
        <v>4157</v>
      </c>
      <c r="F1244" s="19"/>
      <c r="G1244" s="125"/>
      <c r="H1244" s="16"/>
      <c r="I1244" s="21"/>
      <c r="J1244" s="46"/>
      <c r="L1244" s="28"/>
    </row>
    <row r="1245" spans="1:13" ht="12.95" customHeight="1">
      <c r="A1245" s="93"/>
      <c r="B1245" s="107"/>
      <c r="C1245" s="7"/>
      <c r="D1245" s="109"/>
      <c r="E1245" s="110"/>
      <c r="F1245" s="111"/>
      <c r="G1245" s="112"/>
      <c r="H1245" s="7"/>
      <c r="I1245" s="12"/>
      <c r="J1245" s="123"/>
      <c r="M1245" s="28"/>
    </row>
    <row r="1246" spans="1:13" ht="12.95" customHeight="1">
      <c r="A1246" s="94"/>
      <c r="B1246" s="108" t="s">
        <v>4548</v>
      </c>
      <c r="C1246" s="16" t="s">
        <v>4589</v>
      </c>
      <c r="D1246" s="52">
        <v>25</v>
      </c>
      <c r="E1246" s="18" t="s">
        <v>4157</v>
      </c>
      <c r="F1246" s="19"/>
      <c r="G1246" s="125"/>
      <c r="H1246" s="16"/>
      <c r="I1246" s="21"/>
      <c r="J1246" s="46"/>
      <c r="L1246" s="28"/>
    </row>
    <row r="1247" spans="1:13" ht="12.95" customHeight="1">
      <c r="A1247" s="93"/>
      <c r="B1247" s="107"/>
      <c r="C1247" s="7"/>
      <c r="D1247" s="109"/>
      <c r="E1247" s="110"/>
      <c r="F1247" s="111"/>
      <c r="G1247" s="112"/>
      <c r="H1247" s="7"/>
      <c r="I1247" s="12"/>
      <c r="J1247" s="123"/>
      <c r="M1247" s="28"/>
    </row>
    <row r="1248" spans="1:13" ht="12.95" customHeight="1">
      <c r="A1248" s="94"/>
      <c r="B1248" s="108" t="s">
        <v>4548</v>
      </c>
      <c r="C1248" s="16" t="s">
        <v>4590</v>
      </c>
      <c r="D1248" s="52">
        <v>1</v>
      </c>
      <c r="E1248" s="18" t="s">
        <v>4157</v>
      </c>
      <c r="F1248" s="19"/>
      <c r="G1248" s="125"/>
      <c r="H1248" s="16"/>
      <c r="I1248" s="21"/>
      <c r="J1248" s="46"/>
      <c r="L1248" s="28"/>
    </row>
    <row r="1249" spans="1:13" ht="12.95" customHeight="1">
      <c r="A1249" s="93"/>
      <c r="B1249" s="107"/>
      <c r="C1249" s="7"/>
      <c r="D1249" s="109"/>
      <c r="E1249" s="110"/>
      <c r="F1249" s="111"/>
      <c r="G1249" s="112"/>
      <c r="H1249" s="7"/>
      <c r="I1249" s="12"/>
      <c r="J1249" s="123"/>
      <c r="M1249" s="28"/>
    </row>
    <row r="1250" spans="1:13" ht="12.95" customHeight="1">
      <c r="A1250" s="94"/>
      <c r="B1250" s="108" t="s">
        <v>4548</v>
      </c>
      <c r="C1250" s="16" t="s">
        <v>4591</v>
      </c>
      <c r="D1250" s="52">
        <v>12</v>
      </c>
      <c r="E1250" s="18" t="s">
        <v>4157</v>
      </c>
      <c r="F1250" s="19"/>
      <c r="G1250" s="125"/>
      <c r="H1250" s="16"/>
      <c r="I1250" s="21"/>
      <c r="J1250" s="46"/>
      <c r="L1250" s="28"/>
    </row>
    <row r="1251" spans="1:13" ht="12.95" customHeight="1">
      <c r="A1251" s="93"/>
      <c r="B1251" s="107"/>
      <c r="C1251" s="7"/>
      <c r="D1251" s="109"/>
      <c r="E1251" s="110"/>
      <c r="F1251" s="111"/>
      <c r="G1251" s="112"/>
      <c r="H1251" s="7"/>
      <c r="I1251" s="12"/>
      <c r="J1251" s="123"/>
      <c r="M1251" s="28"/>
    </row>
    <row r="1252" spans="1:13" ht="12.95" customHeight="1">
      <c r="A1252" s="94"/>
      <c r="B1252" s="108" t="s">
        <v>4548</v>
      </c>
      <c r="C1252" s="16" t="s">
        <v>4592</v>
      </c>
      <c r="D1252" s="52">
        <v>1</v>
      </c>
      <c r="E1252" s="18" t="s">
        <v>4157</v>
      </c>
      <c r="F1252" s="19"/>
      <c r="G1252" s="125"/>
      <c r="H1252" s="16"/>
      <c r="I1252" s="21"/>
      <c r="J1252" s="46"/>
      <c r="L1252" s="28"/>
    </row>
    <row r="1253" spans="1:13" ht="12.95" customHeight="1">
      <c r="A1253" s="93"/>
      <c r="B1253" s="107"/>
      <c r="C1253" s="7"/>
      <c r="D1253" s="109"/>
      <c r="E1253" s="110"/>
      <c r="F1253" s="111"/>
      <c r="G1253" s="112"/>
      <c r="H1253" s="7"/>
      <c r="I1253" s="12"/>
      <c r="J1253" s="123"/>
      <c r="M1253" s="28"/>
    </row>
    <row r="1254" spans="1:13" ht="12.95" customHeight="1">
      <c r="A1254" s="94"/>
      <c r="B1254" s="108" t="s">
        <v>4309</v>
      </c>
      <c r="C1254" s="16" t="s">
        <v>4509</v>
      </c>
      <c r="D1254" s="52">
        <v>43</v>
      </c>
      <c r="E1254" s="18" t="s">
        <v>4157</v>
      </c>
      <c r="F1254" s="19"/>
      <c r="G1254" s="125"/>
      <c r="H1254" s="130"/>
      <c r="I1254" s="21"/>
      <c r="J1254" s="46"/>
      <c r="L1254" s="28"/>
    </row>
    <row r="1255" spans="1:13" ht="12.95" customHeight="1">
      <c r="A1255" s="93"/>
      <c r="B1255" s="107"/>
      <c r="C1255" s="7"/>
      <c r="D1255" s="109"/>
      <c r="E1255" s="110"/>
      <c r="F1255" s="111"/>
      <c r="G1255" s="112"/>
      <c r="H1255" s="7"/>
      <c r="I1255" s="12"/>
      <c r="J1255" s="123"/>
      <c r="M1255" s="28"/>
    </row>
    <row r="1256" spans="1:13" ht="12.95" customHeight="1">
      <c r="A1256" s="94"/>
      <c r="B1256" s="108" t="s">
        <v>4320</v>
      </c>
      <c r="C1256" s="16" t="s">
        <v>4510</v>
      </c>
      <c r="D1256" s="52">
        <v>22</v>
      </c>
      <c r="E1256" s="18" t="s">
        <v>4245</v>
      </c>
      <c r="F1256" s="19"/>
      <c r="G1256" s="125"/>
      <c r="H1256" s="16"/>
      <c r="I1256" s="21"/>
      <c r="J1256" s="46"/>
      <c r="L1256" s="28"/>
    </row>
    <row r="1257" spans="1:13" ht="12.95" customHeight="1">
      <c r="A1257" s="93"/>
      <c r="B1257" s="107"/>
      <c r="C1257" s="7"/>
      <c r="D1257" s="51"/>
      <c r="E1257" s="9"/>
      <c r="F1257" s="10"/>
      <c r="G1257" s="11"/>
      <c r="H1257" s="7"/>
      <c r="I1257" s="12"/>
      <c r="J1257" s="123"/>
    </row>
    <row r="1258" spans="1:13" ht="12.95" customHeight="1">
      <c r="A1258" s="94"/>
      <c r="B1258" s="108"/>
      <c r="C1258" s="16"/>
      <c r="D1258" s="52"/>
      <c r="E1258" s="18"/>
      <c r="F1258" s="19"/>
      <c r="G1258" s="20"/>
      <c r="H1258" s="16"/>
      <c r="I1258" s="21"/>
      <c r="J1258" s="46"/>
    </row>
    <row r="1259" spans="1:13" ht="12.95" customHeight="1">
      <c r="A1259" s="93"/>
      <c r="B1259" s="107"/>
      <c r="C1259" s="7"/>
      <c r="D1259" s="51"/>
      <c r="E1259" s="9"/>
      <c r="F1259" s="10"/>
      <c r="G1259" s="95"/>
      <c r="H1259" s="7"/>
      <c r="I1259" s="12"/>
      <c r="J1259" s="123"/>
    </row>
    <row r="1260" spans="1:13" ht="12.95" customHeight="1">
      <c r="A1260" s="94"/>
      <c r="B1260" s="134" t="s">
        <v>2</v>
      </c>
      <c r="C1260" s="16"/>
      <c r="D1260" s="52"/>
      <c r="E1260" s="18"/>
      <c r="F1260" s="19"/>
      <c r="G1260" s="20"/>
      <c r="H1260" s="16"/>
      <c r="I1260" s="21"/>
      <c r="J1260" s="46"/>
    </row>
    <row r="1261" spans="1:13" ht="12.95" customHeight="1">
      <c r="A1261" s="93"/>
      <c r="B1261" s="107"/>
      <c r="C1261" s="7"/>
      <c r="D1261" s="51"/>
      <c r="E1261" s="9"/>
      <c r="F1261" s="10"/>
      <c r="G1261" s="11"/>
      <c r="H1261" s="7"/>
      <c r="I1261" s="12"/>
      <c r="J1261" s="123"/>
    </row>
    <row r="1262" spans="1:13" ht="12.95" customHeight="1">
      <c r="A1262" s="94"/>
      <c r="B1262" s="108"/>
      <c r="C1262" s="16"/>
      <c r="D1262" s="52"/>
      <c r="E1262" s="18"/>
      <c r="F1262" s="19"/>
      <c r="G1262" s="20"/>
      <c r="H1262" s="16"/>
      <c r="I1262" s="21"/>
      <c r="J1262" s="48"/>
    </row>
    <row r="1263" spans="1:13" ht="12.95" customHeight="1">
      <c r="A1263" s="93"/>
      <c r="B1263" s="107"/>
      <c r="C1263" s="7"/>
      <c r="D1263" s="51"/>
      <c r="E1263" s="9"/>
      <c r="F1263" s="10"/>
      <c r="G1263" s="11"/>
      <c r="H1263" s="7"/>
      <c r="I1263" s="12"/>
      <c r="J1263" s="123"/>
    </row>
    <row r="1264" spans="1:13" ht="12.95" customHeight="1">
      <c r="A1264" s="94" t="str">
        <f>A1科目!A24</f>
        <v>9</v>
      </c>
      <c r="B1264" s="108" t="str">
        <f>A1科目!B24</f>
        <v>テレビ共同受信設備</v>
      </c>
      <c r="C1264" s="16"/>
      <c r="D1264" s="52"/>
      <c r="E1264" s="18"/>
      <c r="F1264" s="19"/>
      <c r="G1264" s="125"/>
      <c r="H1264" s="16"/>
      <c r="I1264" s="21"/>
      <c r="J1264" s="46"/>
    </row>
    <row r="1265" spans="1:13" ht="12.95" customHeight="1">
      <c r="A1265" s="93"/>
      <c r="B1265" s="107"/>
      <c r="C1265" s="7"/>
      <c r="D1265" s="51"/>
      <c r="E1265" s="9"/>
      <c r="F1265" s="10"/>
      <c r="G1265" s="11"/>
      <c r="H1265" s="7"/>
      <c r="I1265" s="12"/>
      <c r="J1265" s="123"/>
    </row>
    <row r="1266" spans="1:13" ht="12.95" customHeight="1">
      <c r="A1266" s="94"/>
      <c r="B1266" s="108"/>
      <c r="C1266" s="16"/>
      <c r="D1266" s="52"/>
      <c r="E1266" s="18"/>
      <c r="F1266" s="19"/>
      <c r="G1266" s="20"/>
      <c r="H1266" s="16"/>
      <c r="I1266" s="21"/>
      <c r="J1266" s="46"/>
    </row>
    <row r="1267" spans="1:13" ht="12.95" customHeight="1">
      <c r="A1267" s="93"/>
      <c r="B1267" s="107"/>
      <c r="C1267" s="7"/>
      <c r="D1267" s="109"/>
      <c r="E1267" s="110"/>
      <c r="F1267" s="111"/>
      <c r="G1267" s="112"/>
      <c r="H1267" s="7"/>
      <c r="I1267" s="12"/>
      <c r="J1267" s="123"/>
      <c r="M1267" s="28"/>
    </row>
    <row r="1268" spans="1:13" ht="12.95" customHeight="1">
      <c r="A1268" s="94"/>
      <c r="B1268" s="108" t="s">
        <v>4563</v>
      </c>
      <c r="C1268" s="16" t="s">
        <v>4564</v>
      </c>
      <c r="D1268" s="52">
        <v>1</v>
      </c>
      <c r="E1268" s="18" t="s">
        <v>4245</v>
      </c>
      <c r="F1268" s="19"/>
      <c r="G1268" s="125"/>
      <c r="H1268" s="16"/>
      <c r="I1268" s="21"/>
      <c r="J1268" s="46"/>
      <c r="L1268" s="28"/>
    </row>
    <row r="1269" spans="1:13" ht="12.95" customHeight="1">
      <c r="A1269" s="93"/>
      <c r="B1269" s="107"/>
      <c r="C1269" s="7"/>
      <c r="D1269" s="109"/>
      <c r="E1269" s="110"/>
      <c r="F1269" s="111"/>
      <c r="G1269" s="112"/>
      <c r="H1269" s="7"/>
      <c r="I1269" s="12"/>
      <c r="J1269" s="123"/>
      <c r="M1269" s="28"/>
    </row>
    <row r="1270" spans="1:13" ht="12.95" customHeight="1">
      <c r="A1270" s="94"/>
      <c r="B1270" s="108" t="s">
        <v>4593</v>
      </c>
      <c r="C1270" s="16" t="s">
        <v>4594</v>
      </c>
      <c r="D1270" s="52">
        <v>1</v>
      </c>
      <c r="E1270" s="18" t="s">
        <v>341</v>
      </c>
      <c r="F1270" s="19"/>
      <c r="G1270" s="125"/>
      <c r="H1270" s="130"/>
      <c r="I1270" s="21"/>
      <c r="J1270" s="46"/>
      <c r="L1270" s="28"/>
    </row>
    <row r="1271" spans="1:13" ht="12.95" customHeight="1">
      <c r="A1271" s="93"/>
      <c r="B1271" s="107"/>
      <c r="C1271" s="7"/>
      <c r="D1271" s="109"/>
      <c r="E1271" s="110"/>
      <c r="F1271" s="111"/>
      <c r="G1271" s="112"/>
      <c r="H1271" s="7"/>
      <c r="I1271" s="12"/>
      <c r="J1271" s="123"/>
      <c r="M1271" s="28"/>
    </row>
    <row r="1272" spans="1:13" ht="12.95" customHeight="1">
      <c r="A1272" s="94"/>
      <c r="B1272" s="108" t="s">
        <v>4595</v>
      </c>
      <c r="C1272" s="16" t="s">
        <v>4596</v>
      </c>
      <c r="D1272" s="52">
        <v>1</v>
      </c>
      <c r="E1272" s="18" t="s">
        <v>2851</v>
      </c>
      <c r="F1272" s="19"/>
      <c r="G1272" s="125"/>
      <c r="H1272" s="130"/>
      <c r="I1272" s="21"/>
      <c r="J1272" s="46"/>
      <c r="L1272" s="28"/>
    </row>
    <row r="1273" spans="1:13" ht="12.95" customHeight="1">
      <c r="A1273" s="93"/>
      <c r="B1273" s="107"/>
      <c r="C1273" s="7"/>
      <c r="D1273" s="109"/>
      <c r="E1273" s="110"/>
      <c r="F1273" s="111"/>
      <c r="G1273" s="112"/>
      <c r="H1273" s="7"/>
      <c r="I1273" s="12"/>
      <c r="J1273" s="123"/>
      <c r="M1273" s="28"/>
    </row>
    <row r="1274" spans="1:13" ht="12.95" customHeight="1">
      <c r="A1274" s="94"/>
      <c r="B1274" s="108" t="s">
        <v>4597</v>
      </c>
      <c r="C1274" s="16"/>
      <c r="D1274" s="52">
        <v>1</v>
      </c>
      <c r="E1274" s="18" t="s">
        <v>341</v>
      </c>
      <c r="F1274" s="19"/>
      <c r="G1274" s="125"/>
      <c r="H1274" s="130"/>
      <c r="I1274" s="21"/>
      <c r="J1274" s="46"/>
      <c r="L1274" s="28"/>
    </row>
    <row r="1275" spans="1:13" ht="12.95" customHeight="1">
      <c r="A1275" s="93"/>
      <c r="B1275" s="107"/>
      <c r="C1275" s="7"/>
      <c r="D1275" s="109"/>
      <c r="E1275" s="110"/>
      <c r="F1275" s="111"/>
      <c r="G1275" s="112"/>
      <c r="H1275" s="7"/>
      <c r="I1275" s="12"/>
      <c r="J1275" s="123"/>
      <c r="M1275" s="28"/>
    </row>
    <row r="1276" spans="1:13" ht="12.95" customHeight="1">
      <c r="A1276" s="94"/>
      <c r="B1276" s="108" t="s">
        <v>4598</v>
      </c>
      <c r="C1276" s="16" t="s">
        <v>4599</v>
      </c>
      <c r="D1276" s="52">
        <v>1</v>
      </c>
      <c r="E1276" s="18" t="s">
        <v>4245</v>
      </c>
      <c r="F1276" s="19"/>
      <c r="G1276" s="125"/>
      <c r="H1276" s="130"/>
      <c r="I1276" s="21"/>
      <c r="J1276" s="46"/>
      <c r="L1276" s="28"/>
    </row>
    <row r="1277" spans="1:13" ht="12.95" customHeight="1">
      <c r="A1277" s="93"/>
      <c r="B1277" s="107"/>
      <c r="C1277" s="7"/>
      <c r="D1277" s="109"/>
      <c r="E1277" s="110"/>
      <c r="F1277" s="111"/>
      <c r="G1277" s="112"/>
      <c r="H1277" s="7"/>
      <c r="I1277" s="12"/>
      <c r="J1277" s="123"/>
      <c r="M1277" s="28"/>
    </row>
    <row r="1278" spans="1:13" ht="12.95" customHeight="1">
      <c r="A1278" s="94"/>
      <c r="B1278" s="108" t="s">
        <v>4600</v>
      </c>
      <c r="C1278" s="16" t="s">
        <v>4601</v>
      </c>
      <c r="D1278" s="52">
        <v>3</v>
      </c>
      <c r="E1278" s="18" t="s">
        <v>4245</v>
      </c>
      <c r="F1278" s="19"/>
      <c r="G1278" s="125"/>
      <c r="H1278" s="130"/>
      <c r="I1278" s="21"/>
      <c r="J1278" s="46"/>
      <c r="L1278" s="28"/>
    </row>
    <row r="1279" spans="1:13" ht="12.95" customHeight="1">
      <c r="A1279" s="93"/>
      <c r="B1279" s="107"/>
      <c r="C1279" s="7"/>
      <c r="D1279" s="109"/>
      <c r="E1279" s="110"/>
      <c r="F1279" s="111"/>
      <c r="G1279" s="112"/>
      <c r="H1279" s="7"/>
      <c r="I1279" s="12"/>
      <c r="J1279" s="123"/>
      <c r="M1279" s="28"/>
    </row>
    <row r="1280" spans="1:13" ht="12.95" customHeight="1">
      <c r="A1280" s="94"/>
      <c r="B1280" s="108" t="s">
        <v>4602</v>
      </c>
      <c r="C1280" s="16"/>
      <c r="D1280" s="52">
        <v>1</v>
      </c>
      <c r="E1280" s="18" t="s">
        <v>341</v>
      </c>
      <c r="F1280" s="131"/>
      <c r="G1280" s="125"/>
      <c r="H1280" s="131"/>
      <c r="I1280" s="21"/>
      <c r="J1280" s="46"/>
      <c r="L1280" s="28"/>
    </row>
    <row r="1281" spans="1:13" ht="12.95" customHeight="1">
      <c r="A1281" s="93"/>
      <c r="B1281" s="107"/>
      <c r="C1281" s="7"/>
      <c r="D1281" s="109"/>
      <c r="E1281" s="110"/>
      <c r="F1281" s="111"/>
      <c r="G1281" s="112"/>
      <c r="H1281" s="7"/>
      <c r="I1281" s="12"/>
      <c r="J1281" s="123"/>
      <c r="M1281" s="28"/>
    </row>
    <row r="1282" spans="1:13" ht="12.95" customHeight="1">
      <c r="A1282" s="94"/>
      <c r="B1282" s="108" t="s">
        <v>4155</v>
      </c>
      <c r="C1282" s="16" t="s">
        <v>4165</v>
      </c>
      <c r="D1282" s="52">
        <v>46</v>
      </c>
      <c r="E1282" s="18" t="s">
        <v>4157</v>
      </c>
      <c r="F1282" s="19"/>
      <c r="G1282" s="125"/>
      <c r="H1282" s="16"/>
      <c r="I1282" s="21"/>
      <c r="J1282" s="46"/>
      <c r="L1282" s="28"/>
    </row>
    <row r="1283" spans="1:13" ht="12.95" customHeight="1">
      <c r="A1283" s="93"/>
      <c r="B1283" s="107"/>
      <c r="C1283" s="7"/>
      <c r="D1283" s="109"/>
      <c r="E1283" s="110"/>
      <c r="F1283" s="111"/>
      <c r="G1283" s="112"/>
      <c r="H1283" s="7"/>
      <c r="I1283" s="12"/>
      <c r="J1283" s="123"/>
      <c r="M1283" s="28"/>
    </row>
    <row r="1284" spans="1:13" ht="12.95" customHeight="1">
      <c r="A1284" s="94"/>
      <c r="B1284" s="108" t="s">
        <v>4155</v>
      </c>
      <c r="C1284" s="16" t="s">
        <v>4474</v>
      </c>
      <c r="D1284" s="52">
        <v>8</v>
      </c>
      <c r="E1284" s="18" t="s">
        <v>4157</v>
      </c>
      <c r="F1284" s="19"/>
      <c r="G1284" s="125"/>
      <c r="H1284" s="16"/>
      <c r="I1284" s="21"/>
      <c r="J1284" s="46"/>
      <c r="L1284" s="28"/>
    </row>
    <row r="1285" spans="1:13" ht="12.95" customHeight="1">
      <c r="A1285" s="93"/>
      <c r="B1285" s="107"/>
      <c r="C1285" s="7"/>
      <c r="D1285" s="109"/>
      <c r="E1285" s="110"/>
      <c r="F1285" s="111"/>
      <c r="G1285" s="112"/>
      <c r="H1285" s="7"/>
      <c r="I1285" s="12"/>
      <c r="J1285" s="123"/>
      <c r="M1285" s="28"/>
    </row>
    <row r="1286" spans="1:13" ht="12.95" customHeight="1">
      <c r="A1286" s="94"/>
      <c r="B1286" s="108" t="s">
        <v>4551</v>
      </c>
      <c r="C1286" s="16" t="s">
        <v>4553</v>
      </c>
      <c r="D1286" s="52">
        <v>47</v>
      </c>
      <c r="E1286" s="18" t="s">
        <v>4157</v>
      </c>
      <c r="F1286" s="19"/>
      <c r="G1286" s="125"/>
      <c r="H1286" s="16"/>
      <c r="I1286" s="21"/>
      <c r="J1286" s="46"/>
      <c r="L1286" s="28"/>
    </row>
    <row r="1287" spans="1:13" ht="12.95" customHeight="1">
      <c r="A1287" s="93"/>
      <c r="B1287" s="107"/>
      <c r="C1287" s="7"/>
      <c r="D1287" s="109"/>
      <c r="E1287" s="110"/>
      <c r="F1287" s="111"/>
      <c r="G1287" s="112"/>
      <c r="H1287" s="7"/>
      <c r="I1287" s="12"/>
      <c r="J1287" s="123"/>
      <c r="M1287" s="28"/>
    </row>
    <row r="1288" spans="1:13" ht="12.95" customHeight="1">
      <c r="A1288" s="94"/>
      <c r="B1288" s="108" t="s">
        <v>4551</v>
      </c>
      <c r="C1288" s="16" t="s">
        <v>4603</v>
      </c>
      <c r="D1288" s="52">
        <v>16</v>
      </c>
      <c r="E1288" s="18" t="s">
        <v>4157</v>
      </c>
      <c r="F1288" s="19"/>
      <c r="G1288" s="125"/>
      <c r="H1288" s="16"/>
      <c r="I1288" s="21"/>
      <c r="J1288" s="46"/>
      <c r="L1288" s="28"/>
    </row>
    <row r="1289" spans="1:13" ht="12.95" customHeight="1">
      <c r="A1289" s="93"/>
      <c r="B1289" s="107"/>
      <c r="C1289" s="7"/>
      <c r="D1289" s="109"/>
      <c r="E1289" s="110"/>
      <c r="F1289" s="111"/>
      <c r="G1289" s="112"/>
      <c r="H1289" s="7"/>
      <c r="I1289" s="12"/>
      <c r="J1289" s="123"/>
      <c r="M1289" s="28"/>
    </row>
    <row r="1290" spans="1:13" ht="12.95" customHeight="1">
      <c r="A1290" s="94"/>
      <c r="B1290" s="108" t="s">
        <v>4551</v>
      </c>
      <c r="C1290" s="16" t="s">
        <v>4604</v>
      </c>
      <c r="D1290" s="52">
        <v>48</v>
      </c>
      <c r="E1290" s="18" t="s">
        <v>4157</v>
      </c>
      <c r="F1290" s="19"/>
      <c r="G1290" s="125"/>
      <c r="H1290" s="16"/>
      <c r="I1290" s="21"/>
      <c r="J1290" s="46"/>
      <c r="L1290" s="28"/>
    </row>
    <row r="1291" spans="1:13" ht="12.95" customHeight="1">
      <c r="A1291" s="93"/>
      <c r="B1291" s="107"/>
      <c r="C1291" s="7"/>
      <c r="D1291" s="109"/>
      <c r="E1291" s="110"/>
      <c r="F1291" s="111"/>
      <c r="G1291" s="112"/>
      <c r="H1291" s="7"/>
      <c r="I1291" s="12"/>
      <c r="J1291" s="123"/>
      <c r="M1291" s="28"/>
    </row>
    <row r="1292" spans="1:13" ht="12.95" customHeight="1">
      <c r="A1292" s="94"/>
      <c r="B1292" s="108" t="s">
        <v>4551</v>
      </c>
      <c r="C1292" s="16" t="s">
        <v>4605</v>
      </c>
      <c r="D1292" s="52">
        <v>9</v>
      </c>
      <c r="E1292" s="18" t="s">
        <v>4157</v>
      </c>
      <c r="F1292" s="19"/>
      <c r="G1292" s="125"/>
      <c r="H1292" s="16"/>
      <c r="I1292" s="21"/>
      <c r="J1292" s="46"/>
      <c r="L1292" s="28"/>
    </row>
    <row r="1293" spans="1:13" ht="12.95" customHeight="1">
      <c r="A1293" s="93"/>
      <c r="B1293" s="107"/>
      <c r="C1293" s="7"/>
      <c r="D1293" s="109"/>
      <c r="E1293" s="110"/>
      <c r="F1293" s="111"/>
      <c r="G1293" s="112"/>
      <c r="H1293" s="7"/>
      <c r="I1293" s="12"/>
      <c r="J1293" s="123"/>
      <c r="M1293" s="28"/>
    </row>
    <row r="1294" spans="1:13" ht="12.95" customHeight="1">
      <c r="A1294" s="94"/>
      <c r="B1294" s="108" t="s">
        <v>4179</v>
      </c>
      <c r="C1294" s="16" t="s">
        <v>4307</v>
      </c>
      <c r="D1294" s="52">
        <v>16</v>
      </c>
      <c r="E1294" s="18" t="s">
        <v>4157</v>
      </c>
      <c r="F1294" s="19"/>
      <c r="G1294" s="125"/>
      <c r="H1294" s="16"/>
      <c r="I1294" s="21"/>
      <c r="J1294" s="46"/>
      <c r="L1294" s="28"/>
    </row>
    <row r="1295" spans="1:13" ht="12.95" customHeight="1">
      <c r="A1295" s="93"/>
      <c r="B1295" s="107"/>
      <c r="C1295" s="7"/>
      <c r="D1295" s="109"/>
      <c r="E1295" s="110"/>
      <c r="F1295" s="111"/>
      <c r="G1295" s="112"/>
      <c r="H1295" s="7"/>
      <c r="I1295" s="12"/>
      <c r="J1295" s="123"/>
      <c r="M1295" s="28"/>
    </row>
    <row r="1296" spans="1:13" ht="12.95" customHeight="1">
      <c r="A1296" s="94"/>
      <c r="B1296" s="108" t="s">
        <v>4475</v>
      </c>
      <c r="C1296" s="16" t="s">
        <v>4478</v>
      </c>
      <c r="D1296" s="52">
        <v>18</v>
      </c>
      <c r="E1296" s="18" t="s">
        <v>4157</v>
      </c>
      <c r="F1296" s="19"/>
      <c r="G1296" s="125"/>
      <c r="H1296" s="16"/>
      <c r="I1296" s="21"/>
      <c r="J1296" s="46"/>
      <c r="L1296" s="28"/>
    </row>
    <row r="1297" spans="1:13" ht="12.95" customHeight="1">
      <c r="A1297" s="93"/>
      <c r="B1297" s="124"/>
      <c r="C1297" s="7"/>
      <c r="D1297" s="109"/>
      <c r="E1297" s="110"/>
      <c r="F1297" s="111"/>
      <c r="G1297" s="112"/>
      <c r="H1297" s="7"/>
      <c r="I1297" s="12"/>
      <c r="J1297" s="123"/>
      <c r="M1297" s="28"/>
    </row>
    <row r="1298" spans="1:13" ht="12.95" customHeight="1">
      <c r="A1298" s="94"/>
      <c r="B1298" s="108" t="s">
        <v>4475</v>
      </c>
      <c r="C1298" s="16" t="s">
        <v>4479</v>
      </c>
      <c r="D1298" s="52">
        <v>26</v>
      </c>
      <c r="E1298" s="18" t="s">
        <v>4157</v>
      </c>
      <c r="F1298" s="19"/>
      <c r="G1298" s="125"/>
      <c r="H1298" s="16"/>
      <c r="I1298" s="21"/>
      <c r="J1298" s="48"/>
      <c r="L1298" s="28"/>
    </row>
    <row r="1299" spans="1:13" ht="12.95" customHeight="1">
      <c r="A1299" s="93"/>
      <c r="B1299" s="124"/>
      <c r="C1299" s="7"/>
      <c r="D1299" s="109"/>
      <c r="E1299" s="110"/>
      <c r="F1299" s="111"/>
      <c r="G1299" s="112"/>
      <c r="H1299" s="7"/>
      <c r="I1299" s="23"/>
      <c r="J1299" s="47"/>
      <c r="M1299" s="28"/>
    </row>
    <row r="1300" spans="1:13" ht="12.95" customHeight="1">
      <c r="A1300" s="94"/>
      <c r="B1300" s="108" t="s">
        <v>4309</v>
      </c>
      <c r="C1300" s="16" t="s">
        <v>4310</v>
      </c>
      <c r="D1300" s="52">
        <v>47</v>
      </c>
      <c r="E1300" s="18" t="s">
        <v>4157</v>
      </c>
      <c r="F1300" s="19"/>
      <c r="G1300" s="125"/>
      <c r="H1300" s="130"/>
      <c r="I1300" s="21"/>
      <c r="J1300" s="46"/>
      <c r="L1300" s="28"/>
    </row>
    <row r="1301" spans="1:13" ht="12.95" customHeight="1">
      <c r="A1301" s="93"/>
      <c r="B1301" s="107"/>
      <c r="C1301" s="7"/>
      <c r="D1301" s="109"/>
      <c r="E1301" s="110"/>
      <c r="F1301" s="111"/>
      <c r="G1301" s="112"/>
      <c r="H1301" s="7"/>
      <c r="I1301" s="12"/>
      <c r="J1301" s="123"/>
      <c r="M1301" s="28"/>
    </row>
    <row r="1302" spans="1:13" ht="12.95" customHeight="1">
      <c r="A1302" s="94"/>
      <c r="B1302" s="108" t="s">
        <v>4320</v>
      </c>
      <c r="C1302" s="16" t="s">
        <v>4510</v>
      </c>
      <c r="D1302" s="52">
        <v>3</v>
      </c>
      <c r="E1302" s="18" t="s">
        <v>4245</v>
      </c>
      <c r="F1302" s="19"/>
      <c r="G1302" s="125"/>
      <c r="H1302" s="16"/>
      <c r="I1302" s="21"/>
      <c r="J1302" s="46"/>
      <c r="L1302" s="28"/>
    </row>
    <row r="1303" spans="1:13" ht="12.95" customHeight="1">
      <c r="A1303" s="93"/>
      <c r="B1303" s="107"/>
      <c r="C1303" s="7"/>
      <c r="D1303" s="109"/>
      <c r="E1303" s="110"/>
      <c r="F1303" s="111"/>
      <c r="G1303" s="112"/>
      <c r="H1303" s="7"/>
      <c r="I1303" s="12"/>
      <c r="J1303" s="123"/>
      <c r="M1303" s="28"/>
    </row>
    <row r="1304" spans="1:13" ht="12.95" customHeight="1">
      <c r="A1304" s="94"/>
      <c r="B1304" s="108" t="s">
        <v>4334</v>
      </c>
      <c r="C1304" s="16" t="s">
        <v>4335</v>
      </c>
      <c r="D1304" s="52">
        <v>1</v>
      </c>
      <c r="E1304" s="18" t="s">
        <v>4245</v>
      </c>
      <c r="F1304" s="19"/>
      <c r="G1304" s="125"/>
      <c r="H1304" s="16"/>
      <c r="I1304" s="21"/>
      <c r="J1304" s="46"/>
      <c r="L1304" s="28"/>
    </row>
    <row r="1305" spans="1:13" ht="12.95" customHeight="1">
      <c r="A1305" s="93"/>
      <c r="B1305" s="107"/>
      <c r="C1305" s="7"/>
      <c r="D1305" s="109"/>
      <c r="E1305" s="110"/>
      <c r="F1305" s="129"/>
      <c r="G1305" s="112"/>
      <c r="H1305" s="7"/>
      <c r="I1305" s="12"/>
      <c r="J1305" s="123"/>
      <c r="M1305" s="28"/>
    </row>
    <row r="1306" spans="1:13" ht="12.95" customHeight="1">
      <c r="A1306" s="94"/>
      <c r="B1306" s="108" t="s">
        <v>4606</v>
      </c>
      <c r="C1306" s="16" t="s">
        <v>4607</v>
      </c>
      <c r="D1306" s="52">
        <v>1</v>
      </c>
      <c r="E1306" s="18" t="s">
        <v>4075</v>
      </c>
      <c r="F1306" s="126"/>
      <c r="G1306" s="125"/>
      <c r="H1306" s="130"/>
      <c r="I1306" s="21"/>
      <c r="J1306" s="46"/>
      <c r="L1306" s="28"/>
    </row>
    <row r="1307" spans="1:13" ht="12.95" customHeight="1">
      <c r="A1307" s="93"/>
      <c r="B1307" s="176"/>
      <c r="C1307" s="177"/>
      <c r="D1307" s="51"/>
      <c r="E1307" s="9"/>
      <c r="F1307" s="10"/>
      <c r="G1307" s="11"/>
      <c r="H1307" s="7"/>
      <c r="I1307" s="12"/>
      <c r="J1307" s="123"/>
    </row>
    <row r="1308" spans="1:13" ht="12.95" customHeight="1">
      <c r="A1308" s="94"/>
      <c r="B1308" s="178"/>
      <c r="C1308" s="179"/>
      <c r="D1308" s="52"/>
      <c r="E1308" s="18"/>
      <c r="F1308" s="19"/>
      <c r="G1308" s="125"/>
      <c r="H1308" s="130"/>
      <c r="I1308" s="21"/>
      <c r="J1308" s="46"/>
    </row>
    <row r="1309" spans="1:13" ht="12.95" customHeight="1">
      <c r="A1309" s="93"/>
      <c r="B1309" s="176"/>
      <c r="C1309" s="180"/>
      <c r="D1309" s="51"/>
      <c r="E1309" s="9"/>
      <c r="F1309" s="10"/>
      <c r="G1309" s="11"/>
      <c r="H1309" s="7"/>
      <c r="I1309" s="12"/>
      <c r="J1309" s="123"/>
    </row>
    <row r="1310" spans="1:13" ht="12.95" customHeight="1">
      <c r="A1310" s="94"/>
      <c r="B1310" s="178"/>
      <c r="C1310" s="179"/>
      <c r="D1310" s="52"/>
      <c r="E1310" s="18"/>
      <c r="F1310" s="19"/>
      <c r="G1310" s="20"/>
      <c r="H1310" s="16"/>
      <c r="I1310" s="21"/>
      <c r="J1310" s="46"/>
    </row>
    <row r="1311" spans="1:13" ht="12.95" customHeight="1">
      <c r="A1311" s="93"/>
      <c r="B1311" s="107"/>
      <c r="C1311" s="7"/>
      <c r="D1311" s="51"/>
      <c r="E1311" s="9"/>
      <c r="F1311" s="10"/>
      <c r="G1311" s="11"/>
      <c r="H1311" s="7"/>
      <c r="I1311" s="12"/>
      <c r="J1311" s="123"/>
    </row>
    <row r="1312" spans="1:13" ht="12.95" customHeight="1">
      <c r="A1312" s="94"/>
      <c r="B1312" s="108"/>
      <c r="C1312" s="16"/>
      <c r="D1312" s="52"/>
      <c r="E1312" s="18"/>
      <c r="F1312" s="19"/>
      <c r="G1312" s="125"/>
      <c r="H1312" s="16"/>
      <c r="I1312" s="21"/>
      <c r="J1312" s="46"/>
    </row>
    <row r="1313" spans="1:10" ht="12.95" customHeight="1">
      <c r="A1313" s="93"/>
      <c r="B1313" s="107"/>
      <c r="C1313" s="7"/>
      <c r="D1313" s="51"/>
      <c r="E1313" s="9"/>
      <c r="F1313" s="10"/>
      <c r="G1313" s="11"/>
      <c r="H1313" s="7"/>
      <c r="I1313" s="12"/>
      <c r="J1313" s="123"/>
    </row>
    <row r="1314" spans="1:10" ht="12.95" customHeight="1">
      <c r="A1314" s="94"/>
      <c r="B1314" s="108"/>
      <c r="C1314" s="16"/>
      <c r="D1314" s="52"/>
      <c r="E1314" s="18"/>
      <c r="F1314" s="19"/>
      <c r="G1314" s="125"/>
      <c r="H1314" s="16"/>
      <c r="I1314" s="21"/>
      <c r="J1314" s="46"/>
    </row>
    <row r="1315" spans="1:10" ht="12.95" customHeight="1">
      <c r="A1315" s="93"/>
      <c r="B1315" s="107"/>
      <c r="C1315" s="7"/>
      <c r="D1315" s="51"/>
      <c r="E1315" s="9"/>
      <c r="F1315" s="10"/>
      <c r="G1315" s="11"/>
      <c r="H1315" s="7"/>
      <c r="I1315" s="12"/>
      <c r="J1315" s="123"/>
    </row>
    <row r="1316" spans="1:10" ht="12.95" customHeight="1">
      <c r="A1316" s="94"/>
      <c r="B1316" s="108"/>
      <c r="C1316" s="16"/>
      <c r="D1316" s="52"/>
      <c r="E1316" s="18"/>
      <c r="F1316" s="19"/>
      <c r="G1316" s="125"/>
      <c r="H1316" s="16"/>
      <c r="I1316" s="21"/>
      <c r="J1316" s="46"/>
    </row>
    <row r="1317" spans="1:10" ht="12.95" customHeight="1">
      <c r="A1317" s="93"/>
      <c r="B1317" s="107"/>
      <c r="C1317" s="7"/>
      <c r="D1317" s="51"/>
      <c r="E1317" s="9"/>
      <c r="F1317" s="10"/>
      <c r="G1317" s="11"/>
      <c r="H1317" s="7"/>
      <c r="I1317" s="12"/>
      <c r="J1317" s="123"/>
    </row>
    <row r="1318" spans="1:10" ht="12.95" customHeight="1">
      <c r="A1318" s="94"/>
      <c r="B1318" s="108"/>
      <c r="C1318" s="16"/>
      <c r="D1318" s="52"/>
      <c r="E1318" s="18"/>
      <c r="F1318" s="19"/>
      <c r="G1318" s="125"/>
      <c r="H1318" s="16"/>
      <c r="I1318" s="21"/>
      <c r="J1318" s="46"/>
    </row>
    <row r="1319" spans="1:10" ht="12.95" customHeight="1">
      <c r="A1319" s="93"/>
      <c r="B1319" s="107"/>
      <c r="C1319" s="7"/>
      <c r="D1319" s="51"/>
      <c r="E1319" s="9"/>
      <c r="F1319" s="10"/>
      <c r="G1319" s="11"/>
      <c r="H1319" s="7"/>
      <c r="I1319" s="12"/>
      <c r="J1319" s="123"/>
    </row>
    <row r="1320" spans="1:10" ht="12.95" customHeight="1">
      <c r="A1320" s="94"/>
      <c r="B1320" s="108"/>
      <c r="C1320" s="16"/>
      <c r="D1320" s="52"/>
      <c r="E1320" s="18"/>
      <c r="F1320" s="19"/>
      <c r="G1320" s="125"/>
      <c r="H1320" s="16"/>
      <c r="I1320" s="21"/>
      <c r="J1320" s="46"/>
    </row>
    <row r="1321" spans="1:10" ht="12.95" customHeight="1">
      <c r="A1321" s="93"/>
      <c r="B1321" s="107"/>
      <c r="C1321" s="7"/>
      <c r="D1321" s="51"/>
      <c r="E1321" s="9"/>
      <c r="F1321" s="10"/>
      <c r="G1321" s="11"/>
      <c r="H1321" s="7"/>
      <c r="I1321" s="12"/>
      <c r="J1321" s="123"/>
    </row>
    <row r="1322" spans="1:10" ht="12.95" customHeight="1">
      <c r="A1322" s="94"/>
      <c r="B1322" s="108"/>
      <c r="C1322" s="16"/>
      <c r="D1322" s="52"/>
      <c r="E1322" s="18"/>
      <c r="F1322" s="19"/>
      <c r="G1322" s="125"/>
      <c r="H1322" s="16"/>
      <c r="I1322" s="21"/>
      <c r="J1322" s="46"/>
    </row>
    <row r="1323" spans="1:10" ht="12.95" customHeight="1">
      <c r="A1323" s="93"/>
      <c r="B1323" s="176"/>
      <c r="C1323" s="180"/>
      <c r="D1323" s="51"/>
      <c r="E1323" s="9"/>
      <c r="F1323" s="10"/>
      <c r="G1323" s="11"/>
      <c r="H1323" s="7"/>
      <c r="I1323" s="12"/>
      <c r="J1323" s="123"/>
    </row>
    <row r="1324" spans="1:10" ht="12.95" customHeight="1">
      <c r="A1324" s="94"/>
      <c r="B1324" s="178"/>
      <c r="C1324" s="179"/>
      <c r="D1324" s="52"/>
      <c r="E1324" s="18"/>
      <c r="F1324" s="19"/>
      <c r="G1324" s="20"/>
      <c r="H1324" s="16"/>
      <c r="I1324" s="21"/>
      <c r="J1324" s="46"/>
    </row>
    <row r="1325" spans="1:10" ht="12.95" customHeight="1">
      <c r="A1325" s="93"/>
      <c r="B1325" s="107"/>
      <c r="C1325" s="7"/>
      <c r="D1325" s="51"/>
      <c r="E1325" s="9"/>
      <c r="F1325" s="10"/>
      <c r="G1325" s="11"/>
      <c r="H1325" s="7"/>
      <c r="I1325" s="12"/>
      <c r="J1325" s="123"/>
    </row>
    <row r="1326" spans="1:10" ht="12.95" customHeight="1">
      <c r="A1326" s="94"/>
      <c r="B1326" s="108"/>
      <c r="C1326" s="16"/>
      <c r="D1326" s="52"/>
      <c r="E1326" s="18"/>
      <c r="F1326" s="19"/>
      <c r="G1326" s="125"/>
      <c r="H1326" s="16"/>
      <c r="I1326" s="21"/>
      <c r="J1326" s="46"/>
    </row>
    <row r="1327" spans="1:10" ht="12.95" customHeight="1">
      <c r="A1327" s="93"/>
      <c r="B1327" s="107"/>
      <c r="C1327" s="7"/>
      <c r="D1327" s="51"/>
      <c r="E1327" s="9"/>
      <c r="F1327" s="10"/>
      <c r="G1327" s="11"/>
      <c r="H1327" s="7"/>
      <c r="I1327" s="12"/>
      <c r="J1327" s="123"/>
    </row>
    <row r="1328" spans="1:10" ht="12.95" customHeight="1">
      <c r="A1328" s="94"/>
      <c r="B1328" s="108"/>
      <c r="C1328" s="16"/>
      <c r="D1328" s="52"/>
      <c r="E1328" s="18"/>
      <c r="F1328" s="19"/>
      <c r="G1328" s="125"/>
      <c r="H1328" s="16"/>
      <c r="I1328" s="21"/>
      <c r="J1328" s="46"/>
    </row>
    <row r="1329" spans="1:13" ht="12.95" customHeight="1">
      <c r="A1329" s="93"/>
      <c r="B1329" s="107"/>
      <c r="C1329" s="7"/>
      <c r="D1329" s="51"/>
      <c r="E1329" s="9"/>
      <c r="F1329" s="10"/>
      <c r="G1329" s="11"/>
      <c r="H1329" s="7"/>
      <c r="I1329" s="12"/>
      <c r="J1329" s="123"/>
    </row>
    <row r="1330" spans="1:13" ht="12.95" customHeight="1">
      <c r="A1330" s="94"/>
      <c r="B1330" s="108"/>
      <c r="C1330" s="16"/>
      <c r="D1330" s="52"/>
      <c r="E1330" s="18"/>
      <c r="F1330" s="19"/>
      <c r="G1330" s="125"/>
      <c r="H1330" s="16"/>
      <c r="I1330" s="21"/>
      <c r="J1330" s="46"/>
    </row>
    <row r="1331" spans="1:13" ht="12.95" customHeight="1">
      <c r="A1331" s="93"/>
      <c r="B1331" s="107"/>
      <c r="C1331" s="7"/>
      <c r="D1331" s="51"/>
      <c r="E1331" s="9"/>
      <c r="F1331" s="10"/>
      <c r="G1331" s="95"/>
      <c r="H1331" s="7"/>
      <c r="I1331" s="12"/>
      <c r="J1331" s="123"/>
    </row>
    <row r="1332" spans="1:13" ht="12.95" customHeight="1">
      <c r="A1332" s="94"/>
      <c r="B1332" s="134" t="s">
        <v>2</v>
      </c>
      <c r="C1332" s="16"/>
      <c r="D1332" s="52"/>
      <c r="E1332" s="18"/>
      <c r="F1332" s="19"/>
      <c r="G1332" s="20"/>
      <c r="H1332" s="130"/>
      <c r="I1332" s="21"/>
      <c r="J1332" s="46"/>
    </row>
    <row r="1333" spans="1:13" ht="12.95" customHeight="1">
      <c r="A1333" s="93"/>
      <c r="B1333" s="107"/>
      <c r="C1333" s="7"/>
      <c r="D1333" s="51"/>
      <c r="E1333" s="9"/>
      <c r="F1333" s="10"/>
      <c r="G1333" s="11"/>
      <c r="H1333" s="7"/>
      <c r="I1333" s="12"/>
      <c r="J1333" s="123"/>
    </row>
    <row r="1334" spans="1:13" ht="12.95" customHeight="1">
      <c r="A1334" s="94"/>
      <c r="B1334" s="108"/>
      <c r="C1334" s="16"/>
      <c r="D1334" s="52"/>
      <c r="E1334" s="18"/>
      <c r="F1334" s="19"/>
      <c r="G1334" s="125"/>
      <c r="H1334" s="16"/>
      <c r="I1334" s="21"/>
      <c r="J1334" s="46"/>
    </row>
    <row r="1335" spans="1:13" ht="12.95" customHeight="1">
      <c r="A1335" s="93"/>
      <c r="B1335" s="107"/>
      <c r="C1335" s="180"/>
      <c r="D1335" s="51"/>
      <c r="E1335" s="9"/>
      <c r="F1335" s="10"/>
      <c r="G1335" s="11"/>
      <c r="H1335" s="7"/>
      <c r="I1335" s="12"/>
      <c r="J1335" s="123"/>
    </row>
    <row r="1336" spans="1:13" ht="12.95" customHeight="1">
      <c r="A1336" s="94" t="str">
        <f>A1科目!A26</f>
        <v>10</v>
      </c>
      <c r="B1336" s="108" t="str">
        <f>A1科目!B26</f>
        <v>監視カメラ設備</v>
      </c>
      <c r="C1336" s="179"/>
      <c r="D1336" s="52"/>
      <c r="E1336" s="18"/>
      <c r="F1336" s="19"/>
      <c r="G1336" s="20"/>
      <c r="H1336" s="130"/>
      <c r="I1336" s="21"/>
      <c r="J1336" s="46"/>
    </row>
    <row r="1337" spans="1:13" ht="12.95" customHeight="1">
      <c r="A1337" s="93"/>
      <c r="B1337" s="176"/>
      <c r="C1337" s="180"/>
      <c r="D1337" s="51"/>
      <c r="E1337" s="9"/>
      <c r="F1337" s="10"/>
      <c r="G1337" s="11"/>
      <c r="H1337" s="7"/>
      <c r="I1337" s="12"/>
      <c r="J1337" s="123"/>
    </row>
    <row r="1338" spans="1:13" ht="12.95" customHeight="1">
      <c r="A1338" s="94"/>
      <c r="B1338" s="178"/>
      <c r="C1338" s="179"/>
      <c r="D1338" s="52"/>
      <c r="E1338" s="18"/>
      <c r="F1338" s="19"/>
      <c r="G1338" s="20"/>
      <c r="H1338" s="130"/>
      <c r="I1338" s="21"/>
      <c r="J1338" s="46"/>
    </row>
    <row r="1339" spans="1:13" ht="12.95" customHeight="1">
      <c r="A1339" s="93"/>
      <c r="B1339" s="176"/>
      <c r="C1339" s="180"/>
      <c r="D1339" s="109"/>
      <c r="E1339" s="110"/>
      <c r="F1339" s="111"/>
      <c r="G1339" s="112"/>
      <c r="H1339" s="7"/>
      <c r="I1339" s="12"/>
      <c r="J1339" s="123"/>
      <c r="M1339" s="28"/>
    </row>
    <row r="1340" spans="1:13" ht="12.95" customHeight="1">
      <c r="A1340" s="94"/>
      <c r="B1340" s="178" t="s">
        <v>4608</v>
      </c>
      <c r="C1340" s="179"/>
      <c r="D1340" s="52">
        <v>1</v>
      </c>
      <c r="E1340" s="18" t="s">
        <v>4202</v>
      </c>
      <c r="F1340" s="131"/>
      <c r="G1340" s="125"/>
      <c r="H1340" s="131"/>
      <c r="I1340" s="21"/>
      <c r="J1340" s="46"/>
      <c r="L1340" s="28"/>
    </row>
    <row r="1341" spans="1:13" ht="12.95" customHeight="1">
      <c r="A1341" s="93"/>
      <c r="B1341" s="176"/>
      <c r="C1341" s="180"/>
      <c r="D1341" s="109"/>
      <c r="E1341" s="110"/>
      <c r="F1341" s="111"/>
      <c r="G1341" s="112"/>
      <c r="H1341" s="7"/>
      <c r="I1341" s="12"/>
      <c r="J1341" s="123"/>
      <c r="M1341" s="28"/>
    </row>
    <row r="1342" spans="1:13" ht="12.95" customHeight="1">
      <c r="A1342" s="94"/>
      <c r="B1342" s="178" t="s">
        <v>4609</v>
      </c>
      <c r="C1342" s="179"/>
      <c r="D1342" s="52">
        <v>7</v>
      </c>
      <c r="E1342" s="18" t="s">
        <v>341</v>
      </c>
      <c r="F1342" s="131"/>
      <c r="G1342" s="125"/>
      <c r="H1342" s="131"/>
      <c r="I1342" s="21"/>
      <c r="J1342" s="46"/>
      <c r="L1342" s="28"/>
    </row>
    <row r="1343" spans="1:13" ht="12.95" customHeight="1">
      <c r="A1343" s="93"/>
      <c r="B1343" s="181"/>
      <c r="C1343" s="182"/>
      <c r="D1343" s="109"/>
      <c r="E1343" s="110"/>
      <c r="F1343" s="111"/>
      <c r="G1343" s="112"/>
      <c r="H1343" s="7"/>
      <c r="I1343" s="12"/>
      <c r="J1343" s="123"/>
      <c r="M1343" s="28"/>
    </row>
    <row r="1344" spans="1:13" ht="12.95" customHeight="1">
      <c r="A1344" s="94"/>
      <c r="B1344" s="178" t="s">
        <v>4610</v>
      </c>
      <c r="C1344" s="183" t="s">
        <v>4611</v>
      </c>
      <c r="D1344" s="52">
        <v>14</v>
      </c>
      <c r="E1344" s="18" t="s">
        <v>341</v>
      </c>
      <c r="F1344" s="131"/>
      <c r="G1344" s="125"/>
      <c r="H1344" s="131"/>
      <c r="I1344" s="21"/>
      <c r="J1344" s="46"/>
      <c r="L1344" s="28"/>
    </row>
    <row r="1345" spans="1:13" ht="12.95" customHeight="1">
      <c r="A1345" s="93"/>
      <c r="B1345" s="107"/>
      <c r="C1345" s="7"/>
      <c r="D1345" s="109"/>
      <c r="E1345" s="110"/>
      <c r="F1345" s="111"/>
      <c r="G1345" s="112"/>
      <c r="H1345" s="7"/>
      <c r="I1345" s="12"/>
      <c r="J1345" s="123"/>
      <c r="M1345" s="28"/>
    </row>
    <row r="1346" spans="1:13" ht="12.95" customHeight="1">
      <c r="A1346" s="94"/>
      <c r="B1346" s="108" t="s">
        <v>4610</v>
      </c>
      <c r="C1346" s="16" t="s">
        <v>4612</v>
      </c>
      <c r="D1346" s="52">
        <v>2</v>
      </c>
      <c r="E1346" s="18" t="s">
        <v>341</v>
      </c>
      <c r="F1346" s="131"/>
      <c r="G1346" s="125"/>
      <c r="H1346" s="131"/>
      <c r="I1346" s="21"/>
      <c r="J1346" s="46"/>
      <c r="L1346" s="28"/>
    </row>
    <row r="1347" spans="1:13" ht="12.95" customHeight="1">
      <c r="A1347" s="93"/>
      <c r="B1347" s="107"/>
      <c r="C1347" s="7"/>
      <c r="D1347" s="109"/>
      <c r="E1347" s="110"/>
      <c r="F1347" s="111"/>
      <c r="G1347" s="112"/>
      <c r="H1347" s="7"/>
      <c r="I1347" s="12"/>
      <c r="J1347" s="123"/>
      <c r="M1347" s="28"/>
    </row>
    <row r="1348" spans="1:13" ht="12.95" customHeight="1">
      <c r="A1348" s="94"/>
      <c r="B1348" s="108" t="s">
        <v>4613</v>
      </c>
      <c r="C1348" s="16"/>
      <c r="D1348" s="52">
        <v>2</v>
      </c>
      <c r="E1348" s="18" t="s">
        <v>341</v>
      </c>
      <c r="F1348" s="131"/>
      <c r="G1348" s="125"/>
      <c r="H1348" s="131"/>
      <c r="I1348" s="21"/>
      <c r="J1348" s="46"/>
      <c r="L1348" s="28"/>
    </row>
    <row r="1349" spans="1:13" ht="12.95" customHeight="1">
      <c r="A1349" s="93"/>
      <c r="B1349" s="107"/>
      <c r="C1349" s="7"/>
      <c r="D1349" s="109"/>
      <c r="E1349" s="110"/>
      <c r="F1349" s="111"/>
      <c r="G1349" s="112"/>
      <c r="H1349" s="7"/>
      <c r="I1349" s="12"/>
      <c r="J1349" s="123"/>
      <c r="M1349" s="28"/>
    </row>
    <row r="1350" spans="1:13" ht="12.95" customHeight="1">
      <c r="A1350" s="94"/>
      <c r="B1350" s="108" t="s">
        <v>4613</v>
      </c>
      <c r="C1350" s="16" t="s">
        <v>4614</v>
      </c>
      <c r="D1350" s="52">
        <v>2</v>
      </c>
      <c r="E1350" s="18" t="s">
        <v>341</v>
      </c>
      <c r="F1350" s="131"/>
      <c r="G1350" s="125"/>
      <c r="H1350" s="131"/>
      <c r="I1350" s="21"/>
      <c r="J1350" s="46"/>
      <c r="L1350" s="28"/>
    </row>
    <row r="1351" spans="1:13" ht="12.95" customHeight="1">
      <c r="A1351" s="93"/>
      <c r="B1351" s="107"/>
      <c r="C1351" s="7"/>
      <c r="D1351" s="109"/>
      <c r="E1351" s="110"/>
      <c r="F1351" s="129"/>
      <c r="G1351" s="112"/>
      <c r="H1351" s="7"/>
      <c r="I1351" s="12"/>
      <c r="J1351" s="123"/>
      <c r="M1351" s="28"/>
    </row>
    <row r="1352" spans="1:13" ht="12.95" customHeight="1">
      <c r="A1352" s="94"/>
      <c r="B1352" s="108" t="s">
        <v>1</v>
      </c>
      <c r="C1352" s="16"/>
      <c r="D1352" s="52">
        <v>1</v>
      </c>
      <c r="E1352" s="18" t="s">
        <v>4075</v>
      </c>
      <c r="F1352" s="103"/>
      <c r="G1352" s="125"/>
      <c r="H1352" s="16"/>
      <c r="I1352" s="21"/>
      <c r="J1352" s="46"/>
      <c r="L1352" s="28"/>
    </row>
    <row r="1353" spans="1:13" ht="12.95" customHeight="1">
      <c r="A1353" s="93"/>
      <c r="B1353" s="107"/>
      <c r="C1353" s="7"/>
      <c r="D1353" s="109"/>
      <c r="E1353" s="110"/>
      <c r="F1353" s="129"/>
      <c r="G1353" s="112"/>
      <c r="H1353" s="7"/>
      <c r="I1353" s="12"/>
      <c r="J1353" s="123"/>
      <c r="M1353" s="28"/>
    </row>
    <row r="1354" spans="1:13" ht="12.95" customHeight="1">
      <c r="A1354" s="94"/>
      <c r="B1354" s="108" t="s">
        <v>4615</v>
      </c>
      <c r="C1354" s="16"/>
      <c r="D1354" s="52">
        <v>1</v>
      </c>
      <c r="E1354" s="18" t="s">
        <v>4075</v>
      </c>
      <c r="F1354" s="103"/>
      <c r="G1354" s="125"/>
      <c r="H1354" s="16"/>
      <c r="I1354" s="21"/>
      <c r="J1354" s="46"/>
      <c r="L1354" s="28"/>
    </row>
    <row r="1355" spans="1:13" ht="12.95" customHeight="1">
      <c r="A1355" s="93"/>
      <c r="B1355" s="107"/>
      <c r="C1355" s="7"/>
      <c r="D1355" s="109"/>
      <c r="E1355" s="110"/>
      <c r="F1355" s="111"/>
      <c r="G1355" s="112"/>
      <c r="H1355" s="7"/>
      <c r="I1355" s="12"/>
      <c r="J1355" s="123"/>
      <c r="M1355" s="28"/>
    </row>
    <row r="1356" spans="1:13" ht="12.95" customHeight="1">
      <c r="A1356" s="94"/>
      <c r="B1356" s="108" t="s">
        <v>4295</v>
      </c>
      <c r="C1356" s="16" t="s">
        <v>4616</v>
      </c>
      <c r="D1356" s="52">
        <v>13</v>
      </c>
      <c r="E1356" s="18" t="s">
        <v>4157</v>
      </c>
      <c r="F1356" s="19"/>
      <c r="G1356" s="125"/>
      <c r="H1356" s="131"/>
      <c r="I1356" s="21"/>
      <c r="J1356" s="46"/>
      <c r="L1356" s="28"/>
    </row>
    <row r="1357" spans="1:13" ht="12.95" customHeight="1">
      <c r="A1357" s="93"/>
      <c r="B1357" s="107"/>
      <c r="C1357" s="7"/>
      <c r="D1357" s="109"/>
      <c r="E1357" s="110"/>
      <c r="F1357" s="111"/>
      <c r="G1357" s="112"/>
      <c r="H1357" s="7"/>
      <c r="I1357" s="12"/>
      <c r="J1357" s="123"/>
      <c r="M1357" s="28"/>
    </row>
    <row r="1358" spans="1:13" ht="12.95" customHeight="1">
      <c r="A1358" s="94"/>
      <c r="B1358" s="108" t="s">
        <v>4295</v>
      </c>
      <c r="C1358" s="16" t="s">
        <v>4617</v>
      </c>
      <c r="D1358" s="52">
        <v>48</v>
      </c>
      <c r="E1358" s="18" t="s">
        <v>4157</v>
      </c>
      <c r="F1358" s="19"/>
      <c r="G1358" s="125"/>
      <c r="H1358" s="16"/>
      <c r="I1358" s="21"/>
      <c r="J1358" s="46"/>
      <c r="L1358" s="28"/>
    </row>
    <row r="1359" spans="1:13" ht="12.95" customHeight="1">
      <c r="A1359" s="93"/>
      <c r="B1359" s="107"/>
      <c r="C1359" s="7"/>
      <c r="D1359" s="109"/>
      <c r="E1359" s="110"/>
      <c r="F1359" s="111"/>
      <c r="G1359" s="112"/>
      <c r="H1359" s="7"/>
      <c r="I1359" s="12"/>
      <c r="J1359" s="123"/>
      <c r="M1359" s="28"/>
    </row>
    <row r="1360" spans="1:13" ht="12.95" customHeight="1">
      <c r="A1360" s="94"/>
      <c r="B1360" s="108" t="s">
        <v>4774</v>
      </c>
      <c r="C1360" s="16" t="s">
        <v>4775</v>
      </c>
      <c r="D1360" s="52">
        <v>739</v>
      </c>
      <c r="E1360" s="18" t="s">
        <v>4157</v>
      </c>
      <c r="F1360" s="19"/>
      <c r="G1360" s="125"/>
      <c r="H1360" s="16"/>
      <c r="I1360" s="21"/>
      <c r="J1360" s="48"/>
      <c r="L1360" s="28"/>
    </row>
    <row r="1361" spans="1:13" ht="12.95" customHeight="1">
      <c r="A1361" s="93"/>
      <c r="B1361" s="107"/>
      <c r="C1361" s="7"/>
      <c r="D1361" s="109"/>
      <c r="E1361" s="110"/>
      <c r="F1361" s="111"/>
      <c r="G1361" s="112"/>
      <c r="H1361" s="7"/>
      <c r="I1361" s="23"/>
      <c r="J1361" s="47"/>
      <c r="M1361" s="28"/>
    </row>
    <row r="1362" spans="1:13" ht="12.95" customHeight="1">
      <c r="A1362" s="94"/>
      <c r="B1362" s="108" t="s">
        <v>4295</v>
      </c>
      <c r="C1362" s="16" t="s">
        <v>4506</v>
      </c>
      <c r="D1362" s="52">
        <v>49</v>
      </c>
      <c r="E1362" s="18" t="s">
        <v>4157</v>
      </c>
      <c r="F1362" s="19"/>
      <c r="G1362" s="125"/>
      <c r="H1362" s="16"/>
      <c r="I1362" s="21"/>
      <c r="J1362" s="46"/>
      <c r="L1362" s="28"/>
    </row>
    <row r="1363" spans="1:13" ht="12.95" customHeight="1">
      <c r="A1363" s="93"/>
      <c r="B1363" s="124"/>
      <c r="C1363" s="7"/>
      <c r="D1363" s="109"/>
      <c r="E1363" s="110"/>
      <c r="F1363" s="111"/>
      <c r="G1363" s="112"/>
      <c r="H1363" s="7"/>
      <c r="I1363" s="12"/>
      <c r="J1363" s="123"/>
      <c r="M1363" s="28"/>
    </row>
    <row r="1364" spans="1:13" ht="12.95" customHeight="1">
      <c r="A1364" s="94"/>
      <c r="B1364" s="108" t="s">
        <v>4304</v>
      </c>
      <c r="C1364" s="16" t="s">
        <v>4574</v>
      </c>
      <c r="D1364" s="52">
        <v>2</v>
      </c>
      <c r="E1364" s="18" t="s">
        <v>4157</v>
      </c>
      <c r="F1364" s="131"/>
      <c r="G1364" s="125"/>
      <c r="H1364" s="131"/>
      <c r="I1364" s="21"/>
      <c r="J1364" s="46"/>
      <c r="L1364" s="28"/>
    </row>
    <row r="1365" spans="1:13" ht="12.95" customHeight="1">
      <c r="A1365" s="93"/>
      <c r="B1365" s="107"/>
      <c r="C1365" s="7"/>
      <c r="D1365" s="109"/>
      <c r="E1365" s="110"/>
      <c r="F1365" s="111"/>
      <c r="G1365" s="112"/>
      <c r="H1365" s="7"/>
      <c r="I1365" s="12"/>
      <c r="J1365" s="123"/>
      <c r="M1365" s="28"/>
    </row>
    <row r="1366" spans="1:13" ht="12.95" customHeight="1">
      <c r="A1366" s="94"/>
      <c r="B1366" s="108" t="s">
        <v>4179</v>
      </c>
      <c r="C1366" s="16" t="s">
        <v>4508</v>
      </c>
      <c r="D1366" s="52">
        <v>11</v>
      </c>
      <c r="E1366" s="18" t="s">
        <v>4157</v>
      </c>
      <c r="F1366" s="19"/>
      <c r="G1366" s="125"/>
      <c r="H1366" s="16"/>
      <c r="I1366" s="21"/>
      <c r="J1366" s="46"/>
      <c r="L1366" s="28"/>
    </row>
    <row r="1367" spans="1:13" ht="12.95" customHeight="1">
      <c r="A1367" s="93"/>
      <c r="B1367" s="107"/>
      <c r="C1367" s="7"/>
      <c r="D1367" s="109"/>
      <c r="E1367" s="110"/>
      <c r="F1367" s="111"/>
      <c r="G1367" s="112"/>
      <c r="H1367" s="7"/>
      <c r="I1367" s="12"/>
      <c r="J1367" s="123"/>
      <c r="M1367" s="28"/>
    </row>
    <row r="1368" spans="1:13" ht="12.95" customHeight="1">
      <c r="A1368" s="94"/>
      <c r="B1368" s="108" t="s">
        <v>4309</v>
      </c>
      <c r="C1368" s="16" t="s">
        <v>4509</v>
      </c>
      <c r="D1368" s="52">
        <v>3</v>
      </c>
      <c r="E1368" s="18" t="s">
        <v>4157</v>
      </c>
      <c r="F1368" s="19"/>
      <c r="G1368" s="125"/>
      <c r="H1368" s="130"/>
      <c r="I1368" s="21"/>
      <c r="J1368" s="46"/>
      <c r="L1368" s="28"/>
    </row>
    <row r="1369" spans="1:13" ht="12.95" customHeight="1">
      <c r="A1369" s="93"/>
      <c r="B1369" s="107"/>
      <c r="C1369" s="7"/>
      <c r="D1369" s="109"/>
      <c r="E1369" s="110"/>
      <c r="F1369" s="111"/>
      <c r="G1369" s="112"/>
      <c r="H1369" s="7"/>
      <c r="I1369" s="12"/>
      <c r="J1369" s="123"/>
      <c r="M1369" s="28"/>
    </row>
    <row r="1370" spans="1:13" ht="12.95" customHeight="1">
      <c r="A1370" s="94"/>
      <c r="B1370" s="108" t="s">
        <v>4312</v>
      </c>
      <c r="C1370" s="16" t="s">
        <v>4313</v>
      </c>
      <c r="D1370" s="52">
        <v>46</v>
      </c>
      <c r="E1370" s="18" t="s">
        <v>4157</v>
      </c>
      <c r="F1370" s="19"/>
      <c r="G1370" s="125"/>
      <c r="H1370" s="130"/>
      <c r="I1370" s="21"/>
      <c r="J1370" s="46"/>
      <c r="L1370" s="28"/>
    </row>
    <row r="1371" spans="1:13" ht="12.95" customHeight="1">
      <c r="A1371" s="93"/>
      <c r="B1371" s="107"/>
      <c r="C1371" s="7"/>
      <c r="D1371" s="109"/>
      <c r="E1371" s="110"/>
      <c r="F1371" s="111"/>
      <c r="G1371" s="112"/>
      <c r="H1371" s="7"/>
      <c r="I1371" s="12"/>
      <c r="J1371" s="123"/>
      <c r="M1371" s="28"/>
    </row>
    <row r="1372" spans="1:13" ht="12.95" customHeight="1">
      <c r="A1372" s="94"/>
      <c r="B1372" s="108" t="s">
        <v>4314</v>
      </c>
      <c r="C1372" s="16" t="s">
        <v>4315</v>
      </c>
      <c r="D1372" s="52">
        <v>2</v>
      </c>
      <c r="E1372" s="18" t="s">
        <v>2851</v>
      </c>
      <c r="F1372" s="131"/>
      <c r="G1372" s="125"/>
      <c r="H1372" s="131"/>
      <c r="I1372" s="21"/>
      <c r="J1372" s="46"/>
      <c r="L1372" s="28"/>
    </row>
    <row r="1373" spans="1:13" ht="12.95" customHeight="1">
      <c r="A1373" s="93"/>
      <c r="B1373" s="107"/>
      <c r="C1373" s="7"/>
      <c r="D1373" s="109"/>
      <c r="E1373" s="110"/>
      <c r="F1373" s="111"/>
      <c r="G1373" s="112"/>
      <c r="H1373" s="7"/>
      <c r="I1373" s="12"/>
      <c r="J1373" s="123"/>
      <c r="M1373" s="28"/>
    </row>
    <row r="1374" spans="1:13" ht="12.95" customHeight="1">
      <c r="A1374" s="94"/>
      <c r="B1374" s="108" t="s">
        <v>4320</v>
      </c>
      <c r="C1374" s="16" t="s">
        <v>4510</v>
      </c>
      <c r="D1374" s="52">
        <v>1</v>
      </c>
      <c r="E1374" s="18" t="s">
        <v>4245</v>
      </c>
      <c r="F1374" s="19"/>
      <c r="G1374" s="125"/>
      <c r="H1374" s="16"/>
      <c r="I1374" s="21"/>
      <c r="J1374" s="46"/>
      <c r="L1374" s="28"/>
    </row>
    <row r="1375" spans="1:13" ht="12.95" customHeight="1">
      <c r="A1375" s="93"/>
      <c r="B1375" s="107"/>
      <c r="C1375" s="7"/>
      <c r="D1375" s="109"/>
      <c r="E1375" s="110"/>
      <c r="F1375" s="129"/>
      <c r="G1375" s="112"/>
      <c r="H1375" s="7"/>
      <c r="I1375" s="12"/>
      <c r="J1375" s="123"/>
      <c r="M1375" s="28"/>
    </row>
    <row r="1376" spans="1:13" ht="12.75" customHeight="1">
      <c r="A1376" s="94"/>
      <c r="B1376" s="108" t="s">
        <v>4199</v>
      </c>
      <c r="C1376" s="16"/>
      <c r="D1376" s="52">
        <v>1</v>
      </c>
      <c r="E1376" s="18" t="s">
        <v>4075</v>
      </c>
      <c r="F1376" s="19"/>
      <c r="G1376" s="125"/>
      <c r="H1376" s="131"/>
      <c r="I1376" s="21"/>
      <c r="J1376" s="46"/>
      <c r="L1376" s="28"/>
    </row>
    <row r="1377" spans="1:10" ht="12.95" customHeight="1">
      <c r="A1377" s="93"/>
      <c r="B1377" s="107"/>
      <c r="C1377" s="7"/>
      <c r="D1377" s="51"/>
      <c r="E1377" s="9"/>
      <c r="F1377" s="10"/>
      <c r="G1377" s="11"/>
      <c r="H1377" s="7"/>
      <c r="I1377" s="12"/>
      <c r="J1377" s="123"/>
    </row>
    <row r="1378" spans="1:10" ht="12.95" customHeight="1">
      <c r="A1378" s="94"/>
      <c r="B1378" s="108"/>
      <c r="C1378" s="16"/>
      <c r="D1378" s="52"/>
      <c r="E1378" s="18"/>
      <c r="F1378" s="131"/>
      <c r="G1378" s="125"/>
      <c r="H1378" s="131"/>
      <c r="I1378" s="21"/>
      <c r="J1378" s="46"/>
    </row>
    <row r="1379" spans="1:10" ht="12.95" customHeight="1">
      <c r="A1379" s="93"/>
      <c r="B1379" s="107"/>
      <c r="C1379" s="7"/>
      <c r="D1379" s="51"/>
      <c r="E1379" s="9"/>
      <c r="F1379" s="132"/>
      <c r="G1379" s="11"/>
      <c r="H1379" s="7"/>
      <c r="I1379" s="12"/>
      <c r="J1379" s="123"/>
    </row>
    <row r="1380" spans="1:10" ht="12.95" customHeight="1">
      <c r="A1380" s="94"/>
      <c r="B1380" s="108"/>
      <c r="C1380" s="16"/>
      <c r="D1380" s="52"/>
      <c r="E1380" s="18"/>
      <c r="F1380" s="126"/>
      <c r="G1380" s="125"/>
      <c r="H1380" s="169"/>
      <c r="I1380" s="21"/>
      <c r="J1380" s="46"/>
    </row>
    <row r="1381" spans="1:10" ht="12.95" customHeight="1">
      <c r="A1381" s="93"/>
      <c r="B1381" s="107"/>
      <c r="C1381" s="7"/>
      <c r="D1381" s="51"/>
      <c r="E1381" s="9"/>
      <c r="F1381" s="10"/>
      <c r="G1381" s="11"/>
      <c r="H1381" s="7"/>
      <c r="I1381" s="12"/>
      <c r="J1381" s="123"/>
    </row>
    <row r="1382" spans="1:10" ht="12.95" customHeight="1">
      <c r="A1382" s="94"/>
      <c r="B1382" s="108"/>
      <c r="C1382" s="16"/>
      <c r="D1382" s="52"/>
      <c r="E1382" s="18"/>
      <c r="F1382" s="131"/>
      <c r="G1382" s="125"/>
      <c r="H1382" s="131"/>
      <c r="I1382" s="21"/>
      <c r="J1382" s="46"/>
    </row>
    <row r="1383" spans="1:10" ht="12.95" customHeight="1">
      <c r="A1383" s="93"/>
      <c r="B1383" s="107"/>
      <c r="C1383" s="7"/>
      <c r="D1383" s="51"/>
      <c r="E1383" s="9"/>
      <c r="F1383" s="10"/>
      <c r="G1383" s="11"/>
      <c r="H1383" s="7"/>
      <c r="I1383" s="12"/>
      <c r="J1383" s="123"/>
    </row>
    <row r="1384" spans="1:10" ht="12.95" customHeight="1">
      <c r="A1384" s="94"/>
      <c r="B1384" s="108"/>
      <c r="C1384" s="16"/>
      <c r="D1384" s="52"/>
      <c r="E1384" s="18"/>
      <c r="F1384" s="19"/>
      <c r="G1384" s="125"/>
      <c r="H1384" s="131"/>
      <c r="I1384" s="21"/>
      <c r="J1384" s="46"/>
    </row>
    <row r="1385" spans="1:10" ht="12.95" customHeight="1">
      <c r="A1385" s="93"/>
      <c r="B1385" s="107"/>
      <c r="C1385" s="7"/>
      <c r="D1385" s="51"/>
      <c r="E1385" s="9"/>
      <c r="F1385" s="10"/>
      <c r="G1385" s="11"/>
      <c r="H1385" s="7"/>
      <c r="I1385" s="12"/>
      <c r="J1385" s="123"/>
    </row>
    <row r="1386" spans="1:10" ht="12.95" customHeight="1">
      <c r="A1386" s="94"/>
      <c r="B1386" s="108"/>
      <c r="C1386" s="16"/>
      <c r="D1386" s="52"/>
      <c r="E1386" s="18"/>
      <c r="F1386" s="19"/>
      <c r="G1386" s="125"/>
      <c r="H1386" s="131"/>
      <c r="I1386" s="21"/>
      <c r="J1386" s="46"/>
    </row>
    <row r="1387" spans="1:10" ht="12.95" customHeight="1">
      <c r="A1387" s="93"/>
      <c r="B1387" s="107"/>
      <c r="C1387" s="7"/>
      <c r="D1387" s="51"/>
      <c r="E1387" s="9"/>
      <c r="F1387" s="132"/>
      <c r="G1387" s="11"/>
      <c r="H1387" s="7"/>
      <c r="I1387" s="12"/>
      <c r="J1387" s="123"/>
    </row>
    <row r="1388" spans="1:10" ht="12.95" customHeight="1">
      <c r="A1388" s="94"/>
      <c r="B1388" s="108"/>
      <c r="C1388" s="16"/>
      <c r="D1388" s="52"/>
      <c r="E1388" s="18"/>
      <c r="F1388" s="126"/>
      <c r="G1388" s="125"/>
      <c r="H1388" s="16"/>
      <c r="I1388" s="21"/>
      <c r="J1388" s="46"/>
    </row>
    <row r="1389" spans="1:10" ht="12.95" customHeight="1">
      <c r="A1389" s="93"/>
      <c r="B1389" s="107"/>
      <c r="C1389" s="7"/>
      <c r="D1389" s="51"/>
      <c r="E1389" s="9"/>
      <c r="F1389" s="10"/>
      <c r="G1389" s="11"/>
      <c r="H1389" s="7"/>
      <c r="I1389" s="12"/>
      <c r="J1389" s="123"/>
    </row>
    <row r="1390" spans="1:10" ht="12.95" customHeight="1">
      <c r="A1390" s="94"/>
      <c r="B1390" s="108"/>
      <c r="C1390" s="16"/>
      <c r="D1390" s="52"/>
      <c r="E1390" s="18"/>
      <c r="F1390" s="19"/>
      <c r="G1390" s="125"/>
      <c r="H1390" s="16"/>
      <c r="I1390" s="21"/>
      <c r="J1390" s="46"/>
    </row>
    <row r="1391" spans="1:10" ht="12.95" customHeight="1">
      <c r="A1391" s="93"/>
      <c r="B1391" s="107"/>
      <c r="C1391" s="7"/>
      <c r="D1391" s="51"/>
      <c r="E1391" s="9"/>
      <c r="F1391" s="10"/>
      <c r="G1391" s="11"/>
      <c r="H1391" s="7"/>
      <c r="I1391" s="12"/>
      <c r="J1391" s="123"/>
    </row>
    <row r="1392" spans="1:10" ht="12.95" customHeight="1">
      <c r="A1392" s="94"/>
      <c r="B1392" s="108"/>
      <c r="C1392" s="16"/>
      <c r="D1392" s="52"/>
      <c r="E1392" s="18"/>
      <c r="F1392" s="19"/>
      <c r="G1392" s="125"/>
      <c r="H1392" s="16"/>
      <c r="I1392" s="21"/>
      <c r="J1392" s="46"/>
    </row>
    <row r="1393" spans="1:10" ht="12" customHeight="1">
      <c r="A1393" s="93"/>
      <c r="B1393" s="107"/>
      <c r="C1393" s="7"/>
      <c r="D1393" s="51"/>
      <c r="E1393" s="9"/>
      <c r="F1393" s="10"/>
      <c r="G1393" s="11"/>
      <c r="H1393" s="7"/>
      <c r="I1393" s="12"/>
      <c r="J1393" s="123"/>
    </row>
    <row r="1394" spans="1:10" ht="12" customHeight="1">
      <c r="A1394" s="94"/>
      <c r="B1394" s="108"/>
      <c r="C1394" s="16"/>
      <c r="D1394" s="52"/>
      <c r="E1394" s="18"/>
      <c r="F1394" s="19"/>
      <c r="G1394" s="125"/>
      <c r="H1394" s="16"/>
      <c r="I1394" s="21"/>
      <c r="J1394" s="46"/>
    </row>
    <row r="1395" spans="1:10" ht="12" customHeight="1">
      <c r="A1395" s="93"/>
      <c r="B1395" s="107"/>
      <c r="C1395" s="7"/>
      <c r="D1395" s="51"/>
      <c r="E1395" s="9"/>
      <c r="F1395" s="10"/>
      <c r="G1395" s="11"/>
      <c r="H1395" s="7"/>
      <c r="I1395" s="12"/>
      <c r="J1395" s="123"/>
    </row>
    <row r="1396" spans="1:10" ht="12" customHeight="1">
      <c r="A1396" s="94"/>
      <c r="B1396" s="108"/>
      <c r="C1396" s="16"/>
      <c r="D1396" s="52"/>
      <c r="E1396" s="18"/>
      <c r="F1396" s="19"/>
      <c r="G1396" s="125"/>
      <c r="H1396" s="16"/>
      <c r="I1396" s="21"/>
      <c r="J1396" s="46"/>
    </row>
    <row r="1397" spans="1:10" ht="12" customHeight="1">
      <c r="A1397" s="93"/>
      <c r="B1397" s="107"/>
      <c r="C1397" s="7"/>
      <c r="D1397" s="51"/>
      <c r="E1397" s="9"/>
      <c r="F1397" s="10"/>
      <c r="G1397" s="11"/>
      <c r="H1397" s="7"/>
      <c r="I1397" s="12"/>
      <c r="J1397" s="123"/>
    </row>
    <row r="1398" spans="1:10" ht="12" customHeight="1">
      <c r="A1398" s="94"/>
      <c r="B1398" s="108"/>
      <c r="C1398" s="16"/>
      <c r="D1398" s="52"/>
      <c r="E1398" s="18"/>
      <c r="F1398" s="19"/>
      <c r="G1398" s="125"/>
      <c r="H1398" s="16"/>
      <c r="I1398" s="21"/>
      <c r="J1398" s="46"/>
    </row>
    <row r="1399" spans="1:10" ht="12" customHeight="1">
      <c r="A1399" s="93"/>
      <c r="B1399" s="107"/>
      <c r="C1399" s="7"/>
      <c r="D1399" s="51"/>
      <c r="E1399" s="9"/>
      <c r="F1399" s="10"/>
      <c r="G1399" s="11"/>
      <c r="H1399" s="7"/>
      <c r="I1399" s="12"/>
      <c r="J1399" s="123"/>
    </row>
    <row r="1400" spans="1:10" ht="12" customHeight="1">
      <c r="A1400" s="94"/>
      <c r="B1400" s="108"/>
      <c r="C1400" s="16"/>
      <c r="D1400" s="52"/>
      <c r="E1400" s="18"/>
      <c r="F1400" s="19"/>
      <c r="G1400" s="125"/>
      <c r="H1400" s="16"/>
      <c r="I1400" s="21"/>
      <c r="J1400" s="46"/>
    </row>
    <row r="1401" spans="1:10" ht="12.95" customHeight="1">
      <c r="A1401" s="93"/>
      <c r="B1401" s="107"/>
      <c r="C1401" s="7"/>
      <c r="D1401" s="51"/>
      <c r="E1401" s="9"/>
      <c r="F1401" s="10"/>
      <c r="G1401" s="11"/>
      <c r="H1401" s="7"/>
      <c r="I1401" s="12"/>
      <c r="J1401" s="123"/>
    </row>
    <row r="1402" spans="1:10" ht="12.95" customHeight="1">
      <c r="A1402" s="94"/>
      <c r="B1402" s="108"/>
      <c r="C1402" s="16"/>
      <c r="D1402" s="52"/>
      <c r="E1402" s="18"/>
      <c r="F1402" s="19"/>
      <c r="G1402" s="125"/>
      <c r="H1402" s="16"/>
      <c r="I1402" s="21"/>
      <c r="J1402" s="46"/>
    </row>
    <row r="1403" spans="1:10" ht="12.95" customHeight="1">
      <c r="A1403" s="93"/>
      <c r="B1403" s="107"/>
      <c r="C1403" s="7"/>
      <c r="D1403" s="51"/>
      <c r="E1403" s="9"/>
      <c r="F1403" s="10"/>
      <c r="G1403" s="184"/>
      <c r="H1403" s="7"/>
      <c r="I1403" s="12"/>
      <c r="J1403" s="123"/>
    </row>
    <row r="1404" spans="1:10" ht="12.95" customHeight="1">
      <c r="A1404" s="94"/>
      <c r="B1404" s="134" t="s">
        <v>2</v>
      </c>
      <c r="C1404" s="16"/>
      <c r="D1404" s="52"/>
      <c r="E1404" s="18"/>
      <c r="F1404" s="19"/>
      <c r="G1404" s="20"/>
      <c r="H1404" s="16"/>
      <c r="I1404" s="21"/>
      <c r="J1404" s="46"/>
    </row>
    <row r="1405" spans="1:10" ht="12.95" customHeight="1">
      <c r="A1405" s="93"/>
      <c r="B1405" s="107"/>
      <c r="C1405" s="7"/>
      <c r="D1405" s="51"/>
      <c r="E1405" s="9"/>
      <c r="F1405" s="10"/>
      <c r="G1405" s="11"/>
      <c r="H1405" s="7"/>
      <c r="I1405" s="12"/>
      <c r="J1405" s="123"/>
    </row>
    <row r="1406" spans="1:10" ht="12.95" customHeight="1">
      <c r="A1406" s="94"/>
      <c r="B1406" s="108"/>
      <c r="C1406" s="16"/>
      <c r="D1406" s="52"/>
      <c r="E1406" s="18"/>
      <c r="F1406" s="19"/>
      <c r="G1406" s="125"/>
      <c r="H1406" s="16"/>
      <c r="I1406" s="21"/>
      <c r="J1406" s="46"/>
    </row>
    <row r="1407" spans="1:10" ht="12.95" customHeight="1">
      <c r="A1407" s="93"/>
      <c r="B1407" s="107"/>
      <c r="C1407" s="7"/>
      <c r="D1407" s="51"/>
      <c r="E1407" s="9"/>
      <c r="F1407" s="10"/>
      <c r="G1407" s="11"/>
      <c r="H1407" s="7"/>
      <c r="I1407" s="12"/>
      <c r="J1407" s="123"/>
    </row>
    <row r="1408" spans="1:10" ht="12.95" customHeight="1">
      <c r="A1408" s="94" t="str">
        <f>A1科目!A28</f>
        <v>11</v>
      </c>
      <c r="B1408" s="108" t="str">
        <f>A1科目!B28</f>
        <v>防犯･入退室管理設備</v>
      </c>
      <c r="C1408" s="16" t="str">
        <f>A1中科目!C78</f>
        <v>防犯</v>
      </c>
      <c r="D1408" s="52"/>
      <c r="E1408" s="18"/>
      <c r="F1408" s="19"/>
      <c r="G1408" s="20"/>
      <c r="H1408" s="16"/>
      <c r="I1408" s="21"/>
      <c r="J1408" s="46"/>
    </row>
    <row r="1409" spans="1:13" ht="12.95" customHeight="1">
      <c r="A1409" s="93"/>
      <c r="B1409" s="107"/>
      <c r="C1409" s="7"/>
      <c r="D1409" s="51"/>
      <c r="E1409" s="9"/>
      <c r="F1409" s="10"/>
      <c r="G1409" s="11"/>
      <c r="H1409" s="7"/>
      <c r="I1409" s="12"/>
      <c r="J1409" s="123"/>
    </row>
    <row r="1410" spans="1:13" ht="12.95" customHeight="1">
      <c r="A1410" s="94"/>
      <c r="B1410" s="108"/>
      <c r="C1410" s="16"/>
      <c r="D1410" s="52"/>
      <c r="E1410" s="18"/>
      <c r="F1410" s="19"/>
      <c r="G1410" s="20"/>
      <c r="H1410" s="16"/>
      <c r="I1410" s="21"/>
      <c r="J1410" s="46"/>
    </row>
    <row r="1411" spans="1:13" ht="12.95" customHeight="1">
      <c r="A1411" s="93"/>
      <c r="B1411" s="107"/>
      <c r="C1411" s="7"/>
      <c r="D1411" s="109"/>
      <c r="E1411" s="110"/>
      <c r="F1411" s="111"/>
      <c r="G1411" s="112"/>
      <c r="H1411" s="7"/>
      <c r="I1411" s="12"/>
      <c r="J1411" s="123"/>
      <c r="M1411" s="28"/>
    </row>
    <row r="1412" spans="1:13" ht="12.95" customHeight="1">
      <c r="A1412" s="94"/>
      <c r="B1412" s="108" t="s">
        <v>4302</v>
      </c>
      <c r="C1412" s="16" t="s">
        <v>4303</v>
      </c>
      <c r="D1412" s="52">
        <v>617</v>
      </c>
      <c r="E1412" s="18" t="s">
        <v>4157</v>
      </c>
      <c r="F1412" s="126"/>
      <c r="G1412" s="125"/>
      <c r="H1412" s="16"/>
      <c r="I1412" s="21"/>
      <c r="J1412" s="48"/>
      <c r="L1412" s="28"/>
    </row>
    <row r="1413" spans="1:13" ht="12.95" customHeight="1">
      <c r="A1413" s="93"/>
      <c r="B1413" s="124"/>
      <c r="C1413" s="7"/>
      <c r="D1413" s="109"/>
      <c r="E1413" s="110"/>
      <c r="F1413" s="111"/>
      <c r="G1413" s="112"/>
      <c r="H1413" s="7"/>
      <c r="I1413" s="23"/>
      <c r="J1413" s="47"/>
      <c r="M1413" s="28"/>
    </row>
    <row r="1414" spans="1:13" ht="12.95" customHeight="1">
      <c r="A1414" s="94"/>
      <c r="B1414" s="108" t="s">
        <v>4179</v>
      </c>
      <c r="C1414" s="16" t="s">
        <v>4508</v>
      </c>
      <c r="D1414" s="52">
        <v>68</v>
      </c>
      <c r="E1414" s="18" t="s">
        <v>4157</v>
      </c>
      <c r="F1414" s="19"/>
      <c r="G1414" s="125"/>
      <c r="H1414" s="16"/>
      <c r="I1414" s="21"/>
      <c r="J1414" s="46"/>
      <c r="L1414" s="28"/>
    </row>
    <row r="1415" spans="1:13" ht="12.95" customHeight="1">
      <c r="A1415" s="93"/>
      <c r="B1415" s="107"/>
      <c r="C1415" s="7"/>
      <c r="D1415" s="109"/>
      <c r="E1415" s="110"/>
      <c r="F1415" s="111"/>
      <c r="G1415" s="112"/>
      <c r="H1415" s="7"/>
      <c r="I1415" s="12"/>
      <c r="J1415" s="123"/>
      <c r="M1415" s="28"/>
    </row>
    <row r="1416" spans="1:13" ht="12.95" customHeight="1">
      <c r="A1416" s="94"/>
      <c r="B1416" s="108" t="s">
        <v>4309</v>
      </c>
      <c r="C1416" s="16" t="s">
        <v>4509</v>
      </c>
      <c r="D1416" s="52">
        <v>549</v>
      </c>
      <c r="E1416" s="18" t="s">
        <v>4157</v>
      </c>
      <c r="F1416" s="19"/>
      <c r="G1416" s="125"/>
      <c r="H1416" s="130"/>
      <c r="I1416" s="21"/>
      <c r="J1416" s="46"/>
      <c r="L1416" s="28"/>
    </row>
    <row r="1417" spans="1:13" ht="12.95" customHeight="1">
      <c r="A1417" s="93"/>
      <c r="B1417" s="107"/>
      <c r="C1417" s="7"/>
      <c r="D1417" s="109"/>
      <c r="E1417" s="110"/>
      <c r="F1417" s="111"/>
      <c r="G1417" s="112"/>
      <c r="H1417" s="7"/>
      <c r="I1417" s="12"/>
      <c r="J1417" s="123"/>
      <c r="M1417" s="28"/>
    </row>
    <row r="1418" spans="1:13" ht="12.95" customHeight="1">
      <c r="A1418" s="94"/>
      <c r="B1418" s="108" t="s">
        <v>4309</v>
      </c>
      <c r="C1418" s="16" t="s">
        <v>4311</v>
      </c>
      <c r="D1418" s="52">
        <v>1</v>
      </c>
      <c r="E1418" s="18" t="s">
        <v>4157</v>
      </c>
      <c r="F1418" s="19"/>
      <c r="G1418" s="125"/>
      <c r="H1418" s="130"/>
      <c r="I1418" s="21"/>
      <c r="J1418" s="46"/>
      <c r="L1418" s="28"/>
    </row>
    <row r="1419" spans="1:13" ht="12.95" customHeight="1">
      <c r="A1419" s="93"/>
      <c r="B1419" s="107"/>
      <c r="C1419" s="7"/>
      <c r="D1419" s="109"/>
      <c r="E1419" s="110"/>
      <c r="F1419" s="111"/>
      <c r="G1419" s="112"/>
      <c r="H1419" s="7"/>
      <c r="I1419" s="12"/>
      <c r="J1419" s="123"/>
      <c r="M1419" s="28"/>
    </row>
    <row r="1420" spans="1:13" ht="12.95" customHeight="1">
      <c r="A1420" s="94"/>
      <c r="B1420" s="108" t="s">
        <v>4320</v>
      </c>
      <c r="C1420" s="16" t="s">
        <v>4510</v>
      </c>
      <c r="D1420" s="52">
        <v>44</v>
      </c>
      <c r="E1420" s="18" t="s">
        <v>4245</v>
      </c>
      <c r="F1420" s="19"/>
      <c r="G1420" s="125"/>
      <c r="H1420" s="16"/>
      <c r="I1420" s="21"/>
      <c r="J1420" s="46"/>
      <c r="L1420" s="28"/>
    </row>
    <row r="1421" spans="1:13" ht="12.95" customHeight="1">
      <c r="A1421" s="93"/>
      <c r="B1421" s="107"/>
      <c r="C1421" s="7"/>
      <c r="D1421" s="109"/>
      <c r="E1421" s="110"/>
      <c r="F1421" s="111"/>
      <c r="G1421" s="112"/>
      <c r="H1421" s="7"/>
      <c r="I1421" s="12"/>
      <c r="J1421" s="123"/>
      <c r="M1421" s="28"/>
    </row>
    <row r="1422" spans="1:13" ht="12.95" customHeight="1">
      <c r="A1422" s="94"/>
      <c r="B1422" s="108" t="s">
        <v>4324</v>
      </c>
      <c r="C1422" s="16" t="s">
        <v>4618</v>
      </c>
      <c r="D1422" s="52">
        <v>4</v>
      </c>
      <c r="E1422" s="18" t="s">
        <v>4245</v>
      </c>
      <c r="F1422" s="19"/>
      <c r="G1422" s="125"/>
      <c r="H1422" s="16"/>
      <c r="I1422" s="21"/>
      <c r="J1422" s="46"/>
      <c r="L1422" s="28"/>
    </row>
    <row r="1423" spans="1:13" ht="12.95" customHeight="1">
      <c r="A1423" s="93"/>
      <c r="B1423" s="107"/>
      <c r="C1423" s="7"/>
      <c r="D1423" s="109"/>
      <c r="E1423" s="110"/>
      <c r="F1423" s="129"/>
      <c r="G1423" s="112"/>
      <c r="H1423" s="7"/>
      <c r="I1423" s="12"/>
      <c r="J1423" s="123"/>
      <c r="M1423" s="28"/>
    </row>
    <row r="1424" spans="1:13" ht="12.95" customHeight="1">
      <c r="A1424" s="94"/>
      <c r="B1424" s="108" t="s">
        <v>4199</v>
      </c>
      <c r="C1424" s="16"/>
      <c r="D1424" s="52">
        <v>1</v>
      </c>
      <c r="E1424" s="18" t="s">
        <v>4075</v>
      </c>
      <c r="F1424" s="19"/>
      <c r="G1424" s="125"/>
      <c r="H1424" s="131"/>
      <c r="I1424" s="21"/>
      <c r="J1424" s="46"/>
      <c r="L1424" s="28"/>
    </row>
    <row r="1425" spans="1:10" ht="12.95" customHeight="1">
      <c r="A1425" s="93"/>
      <c r="B1425" s="107"/>
      <c r="C1425" s="7"/>
      <c r="D1425" s="51"/>
      <c r="E1425" s="9"/>
      <c r="F1425" s="10"/>
      <c r="G1425" s="11"/>
      <c r="H1425" s="7"/>
      <c r="I1425" s="12"/>
      <c r="J1425" s="123"/>
    </row>
    <row r="1426" spans="1:10" ht="12.95" customHeight="1">
      <c r="A1426" s="94"/>
      <c r="B1426" s="108"/>
      <c r="C1426" s="16"/>
      <c r="D1426" s="52"/>
      <c r="E1426" s="18"/>
      <c r="F1426" s="19"/>
      <c r="G1426" s="125"/>
      <c r="H1426" s="131"/>
      <c r="I1426" s="21"/>
      <c r="J1426" s="46"/>
    </row>
    <row r="1427" spans="1:10" ht="12.95" customHeight="1">
      <c r="A1427" s="93"/>
      <c r="B1427" s="107"/>
      <c r="C1427" s="7"/>
      <c r="D1427" s="51"/>
      <c r="E1427" s="9"/>
      <c r="F1427" s="10"/>
      <c r="G1427" s="11"/>
      <c r="H1427" s="7"/>
      <c r="I1427" s="12"/>
      <c r="J1427" s="123"/>
    </row>
    <row r="1428" spans="1:10" ht="12.95" customHeight="1">
      <c r="A1428" s="94"/>
      <c r="B1428" s="108"/>
      <c r="C1428" s="16"/>
      <c r="D1428" s="52"/>
      <c r="E1428" s="18"/>
      <c r="F1428" s="19"/>
      <c r="G1428" s="125"/>
      <c r="H1428" s="131"/>
      <c r="I1428" s="21"/>
      <c r="J1428" s="46"/>
    </row>
    <row r="1429" spans="1:10" ht="12.95" customHeight="1">
      <c r="A1429" s="93"/>
      <c r="B1429" s="107"/>
      <c r="C1429" s="7"/>
      <c r="D1429" s="51"/>
      <c r="E1429" s="9"/>
      <c r="F1429" s="10"/>
      <c r="G1429" s="11"/>
      <c r="H1429" s="7"/>
      <c r="I1429" s="12"/>
      <c r="J1429" s="123"/>
    </row>
    <row r="1430" spans="1:10" ht="12.95" customHeight="1">
      <c r="A1430" s="94"/>
      <c r="B1430" s="108"/>
      <c r="C1430" s="16"/>
      <c r="D1430" s="52"/>
      <c r="E1430" s="18"/>
      <c r="F1430" s="19"/>
      <c r="G1430" s="125"/>
      <c r="H1430" s="131"/>
      <c r="I1430" s="21"/>
      <c r="J1430" s="46"/>
    </row>
    <row r="1431" spans="1:10" ht="12.95" customHeight="1">
      <c r="A1431" s="93"/>
      <c r="B1431" s="107"/>
      <c r="C1431" s="7"/>
      <c r="D1431" s="51"/>
      <c r="E1431" s="9"/>
      <c r="F1431" s="10"/>
      <c r="G1431" s="11"/>
      <c r="H1431" s="7"/>
      <c r="I1431" s="12"/>
      <c r="J1431" s="123"/>
    </row>
    <row r="1432" spans="1:10" ht="12.95" customHeight="1">
      <c r="A1432" s="94"/>
      <c r="B1432" s="108"/>
      <c r="C1432" s="16"/>
      <c r="D1432" s="52"/>
      <c r="E1432" s="18"/>
      <c r="F1432" s="19"/>
      <c r="G1432" s="125"/>
      <c r="H1432" s="131"/>
      <c r="I1432" s="21"/>
      <c r="J1432" s="46"/>
    </row>
    <row r="1433" spans="1:10" ht="12.95" customHeight="1">
      <c r="A1433" s="93"/>
      <c r="B1433" s="107"/>
      <c r="C1433" s="7"/>
      <c r="D1433" s="51"/>
      <c r="E1433" s="9"/>
      <c r="F1433" s="132"/>
      <c r="G1433" s="11"/>
      <c r="H1433" s="7"/>
      <c r="I1433" s="12"/>
      <c r="J1433" s="123"/>
    </row>
    <row r="1434" spans="1:10" ht="12.95" customHeight="1">
      <c r="A1434" s="94"/>
      <c r="B1434" s="108"/>
      <c r="C1434" s="16"/>
      <c r="D1434" s="52"/>
      <c r="E1434" s="18"/>
      <c r="F1434" s="126"/>
      <c r="G1434" s="125"/>
      <c r="H1434" s="16"/>
      <c r="I1434" s="21"/>
      <c r="J1434" s="46"/>
    </row>
    <row r="1435" spans="1:10" ht="12.95" customHeight="1">
      <c r="A1435" s="93"/>
      <c r="B1435" s="107"/>
      <c r="C1435" s="7"/>
      <c r="D1435" s="51"/>
      <c r="E1435" s="9"/>
      <c r="F1435" s="10"/>
      <c r="G1435" s="11"/>
      <c r="H1435" s="7"/>
      <c r="I1435" s="12"/>
      <c r="J1435" s="123"/>
    </row>
    <row r="1436" spans="1:10" ht="12.95" customHeight="1">
      <c r="A1436" s="94"/>
      <c r="B1436" s="108"/>
      <c r="C1436" s="16"/>
      <c r="D1436" s="52"/>
      <c r="E1436" s="18"/>
      <c r="F1436" s="19"/>
      <c r="G1436" s="125"/>
      <c r="H1436" s="16"/>
      <c r="I1436" s="21"/>
      <c r="J1436" s="46"/>
    </row>
    <row r="1437" spans="1:10" ht="12.95" customHeight="1">
      <c r="A1437" s="93"/>
      <c r="B1437" s="107"/>
      <c r="C1437" s="7"/>
      <c r="D1437" s="51"/>
      <c r="E1437" s="9"/>
      <c r="F1437" s="10"/>
      <c r="G1437" s="11"/>
      <c r="H1437" s="7"/>
      <c r="I1437" s="12"/>
      <c r="J1437" s="123"/>
    </row>
    <row r="1438" spans="1:10" ht="12.95" customHeight="1">
      <c r="A1438" s="94"/>
      <c r="B1438" s="108"/>
      <c r="C1438" s="16"/>
      <c r="D1438" s="52"/>
      <c r="E1438" s="18"/>
      <c r="F1438" s="19"/>
      <c r="G1438" s="125"/>
      <c r="H1438" s="16"/>
      <c r="I1438" s="21"/>
      <c r="J1438" s="46"/>
    </row>
    <row r="1439" spans="1:10" ht="12.95" customHeight="1">
      <c r="A1439" s="93"/>
      <c r="B1439" s="107"/>
      <c r="C1439" s="7"/>
      <c r="D1439" s="51"/>
      <c r="E1439" s="9"/>
      <c r="F1439" s="10"/>
      <c r="G1439" s="95"/>
      <c r="H1439" s="7"/>
      <c r="I1439" s="23"/>
      <c r="J1439" s="47"/>
    </row>
    <row r="1440" spans="1:10" ht="12.95" customHeight="1">
      <c r="A1440" s="94"/>
      <c r="B1440" s="134" t="s">
        <v>2</v>
      </c>
      <c r="C1440" s="16"/>
      <c r="D1440" s="52"/>
      <c r="E1440" s="18"/>
      <c r="F1440" s="19"/>
      <c r="G1440" s="20"/>
      <c r="H1440" s="16"/>
      <c r="I1440" s="21"/>
      <c r="J1440" s="46"/>
    </row>
    <row r="1441" spans="1:13" ht="12.95" customHeight="1">
      <c r="A1441" s="93"/>
      <c r="B1441" s="107"/>
      <c r="C1441" s="7"/>
      <c r="D1441" s="51"/>
      <c r="E1441" s="9"/>
      <c r="F1441" s="10"/>
      <c r="G1441" s="11"/>
      <c r="H1441" s="7"/>
      <c r="I1441" s="12"/>
      <c r="J1441" s="123"/>
    </row>
    <row r="1442" spans="1:13" ht="12.95" customHeight="1">
      <c r="A1442" s="94"/>
      <c r="B1442" s="108"/>
      <c r="C1442" s="16"/>
      <c r="D1442" s="52"/>
      <c r="E1442" s="18"/>
      <c r="F1442" s="19"/>
      <c r="G1442" s="125"/>
      <c r="H1442" s="16"/>
      <c r="I1442" s="21"/>
      <c r="J1442" s="46"/>
    </row>
    <row r="1443" spans="1:13" ht="12.95" customHeight="1">
      <c r="A1443" s="93"/>
      <c r="B1443" s="107"/>
      <c r="C1443" s="7"/>
      <c r="D1443" s="51"/>
      <c r="E1443" s="9"/>
      <c r="F1443" s="10"/>
      <c r="G1443" s="11"/>
      <c r="H1443" s="7"/>
      <c r="I1443" s="12"/>
      <c r="J1443" s="123"/>
    </row>
    <row r="1444" spans="1:13" ht="12.75" customHeight="1">
      <c r="A1444" s="94" t="str">
        <f>A1科目!A28</f>
        <v>11</v>
      </c>
      <c r="B1444" s="108" t="str">
        <f>A1科目!B28</f>
        <v>防犯･入退室管理設備</v>
      </c>
      <c r="C1444" s="16" t="str">
        <f>A1中科目!C80</f>
        <v>入退室管理</v>
      </c>
      <c r="D1444" s="52"/>
      <c r="E1444" s="18"/>
      <c r="F1444" s="19"/>
      <c r="G1444" s="125"/>
      <c r="H1444" s="16"/>
      <c r="I1444" s="21"/>
      <c r="J1444" s="46"/>
    </row>
    <row r="1445" spans="1:13" ht="12.95" customHeight="1">
      <c r="A1445" s="93"/>
      <c r="B1445" s="107"/>
      <c r="C1445" s="7"/>
      <c r="D1445" s="51"/>
      <c r="E1445" s="9"/>
      <c r="F1445" s="10"/>
      <c r="G1445" s="11"/>
      <c r="H1445" s="7"/>
      <c r="I1445" s="12"/>
      <c r="J1445" s="123"/>
    </row>
    <row r="1446" spans="1:13" ht="12.95" customHeight="1">
      <c r="A1446" s="94"/>
      <c r="B1446" s="108"/>
      <c r="C1446" s="16"/>
      <c r="D1446" s="52"/>
      <c r="E1446" s="18"/>
      <c r="F1446" s="19"/>
      <c r="G1446" s="125"/>
      <c r="H1446" s="16"/>
      <c r="I1446" s="21"/>
      <c r="J1446" s="46"/>
    </row>
    <row r="1447" spans="1:13" ht="12.95" customHeight="1">
      <c r="A1447" s="93"/>
      <c r="B1447" s="107"/>
      <c r="C1447" s="7"/>
      <c r="D1447" s="109"/>
      <c r="E1447" s="110"/>
      <c r="F1447" s="111"/>
      <c r="G1447" s="112"/>
      <c r="H1447" s="7"/>
      <c r="I1447" s="12"/>
      <c r="J1447" s="123"/>
      <c r="M1447" s="28"/>
    </row>
    <row r="1448" spans="1:13" ht="12.95" customHeight="1">
      <c r="A1448" s="94"/>
      <c r="B1448" s="108" t="s">
        <v>4619</v>
      </c>
      <c r="C1448" s="16" t="s">
        <v>4620</v>
      </c>
      <c r="D1448" s="165">
        <v>1</v>
      </c>
      <c r="E1448" s="18" t="s">
        <v>4202</v>
      </c>
      <c r="F1448" s="131"/>
      <c r="G1448" s="125"/>
      <c r="H1448" s="131"/>
      <c r="I1448" s="21"/>
      <c r="J1448" s="46"/>
      <c r="L1448" s="28"/>
    </row>
    <row r="1449" spans="1:13" ht="12.95" customHeight="1">
      <c r="A1449" s="93"/>
      <c r="B1449" s="107"/>
      <c r="C1449" s="7"/>
      <c r="D1449" s="109"/>
      <c r="E1449" s="110"/>
      <c r="F1449" s="111"/>
      <c r="G1449" s="112"/>
      <c r="H1449" s="7"/>
      <c r="I1449" s="12"/>
      <c r="J1449" s="123"/>
      <c r="M1449" s="28"/>
    </row>
    <row r="1450" spans="1:13" ht="12.95" customHeight="1">
      <c r="A1450" s="94"/>
      <c r="B1450" s="108" t="s">
        <v>4619</v>
      </c>
      <c r="C1450" s="16" t="s">
        <v>4621</v>
      </c>
      <c r="D1450" s="52">
        <v>1</v>
      </c>
      <c r="E1450" s="18" t="s">
        <v>4202</v>
      </c>
      <c r="F1450" s="131"/>
      <c r="G1450" s="125"/>
      <c r="H1450" s="131"/>
      <c r="I1450" s="21"/>
      <c r="J1450" s="46"/>
      <c r="L1450" s="28"/>
    </row>
    <row r="1451" spans="1:13" ht="12.95" customHeight="1">
      <c r="A1451" s="93"/>
      <c r="B1451" s="107"/>
      <c r="C1451" s="7"/>
      <c r="D1451" s="109"/>
      <c r="E1451" s="110"/>
      <c r="F1451" s="111"/>
      <c r="G1451" s="112"/>
      <c r="H1451" s="7"/>
      <c r="I1451" s="12"/>
      <c r="J1451" s="123"/>
      <c r="M1451" s="28"/>
    </row>
    <row r="1452" spans="1:13" ht="12.95" customHeight="1">
      <c r="A1452" s="94"/>
      <c r="B1452" s="108" t="s">
        <v>4622</v>
      </c>
      <c r="C1452" s="16"/>
      <c r="D1452" s="52">
        <v>1</v>
      </c>
      <c r="E1452" s="18" t="s">
        <v>341</v>
      </c>
      <c r="F1452" s="131"/>
      <c r="G1452" s="125"/>
      <c r="H1452" s="131"/>
      <c r="I1452" s="21"/>
      <c r="J1452" s="46"/>
      <c r="L1452" s="28"/>
    </row>
    <row r="1453" spans="1:13" ht="12.95" customHeight="1">
      <c r="A1453" s="93"/>
      <c r="B1453" s="107"/>
      <c r="C1453" s="7"/>
      <c r="D1453" s="109"/>
      <c r="E1453" s="110"/>
      <c r="F1453" s="111"/>
      <c r="G1453" s="112"/>
      <c r="H1453" s="7"/>
      <c r="I1453" s="12"/>
      <c r="J1453" s="123"/>
      <c r="M1453" s="28"/>
    </row>
    <row r="1454" spans="1:13" ht="12.95" customHeight="1">
      <c r="A1454" s="94"/>
      <c r="B1454" s="108" t="s">
        <v>4623</v>
      </c>
      <c r="C1454" s="16" t="s">
        <v>4624</v>
      </c>
      <c r="D1454" s="52">
        <v>6</v>
      </c>
      <c r="E1454" s="18" t="s">
        <v>341</v>
      </c>
      <c r="F1454" s="131"/>
      <c r="G1454" s="125"/>
      <c r="H1454" s="131"/>
      <c r="I1454" s="21"/>
      <c r="J1454" s="46"/>
      <c r="L1454" s="28"/>
    </row>
    <row r="1455" spans="1:13" ht="12.95" customHeight="1">
      <c r="A1455" s="93"/>
      <c r="B1455" s="107"/>
      <c r="C1455" s="7"/>
      <c r="D1455" s="109"/>
      <c r="E1455" s="110"/>
      <c r="F1455" s="111"/>
      <c r="G1455" s="112"/>
      <c r="H1455" s="7"/>
      <c r="I1455" s="12"/>
      <c r="J1455" s="123"/>
      <c r="M1455" s="28"/>
    </row>
    <row r="1456" spans="1:13" ht="12.95" customHeight="1">
      <c r="A1456" s="94"/>
      <c r="B1456" s="108" t="s">
        <v>4623</v>
      </c>
      <c r="C1456" s="16" t="s">
        <v>4625</v>
      </c>
      <c r="D1456" s="52">
        <v>2</v>
      </c>
      <c r="E1456" s="18" t="s">
        <v>341</v>
      </c>
      <c r="F1456" s="131"/>
      <c r="G1456" s="125"/>
      <c r="H1456" s="131"/>
      <c r="I1456" s="21"/>
      <c r="J1456" s="46"/>
      <c r="L1456" s="28"/>
    </row>
    <row r="1457" spans="1:13" ht="12.95" customHeight="1">
      <c r="A1457" s="93"/>
      <c r="B1457" s="107"/>
      <c r="C1457" s="7"/>
      <c r="D1457" s="109"/>
      <c r="E1457" s="110"/>
      <c r="F1457" s="111"/>
      <c r="G1457" s="112"/>
      <c r="H1457" s="7"/>
      <c r="I1457" s="12"/>
      <c r="J1457" s="123"/>
      <c r="M1457" s="28"/>
    </row>
    <row r="1458" spans="1:13" ht="12.95" customHeight="1">
      <c r="A1458" s="94"/>
      <c r="B1458" s="108" t="s">
        <v>4626</v>
      </c>
      <c r="C1458" s="16"/>
      <c r="D1458" s="165">
        <v>1</v>
      </c>
      <c r="E1458" s="18" t="s">
        <v>341</v>
      </c>
      <c r="F1458" s="131"/>
      <c r="G1458" s="125"/>
      <c r="H1458" s="131"/>
      <c r="I1458" s="21"/>
      <c r="J1458" s="46"/>
      <c r="L1458" s="28"/>
    </row>
    <row r="1459" spans="1:13" ht="12.95" customHeight="1">
      <c r="A1459" s="93"/>
      <c r="B1459" s="107"/>
      <c r="C1459" s="7"/>
      <c r="D1459" s="109"/>
      <c r="E1459" s="110"/>
      <c r="F1459" s="111"/>
      <c r="G1459" s="112"/>
      <c r="H1459" s="7"/>
      <c r="I1459" s="12"/>
      <c r="J1459" s="123"/>
      <c r="M1459" s="28"/>
    </row>
    <row r="1460" spans="1:13" ht="12.95" customHeight="1">
      <c r="A1460" s="94"/>
      <c r="B1460" s="108" t="s">
        <v>4627</v>
      </c>
      <c r="C1460" s="16"/>
      <c r="D1460" s="52">
        <v>30</v>
      </c>
      <c r="E1460" s="18" t="s">
        <v>2381</v>
      </c>
      <c r="F1460" s="131"/>
      <c r="G1460" s="125"/>
      <c r="H1460" s="131"/>
      <c r="I1460" s="21"/>
      <c r="J1460" s="46"/>
      <c r="L1460" s="28"/>
    </row>
    <row r="1461" spans="1:13" ht="12.95" customHeight="1">
      <c r="A1461" s="93"/>
      <c r="B1461" s="107"/>
      <c r="C1461" s="7"/>
      <c r="D1461" s="109"/>
      <c r="E1461" s="110"/>
      <c r="F1461" s="129"/>
      <c r="G1461" s="112"/>
      <c r="H1461" s="7"/>
      <c r="I1461" s="12"/>
      <c r="J1461" s="123"/>
      <c r="M1461" s="28"/>
    </row>
    <row r="1462" spans="1:13" ht="12.95" customHeight="1">
      <c r="A1462" s="94"/>
      <c r="B1462" s="108" t="s">
        <v>1</v>
      </c>
      <c r="C1462" s="16" t="s">
        <v>4146</v>
      </c>
      <c r="D1462" s="52">
        <v>1</v>
      </c>
      <c r="E1462" s="18" t="s">
        <v>4075</v>
      </c>
      <c r="F1462" s="131"/>
      <c r="G1462" s="125"/>
      <c r="H1462" s="131"/>
      <c r="I1462" s="21"/>
      <c r="J1462" s="46"/>
      <c r="L1462" s="28"/>
    </row>
    <row r="1463" spans="1:13" ht="12.95" customHeight="1">
      <c r="A1463" s="93"/>
      <c r="B1463" s="107"/>
      <c r="C1463" s="7"/>
      <c r="D1463" s="109"/>
      <c r="E1463" s="110"/>
      <c r="F1463" s="111"/>
      <c r="G1463" s="112"/>
      <c r="H1463" s="7"/>
      <c r="I1463" s="12"/>
      <c r="J1463" s="45"/>
      <c r="M1463" s="28"/>
    </row>
    <row r="1464" spans="1:13" ht="12.95" customHeight="1">
      <c r="A1464" s="94"/>
      <c r="B1464" s="108" t="s">
        <v>4295</v>
      </c>
      <c r="C1464" s="16" t="s">
        <v>4616</v>
      </c>
      <c r="D1464" s="52">
        <v>13</v>
      </c>
      <c r="E1464" s="18" t="s">
        <v>4157</v>
      </c>
      <c r="F1464" s="19"/>
      <c r="G1464" s="125"/>
      <c r="H1464" s="131"/>
      <c r="I1464" s="21"/>
      <c r="J1464" s="46"/>
      <c r="L1464" s="28"/>
    </row>
    <row r="1465" spans="1:13" ht="12.95" customHeight="1">
      <c r="A1465" s="93"/>
      <c r="B1465" s="107"/>
      <c r="C1465" s="7"/>
      <c r="D1465" s="109"/>
      <c r="E1465" s="110"/>
      <c r="F1465" s="111"/>
      <c r="G1465" s="112"/>
      <c r="H1465" s="7"/>
      <c r="I1465" s="12"/>
      <c r="J1465" s="45"/>
      <c r="M1465" s="28"/>
    </row>
    <row r="1466" spans="1:13" ht="12.95" customHeight="1">
      <c r="A1466" s="94"/>
      <c r="B1466" s="108" t="s">
        <v>4295</v>
      </c>
      <c r="C1466" s="16" t="s">
        <v>4617</v>
      </c>
      <c r="D1466" s="52">
        <v>48</v>
      </c>
      <c r="E1466" s="18" t="s">
        <v>4157</v>
      </c>
      <c r="F1466" s="19"/>
      <c r="G1466" s="125"/>
      <c r="H1466" s="16"/>
      <c r="I1466" s="21"/>
      <c r="J1466" s="46"/>
      <c r="L1466" s="28"/>
    </row>
    <row r="1467" spans="1:13" ht="12.95" customHeight="1">
      <c r="A1467" s="93"/>
      <c r="B1467" s="107"/>
      <c r="C1467" s="7"/>
      <c r="D1467" s="109"/>
      <c r="E1467" s="110"/>
      <c r="F1467" s="111"/>
      <c r="G1467" s="112"/>
      <c r="H1467" s="7"/>
      <c r="I1467" s="12"/>
      <c r="J1467" s="45"/>
      <c r="M1467" s="28"/>
    </row>
    <row r="1468" spans="1:13" ht="12.95" customHeight="1">
      <c r="A1468" s="94"/>
      <c r="B1468" s="108" t="s">
        <v>4295</v>
      </c>
      <c r="C1468" s="16" t="s">
        <v>4505</v>
      </c>
      <c r="D1468" s="52">
        <v>2</v>
      </c>
      <c r="E1468" s="18" t="s">
        <v>4157</v>
      </c>
      <c r="F1468" s="19"/>
      <c r="G1468" s="125"/>
      <c r="H1468" s="16"/>
      <c r="I1468" s="21"/>
      <c r="J1468" s="46"/>
      <c r="L1468" s="28"/>
    </row>
    <row r="1469" spans="1:13" ht="12.95" customHeight="1">
      <c r="A1469" s="93"/>
      <c r="B1469" s="107"/>
      <c r="C1469" s="7"/>
      <c r="D1469" s="109"/>
      <c r="E1469" s="110"/>
      <c r="F1469" s="111"/>
      <c r="G1469" s="112"/>
      <c r="H1469" s="7"/>
      <c r="I1469" s="12"/>
      <c r="J1469" s="45"/>
      <c r="M1469" s="28"/>
    </row>
    <row r="1470" spans="1:13" ht="12.95" customHeight="1">
      <c r="A1470" s="94"/>
      <c r="B1470" s="108" t="s">
        <v>4548</v>
      </c>
      <c r="C1470" s="16" t="s">
        <v>4628</v>
      </c>
      <c r="D1470" s="52">
        <v>3</v>
      </c>
      <c r="E1470" s="18" t="s">
        <v>4157</v>
      </c>
      <c r="F1470" s="19"/>
      <c r="G1470" s="125"/>
      <c r="H1470" s="16"/>
      <c r="I1470" s="21"/>
      <c r="J1470" s="46"/>
      <c r="L1470" s="28"/>
    </row>
    <row r="1471" spans="1:13" ht="12.95" customHeight="1">
      <c r="A1471" s="93"/>
      <c r="B1471" s="107"/>
      <c r="C1471" s="7"/>
      <c r="D1471" s="109"/>
      <c r="E1471" s="110"/>
      <c r="F1471" s="111"/>
      <c r="G1471" s="112"/>
      <c r="H1471" s="7"/>
      <c r="I1471" s="12"/>
      <c r="J1471" s="45"/>
      <c r="M1471" s="28"/>
    </row>
    <row r="1472" spans="1:13" ht="12.95" customHeight="1">
      <c r="A1472" s="94"/>
      <c r="B1472" s="108" t="s">
        <v>4548</v>
      </c>
      <c r="C1472" s="16" t="s">
        <v>4577</v>
      </c>
      <c r="D1472" s="165">
        <v>183</v>
      </c>
      <c r="E1472" s="18" t="s">
        <v>4157</v>
      </c>
      <c r="F1472" s="19"/>
      <c r="G1472" s="125"/>
      <c r="H1472" s="16"/>
      <c r="I1472" s="21"/>
      <c r="J1472" s="46"/>
      <c r="L1472" s="28"/>
    </row>
    <row r="1473" spans="1:13" ht="12.95" customHeight="1">
      <c r="A1473" s="93"/>
      <c r="B1473" s="107"/>
      <c r="C1473" s="7"/>
      <c r="D1473" s="109"/>
      <c r="E1473" s="110"/>
      <c r="F1473" s="111"/>
      <c r="G1473" s="112"/>
      <c r="H1473" s="7"/>
      <c r="I1473" s="12"/>
      <c r="J1473" s="45"/>
      <c r="M1473" s="28"/>
    </row>
    <row r="1474" spans="1:13" ht="12.95" customHeight="1">
      <c r="A1474" s="94"/>
      <c r="B1474" s="108" t="s">
        <v>4548</v>
      </c>
      <c r="C1474" s="16" t="s">
        <v>4578</v>
      </c>
      <c r="D1474" s="52">
        <v>13</v>
      </c>
      <c r="E1474" s="18" t="s">
        <v>4157</v>
      </c>
      <c r="F1474" s="19"/>
      <c r="G1474" s="125"/>
      <c r="H1474" s="16"/>
      <c r="I1474" s="21"/>
      <c r="J1474" s="46"/>
      <c r="L1474" s="28"/>
    </row>
    <row r="1475" spans="1:13" ht="12.95" customHeight="1">
      <c r="A1475" s="93"/>
      <c r="B1475" s="107"/>
      <c r="C1475" s="7"/>
      <c r="D1475" s="109"/>
      <c r="E1475" s="110"/>
      <c r="F1475" s="111"/>
      <c r="G1475" s="112"/>
      <c r="H1475" s="7"/>
      <c r="I1475" s="12"/>
      <c r="J1475" s="45"/>
      <c r="M1475" s="28"/>
    </row>
    <row r="1476" spans="1:13" ht="12.95" customHeight="1">
      <c r="A1476" s="94"/>
      <c r="B1476" s="108" t="s">
        <v>4548</v>
      </c>
      <c r="C1476" s="16" t="s">
        <v>4590</v>
      </c>
      <c r="D1476" s="52">
        <v>31</v>
      </c>
      <c r="E1476" s="18" t="s">
        <v>4157</v>
      </c>
      <c r="F1476" s="19"/>
      <c r="G1476" s="125"/>
      <c r="H1476" s="16"/>
      <c r="I1476" s="21"/>
      <c r="J1476" s="46"/>
      <c r="L1476" s="28"/>
    </row>
    <row r="1477" spans="1:13" ht="12.95" customHeight="1">
      <c r="A1477" s="93"/>
      <c r="B1477" s="107"/>
      <c r="C1477" s="7"/>
      <c r="D1477" s="109"/>
      <c r="E1477" s="110"/>
      <c r="F1477" s="111"/>
      <c r="G1477" s="112"/>
      <c r="H1477" s="7"/>
      <c r="I1477" s="12"/>
      <c r="J1477" s="45"/>
      <c r="M1477" s="28"/>
    </row>
    <row r="1478" spans="1:13" ht="12.95" customHeight="1">
      <c r="A1478" s="94"/>
      <c r="B1478" s="108" t="s">
        <v>4548</v>
      </c>
      <c r="C1478" s="16" t="s">
        <v>4629</v>
      </c>
      <c r="D1478" s="52">
        <v>1</v>
      </c>
      <c r="E1478" s="18" t="s">
        <v>4157</v>
      </c>
      <c r="F1478" s="19"/>
      <c r="G1478" s="125"/>
      <c r="H1478" s="16"/>
      <c r="I1478" s="21"/>
      <c r="J1478" s="46"/>
      <c r="L1478" s="28"/>
    </row>
    <row r="1479" spans="1:13" ht="12.95" customHeight="1">
      <c r="A1479" s="93"/>
      <c r="B1479" s="107"/>
      <c r="C1479" s="7"/>
      <c r="D1479" s="109"/>
      <c r="E1479" s="110"/>
      <c r="F1479" s="111"/>
      <c r="G1479" s="112"/>
      <c r="H1479" s="7"/>
      <c r="I1479" s="12"/>
      <c r="J1479" s="45"/>
      <c r="M1479" s="28"/>
    </row>
    <row r="1480" spans="1:13" ht="12.95" customHeight="1">
      <c r="A1480" s="94"/>
      <c r="B1480" s="108" t="s">
        <v>4548</v>
      </c>
      <c r="C1480" s="16" t="s">
        <v>4630</v>
      </c>
      <c r="D1480" s="52">
        <v>3</v>
      </c>
      <c r="E1480" s="18" t="s">
        <v>4157</v>
      </c>
      <c r="F1480" s="19"/>
      <c r="G1480" s="125"/>
      <c r="H1480" s="16"/>
      <c r="I1480" s="21"/>
      <c r="J1480" s="46"/>
      <c r="L1480" s="28"/>
    </row>
    <row r="1481" spans="1:13" ht="12.95" customHeight="1">
      <c r="A1481" s="93"/>
      <c r="B1481" s="107"/>
      <c r="C1481" s="7"/>
      <c r="D1481" s="109"/>
      <c r="E1481" s="110"/>
      <c r="F1481" s="111"/>
      <c r="G1481" s="112"/>
      <c r="H1481" s="7"/>
      <c r="I1481" s="12"/>
      <c r="J1481" s="123"/>
      <c r="M1481" s="28"/>
    </row>
    <row r="1482" spans="1:13" ht="12.95" customHeight="1">
      <c r="A1482" s="94"/>
      <c r="B1482" s="108" t="s">
        <v>4548</v>
      </c>
      <c r="C1482" s="16" t="s">
        <v>4631</v>
      </c>
      <c r="D1482" s="52">
        <v>224</v>
      </c>
      <c r="E1482" s="18" t="s">
        <v>4157</v>
      </c>
      <c r="F1482" s="19"/>
      <c r="G1482" s="125"/>
      <c r="H1482" s="16"/>
      <c r="I1482" s="21"/>
      <c r="J1482" s="46"/>
      <c r="L1482" s="28"/>
    </row>
    <row r="1483" spans="1:13" ht="12.95" customHeight="1">
      <c r="A1483" s="93"/>
      <c r="B1483" s="107"/>
      <c r="C1483" s="7"/>
      <c r="D1483" s="109"/>
      <c r="E1483" s="110"/>
      <c r="F1483" s="111"/>
      <c r="G1483" s="112"/>
      <c r="H1483" s="7"/>
      <c r="I1483" s="12"/>
      <c r="J1483" s="45"/>
      <c r="M1483" s="28"/>
    </row>
    <row r="1484" spans="1:13" ht="12.95" customHeight="1">
      <c r="A1484" s="94"/>
      <c r="B1484" s="108" t="s">
        <v>4548</v>
      </c>
      <c r="C1484" s="16" t="s">
        <v>4632</v>
      </c>
      <c r="D1484" s="52">
        <v>15</v>
      </c>
      <c r="E1484" s="18" t="s">
        <v>4157</v>
      </c>
      <c r="F1484" s="19"/>
      <c r="G1484" s="125"/>
      <c r="H1484" s="16"/>
      <c r="I1484" s="21"/>
      <c r="J1484" s="46"/>
      <c r="L1484" s="28"/>
    </row>
    <row r="1485" spans="1:13" ht="12.95" customHeight="1">
      <c r="A1485" s="93"/>
      <c r="B1485" s="107"/>
      <c r="C1485" s="7"/>
      <c r="D1485" s="109"/>
      <c r="E1485" s="110"/>
      <c r="F1485" s="111"/>
      <c r="G1485" s="112"/>
      <c r="H1485" s="7"/>
      <c r="I1485" s="12"/>
      <c r="J1485" s="45"/>
      <c r="M1485" s="28"/>
    </row>
    <row r="1486" spans="1:13" ht="12.95" customHeight="1">
      <c r="A1486" s="94"/>
      <c r="B1486" s="108" t="s">
        <v>4633</v>
      </c>
      <c r="C1486" s="16" t="s">
        <v>4634</v>
      </c>
      <c r="D1486" s="52">
        <v>24</v>
      </c>
      <c r="E1486" s="18" t="s">
        <v>4157</v>
      </c>
      <c r="F1486" s="19"/>
      <c r="G1486" s="125"/>
      <c r="H1486" s="16"/>
      <c r="I1486" s="21"/>
      <c r="J1486" s="46"/>
      <c r="L1486" s="28"/>
    </row>
    <row r="1487" spans="1:13" ht="12.95" customHeight="1">
      <c r="A1487" s="93"/>
      <c r="B1487" s="107"/>
      <c r="C1487" s="7"/>
      <c r="D1487" s="109"/>
      <c r="E1487" s="110"/>
      <c r="F1487" s="111"/>
      <c r="G1487" s="112"/>
      <c r="H1487" s="7"/>
      <c r="I1487" s="12"/>
      <c r="J1487" s="45"/>
      <c r="M1487" s="28"/>
    </row>
    <row r="1488" spans="1:13" ht="12.95" customHeight="1">
      <c r="A1488" s="94"/>
      <c r="B1488" s="108" t="s">
        <v>4633</v>
      </c>
      <c r="C1488" s="16" t="s">
        <v>4635</v>
      </c>
      <c r="D1488" s="52">
        <v>4</v>
      </c>
      <c r="E1488" s="18" t="s">
        <v>4157</v>
      </c>
      <c r="F1488" s="19"/>
      <c r="G1488" s="125"/>
      <c r="H1488" s="16"/>
      <c r="I1488" s="21"/>
      <c r="J1488" s="46"/>
      <c r="L1488" s="28"/>
    </row>
    <row r="1489" spans="1:13" ht="12.95" customHeight="1">
      <c r="A1489" s="93"/>
      <c r="B1489" s="107"/>
      <c r="C1489" s="7"/>
      <c r="D1489" s="109"/>
      <c r="E1489" s="110"/>
      <c r="F1489" s="111"/>
      <c r="G1489" s="112"/>
      <c r="H1489" s="7"/>
      <c r="I1489" s="12"/>
      <c r="J1489" s="45"/>
      <c r="M1489" s="28"/>
    </row>
    <row r="1490" spans="1:13" ht="12.95" customHeight="1">
      <c r="A1490" s="94"/>
      <c r="B1490" s="108" t="s">
        <v>4633</v>
      </c>
      <c r="C1490" s="16" t="s">
        <v>4636</v>
      </c>
      <c r="D1490" s="52">
        <v>3</v>
      </c>
      <c r="E1490" s="18" t="s">
        <v>4157</v>
      </c>
      <c r="F1490" s="19"/>
      <c r="G1490" s="125"/>
      <c r="H1490" s="16"/>
      <c r="I1490" s="21"/>
      <c r="J1490" s="46"/>
      <c r="L1490" s="28"/>
    </row>
    <row r="1491" spans="1:13" ht="12.95" customHeight="1">
      <c r="A1491" s="93"/>
      <c r="B1491" s="107"/>
      <c r="C1491" s="7"/>
      <c r="D1491" s="109"/>
      <c r="E1491" s="110"/>
      <c r="F1491" s="111"/>
      <c r="G1491" s="112"/>
      <c r="H1491" s="7"/>
      <c r="I1491" s="12"/>
      <c r="J1491" s="45"/>
      <c r="M1491" s="28"/>
    </row>
    <row r="1492" spans="1:13" ht="12.95" customHeight="1">
      <c r="A1492" s="94"/>
      <c r="B1492" s="108" t="s">
        <v>4633</v>
      </c>
      <c r="C1492" s="16" t="s">
        <v>4637</v>
      </c>
      <c r="D1492" s="52">
        <v>183</v>
      </c>
      <c r="E1492" s="18" t="s">
        <v>4157</v>
      </c>
      <c r="F1492" s="19"/>
      <c r="G1492" s="125"/>
      <c r="H1492" s="16"/>
      <c r="I1492" s="21"/>
      <c r="J1492" s="46"/>
      <c r="L1492" s="28"/>
    </row>
    <row r="1493" spans="1:13" ht="12.95" customHeight="1">
      <c r="A1493" s="93"/>
      <c r="B1493" s="124"/>
      <c r="C1493" s="7"/>
      <c r="D1493" s="109"/>
      <c r="E1493" s="110"/>
      <c r="F1493" s="111"/>
      <c r="G1493" s="112"/>
      <c r="H1493" s="7"/>
      <c r="I1493" s="23"/>
      <c r="J1493" s="47"/>
      <c r="M1493" s="28"/>
    </row>
    <row r="1494" spans="1:13" ht="12.95" customHeight="1">
      <c r="A1494" s="94"/>
      <c r="B1494" s="108" t="s">
        <v>4633</v>
      </c>
      <c r="C1494" s="16" t="s">
        <v>4638</v>
      </c>
      <c r="D1494" s="52">
        <v>13</v>
      </c>
      <c r="E1494" s="18" t="s">
        <v>4157</v>
      </c>
      <c r="F1494" s="19"/>
      <c r="G1494" s="125"/>
      <c r="H1494" s="16"/>
      <c r="I1494" s="21"/>
      <c r="J1494" s="46"/>
      <c r="L1494" s="28"/>
    </row>
    <row r="1495" spans="1:13" ht="12.95" customHeight="1">
      <c r="A1495" s="93"/>
      <c r="B1495" s="107"/>
      <c r="C1495" s="7"/>
      <c r="D1495" s="109"/>
      <c r="E1495" s="110"/>
      <c r="F1495" s="111"/>
      <c r="G1495" s="112"/>
      <c r="H1495" s="7"/>
      <c r="I1495" s="12"/>
      <c r="J1495" s="45"/>
      <c r="M1495" s="28"/>
    </row>
    <row r="1496" spans="1:13" ht="12.95" customHeight="1">
      <c r="A1496" s="94"/>
      <c r="B1496" s="108" t="s">
        <v>4179</v>
      </c>
      <c r="C1496" s="16" t="s">
        <v>4508</v>
      </c>
      <c r="D1496" s="52">
        <v>22</v>
      </c>
      <c r="E1496" s="18" t="s">
        <v>4157</v>
      </c>
      <c r="F1496" s="19"/>
      <c r="G1496" s="125"/>
      <c r="H1496" s="16"/>
      <c r="I1496" s="21"/>
      <c r="J1496" s="46"/>
      <c r="L1496" s="28"/>
    </row>
    <row r="1497" spans="1:13" ht="12.95" customHeight="1">
      <c r="A1497" s="93"/>
      <c r="B1497" s="107"/>
      <c r="C1497" s="7"/>
      <c r="D1497" s="109"/>
      <c r="E1497" s="110"/>
      <c r="F1497" s="111"/>
      <c r="G1497" s="112"/>
      <c r="H1497" s="7"/>
      <c r="I1497" s="12"/>
      <c r="J1497" s="45"/>
      <c r="M1497" s="28"/>
    </row>
    <row r="1498" spans="1:13" ht="12.95" customHeight="1">
      <c r="A1498" s="94"/>
      <c r="B1498" s="108" t="s">
        <v>4309</v>
      </c>
      <c r="C1498" s="16" t="s">
        <v>4509</v>
      </c>
      <c r="D1498" s="52">
        <v>33</v>
      </c>
      <c r="E1498" s="18" t="s">
        <v>4157</v>
      </c>
      <c r="F1498" s="19"/>
      <c r="G1498" s="125"/>
      <c r="H1498" s="130"/>
      <c r="I1498" s="21"/>
      <c r="J1498" s="46"/>
      <c r="L1498" s="28"/>
    </row>
    <row r="1499" spans="1:13" ht="12.95" customHeight="1">
      <c r="A1499" s="93"/>
      <c r="B1499" s="107"/>
      <c r="C1499" s="7"/>
      <c r="D1499" s="109"/>
      <c r="E1499" s="110"/>
      <c r="F1499" s="111"/>
      <c r="G1499" s="112"/>
      <c r="H1499" s="7"/>
      <c r="I1499" s="12"/>
      <c r="J1499" s="45"/>
      <c r="M1499" s="28"/>
    </row>
    <row r="1500" spans="1:13" ht="12.95" customHeight="1">
      <c r="A1500" s="94"/>
      <c r="B1500" s="108" t="s">
        <v>4309</v>
      </c>
      <c r="C1500" s="16" t="s">
        <v>4310</v>
      </c>
      <c r="D1500" s="52">
        <v>13</v>
      </c>
      <c r="E1500" s="18" t="s">
        <v>4157</v>
      </c>
      <c r="F1500" s="19"/>
      <c r="G1500" s="125"/>
      <c r="H1500" s="130"/>
      <c r="I1500" s="21"/>
      <c r="J1500" s="46"/>
      <c r="L1500" s="28"/>
    </row>
    <row r="1501" spans="1:13" ht="12.95" customHeight="1">
      <c r="A1501" s="93"/>
      <c r="B1501" s="107"/>
      <c r="C1501" s="7"/>
      <c r="D1501" s="109"/>
      <c r="E1501" s="110"/>
      <c r="F1501" s="111"/>
      <c r="G1501" s="112"/>
      <c r="H1501" s="7"/>
      <c r="I1501" s="12"/>
      <c r="J1501" s="45"/>
      <c r="M1501" s="28"/>
    </row>
    <row r="1502" spans="1:13" ht="12.95" customHeight="1">
      <c r="A1502" s="94"/>
      <c r="B1502" s="108" t="s">
        <v>4320</v>
      </c>
      <c r="C1502" s="16" t="s">
        <v>4510</v>
      </c>
      <c r="D1502" s="52">
        <v>18</v>
      </c>
      <c r="E1502" s="18" t="s">
        <v>4245</v>
      </c>
      <c r="F1502" s="19"/>
      <c r="G1502" s="125"/>
      <c r="H1502" s="16"/>
      <c r="I1502" s="21"/>
      <c r="J1502" s="46"/>
      <c r="L1502" s="28"/>
    </row>
    <row r="1503" spans="1:13" ht="12.95" customHeight="1">
      <c r="A1503" s="93"/>
      <c r="B1503" s="107"/>
      <c r="C1503" s="7"/>
      <c r="D1503" s="109"/>
      <c r="E1503" s="110"/>
      <c r="F1503" s="129"/>
      <c r="G1503" s="112"/>
      <c r="H1503" s="7"/>
      <c r="I1503" s="12"/>
      <c r="J1503" s="45"/>
      <c r="M1503" s="28"/>
    </row>
    <row r="1504" spans="1:13" ht="12.95" customHeight="1">
      <c r="A1504" s="94"/>
      <c r="B1504" s="108" t="s">
        <v>4199</v>
      </c>
      <c r="C1504" s="16"/>
      <c r="D1504" s="52">
        <v>1</v>
      </c>
      <c r="E1504" s="18" t="s">
        <v>4075</v>
      </c>
      <c r="F1504" s="19"/>
      <c r="G1504" s="125"/>
      <c r="H1504" s="131"/>
      <c r="I1504" s="21"/>
      <c r="J1504" s="46"/>
      <c r="L1504" s="28"/>
    </row>
    <row r="1505" spans="1:13" ht="12.95" customHeight="1">
      <c r="A1505" s="93"/>
      <c r="B1505" s="107"/>
      <c r="C1505" s="7"/>
      <c r="D1505" s="51"/>
      <c r="E1505" s="9"/>
      <c r="F1505" s="10"/>
      <c r="G1505" s="11"/>
      <c r="H1505" s="7"/>
      <c r="I1505" s="12"/>
      <c r="J1505" s="45"/>
    </row>
    <row r="1506" spans="1:13" ht="12.95" customHeight="1">
      <c r="A1506" s="94"/>
      <c r="B1506" s="108"/>
      <c r="C1506" s="16"/>
      <c r="D1506" s="52"/>
      <c r="E1506" s="18"/>
      <c r="F1506" s="19"/>
      <c r="G1506" s="20"/>
      <c r="H1506" s="16"/>
      <c r="I1506" s="21"/>
      <c r="J1506" s="46"/>
    </row>
    <row r="1507" spans="1:13" ht="12.95" customHeight="1">
      <c r="A1507" s="93"/>
      <c r="B1507" s="107"/>
      <c r="C1507" s="7"/>
      <c r="D1507" s="51"/>
      <c r="E1507" s="9"/>
      <c r="F1507" s="10"/>
      <c r="G1507" s="11"/>
      <c r="H1507" s="7"/>
      <c r="I1507" s="12"/>
      <c r="J1507" s="45"/>
    </row>
    <row r="1508" spans="1:13" ht="12.95" customHeight="1">
      <c r="A1508" s="94"/>
      <c r="B1508" s="108"/>
      <c r="C1508" s="16"/>
      <c r="D1508" s="52"/>
      <c r="E1508" s="18"/>
      <c r="F1508" s="19"/>
      <c r="G1508" s="20"/>
      <c r="H1508" s="16"/>
      <c r="I1508" s="21"/>
      <c r="J1508" s="46"/>
    </row>
    <row r="1509" spans="1:13" ht="12.95" customHeight="1">
      <c r="A1509" s="93"/>
      <c r="B1509" s="107"/>
      <c r="C1509" s="7"/>
      <c r="D1509" s="51"/>
      <c r="E1509" s="9"/>
      <c r="F1509" s="10"/>
      <c r="G1509" s="11"/>
      <c r="H1509" s="7"/>
      <c r="I1509" s="12"/>
      <c r="J1509" s="45"/>
    </row>
    <row r="1510" spans="1:13" ht="12.95" customHeight="1">
      <c r="A1510" s="94"/>
      <c r="B1510" s="108"/>
      <c r="C1510" s="16"/>
      <c r="D1510" s="52"/>
      <c r="E1510" s="18"/>
      <c r="F1510" s="19"/>
      <c r="G1510" s="20"/>
      <c r="H1510" s="16"/>
      <c r="I1510" s="21"/>
      <c r="J1510" s="46"/>
    </row>
    <row r="1511" spans="1:13" ht="12.95" customHeight="1">
      <c r="A1511" s="93"/>
      <c r="B1511" s="107"/>
      <c r="C1511" s="7"/>
      <c r="D1511" s="51"/>
      <c r="E1511" s="9"/>
      <c r="F1511" s="10"/>
      <c r="G1511" s="95"/>
      <c r="H1511" s="7"/>
      <c r="I1511" s="12"/>
      <c r="J1511" s="45"/>
    </row>
    <row r="1512" spans="1:13" ht="12.95" customHeight="1">
      <c r="A1512" s="94"/>
      <c r="B1512" s="134" t="s">
        <v>2</v>
      </c>
      <c r="C1512" s="16"/>
      <c r="D1512" s="52"/>
      <c r="E1512" s="18"/>
      <c r="F1512" s="19"/>
      <c r="G1512" s="20"/>
      <c r="H1512" s="16"/>
      <c r="I1512" s="21"/>
      <c r="J1512" s="46"/>
    </row>
    <row r="1513" spans="1:13" ht="12.95" customHeight="1">
      <c r="A1513" s="93"/>
      <c r="B1513" s="107"/>
      <c r="C1513" s="7"/>
      <c r="D1513" s="51"/>
      <c r="E1513" s="9"/>
      <c r="F1513" s="10"/>
      <c r="G1513" s="11"/>
      <c r="H1513" s="7"/>
      <c r="I1513" s="12"/>
      <c r="J1513" s="45"/>
    </row>
    <row r="1514" spans="1:13" ht="12.95" customHeight="1">
      <c r="A1514" s="94"/>
      <c r="B1514" s="108"/>
      <c r="C1514" s="16"/>
      <c r="D1514" s="52"/>
      <c r="E1514" s="18"/>
      <c r="F1514" s="19"/>
      <c r="G1514" s="20"/>
      <c r="H1514" s="16"/>
      <c r="I1514" s="21"/>
      <c r="J1514" s="46"/>
    </row>
    <row r="1515" spans="1:13" ht="12.95" customHeight="1">
      <c r="A1515" s="93"/>
      <c r="B1515" s="107"/>
      <c r="C1515" s="7"/>
      <c r="D1515" s="51"/>
      <c r="E1515" s="9"/>
      <c r="F1515" s="10"/>
      <c r="G1515" s="11"/>
      <c r="H1515" s="7"/>
      <c r="I1515" s="12"/>
      <c r="J1515" s="45"/>
    </row>
    <row r="1516" spans="1:13" ht="12.95" customHeight="1">
      <c r="A1516" s="94" t="str">
        <f>A1科目!A30</f>
        <v>12</v>
      </c>
      <c r="B1516" s="108" t="str">
        <f>A1科目!B30</f>
        <v>防災無線設備</v>
      </c>
      <c r="C1516" s="16"/>
      <c r="D1516" s="52"/>
      <c r="E1516" s="18"/>
      <c r="F1516" s="19"/>
      <c r="G1516" s="125"/>
      <c r="H1516" s="16"/>
      <c r="I1516" s="21"/>
      <c r="J1516" s="46"/>
    </row>
    <row r="1517" spans="1:13" ht="12.95" customHeight="1">
      <c r="A1517" s="93"/>
      <c r="B1517" s="107"/>
      <c r="C1517" s="7"/>
      <c r="D1517" s="51"/>
      <c r="E1517" s="9"/>
      <c r="F1517" s="10"/>
      <c r="G1517" s="11"/>
      <c r="H1517" s="7"/>
      <c r="I1517" s="12"/>
      <c r="J1517" s="45"/>
    </row>
    <row r="1518" spans="1:13" ht="12.95" customHeight="1">
      <c r="A1518" s="94"/>
      <c r="B1518" s="108"/>
      <c r="C1518" s="16"/>
      <c r="D1518" s="52"/>
      <c r="E1518" s="18"/>
      <c r="F1518" s="19"/>
      <c r="G1518" s="20"/>
      <c r="H1518" s="16"/>
      <c r="I1518" s="21"/>
      <c r="J1518" s="46"/>
    </row>
    <row r="1519" spans="1:13" ht="12.95" customHeight="1">
      <c r="A1519" s="93"/>
      <c r="B1519" s="107"/>
      <c r="C1519" s="7"/>
      <c r="D1519" s="109"/>
      <c r="E1519" s="110"/>
      <c r="F1519" s="111"/>
      <c r="G1519" s="112"/>
      <c r="H1519" s="128"/>
      <c r="I1519" s="12"/>
      <c r="J1519" s="45"/>
      <c r="M1519" s="28"/>
    </row>
    <row r="1520" spans="1:13" ht="12.95" customHeight="1">
      <c r="A1520" s="94"/>
      <c r="B1520" s="108" t="s">
        <v>4563</v>
      </c>
      <c r="C1520" s="16" t="s">
        <v>4564</v>
      </c>
      <c r="D1520" s="52">
        <v>1</v>
      </c>
      <c r="E1520" s="18" t="s">
        <v>4245</v>
      </c>
      <c r="F1520" s="19"/>
      <c r="G1520" s="125"/>
      <c r="H1520" s="16"/>
      <c r="I1520" s="21"/>
      <c r="J1520" s="46"/>
      <c r="L1520" s="28"/>
    </row>
    <row r="1521" spans="1:13" ht="12.95" customHeight="1">
      <c r="A1521" s="93"/>
      <c r="B1521" s="107"/>
      <c r="C1521" s="7"/>
      <c r="D1521" s="109"/>
      <c r="E1521" s="110"/>
      <c r="F1521" s="111"/>
      <c r="G1521" s="112"/>
      <c r="H1521" s="128"/>
      <c r="I1521" s="12"/>
      <c r="J1521" s="45"/>
      <c r="M1521" s="28"/>
    </row>
    <row r="1522" spans="1:13" ht="12.95" customHeight="1">
      <c r="A1522" s="94"/>
      <c r="B1522" s="108" t="s">
        <v>4551</v>
      </c>
      <c r="C1522" s="16" t="s">
        <v>4639</v>
      </c>
      <c r="D1522" s="52">
        <v>4</v>
      </c>
      <c r="E1522" s="18" t="s">
        <v>4157</v>
      </c>
      <c r="F1522" s="19"/>
      <c r="G1522" s="125"/>
      <c r="H1522" s="16"/>
      <c r="I1522" s="21"/>
      <c r="J1522" s="46"/>
      <c r="L1522" s="28"/>
    </row>
    <row r="1523" spans="1:13" ht="12.95" customHeight="1">
      <c r="A1523" s="93"/>
      <c r="B1523" s="107"/>
      <c r="C1523" s="7"/>
      <c r="D1523" s="109"/>
      <c r="E1523" s="110"/>
      <c r="F1523" s="111"/>
      <c r="G1523" s="112"/>
      <c r="H1523" s="128"/>
      <c r="I1523" s="12"/>
      <c r="J1523" s="45"/>
      <c r="M1523" s="28"/>
    </row>
    <row r="1524" spans="1:13" ht="12.95" customHeight="1">
      <c r="A1524" s="94"/>
      <c r="B1524" s="108" t="s">
        <v>4551</v>
      </c>
      <c r="C1524" s="16" t="s">
        <v>4640</v>
      </c>
      <c r="D1524" s="52">
        <v>49</v>
      </c>
      <c r="E1524" s="18" t="s">
        <v>4157</v>
      </c>
      <c r="F1524" s="19"/>
      <c r="G1524" s="125"/>
      <c r="H1524" s="16"/>
      <c r="I1524" s="21"/>
      <c r="J1524" s="46"/>
      <c r="L1524" s="28"/>
    </row>
    <row r="1525" spans="1:13" ht="12.95" customHeight="1">
      <c r="A1525" s="93"/>
      <c r="B1525" s="107"/>
      <c r="C1525" s="7"/>
      <c r="D1525" s="109"/>
      <c r="E1525" s="110"/>
      <c r="F1525" s="111"/>
      <c r="G1525" s="112"/>
      <c r="H1525" s="128"/>
      <c r="I1525" s="12"/>
      <c r="J1525" s="45"/>
      <c r="M1525" s="28"/>
    </row>
    <row r="1526" spans="1:13" ht="12.95" customHeight="1">
      <c r="A1526" s="94"/>
      <c r="B1526" s="108" t="s">
        <v>4551</v>
      </c>
      <c r="C1526" s="16" t="s">
        <v>4641</v>
      </c>
      <c r="D1526" s="52">
        <v>23</v>
      </c>
      <c r="E1526" s="18" t="s">
        <v>4157</v>
      </c>
      <c r="F1526" s="19"/>
      <c r="G1526" s="125"/>
      <c r="H1526" s="16"/>
      <c r="I1526" s="21"/>
      <c r="J1526" s="46"/>
      <c r="L1526" s="28"/>
    </row>
    <row r="1527" spans="1:13" ht="12.95" customHeight="1">
      <c r="A1527" s="93"/>
      <c r="B1527" s="107"/>
      <c r="C1527" s="7"/>
      <c r="D1527" s="109"/>
      <c r="E1527" s="110"/>
      <c r="F1527" s="111"/>
      <c r="G1527" s="112"/>
      <c r="H1527" s="128"/>
      <c r="I1527" s="12"/>
      <c r="J1527" s="45"/>
      <c r="M1527" s="28"/>
    </row>
    <row r="1528" spans="1:13" ht="12.95" customHeight="1">
      <c r="A1528" s="94"/>
      <c r="B1528" s="108" t="s">
        <v>4551</v>
      </c>
      <c r="C1528" s="16" t="s">
        <v>4642</v>
      </c>
      <c r="D1528" s="52">
        <v>1</v>
      </c>
      <c r="E1528" s="18" t="s">
        <v>4157</v>
      </c>
      <c r="F1528" s="19"/>
      <c r="G1528" s="125"/>
      <c r="H1528" s="16"/>
      <c r="I1528" s="21"/>
      <c r="J1528" s="46"/>
      <c r="L1528" s="28"/>
    </row>
    <row r="1529" spans="1:13" ht="12.95" customHeight="1">
      <c r="A1529" s="93"/>
      <c r="B1529" s="107"/>
      <c r="C1529" s="7"/>
      <c r="D1529" s="109"/>
      <c r="E1529" s="110"/>
      <c r="F1529" s="111"/>
      <c r="G1529" s="112"/>
      <c r="H1529" s="7"/>
      <c r="I1529" s="12"/>
      <c r="J1529" s="45"/>
      <c r="M1529" s="28"/>
    </row>
    <row r="1530" spans="1:13" ht="12.95" customHeight="1">
      <c r="A1530" s="94"/>
      <c r="B1530" s="108" t="s">
        <v>4179</v>
      </c>
      <c r="C1530" s="16" t="s">
        <v>4307</v>
      </c>
      <c r="D1530" s="52">
        <v>4</v>
      </c>
      <c r="E1530" s="18" t="s">
        <v>4157</v>
      </c>
      <c r="F1530" s="19"/>
      <c r="G1530" s="125"/>
      <c r="H1530" s="16"/>
      <c r="I1530" s="21"/>
      <c r="J1530" s="46"/>
      <c r="L1530" s="28"/>
    </row>
    <row r="1531" spans="1:13" ht="12.95" customHeight="1">
      <c r="A1531" s="93"/>
      <c r="B1531" s="107"/>
      <c r="C1531" s="7"/>
      <c r="D1531" s="109"/>
      <c r="E1531" s="110"/>
      <c r="F1531" s="111"/>
      <c r="G1531" s="112"/>
      <c r="H1531" s="7"/>
      <c r="I1531" s="12"/>
      <c r="J1531" s="45"/>
      <c r="M1531" s="28"/>
    </row>
    <row r="1532" spans="1:13" ht="12.95" customHeight="1">
      <c r="A1532" s="94"/>
      <c r="B1532" s="108" t="s">
        <v>4309</v>
      </c>
      <c r="C1532" s="16" t="s">
        <v>4310</v>
      </c>
      <c r="D1532" s="52">
        <v>1</v>
      </c>
      <c r="E1532" s="18" t="s">
        <v>4157</v>
      </c>
      <c r="F1532" s="19"/>
      <c r="G1532" s="125"/>
      <c r="H1532" s="130"/>
      <c r="I1532" s="21"/>
      <c r="J1532" s="46"/>
      <c r="L1532" s="28"/>
    </row>
    <row r="1533" spans="1:13" ht="12.95" customHeight="1">
      <c r="A1533" s="93"/>
      <c r="B1533" s="107"/>
      <c r="C1533" s="7"/>
      <c r="D1533" s="109"/>
      <c r="E1533" s="110"/>
      <c r="F1533" s="111"/>
      <c r="G1533" s="112"/>
      <c r="H1533" s="7"/>
      <c r="I1533" s="12"/>
      <c r="J1533" s="45"/>
      <c r="M1533" s="28"/>
    </row>
    <row r="1534" spans="1:13" ht="12.95" customHeight="1">
      <c r="A1534" s="94"/>
      <c r="B1534" s="108" t="s">
        <v>4334</v>
      </c>
      <c r="C1534" s="16" t="s">
        <v>4537</v>
      </c>
      <c r="D1534" s="52">
        <v>2</v>
      </c>
      <c r="E1534" s="18" t="s">
        <v>4245</v>
      </c>
      <c r="F1534" s="19"/>
      <c r="G1534" s="125"/>
      <c r="H1534" s="16"/>
      <c r="I1534" s="21"/>
      <c r="J1534" s="46"/>
      <c r="L1534" s="28"/>
    </row>
    <row r="1535" spans="1:13" ht="12.95" customHeight="1">
      <c r="A1535" s="93"/>
      <c r="B1535" s="107"/>
      <c r="C1535" s="7"/>
      <c r="D1535" s="109"/>
      <c r="E1535" s="110"/>
      <c r="F1535" s="129"/>
      <c r="G1535" s="112"/>
      <c r="H1535" s="7"/>
      <c r="I1535" s="12"/>
      <c r="J1535" s="45"/>
      <c r="M1535" s="28"/>
    </row>
    <row r="1536" spans="1:13" ht="12.95" customHeight="1">
      <c r="A1536" s="94"/>
      <c r="B1536" s="108" t="s">
        <v>4199</v>
      </c>
      <c r="C1536" s="16"/>
      <c r="D1536" s="52">
        <v>1</v>
      </c>
      <c r="E1536" s="18" t="s">
        <v>4075</v>
      </c>
      <c r="F1536" s="19"/>
      <c r="G1536" s="125"/>
      <c r="H1536" s="131"/>
      <c r="I1536" s="21"/>
      <c r="J1536" s="46"/>
      <c r="L1536" s="28"/>
    </row>
    <row r="1537" spans="1:10" ht="12.95" customHeight="1">
      <c r="A1537" s="93"/>
      <c r="B1537" s="107"/>
      <c r="C1537" s="7"/>
      <c r="D1537" s="51"/>
      <c r="E1537" s="9"/>
      <c r="F1537" s="10"/>
      <c r="G1537" s="11"/>
      <c r="H1537" s="7"/>
      <c r="I1537" s="12"/>
      <c r="J1537" s="123"/>
    </row>
    <row r="1538" spans="1:10" ht="12.95" customHeight="1">
      <c r="A1538" s="94"/>
      <c r="B1538" s="108"/>
      <c r="C1538" s="16"/>
      <c r="D1538" s="52"/>
      <c r="E1538" s="18"/>
      <c r="F1538" s="19"/>
      <c r="G1538" s="20"/>
      <c r="H1538" s="16"/>
      <c r="I1538" s="21"/>
      <c r="J1538" s="46"/>
    </row>
    <row r="1539" spans="1:10" ht="12.95" customHeight="1">
      <c r="A1539" s="93"/>
      <c r="B1539" s="107"/>
      <c r="C1539" s="7"/>
      <c r="D1539" s="51"/>
      <c r="E1539" s="9"/>
      <c r="F1539" s="10"/>
      <c r="G1539" s="11"/>
      <c r="H1539" s="7"/>
      <c r="I1539" s="12"/>
      <c r="J1539" s="45"/>
    </row>
    <row r="1540" spans="1:10" ht="12.95" customHeight="1">
      <c r="A1540" s="94"/>
      <c r="B1540" s="108"/>
      <c r="C1540" s="16"/>
      <c r="D1540" s="52"/>
      <c r="E1540" s="18"/>
      <c r="F1540" s="19"/>
      <c r="G1540" s="20"/>
      <c r="H1540" s="16"/>
      <c r="I1540" s="21"/>
      <c r="J1540" s="46"/>
    </row>
    <row r="1541" spans="1:10" ht="12.95" customHeight="1">
      <c r="A1541" s="93"/>
      <c r="B1541" s="107"/>
      <c r="C1541" s="7"/>
      <c r="D1541" s="51"/>
      <c r="E1541" s="9"/>
      <c r="F1541" s="10"/>
      <c r="G1541" s="11"/>
      <c r="H1541" s="7"/>
      <c r="I1541" s="12"/>
      <c r="J1541" s="45"/>
    </row>
    <row r="1542" spans="1:10" ht="12.95" customHeight="1">
      <c r="A1542" s="94"/>
      <c r="B1542" s="108"/>
      <c r="C1542" s="16"/>
      <c r="D1542" s="52"/>
      <c r="E1542" s="18"/>
      <c r="F1542" s="19"/>
      <c r="G1542" s="20"/>
      <c r="H1542" s="16"/>
      <c r="I1542" s="21"/>
      <c r="J1542" s="46"/>
    </row>
    <row r="1543" spans="1:10" ht="12.95" customHeight="1">
      <c r="A1543" s="93"/>
      <c r="B1543" s="107"/>
      <c r="C1543" s="7"/>
      <c r="D1543" s="51"/>
      <c r="E1543" s="9"/>
      <c r="F1543" s="10"/>
      <c r="G1543" s="11"/>
      <c r="H1543" s="7"/>
      <c r="I1543" s="12"/>
      <c r="J1543" s="45"/>
    </row>
    <row r="1544" spans="1:10" ht="12.95" customHeight="1">
      <c r="A1544" s="94"/>
      <c r="B1544" s="108"/>
      <c r="C1544" s="16"/>
      <c r="D1544" s="52"/>
      <c r="E1544" s="18"/>
      <c r="F1544" s="19"/>
      <c r="G1544" s="20"/>
      <c r="H1544" s="16"/>
      <c r="I1544" s="21"/>
      <c r="J1544" s="46"/>
    </row>
    <row r="1545" spans="1:10" ht="12.95" customHeight="1">
      <c r="A1545" s="93"/>
      <c r="B1545" s="107"/>
      <c r="C1545" s="7"/>
      <c r="D1545" s="51"/>
      <c r="E1545" s="9"/>
      <c r="F1545" s="10"/>
      <c r="G1545" s="11"/>
      <c r="H1545" s="7"/>
      <c r="I1545" s="12"/>
      <c r="J1545" s="45"/>
    </row>
    <row r="1546" spans="1:10" ht="12.95" customHeight="1">
      <c r="A1546" s="94"/>
      <c r="B1546" s="108"/>
      <c r="C1546" s="16"/>
      <c r="D1546" s="52"/>
      <c r="E1546" s="18"/>
      <c r="F1546" s="19"/>
      <c r="G1546" s="20"/>
      <c r="H1546" s="16"/>
      <c r="I1546" s="21"/>
      <c r="J1546" s="46"/>
    </row>
    <row r="1547" spans="1:10" ht="12.95" customHeight="1">
      <c r="A1547" s="93"/>
      <c r="B1547" s="107"/>
      <c r="C1547" s="7"/>
      <c r="D1547" s="51"/>
      <c r="E1547" s="9"/>
      <c r="F1547" s="10"/>
      <c r="G1547" s="95"/>
      <c r="H1547" s="7"/>
      <c r="I1547" s="12"/>
      <c r="J1547" s="45"/>
    </row>
    <row r="1548" spans="1:10" ht="12.95" customHeight="1">
      <c r="A1548" s="94"/>
      <c r="B1548" s="134" t="s">
        <v>2</v>
      </c>
      <c r="C1548" s="16"/>
      <c r="D1548" s="52"/>
      <c r="E1548" s="18"/>
      <c r="F1548" s="19"/>
      <c r="G1548" s="20"/>
      <c r="H1548" s="16"/>
      <c r="I1548" s="21"/>
      <c r="J1548" s="48"/>
    </row>
    <row r="1549" spans="1:10" ht="12.95" customHeight="1">
      <c r="A1549" s="93"/>
      <c r="B1549" s="124"/>
      <c r="C1549" s="7"/>
      <c r="D1549" s="51"/>
      <c r="E1549" s="9"/>
      <c r="F1549" s="10"/>
      <c r="G1549" s="11"/>
      <c r="H1549" s="7"/>
      <c r="I1549" s="23"/>
      <c r="J1549" s="47"/>
    </row>
    <row r="1550" spans="1:10" ht="12.95" customHeight="1">
      <c r="A1550" s="94"/>
      <c r="B1550" s="108"/>
      <c r="C1550" s="16"/>
      <c r="D1550" s="52"/>
      <c r="E1550" s="18"/>
      <c r="F1550" s="19"/>
      <c r="G1550" s="20"/>
      <c r="H1550" s="16"/>
      <c r="I1550" s="21"/>
      <c r="J1550" s="46"/>
    </row>
    <row r="1551" spans="1:10" ht="12.95" customHeight="1">
      <c r="A1551" s="93"/>
      <c r="B1551" s="107"/>
      <c r="C1551" s="7"/>
      <c r="D1551" s="51"/>
      <c r="E1551" s="9"/>
      <c r="F1551" s="10"/>
      <c r="G1551" s="11"/>
      <c r="H1551" s="7"/>
      <c r="I1551" s="12"/>
      <c r="J1551" s="45"/>
    </row>
    <row r="1552" spans="1:10" ht="12.95" customHeight="1">
      <c r="A1552" s="94" t="str">
        <f>A1科目!A32</f>
        <v>13</v>
      </c>
      <c r="B1552" s="108" t="str">
        <f>A1科目!B32</f>
        <v>火災報知設備</v>
      </c>
      <c r="C1552" s="16" t="str">
        <f>A1中科目!C92</f>
        <v>自動火災報知</v>
      </c>
      <c r="D1552" s="52"/>
      <c r="E1552" s="18"/>
      <c r="F1552" s="19"/>
      <c r="G1552" s="125"/>
      <c r="H1552" s="16"/>
      <c r="I1552" s="21"/>
      <c r="J1552" s="46"/>
    </row>
    <row r="1553" spans="1:13" ht="12.95" customHeight="1">
      <c r="A1553" s="93"/>
      <c r="B1553" s="107"/>
      <c r="C1553" s="7"/>
      <c r="D1553" s="51"/>
      <c r="E1553" s="9"/>
      <c r="F1553" s="10"/>
      <c r="G1553" s="11"/>
      <c r="H1553" s="7"/>
      <c r="I1553" s="12"/>
      <c r="J1553" s="45"/>
    </row>
    <row r="1554" spans="1:13" ht="12.95" customHeight="1">
      <c r="A1554" s="94"/>
      <c r="B1554" s="108"/>
      <c r="C1554" s="16"/>
      <c r="D1554" s="52"/>
      <c r="E1554" s="18"/>
      <c r="F1554" s="19"/>
      <c r="G1554" s="20"/>
      <c r="H1554" s="16"/>
      <c r="I1554" s="21"/>
      <c r="J1554" s="46"/>
    </row>
    <row r="1555" spans="1:13" ht="12.95" customHeight="1">
      <c r="A1555" s="93"/>
      <c r="B1555" s="107"/>
      <c r="C1555" s="7"/>
      <c r="D1555" s="109"/>
      <c r="E1555" s="110"/>
      <c r="F1555" s="111"/>
      <c r="G1555" s="112"/>
      <c r="H1555" s="128"/>
      <c r="I1555" s="12"/>
      <c r="J1555" s="45"/>
      <c r="M1555" s="28"/>
    </row>
    <row r="1556" spans="1:13" ht="12.95" customHeight="1">
      <c r="A1556" s="94"/>
      <c r="B1556" s="108" t="s">
        <v>4643</v>
      </c>
      <c r="C1556" s="16" t="s">
        <v>4644</v>
      </c>
      <c r="D1556" s="52">
        <v>1</v>
      </c>
      <c r="E1556" s="18" t="s">
        <v>4202</v>
      </c>
      <c r="F1556" s="131"/>
      <c r="G1556" s="125"/>
      <c r="H1556" s="131"/>
      <c r="I1556" s="21"/>
      <c r="J1556" s="46"/>
      <c r="L1556" s="28"/>
    </row>
    <row r="1557" spans="1:13" ht="12.95" customHeight="1">
      <c r="A1557" s="93"/>
      <c r="B1557" s="107"/>
      <c r="C1557" s="7"/>
      <c r="D1557" s="109"/>
      <c r="E1557" s="110"/>
      <c r="F1557" s="111"/>
      <c r="G1557" s="112"/>
      <c r="H1557" s="128"/>
      <c r="I1557" s="12"/>
      <c r="J1557" s="45"/>
      <c r="M1557" s="28"/>
    </row>
    <row r="1558" spans="1:13" ht="12.95" customHeight="1">
      <c r="A1558" s="94"/>
      <c r="B1558" s="108" t="s">
        <v>4645</v>
      </c>
      <c r="C1558" s="16" t="s">
        <v>4646</v>
      </c>
      <c r="D1558" s="52">
        <v>54</v>
      </c>
      <c r="E1558" s="18" t="s">
        <v>4245</v>
      </c>
      <c r="F1558" s="131"/>
      <c r="G1558" s="125"/>
      <c r="H1558" s="131"/>
      <c r="I1558" s="21"/>
      <c r="J1558" s="46"/>
      <c r="L1558" s="28"/>
    </row>
    <row r="1559" spans="1:13" ht="12.95" customHeight="1">
      <c r="A1559" s="93"/>
      <c r="B1559" s="107"/>
      <c r="C1559" s="7"/>
      <c r="D1559" s="109"/>
      <c r="E1559" s="110"/>
      <c r="F1559" s="111"/>
      <c r="G1559" s="112"/>
      <c r="H1559" s="128"/>
      <c r="I1559" s="12"/>
      <c r="J1559" s="45"/>
      <c r="M1559" s="28"/>
    </row>
    <row r="1560" spans="1:13" ht="12.95" customHeight="1">
      <c r="A1560" s="94"/>
      <c r="B1560" s="108" t="s">
        <v>4647</v>
      </c>
      <c r="C1560" s="16" t="s">
        <v>4646</v>
      </c>
      <c r="D1560" s="52">
        <v>18</v>
      </c>
      <c r="E1560" s="18" t="s">
        <v>4245</v>
      </c>
      <c r="F1560" s="131"/>
      <c r="G1560" s="125"/>
      <c r="H1560" s="131"/>
      <c r="I1560" s="21"/>
      <c r="J1560" s="46"/>
      <c r="L1560" s="28"/>
    </row>
    <row r="1561" spans="1:13" ht="12.95" customHeight="1">
      <c r="A1561" s="93"/>
      <c r="B1561" s="107"/>
      <c r="C1561" s="7"/>
      <c r="D1561" s="109"/>
      <c r="E1561" s="110"/>
      <c r="F1561" s="111"/>
      <c r="G1561" s="112"/>
      <c r="H1561" s="128"/>
      <c r="I1561" s="12"/>
      <c r="J1561" s="45"/>
      <c r="M1561" s="28"/>
    </row>
    <row r="1562" spans="1:13" ht="12.95" customHeight="1">
      <c r="A1562" s="94"/>
      <c r="B1562" s="108" t="s">
        <v>4645</v>
      </c>
      <c r="C1562" s="16" t="s">
        <v>4648</v>
      </c>
      <c r="D1562" s="52">
        <v>1</v>
      </c>
      <c r="E1562" s="18" t="s">
        <v>4245</v>
      </c>
      <c r="F1562" s="131"/>
      <c r="G1562" s="125"/>
      <c r="H1562" s="131"/>
      <c r="I1562" s="21"/>
      <c r="J1562" s="46"/>
      <c r="L1562" s="28"/>
    </row>
    <row r="1563" spans="1:13" ht="12.95" customHeight="1">
      <c r="A1563" s="93"/>
      <c r="B1563" s="107"/>
      <c r="C1563" s="7"/>
      <c r="D1563" s="109"/>
      <c r="E1563" s="110"/>
      <c r="F1563" s="111"/>
      <c r="G1563" s="112"/>
      <c r="H1563" s="128"/>
      <c r="I1563" s="12"/>
      <c r="J1563" s="45"/>
      <c r="M1563" s="28"/>
    </row>
    <row r="1564" spans="1:13" ht="12.95" customHeight="1">
      <c r="A1564" s="94"/>
      <c r="B1564" s="108" t="s">
        <v>4649</v>
      </c>
      <c r="C1564" s="16" t="s">
        <v>4646</v>
      </c>
      <c r="D1564" s="52">
        <v>32</v>
      </c>
      <c r="E1564" s="18" t="s">
        <v>341</v>
      </c>
      <c r="F1564" s="131"/>
      <c r="G1564" s="125"/>
      <c r="H1564" s="131"/>
      <c r="I1564" s="21"/>
      <c r="J1564" s="46"/>
      <c r="L1564" s="28"/>
    </row>
    <row r="1565" spans="1:13" ht="12.95" customHeight="1">
      <c r="A1565" s="93"/>
      <c r="B1565" s="107"/>
      <c r="C1565" s="7"/>
      <c r="D1565" s="109"/>
      <c r="E1565" s="110"/>
      <c r="F1565" s="111"/>
      <c r="G1565" s="112"/>
      <c r="H1565" s="7"/>
      <c r="I1565" s="12"/>
      <c r="J1565" s="45"/>
      <c r="M1565" s="28"/>
    </row>
    <row r="1566" spans="1:13" ht="12.95" customHeight="1">
      <c r="A1566" s="94"/>
      <c r="B1566" s="108" t="s">
        <v>4650</v>
      </c>
      <c r="C1566" s="16" t="s">
        <v>4646</v>
      </c>
      <c r="D1566" s="52">
        <v>3</v>
      </c>
      <c r="E1566" s="18" t="s">
        <v>341</v>
      </c>
      <c r="F1566" s="131"/>
      <c r="G1566" s="125"/>
      <c r="H1566" s="131"/>
      <c r="I1566" s="21"/>
      <c r="J1566" s="46"/>
      <c r="L1566" s="28"/>
    </row>
    <row r="1567" spans="1:13" ht="12.95" customHeight="1">
      <c r="A1567" s="93"/>
      <c r="B1567" s="107"/>
      <c r="C1567" s="7"/>
      <c r="D1567" s="109"/>
      <c r="E1567" s="110"/>
      <c r="F1567" s="111"/>
      <c r="G1567" s="112"/>
      <c r="H1567" s="7"/>
      <c r="I1567" s="12"/>
      <c r="J1567" s="45"/>
      <c r="M1567" s="28"/>
    </row>
    <row r="1568" spans="1:13" ht="12.95" customHeight="1">
      <c r="A1568" s="94"/>
      <c r="B1568" s="108" t="s">
        <v>4651</v>
      </c>
      <c r="C1568" s="16" t="s">
        <v>4652</v>
      </c>
      <c r="D1568" s="52">
        <v>1</v>
      </c>
      <c r="E1568" s="18" t="s">
        <v>341</v>
      </c>
      <c r="F1568" s="131"/>
      <c r="G1568" s="125"/>
      <c r="H1568" s="131"/>
      <c r="I1568" s="21"/>
      <c r="J1568" s="46"/>
      <c r="L1568" s="28"/>
    </row>
    <row r="1569" spans="1:13" ht="12.95" customHeight="1">
      <c r="A1569" s="93"/>
      <c r="B1569" s="107"/>
      <c r="C1569" s="7"/>
      <c r="D1569" s="109"/>
      <c r="E1569" s="110"/>
      <c r="F1569" s="111"/>
      <c r="G1569" s="112"/>
      <c r="H1569" s="7"/>
      <c r="I1569" s="12"/>
      <c r="J1569" s="45"/>
      <c r="M1569" s="28"/>
    </row>
    <row r="1570" spans="1:13" ht="12.95" customHeight="1">
      <c r="A1570" s="94"/>
      <c r="B1570" s="108" t="s">
        <v>4651</v>
      </c>
      <c r="C1570" s="16" t="s">
        <v>4653</v>
      </c>
      <c r="D1570" s="52">
        <v>1</v>
      </c>
      <c r="E1570" s="18" t="s">
        <v>341</v>
      </c>
      <c r="F1570" s="131"/>
      <c r="G1570" s="125"/>
      <c r="H1570" s="131"/>
      <c r="I1570" s="21"/>
      <c r="J1570" s="46"/>
      <c r="L1570" s="28"/>
    </row>
    <row r="1571" spans="1:13" ht="12.95" customHeight="1">
      <c r="A1571" s="93"/>
      <c r="B1571" s="107"/>
      <c r="C1571" s="7"/>
      <c r="D1571" s="109"/>
      <c r="E1571" s="110"/>
      <c r="F1571" s="111"/>
      <c r="G1571" s="112"/>
      <c r="H1571" s="7"/>
      <c r="I1571" s="12"/>
      <c r="J1571" s="45"/>
      <c r="M1571" s="28"/>
    </row>
    <row r="1572" spans="1:13" ht="12.95" customHeight="1">
      <c r="A1572" s="94"/>
      <c r="B1572" s="108" t="s">
        <v>4654</v>
      </c>
      <c r="C1572" s="16" t="s">
        <v>4655</v>
      </c>
      <c r="D1572" s="52">
        <v>5</v>
      </c>
      <c r="E1572" s="18" t="s">
        <v>4202</v>
      </c>
      <c r="F1572" s="131"/>
      <c r="G1572" s="125"/>
      <c r="H1572" s="131"/>
      <c r="I1572" s="21"/>
      <c r="J1572" s="46"/>
      <c r="L1572" s="28"/>
    </row>
    <row r="1573" spans="1:13" ht="12.95" customHeight="1">
      <c r="A1573" s="93"/>
      <c r="B1573" s="107"/>
      <c r="C1573" s="7"/>
      <c r="D1573" s="109"/>
      <c r="E1573" s="110"/>
      <c r="F1573" s="111"/>
      <c r="G1573" s="112"/>
      <c r="H1573" s="7"/>
      <c r="I1573" s="12"/>
      <c r="J1573" s="45"/>
      <c r="M1573" s="28"/>
    </row>
    <row r="1574" spans="1:13" ht="12.95" customHeight="1">
      <c r="A1574" s="94"/>
      <c r="B1574" s="108" t="s">
        <v>4656</v>
      </c>
      <c r="C1574" s="16"/>
      <c r="D1574" s="52">
        <v>1</v>
      </c>
      <c r="E1574" s="18" t="s">
        <v>4657</v>
      </c>
      <c r="F1574" s="131"/>
      <c r="G1574" s="125"/>
      <c r="H1574" s="131"/>
      <c r="I1574" s="21"/>
      <c r="J1574" s="46"/>
      <c r="L1574" s="28"/>
    </row>
    <row r="1575" spans="1:13" ht="12.95" customHeight="1">
      <c r="A1575" s="93"/>
      <c r="B1575" s="107"/>
      <c r="C1575" s="7"/>
      <c r="D1575" s="109"/>
      <c r="E1575" s="110"/>
      <c r="F1575" s="111"/>
      <c r="G1575" s="112"/>
      <c r="H1575" s="7"/>
      <c r="I1575" s="12"/>
      <c r="J1575" s="123"/>
      <c r="M1575" s="28"/>
    </row>
    <row r="1576" spans="1:13" ht="12.95" customHeight="1">
      <c r="A1576" s="94"/>
      <c r="B1576" s="108" t="s">
        <v>4548</v>
      </c>
      <c r="C1576" s="16" t="s">
        <v>4628</v>
      </c>
      <c r="D1576" s="52">
        <v>41</v>
      </c>
      <c r="E1576" s="18" t="s">
        <v>4157</v>
      </c>
      <c r="F1576" s="19"/>
      <c r="G1576" s="125"/>
      <c r="H1576" s="16"/>
      <c r="I1576" s="21"/>
      <c r="J1576" s="46"/>
      <c r="L1576" s="28"/>
    </row>
    <row r="1577" spans="1:13" ht="12.95" customHeight="1">
      <c r="A1577" s="93"/>
      <c r="B1577" s="107"/>
      <c r="C1577" s="7"/>
      <c r="D1577" s="109"/>
      <c r="E1577" s="110"/>
      <c r="F1577" s="111"/>
      <c r="G1577" s="112"/>
      <c r="H1577" s="7"/>
      <c r="I1577" s="12"/>
      <c r="J1577" s="45"/>
      <c r="M1577" s="28"/>
    </row>
    <row r="1578" spans="1:13" ht="12.95" customHeight="1">
      <c r="A1578" s="94"/>
      <c r="B1578" s="108" t="s">
        <v>4548</v>
      </c>
      <c r="C1578" s="16" t="s">
        <v>4577</v>
      </c>
      <c r="D1578" s="52">
        <v>323</v>
      </c>
      <c r="E1578" s="18" t="s">
        <v>4157</v>
      </c>
      <c r="F1578" s="19"/>
      <c r="G1578" s="125"/>
      <c r="H1578" s="16"/>
      <c r="I1578" s="21"/>
      <c r="J1578" s="46"/>
      <c r="L1578" s="28"/>
    </row>
    <row r="1579" spans="1:13" ht="12.95" customHeight="1">
      <c r="A1579" s="93"/>
      <c r="B1579" s="107"/>
      <c r="C1579" s="7"/>
      <c r="D1579" s="109"/>
      <c r="E1579" s="110"/>
      <c r="F1579" s="111"/>
      <c r="G1579" s="112"/>
      <c r="H1579" s="7"/>
      <c r="I1579" s="12"/>
      <c r="J1579" s="45"/>
      <c r="M1579" s="28"/>
    </row>
    <row r="1580" spans="1:13" ht="12.95" customHeight="1">
      <c r="A1580" s="94"/>
      <c r="B1580" s="108" t="s">
        <v>4548</v>
      </c>
      <c r="C1580" s="16" t="s">
        <v>4578</v>
      </c>
      <c r="D1580" s="52">
        <v>21</v>
      </c>
      <c r="E1580" s="18" t="s">
        <v>4157</v>
      </c>
      <c r="F1580" s="19"/>
      <c r="G1580" s="125"/>
      <c r="H1580" s="16"/>
      <c r="I1580" s="21"/>
      <c r="J1580" s="46"/>
      <c r="L1580" s="28"/>
    </row>
    <row r="1581" spans="1:13" ht="12.95" customHeight="1">
      <c r="A1581" s="93"/>
      <c r="B1581" s="107"/>
      <c r="C1581" s="7"/>
      <c r="D1581" s="109"/>
      <c r="E1581" s="110"/>
      <c r="F1581" s="111"/>
      <c r="G1581" s="112"/>
      <c r="H1581" s="7"/>
      <c r="I1581" s="12"/>
      <c r="J1581" s="45"/>
      <c r="M1581" s="28"/>
    </row>
    <row r="1582" spans="1:13" ht="12.95" customHeight="1">
      <c r="A1582" s="94"/>
      <c r="B1582" s="108" t="s">
        <v>4548</v>
      </c>
      <c r="C1582" s="16" t="s">
        <v>4658</v>
      </c>
      <c r="D1582" s="52">
        <v>45</v>
      </c>
      <c r="E1582" s="18" t="s">
        <v>4157</v>
      </c>
      <c r="F1582" s="19"/>
      <c r="G1582" s="125"/>
      <c r="H1582" s="16"/>
      <c r="I1582" s="21"/>
      <c r="J1582" s="46"/>
      <c r="L1582" s="28"/>
    </row>
    <row r="1583" spans="1:13" ht="12.95" customHeight="1">
      <c r="A1583" s="93"/>
      <c r="B1583" s="107"/>
      <c r="C1583" s="7"/>
      <c r="D1583" s="109"/>
      <c r="E1583" s="110"/>
      <c r="F1583" s="111"/>
      <c r="G1583" s="112"/>
      <c r="H1583" s="7"/>
      <c r="I1583" s="12"/>
      <c r="J1583" s="45"/>
      <c r="M1583" s="28"/>
    </row>
    <row r="1584" spans="1:13" ht="12.95" customHeight="1">
      <c r="A1584" s="94"/>
      <c r="B1584" s="108" t="s">
        <v>4548</v>
      </c>
      <c r="C1584" s="16" t="s">
        <v>4590</v>
      </c>
      <c r="D1584" s="52">
        <v>241</v>
      </c>
      <c r="E1584" s="18" t="s">
        <v>4157</v>
      </c>
      <c r="F1584" s="19"/>
      <c r="G1584" s="125"/>
      <c r="H1584" s="16"/>
      <c r="I1584" s="21"/>
      <c r="J1584" s="46"/>
      <c r="L1584" s="28"/>
    </row>
    <row r="1585" spans="1:13" ht="12.95" customHeight="1">
      <c r="A1585" s="93"/>
      <c r="B1585" s="107"/>
      <c r="C1585" s="7"/>
      <c r="D1585" s="109"/>
      <c r="E1585" s="110"/>
      <c r="F1585" s="111"/>
      <c r="G1585" s="112"/>
      <c r="H1585" s="7"/>
      <c r="I1585" s="12"/>
      <c r="J1585" s="45"/>
      <c r="M1585" s="28"/>
    </row>
    <row r="1586" spans="1:13" ht="12.95" customHeight="1">
      <c r="A1586" s="94"/>
      <c r="B1586" s="108" t="s">
        <v>4548</v>
      </c>
      <c r="C1586" s="16" t="s">
        <v>4629</v>
      </c>
      <c r="D1586" s="52">
        <v>8</v>
      </c>
      <c r="E1586" s="18" t="s">
        <v>4157</v>
      </c>
      <c r="F1586" s="19"/>
      <c r="G1586" s="125"/>
      <c r="H1586" s="16"/>
      <c r="I1586" s="21"/>
      <c r="J1586" s="48"/>
      <c r="L1586" s="28"/>
    </row>
    <row r="1587" spans="1:13" ht="12.95" customHeight="1">
      <c r="A1587" s="93"/>
      <c r="B1587" s="124"/>
      <c r="C1587" s="7"/>
      <c r="D1587" s="109"/>
      <c r="E1587" s="110"/>
      <c r="F1587" s="111"/>
      <c r="G1587" s="112"/>
      <c r="H1587" s="7"/>
      <c r="I1587" s="23"/>
      <c r="J1587" s="47"/>
      <c r="M1587" s="28"/>
    </row>
    <row r="1588" spans="1:13" ht="12.95" customHeight="1">
      <c r="A1588" s="94"/>
      <c r="B1588" s="108" t="s">
        <v>4659</v>
      </c>
      <c r="C1588" s="16" t="s">
        <v>4660</v>
      </c>
      <c r="D1588" s="52">
        <v>15</v>
      </c>
      <c r="E1588" s="18" t="s">
        <v>4157</v>
      </c>
      <c r="F1588" s="19"/>
      <c r="G1588" s="125"/>
      <c r="H1588" s="16"/>
      <c r="I1588" s="21"/>
      <c r="J1588" s="46"/>
      <c r="L1588" s="28"/>
    </row>
    <row r="1589" spans="1:13" ht="12.95" customHeight="1">
      <c r="A1589" s="93"/>
      <c r="B1589" s="107"/>
      <c r="C1589" s="7"/>
      <c r="D1589" s="109"/>
      <c r="E1589" s="110"/>
      <c r="F1589" s="111"/>
      <c r="G1589" s="112"/>
      <c r="H1589" s="7"/>
      <c r="I1589" s="12"/>
      <c r="J1589" s="45"/>
      <c r="M1589" s="28"/>
    </row>
    <row r="1590" spans="1:13" ht="12.95" customHeight="1">
      <c r="A1590" s="94"/>
      <c r="B1590" s="108" t="s">
        <v>4659</v>
      </c>
      <c r="C1590" s="16" t="s">
        <v>4661</v>
      </c>
      <c r="D1590" s="52">
        <v>43</v>
      </c>
      <c r="E1590" s="18" t="s">
        <v>4157</v>
      </c>
      <c r="F1590" s="19"/>
      <c r="G1590" s="125"/>
      <c r="H1590" s="16"/>
      <c r="I1590" s="21"/>
      <c r="J1590" s="46"/>
      <c r="L1590" s="28"/>
    </row>
    <row r="1591" spans="1:13" ht="12.95" customHeight="1">
      <c r="A1591" s="93"/>
      <c r="B1591" s="107"/>
      <c r="C1591" s="7"/>
      <c r="D1591" s="109"/>
      <c r="E1591" s="110"/>
      <c r="F1591" s="111"/>
      <c r="G1591" s="112"/>
      <c r="H1591" s="7"/>
      <c r="I1591" s="12"/>
      <c r="J1591" s="45"/>
      <c r="M1591" s="28"/>
    </row>
    <row r="1592" spans="1:13" ht="12.95" customHeight="1">
      <c r="A1592" s="94"/>
      <c r="B1592" s="108" t="s">
        <v>4659</v>
      </c>
      <c r="C1592" s="16" t="s">
        <v>4549</v>
      </c>
      <c r="D1592" s="52">
        <v>57</v>
      </c>
      <c r="E1592" s="18" t="s">
        <v>4157</v>
      </c>
      <c r="F1592" s="19"/>
      <c r="G1592" s="125"/>
      <c r="H1592" s="16"/>
      <c r="I1592" s="21"/>
      <c r="J1592" s="46"/>
      <c r="L1592" s="28"/>
    </row>
    <row r="1593" spans="1:13" ht="12.95" customHeight="1">
      <c r="A1593" s="93"/>
      <c r="B1593" s="107"/>
      <c r="C1593" s="7"/>
      <c r="D1593" s="109"/>
      <c r="E1593" s="110"/>
      <c r="F1593" s="111"/>
      <c r="G1593" s="112"/>
      <c r="H1593" s="128"/>
      <c r="I1593" s="12"/>
      <c r="J1593" s="45"/>
      <c r="M1593" s="28"/>
    </row>
    <row r="1594" spans="1:13" ht="12.95" customHeight="1">
      <c r="A1594" s="94"/>
      <c r="B1594" s="108" t="s">
        <v>4659</v>
      </c>
      <c r="C1594" s="16" t="s">
        <v>4662</v>
      </c>
      <c r="D1594" s="52">
        <v>10</v>
      </c>
      <c r="E1594" s="18" t="s">
        <v>4157</v>
      </c>
      <c r="F1594" s="19"/>
      <c r="G1594" s="125"/>
      <c r="H1594" s="16"/>
      <c r="I1594" s="21"/>
      <c r="J1594" s="46"/>
      <c r="L1594" s="28"/>
    </row>
    <row r="1595" spans="1:13" ht="12.95" customHeight="1">
      <c r="A1595" s="93"/>
      <c r="B1595" s="107"/>
      <c r="C1595" s="7"/>
      <c r="D1595" s="109"/>
      <c r="E1595" s="110"/>
      <c r="F1595" s="111"/>
      <c r="G1595" s="112"/>
      <c r="H1595" s="128"/>
      <c r="I1595" s="12"/>
      <c r="J1595" s="45"/>
      <c r="M1595" s="28"/>
    </row>
    <row r="1596" spans="1:13" ht="12.95" customHeight="1">
      <c r="A1596" s="94"/>
      <c r="B1596" s="108" t="s">
        <v>4659</v>
      </c>
      <c r="C1596" s="16" t="s">
        <v>4663</v>
      </c>
      <c r="D1596" s="52">
        <v>17</v>
      </c>
      <c r="E1596" s="18" t="s">
        <v>4157</v>
      </c>
      <c r="F1596" s="19"/>
      <c r="G1596" s="125"/>
      <c r="H1596" s="16"/>
      <c r="I1596" s="21"/>
      <c r="J1596" s="46"/>
      <c r="L1596" s="28"/>
    </row>
    <row r="1597" spans="1:13" ht="12.95" customHeight="1">
      <c r="A1597" s="93"/>
      <c r="B1597" s="107"/>
      <c r="C1597" s="7"/>
      <c r="D1597" s="109"/>
      <c r="E1597" s="110"/>
      <c r="F1597" s="111"/>
      <c r="G1597" s="112"/>
      <c r="H1597" s="128"/>
      <c r="I1597" s="12"/>
      <c r="J1597" s="45"/>
      <c r="M1597" s="28"/>
    </row>
    <row r="1598" spans="1:13" ht="12.95" customHeight="1">
      <c r="A1598" s="94"/>
      <c r="B1598" s="108" t="s">
        <v>4659</v>
      </c>
      <c r="C1598" s="16" t="s">
        <v>4567</v>
      </c>
      <c r="D1598" s="52">
        <v>10</v>
      </c>
      <c r="E1598" s="18" t="s">
        <v>4157</v>
      </c>
      <c r="F1598" s="19"/>
      <c r="G1598" s="125"/>
      <c r="H1598" s="16"/>
      <c r="I1598" s="21"/>
      <c r="J1598" s="46"/>
      <c r="L1598" s="28"/>
    </row>
    <row r="1599" spans="1:13" ht="12.95" customHeight="1">
      <c r="A1599" s="93"/>
      <c r="B1599" s="107"/>
      <c r="C1599" s="7"/>
      <c r="D1599" s="109"/>
      <c r="E1599" s="110"/>
      <c r="F1599" s="111"/>
      <c r="G1599" s="112"/>
      <c r="H1599" s="128"/>
      <c r="I1599" s="12"/>
      <c r="J1599" s="45"/>
      <c r="M1599" s="28"/>
    </row>
    <row r="1600" spans="1:13" ht="12.95" customHeight="1">
      <c r="A1600" s="94"/>
      <c r="B1600" s="108" t="s">
        <v>4659</v>
      </c>
      <c r="C1600" s="16" t="s">
        <v>4568</v>
      </c>
      <c r="D1600" s="52">
        <v>43</v>
      </c>
      <c r="E1600" s="18" t="s">
        <v>4157</v>
      </c>
      <c r="F1600" s="19"/>
      <c r="G1600" s="125"/>
      <c r="H1600" s="16"/>
      <c r="I1600" s="21"/>
      <c r="J1600" s="46"/>
      <c r="L1600" s="28"/>
    </row>
    <row r="1601" spans="1:13" ht="12.95" customHeight="1">
      <c r="A1601" s="93"/>
      <c r="B1601" s="107"/>
      <c r="C1601" s="7"/>
      <c r="D1601" s="109"/>
      <c r="E1601" s="110"/>
      <c r="F1601" s="111"/>
      <c r="G1601" s="112"/>
      <c r="H1601" s="128"/>
      <c r="I1601" s="12"/>
      <c r="J1601" s="45"/>
      <c r="M1601" s="28"/>
    </row>
    <row r="1602" spans="1:13" ht="12.95" customHeight="1">
      <c r="A1602" s="94"/>
      <c r="B1602" s="108" t="s">
        <v>4659</v>
      </c>
      <c r="C1602" s="16" t="s">
        <v>4569</v>
      </c>
      <c r="D1602" s="52">
        <v>16</v>
      </c>
      <c r="E1602" s="18" t="s">
        <v>4157</v>
      </c>
      <c r="F1602" s="19"/>
      <c r="G1602" s="125"/>
      <c r="H1602" s="16"/>
      <c r="I1602" s="21"/>
      <c r="J1602" s="46"/>
      <c r="L1602" s="28"/>
    </row>
    <row r="1603" spans="1:13" ht="12.95" customHeight="1">
      <c r="A1603" s="93"/>
      <c r="B1603" s="107"/>
      <c r="C1603" s="7"/>
      <c r="D1603" s="109"/>
      <c r="E1603" s="110"/>
      <c r="F1603" s="111"/>
      <c r="G1603" s="112"/>
      <c r="H1603" s="7"/>
      <c r="I1603" s="12"/>
      <c r="J1603" s="45"/>
      <c r="M1603" s="28"/>
    </row>
    <row r="1604" spans="1:13" ht="12.95" customHeight="1">
      <c r="A1604" s="94"/>
      <c r="B1604" s="108" t="s">
        <v>4659</v>
      </c>
      <c r="C1604" s="16" t="s">
        <v>4664</v>
      </c>
      <c r="D1604" s="52">
        <v>51</v>
      </c>
      <c r="E1604" s="18" t="s">
        <v>4157</v>
      </c>
      <c r="F1604" s="19"/>
      <c r="G1604" s="125"/>
      <c r="H1604" s="16"/>
      <c r="I1604" s="21"/>
      <c r="J1604" s="46"/>
      <c r="L1604" s="28"/>
    </row>
    <row r="1605" spans="1:13" ht="12.95" customHeight="1">
      <c r="A1605" s="93"/>
      <c r="B1605" s="107"/>
      <c r="C1605" s="7"/>
      <c r="D1605" s="109"/>
      <c r="E1605" s="110"/>
      <c r="F1605" s="111"/>
      <c r="G1605" s="112"/>
      <c r="H1605" s="7"/>
      <c r="I1605" s="12"/>
      <c r="J1605" s="45"/>
      <c r="M1605" s="28"/>
    </row>
    <row r="1606" spans="1:13" ht="12.95" customHeight="1">
      <c r="A1606" s="94"/>
      <c r="B1606" s="108" t="s">
        <v>4659</v>
      </c>
      <c r="C1606" s="16" t="s">
        <v>4665</v>
      </c>
      <c r="D1606" s="52">
        <v>200</v>
      </c>
      <c r="E1606" s="18" t="s">
        <v>4157</v>
      </c>
      <c r="F1606" s="19"/>
      <c r="G1606" s="125"/>
      <c r="H1606" s="16"/>
      <c r="I1606" s="21"/>
      <c r="J1606" s="46"/>
      <c r="L1606" s="28"/>
    </row>
    <row r="1607" spans="1:13" ht="12.95" customHeight="1">
      <c r="A1607" s="93"/>
      <c r="B1607" s="107"/>
      <c r="C1607" s="7"/>
      <c r="D1607" s="109"/>
      <c r="E1607" s="110"/>
      <c r="F1607" s="111"/>
      <c r="G1607" s="112"/>
      <c r="H1607" s="7"/>
      <c r="I1607" s="12"/>
      <c r="J1607" s="45"/>
      <c r="M1607" s="28"/>
    </row>
    <row r="1608" spans="1:13" ht="12.95" customHeight="1">
      <c r="A1608" s="94"/>
      <c r="B1608" s="108" t="s">
        <v>4659</v>
      </c>
      <c r="C1608" s="16" t="s">
        <v>4666</v>
      </c>
      <c r="D1608" s="52">
        <v>106</v>
      </c>
      <c r="E1608" s="18" t="s">
        <v>4157</v>
      </c>
      <c r="F1608" s="19"/>
      <c r="G1608" s="125"/>
      <c r="H1608" s="16"/>
      <c r="I1608" s="21"/>
      <c r="J1608" s="46"/>
      <c r="L1608" s="28"/>
    </row>
    <row r="1609" spans="1:13" ht="12.95" customHeight="1">
      <c r="A1609" s="93"/>
      <c r="B1609" s="107"/>
      <c r="C1609" s="7"/>
      <c r="D1609" s="109"/>
      <c r="E1609" s="110"/>
      <c r="F1609" s="111"/>
      <c r="G1609" s="112"/>
      <c r="H1609" s="7"/>
      <c r="I1609" s="12"/>
      <c r="J1609" s="45"/>
      <c r="M1609" s="28"/>
    </row>
    <row r="1610" spans="1:13" ht="12.95" customHeight="1">
      <c r="A1610" s="94"/>
      <c r="B1610" s="108" t="s">
        <v>4659</v>
      </c>
      <c r="C1610" s="16" t="s">
        <v>4662</v>
      </c>
      <c r="D1610" s="52">
        <v>25</v>
      </c>
      <c r="E1610" s="18" t="s">
        <v>4157</v>
      </c>
      <c r="F1610" s="19"/>
      <c r="G1610" s="125"/>
      <c r="H1610" s="16"/>
      <c r="I1610" s="21"/>
      <c r="J1610" s="46"/>
      <c r="L1610" s="28"/>
    </row>
    <row r="1611" spans="1:13" ht="12.95" customHeight="1">
      <c r="A1611" s="93"/>
      <c r="B1611" s="107"/>
      <c r="C1611" s="7"/>
      <c r="D1611" s="109"/>
      <c r="E1611" s="110"/>
      <c r="F1611" s="111"/>
      <c r="G1611" s="112"/>
      <c r="H1611" s="7"/>
      <c r="I1611" s="12"/>
      <c r="J1611" s="123"/>
      <c r="M1611" s="28"/>
    </row>
    <row r="1612" spans="1:13" ht="12.95" customHeight="1">
      <c r="A1612" s="94"/>
      <c r="B1612" s="108" t="s">
        <v>4304</v>
      </c>
      <c r="C1612" s="16" t="s">
        <v>4667</v>
      </c>
      <c r="D1612" s="52">
        <v>2</v>
      </c>
      <c r="E1612" s="18" t="s">
        <v>4157</v>
      </c>
      <c r="F1612" s="19"/>
      <c r="G1612" s="125"/>
      <c r="H1612" s="16"/>
      <c r="I1612" s="21"/>
      <c r="J1612" s="46"/>
      <c r="L1612" s="28"/>
    </row>
    <row r="1613" spans="1:13" ht="12.95" customHeight="1">
      <c r="A1613" s="93"/>
      <c r="B1613" s="107"/>
      <c r="C1613" s="7"/>
      <c r="D1613" s="109"/>
      <c r="E1613" s="110"/>
      <c r="F1613" s="111"/>
      <c r="G1613" s="112"/>
      <c r="H1613" s="7"/>
      <c r="I1613" s="12"/>
      <c r="J1613" s="45"/>
      <c r="M1613" s="28"/>
    </row>
    <row r="1614" spans="1:13" ht="12.95" customHeight="1">
      <c r="A1614" s="94"/>
      <c r="B1614" s="108" t="s">
        <v>4304</v>
      </c>
      <c r="C1614" s="16" t="s">
        <v>4305</v>
      </c>
      <c r="D1614" s="52">
        <v>8</v>
      </c>
      <c r="E1614" s="18" t="s">
        <v>4157</v>
      </c>
      <c r="F1614" s="19"/>
      <c r="G1614" s="125"/>
      <c r="H1614" s="130"/>
      <c r="I1614" s="21"/>
      <c r="J1614" s="46"/>
      <c r="L1614" s="28"/>
    </row>
    <row r="1615" spans="1:13" ht="12.95" customHeight="1">
      <c r="A1615" s="93"/>
      <c r="B1615" s="107"/>
      <c r="C1615" s="7"/>
      <c r="D1615" s="109"/>
      <c r="E1615" s="110"/>
      <c r="F1615" s="111"/>
      <c r="G1615" s="112"/>
      <c r="H1615" s="7"/>
      <c r="I1615" s="12"/>
      <c r="J1615" s="45"/>
      <c r="M1615" s="28"/>
    </row>
    <row r="1616" spans="1:13" ht="12.95" customHeight="1">
      <c r="A1616" s="94"/>
      <c r="B1616" s="108" t="s">
        <v>4304</v>
      </c>
      <c r="C1616" s="16" t="s">
        <v>4668</v>
      </c>
      <c r="D1616" s="52">
        <v>6</v>
      </c>
      <c r="E1616" s="18" t="s">
        <v>4157</v>
      </c>
      <c r="F1616" s="19"/>
      <c r="G1616" s="125"/>
      <c r="H1616" s="131"/>
      <c r="I1616" s="21"/>
      <c r="J1616" s="46"/>
      <c r="L1616" s="28"/>
    </row>
    <row r="1617" spans="1:13" ht="12.95" customHeight="1">
      <c r="A1617" s="93"/>
      <c r="B1617" s="107"/>
      <c r="C1617" s="7"/>
      <c r="D1617" s="109"/>
      <c r="E1617" s="110"/>
      <c r="F1617" s="111"/>
      <c r="G1617" s="112"/>
      <c r="H1617" s="7"/>
      <c r="I1617" s="12"/>
      <c r="J1617" s="45"/>
      <c r="M1617" s="28"/>
    </row>
    <row r="1618" spans="1:13" ht="12.95" customHeight="1">
      <c r="A1618" s="94"/>
      <c r="B1618" s="108" t="s">
        <v>4179</v>
      </c>
      <c r="C1618" s="16" t="s">
        <v>4508</v>
      </c>
      <c r="D1618" s="52">
        <v>91</v>
      </c>
      <c r="E1618" s="18" t="s">
        <v>4157</v>
      </c>
      <c r="F1618" s="19"/>
      <c r="G1618" s="125"/>
      <c r="H1618" s="16"/>
      <c r="I1618" s="21"/>
      <c r="J1618" s="46"/>
      <c r="L1618" s="28"/>
    </row>
    <row r="1619" spans="1:13" ht="12.95" customHeight="1">
      <c r="A1619" s="93"/>
      <c r="B1619" s="107"/>
      <c r="C1619" s="7"/>
      <c r="D1619" s="109"/>
      <c r="E1619" s="110"/>
      <c r="F1619" s="111"/>
      <c r="G1619" s="112"/>
      <c r="H1619" s="7"/>
      <c r="I1619" s="12"/>
      <c r="J1619" s="45"/>
      <c r="M1619" s="28"/>
    </row>
    <row r="1620" spans="1:13" ht="12.95" customHeight="1">
      <c r="A1620" s="94"/>
      <c r="B1620" s="108" t="s">
        <v>4179</v>
      </c>
      <c r="C1620" s="16" t="s">
        <v>4307</v>
      </c>
      <c r="D1620" s="52">
        <v>10</v>
      </c>
      <c r="E1620" s="18" t="s">
        <v>4157</v>
      </c>
      <c r="F1620" s="19"/>
      <c r="G1620" s="125"/>
      <c r="H1620" s="16"/>
      <c r="I1620" s="21"/>
      <c r="J1620" s="46"/>
      <c r="L1620" s="28"/>
    </row>
    <row r="1621" spans="1:13" ht="12.95" customHeight="1">
      <c r="A1621" s="93"/>
      <c r="B1621" s="107"/>
      <c r="C1621" s="7"/>
      <c r="D1621" s="109"/>
      <c r="E1621" s="110"/>
      <c r="F1621" s="111"/>
      <c r="G1621" s="112"/>
      <c r="H1621" s="7"/>
      <c r="I1621" s="12"/>
      <c r="J1621" s="45"/>
      <c r="M1621" s="28"/>
    </row>
    <row r="1622" spans="1:13" ht="12.95" customHeight="1">
      <c r="A1622" s="94"/>
      <c r="B1622" s="108" t="s">
        <v>4179</v>
      </c>
      <c r="C1622" s="16" t="s">
        <v>4308</v>
      </c>
      <c r="D1622" s="52">
        <v>46</v>
      </c>
      <c r="E1622" s="18" t="s">
        <v>4157</v>
      </c>
      <c r="F1622" s="19"/>
      <c r="G1622" s="125"/>
      <c r="H1622" s="16"/>
      <c r="I1622" s="21"/>
      <c r="J1622" s="48"/>
      <c r="L1622" s="28"/>
    </row>
    <row r="1623" spans="1:13" ht="12.95" customHeight="1">
      <c r="A1623" s="93"/>
      <c r="B1623" s="124"/>
      <c r="C1623" s="7"/>
      <c r="D1623" s="109"/>
      <c r="E1623" s="110"/>
      <c r="F1623" s="111"/>
      <c r="G1623" s="112"/>
      <c r="H1623" s="7"/>
      <c r="I1623" s="23"/>
      <c r="J1623" s="47"/>
      <c r="M1623" s="28"/>
    </row>
    <row r="1624" spans="1:13" ht="12.95" customHeight="1">
      <c r="A1624" s="94"/>
      <c r="B1624" s="108" t="s">
        <v>4309</v>
      </c>
      <c r="C1624" s="16" t="s">
        <v>4509</v>
      </c>
      <c r="D1624" s="52">
        <v>34</v>
      </c>
      <c r="E1624" s="18" t="s">
        <v>4157</v>
      </c>
      <c r="F1624" s="19"/>
      <c r="G1624" s="125"/>
      <c r="H1624" s="130"/>
      <c r="I1624" s="21"/>
      <c r="J1624" s="46"/>
      <c r="L1624" s="28"/>
    </row>
    <row r="1625" spans="1:13" ht="12.95" customHeight="1">
      <c r="A1625" s="93"/>
      <c r="B1625" s="107"/>
      <c r="C1625" s="7"/>
      <c r="D1625" s="109"/>
      <c r="E1625" s="110"/>
      <c r="F1625" s="111"/>
      <c r="G1625" s="112"/>
      <c r="H1625" s="7"/>
      <c r="I1625" s="12"/>
      <c r="J1625" s="45"/>
      <c r="M1625" s="28"/>
    </row>
    <row r="1626" spans="1:13" ht="12.95" customHeight="1">
      <c r="A1626" s="94"/>
      <c r="B1626" s="108" t="s">
        <v>4309</v>
      </c>
      <c r="C1626" s="16" t="s">
        <v>4311</v>
      </c>
      <c r="D1626" s="52">
        <v>10</v>
      </c>
      <c r="E1626" s="18" t="s">
        <v>4157</v>
      </c>
      <c r="F1626" s="19"/>
      <c r="G1626" s="125"/>
      <c r="H1626" s="130"/>
      <c r="I1626" s="21"/>
      <c r="J1626" s="46"/>
      <c r="L1626" s="28"/>
    </row>
    <row r="1627" spans="1:13" ht="12.95" customHeight="1">
      <c r="A1627" s="93"/>
      <c r="B1627" s="107"/>
      <c r="C1627" s="7"/>
      <c r="D1627" s="109"/>
      <c r="E1627" s="110"/>
      <c r="F1627" s="111"/>
      <c r="G1627" s="112"/>
      <c r="H1627" s="7"/>
      <c r="I1627" s="12"/>
      <c r="J1627" s="45"/>
      <c r="M1627" s="28"/>
    </row>
    <row r="1628" spans="1:13" ht="12.95" customHeight="1">
      <c r="A1628" s="94"/>
      <c r="B1628" s="108" t="s">
        <v>4320</v>
      </c>
      <c r="C1628" s="16" t="s">
        <v>4510</v>
      </c>
      <c r="D1628" s="52">
        <v>22</v>
      </c>
      <c r="E1628" s="18" t="s">
        <v>4245</v>
      </c>
      <c r="F1628" s="19"/>
      <c r="G1628" s="125"/>
      <c r="H1628" s="16"/>
      <c r="I1628" s="21"/>
      <c r="J1628" s="46"/>
      <c r="L1628" s="28"/>
    </row>
    <row r="1629" spans="1:13" ht="12.95" customHeight="1">
      <c r="A1629" s="93"/>
      <c r="B1629" s="107"/>
      <c r="C1629" s="7"/>
      <c r="D1629" s="109"/>
      <c r="E1629" s="110"/>
      <c r="F1629" s="111"/>
      <c r="G1629" s="112"/>
      <c r="H1629" s="128"/>
      <c r="I1629" s="12"/>
      <c r="J1629" s="45"/>
      <c r="M1629" s="28"/>
    </row>
    <row r="1630" spans="1:13" ht="12.95" customHeight="1">
      <c r="A1630" s="94"/>
      <c r="B1630" s="108" t="s">
        <v>4324</v>
      </c>
      <c r="C1630" s="16" t="s">
        <v>4669</v>
      </c>
      <c r="D1630" s="52">
        <v>1</v>
      </c>
      <c r="E1630" s="18" t="s">
        <v>4245</v>
      </c>
      <c r="F1630" s="19"/>
      <c r="G1630" s="125"/>
      <c r="H1630" s="16"/>
      <c r="I1630" s="21"/>
      <c r="J1630" s="46"/>
      <c r="L1630" s="28"/>
    </row>
    <row r="1631" spans="1:13" ht="12.95" customHeight="1">
      <c r="A1631" s="93"/>
      <c r="B1631" s="107"/>
      <c r="C1631" s="7"/>
      <c r="D1631" s="109"/>
      <c r="E1631" s="110"/>
      <c r="F1631" s="111"/>
      <c r="G1631" s="112"/>
      <c r="H1631" s="128"/>
      <c r="I1631" s="12"/>
      <c r="J1631" s="45"/>
      <c r="M1631" s="28"/>
    </row>
    <row r="1632" spans="1:13" ht="12.95" customHeight="1">
      <c r="A1632" s="94"/>
      <c r="B1632" s="108" t="s">
        <v>4324</v>
      </c>
      <c r="C1632" s="16" t="s">
        <v>4618</v>
      </c>
      <c r="D1632" s="52">
        <v>9</v>
      </c>
      <c r="E1632" s="18" t="s">
        <v>4245</v>
      </c>
      <c r="F1632" s="19"/>
      <c r="G1632" s="125"/>
      <c r="H1632" s="16"/>
      <c r="I1632" s="21"/>
      <c r="J1632" s="46"/>
      <c r="L1632" s="28"/>
    </row>
    <row r="1633" spans="1:13" ht="12.95" customHeight="1">
      <c r="A1633" s="93"/>
      <c r="B1633" s="107"/>
      <c r="C1633" s="7"/>
      <c r="D1633" s="109"/>
      <c r="E1633" s="110"/>
      <c r="F1633" s="111"/>
      <c r="G1633" s="112"/>
      <c r="H1633" s="128"/>
      <c r="I1633" s="12"/>
      <c r="J1633" s="45"/>
      <c r="M1633" s="28"/>
    </row>
    <row r="1634" spans="1:13" ht="12.95" customHeight="1">
      <c r="A1634" s="94"/>
      <c r="B1634" s="108" t="s">
        <v>4324</v>
      </c>
      <c r="C1634" s="16" t="s">
        <v>4670</v>
      </c>
      <c r="D1634" s="52">
        <v>6</v>
      </c>
      <c r="E1634" s="18" t="s">
        <v>4245</v>
      </c>
      <c r="F1634" s="19"/>
      <c r="G1634" s="125"/>
      <c r="H1634" s="16"/>
      <c r="I1634" s="21"/>
      <c r="J1634" s="46"/>
      <c r="L1634" s="28"/>
    </row>
    <row r="1635" spans="1:13" ht="12.95" customHeight="1">
      <c r="A1635" s="93"/>
      <c r="B1635" s="107"/>
      <c r="C1635" s="7"/>
      <c r="D1635" s="109"/>
      <c r="E1635" s="110"/>
      <c r="F1635" s="111"/>
      <c r="G1635" s="112"/>
      <c r="H1635" s="128"/>
      <c r="I1635" s="12"/>
      <c r="J1635" s="45"/>
      <c r="M1635" s="28"/>
    </row>
    <row r="1636" spans="1:13" ht="12.95" customHeight="1">
      <c r="A1636" s="94"/>
      <c r="B1636" s="108" t="s">
        <v>4334</v>
      </c>
      <c r="C1636" s="16" t="s">
        <v>4537</v>
      </c>
      <c r="D1636" s="52">
        <v>3</v>
      </c>
      <c r="E1636" s="18" t="s">
        <v>4245</v>
      </c>
      <c r="F1636" s="19"/>
      <c r="G1636" s="125"/>
      <c r="H1636" s="16"/>
      <c r="I1636" s="21"/>
      <c r="J1636" s="46"/>
      <c r="L1636" s="28"/>
    </row>
    <row r="1637" spans="1:13" ht="12.95" customHeight="1">
      <c r="A1637" s="93"/>
      <c r="B1637" s="107"/>
      <c r="C1637" s="7"/>
      <c r="D1637" s="109"/>
      <c r="E1637" s="110"/>
      <c r="F1637" s="111"/>
      <c r="G1637" s="112"/>
      <c r="H1637" s="128"/>
      <c r="I1637" s="12"/>
      <c r="J1637" s="45"/>
      <c r="M1637" s="28"/>
    </row>
    <row r="1638" spans="1:13" ht="12.95" customHeight="1">
      <c r="A1638" s="94"/>
      <c r="B1638" s="108" t="s">
        <v>4334</v>
      </c>
      <c r="C1638" s="16" t="s">
        <v>4671</v>
      </c>
      <c r="D1638" s="52">
        <v>1</v>
      </c>
      <c r="E1638" s="18" t="s">
        <v>4245</v>
      </c>
      <c r="F1638" s="19"/>
      <c r="G1638" s="125"/>
      <c r="H1638" s="16"/>
      <c r="I1638" s="21"/>
      <c r="J1638" s="46"/>
      <c r="L1638" s="28"/>
    </row>
    <row r="1639" spans="1:13" ht="12.95" customHeight="1">
      <c r="A1639" s="93"/>
      <c r="B1639" s="107"/>
      <c r="C1639" s="7"/>
      <c r="D1639" s="109"/>
      <c r="E1639" s="110"/>
      <c r="F1639" s="129"/>
      <c r="G1639" s="112"/>
      <c r="H1639" s="7"/>
      <c r="I1639" s="12"/>
      <c r="J1639" s="45"/>
      <c r="M1639" s="28"/>
    </row>
    <row r="1640" spans="1:13" ht="12.95" customHeight="1">
      <c r="A1640" s="94"/>
      <c r="B1640" s="108" t="s">
        <v>4199</v>
      </c>
      <c r="C1640" s="16"/>
      <c r="D1640" s="52">
        <v>1</v>
      </c>
      <c r="E1640" s="18" t="s">
        <v>4075</v>
      </c>
      <c r="F1640" s="103"/>
      <c r="G1640" s="125"/>
      <c r="H1640" s="131"/>
      <c r="I1640" s="21"/>
      <c r="J1640" s="46"/>
      <c r="L1640" s="28"/>
    </row>
    <row r="1641" spans="1:13" ht="12.95" customHeight="1">
      <c r="A1641" s="93"/>
      <c r="B1641" s="107"/>
      <c r="C1641" s="7"/>
      <c r="D1641" s="109"/>
      <c r="E1641" s="110"/>
      <c r="F1641" s="129"/>
      <c r="G1641" s="112"/>
      <c r="H1641" s="7"/>
      <c r="I1641" s="12"/>
      <c r="J1641" s="45"/>
      <c r="M1641" s="28"/>
    </row>
    <row r="1642" spans="1:13" ht="12.95" customHeight="1">
      <c r="A1642" s="94"/>
      <c r="B1642" s="108" t="s">
        <v>4672</v>
      </c>
      <c r="C1642" s="16" t="s">
        <v>4673</v>
      </c>
      <c r="D1642" s="52">
        <v>1</v>
      </c>
      <c r="E1642" s="18" t="s">
        <v>4075</v>
      </c>
      <c r="F1642" s="103"/>
      <c r="G1642" s="125"/>
      <c r="H1642" s="16"/>
      <c r="I1642" s="21"/>
      <c r="J1642" s="46"/>
      <c r="L1642" s="28"/>
    </row>
    <row r="1643" spans="1:13" ht="12.95" customHeight="1">
      <c r="A1643" s="93"/>
      <c r="B1643" s="107"/>
      <c r="C1643" s="7"/>
      <c r="D1643" s="51"/>
      <c r="E1643" s="9"/>
      <c r="F1643" s="10"/>
      <c r="G1643" s="11"/>
      <c r="H1643" s="7"/>
      <c r="I1643" s="12"/>
      <c r="J1643" s="45"/>
    </row>
    <row r="1644" spans="1:13" ht="12.95" customHeight="1">
      <c r="A1644" s="94"/>
      <c r="B1644" s="108"/>
      <c r="C1644" s="16"/>
      <c r="D1644" s="52"/>
      <c r="E1644" s="18"/>
      <c r="F1644" s="19"/>
      <c r="G1644" s="125"/>
      <c r="H1644" s="16"/>
      <c r="I1644" s="21"/>
      <c r="J1644" s="46"/>
    </row>
    <row r="1645" spans="1:13" ht="12.95" customHeight="1">
      <c r="A1645" s="93"/>
      <c r="B1645" s="107"/>
      <c r="C1645" s="7"/>
      <c r="D1645" s="51"/>
      <c r="E1645" s="9"/>
      <c r="F1645" s="10"/>
      <c r="G1645" s="11"/>
      <c r="H1645" s="7"/>
      <c r="I1645" s="12"/>
      <c r="J1645" s="45"/>
    </row>
    <row r="1646" spans="1:13" ht="12.95" customHeight="1">
      <c r="A1646" s="94"/>
      <c r="B1646" s="108"/>
      <c r="C1646" s="16"/>
      <c r="D1646" s="52"/>
      <c r="E1646" s="18"/>
      <c r="F1646" s="19"/>
      <c r="G1646" s="125"/>
      <c r="H1646" s="16"/>
      <c r="I1646" s="21"/>
      <c r="J1646" s="46"/>
    </row>
    <row r="1647" spans="1:13" ht="12.95" customHeight="1">
      <c r="A1647" s="93"/>
      <c r="B1647" s="107"/>
      <c r="C1647" s="7"/>
      <c r="D1647" s="51"/>
      <c r="E1647" s="9"/>
      <c r="F1647" s="10"/>
      <c r="G1647" s="11"/>
      <c r="H1647" s="7"/>
      <c r="I1647" s="12"/>
      <c r="J1647" s="45"/>
    </row>
    <row r="1648" spans="1:13" ht="12.95" customHeight="1">
      <c r="A1648" s="94"/>
      <c r="B1648" s="108"/>
      <c r="C1648" s="16"/>
      <c r="D1648" s="52"/>
      <c r="E1648" s="18"/>
      <c r="F1648" s="19"/>
      <c r="G1648" s="125"/>
      <c r="H1648" s="16"/>
      <c r="I1648" s="21"/>
      <c r="J1648" s="46"/>
    </row>
    <row r="1649" spans="1:13" ht="12.95" customHeight="1">
      <c r="A1649" s="93"/>
      <c r="B1649" s="107"/>
      <c r="C1649" s="7"/>
      <c r="D1649" s="51"/>
      <c r="E1649" s="9"/>
      <c r="F1649" s="10"/>
      <c r="G1649" s="11"/>
      <c r="H1649" s="7"/>
      <c r="I1649" s="12"/>
      <c r="J1649" s="45"/>
    </row>
    <row r="1650" spans="1:13" ht="12.95" customHeight="1">
      <c r="A1650" s="94"/>
      <c r="B1650" s="108"/>
      <c r="C1650" s="16"/>
      <c r="D1650" s="52"/>
      <c r="E1650" s="18"/>
      <c r="F1650" s="19"/>
      <c r="G1650" s="125"/>
      <c r="H1650" s="16"/>
      <c r="I1650" s="21"/>
      <c r="J1650" s="46"/>
    </row>
    <row r="1651" spans="1:13" ht="12.95" customHeight="1">
      <c r="A1651" s="93"/>
      <c r="B1651" s="107"/>
      <c r="C1651" s="7"/>
      <c r="D1651" s="51"/>
      <c r="E1651" s="9"/>
      <c r="F1651" s="10"/>
      <c r="G1651" s="11"/>
      <c r="H1651" s="7"/>
      <c r="I1651" s="12"/>
      <c r="J1651" s="123"/>
    </row>
    <row r="1652" spans="1:13" ht="12.95" customHeight="1">
      <c r="A1652" s="94"/>
      <c r="B1652" s="108"/>
      <c r="C1652" s="16"/>
      <c r="D1652" s="52"/>
      <c r="E1652" s="18"/>
      <c r="F1652" s="19"/>
      <c r="G1652" s="125"/>
      <c r="H1652" s="16"/>
      <c r="I1652" s="21"/>
      <c r="J1652" s="46"/>
    </row>
    <row r="1653" spans="1:13" ht="12.95" customHeight="1">
      <c r="A1653" s="93"/>
      <c r="B1653" s="107"/>
      <c r="C1653" s="7"/>
      <c r="D1653" s="51"/>
      <c r="E1653" s="9"/>
      <c r="F1653" s="10"/>
      <c r="G1653" s="11"/>
      <c r="H1653" s="7"/>
      <c r="I1653" s="12"/>
      <c r="J1653" s="45"/>
    </row>
    <row r="1654" spans="1:13" ht="12.95" customHeight="1">
      <c r="A1654" s="94"/>
      <c r="B1654" s="108"/>
      <c r="C1654" s="16"/>
      <c r="D1654" s="52"/>
      <c r="E1654" s="18"/>
      <c r="F1654" s="19"/>
      <c r="G1654" s="125"/>
      <c r="H1654" s="16"/>
      <c r="I1654" s="21"/>
      <c r="J1654" s="46"/>
    </row>
    <row r="1655" spans="1:13" ht="12.95" customHeight="1">
      <c r="A1655" s="93"/>
      <c r="B1655" s="107"/>
      <c r="C1655" s="7"/>
      <c r="D1655" s="51"/>
      <c r="E1655" s="9"/>
      <c r="F1655" s="10"/>
      <c r="G1655" s="95"/>
      <c r="H1655" s="7"/>
      <c r="I1655" s="12"/>
      <c r="J1655" s="45"/>
    </row>
    <row r="1656" spans="1:13" ht="12.95" customHeight="1">
      <c r="A1656" s="94"/>
      <c r="B1656" s="134" t="s">
        <v>2</v>
      </c>
      <c r="C1656" s="16"/>
      <c r="D1656" s="52"/>
      <c r="E1656" s="18"/>
      <c r="F1656" s="19"/>
      <c r="G1656" s="20"/>
      <c r="H1656" s="16"/>
      <c r="I1656" s="21"/>
      <c r="J1656" s="46"/>
    </row>
    <row r="1657" spans="1:13" ht="12.95" customHeight="1">
      <c r="A1657" s="93"/>
      <c r="B1657" s="107"/>
      <c r="C1657" s="7"/>
      <c r="D1657" s="51"/>
      <c r="E1657" s="9"/>
      <c r="F1657" s="10"/>
      <c r="G1657" s="11"/>
      <c r="H1657" s="7"/>
      <c r="I1657" s="12"/>
      <c r="J1657" s="45"/>
    </row>
    <row r="1658" spans="1:13" ht="12.95" customHeight="1">
      <c r="A1658" s="94"/>
      <c r="B1658" s="108"/>
      <c r="C1658" s="16"/>
      <c r="D1658" s="52"/>
      <c r="E1658" s="18"/>
      <c r="F1658" s="19"/>
      <c r="G1658" s="125"/>
      <c r="H1658" s="16"/>
      <c r="I1658" s="21"/>
      <c r="J1658" s="46"/>
    </row>
    <row r="1659" spans="1:13" ht="12.95" customHeight="1">
      <c r="A1659" s="93"/>
      <c r="B1659" s="107"/>
      <c r="C1659" s="7"/>
      <c r="D1659" s="51"/>
      <c r="E1659" s="9"/>
      <c r="F1659" s="10"/>
      <c r="G1659" s="11"/>
      <c r="H1659" s="7"/>
      <c r="I1659" s="12"/>
      <c r="J1659" s="45"/>
    </row>
    <row r="1660" spans="1:13" ht="12.95" customHeight="1">
      <c r="A1660" s="94" t="str">
        <f>A1科目!A32</f>
        <v>13</v>
      </c>
      <c r="B1660" s="108" t="str">
        <f>A1科目!B32</f>
        <v>火災報知設備</v>
      </c>
      <c r="C1660" s="16" t="str">
        <f>A1中科目!C94</f>
        <v>自動閉鎖</v>
      </c>
      <c r="D1660" s="52"/>
      <c r="E1660" s="18"/>
      <c r="F1660" s="19"/>
      <c r="G1660" s="125"/>
      <c r="H1660" s="130"/>
      <c r="I1660" s="21"/>
      <c r="J1660" s="48"/>
    </row>
    <row r="1661" spans="1:13" ht="12.95" customHeight="1">
      <c r="A1661" s="93"/>
      <c r="B1661" s="124"/>
      <c r="C1661" s="7"/>
      <c r="D1661" s="51"/>
      <c r="E1661" s="9"/>
      <c r="F1661" s="10"/>
      <c r="G1661" s="11"/>
      <c r="H1661" s="7"/>
      <c r="I1661" s="23"/>
      <c r="J1661" s="47"/>
    </row>
    <row r="1662" spans="1:13" ht="12.95" customHeight="1">
      <c r="A1662" s="94"/>
      <c r="B1662" s="108"/>
      <c r="C1662" s="16"/>
      <c r="D1662" s="52"/>
      <c r="E1662" s="18"/>
      <c r="F1662" s="19"/>
      <c r="G1662" s="125"/>
      <c r="H1662" s="16"/>
      <c r="I1662" s="21"/>
      <c r="J1662" s="46"/>
    </row>
    <row r="1663" spans="1:13" ht="12.95" customHeight="1">
      <c r="A1663" s="93"/>
      <c r="B1663" s="107"/>
      <c r="C1663" s="7"/>
      <c r="D1663" s="109"/>
      <c r="E1663" s="110"/>
      <c r="F1663" s="111"/>
      <c r="G1663" s="112"/>
      <c r="H1663" s="7"/>
      <c r="I1663" s="12"/>
      <c r="J1663" s="45"/>
      <c r="M1663" s="28"/>
    </row>
    <row r="1664" spans="1:13" ht="12.95" customHeight="1">
      <c r="A1664" s="94"/>
      <c r="B1664" s="108" t="s">
        <v>4674</v>
      </c>
      <c r="C1664" s="16" t="s">
        <v>4675</v>
      </c>
      <c r="D1664" s="52">
        <v>33</v>
      </c>
      <c r="E1664" s="18" t="s">
        <v>341</v>
      </c>
      <c r="F1664" s="131"/>
      <c r="G1664" s="125"/>
      <c r="H1664" s="131"/>
      <c r="I1664" s="21"/>
      <c r="J1664" s="46"/>
      <c r="L1664" s="28"/>
    </row>
    <row r="1665" spans="1:13" ht="12.95" customHeight="1">
      <c r="A1665" s="93"/>
      <c r="B1665" s="107"/>
      <c r="C1665" s="7"/>
      <c r="D1665" s="109"/>
      <c r="E1665" s="110"/>
      <c r="F1665" s="111"/>
      <c r="G1665" s="112"/>
      <c r="H1665" s="7"/>
      <c r="I1665" s="12"/>
      <c r="J1665" s="45"/>
      <c r="M1665" s="28"/>
    </row>
    <row r="1666" spans="1:13" ht="12.95" customHeight="1">
      <c r="A1666" s="94"/>
      <c r="B1666" s="108" t="s">
        <v>4676</v>
      </c>
      <c r="C1666" s="16" t="s">
        <v>4677</v>
      </c>
      <c r="D1666" s="52">
        <v>4</v>
      </c>
      <c r="E1666" s="18" t="s">
        <v>341</v>
      </c>
      <c r="F1666" s="131"/>
      <c r="G1666" s="125"/>
      <c r="H1666" s="131"/>
      <c r="I1666" s="21"/>
      <c r="J1666" s="46"/>
      <c r="L1666" s="28"/>
    </row>
    <row r="1667" spans="1:13" ht="12.95" customHeight="1">
      <c r="A1667" s="93"/>
      <c r="B1667" s="107"/>
      <c r="C1667" s="7"/>
      <c r="D1667" s="109"/>
      <c r="E1667" s="110"/>
      <c r="F1667" s="111"/>
      <c r="G1667" s="112"/>
      <c r="H1667" s="128"/>
      <c r="I1667" s="12"/>
      <c r="J1667" s="45"/>
      <c r="M1667" s="28"/>
    </row>
    <row r="1668" spans="1:13" ht="12.95" customHeight="1">
      <c r="A1668" s="94"/>
      <c r="B1668" s="108" t="s">
        <v>4678</v>
      </c>
      <c r="C1668" s="16" t="s">
        <v>4679</v>
      </c>
      <c r="D1668" s="52">
        <v>8</v>
      </c>
      <c r="E1668" s="18" t="s">
        <v>341</v>
      </c>
      <c r="F1668" s="131"/>
      <c r="G1668" s="125"/>
      <c r="H1668" s="131"/>
      <c r="I1668" s="21"/>
      <c r="J1668" s="46"/>
      <c r="L1668" s="28"/>
    </row>
    <row r="1669" spans="1:13" ht="12.95" customHeight="1">
      <c r="A1669" s="93"/>
      <c r="B1669" s="107"/>
      <c r="C1669" s="7"/>
      <c r="D1669" s="109"/>
      <c r="E1669" s="110"/>
      <c r="F1669" s="111"/>
      <c r="G1669" s="112"/>
      <c r="H1669" s="128"/>
      <c r="I1669" s="12"/>
      <c r="J1669" s="45"/>
      <c r="M1669" s="28"/>
    </row>
    <row r="1670" spans="1:13" ht="12.95" customHeight="1">
      <c r="A1670" s="94"/>
      <c r="B1670" s="108" t="s">
        <v>4548</v>
      </c>
      <c r="C1670" s="16" t="s">
        <v>4628</v>
      </c>
      <c r="D1670" s="52">
        <v>15</v>
      </c>
      <c r="E1670" s="18" t="s">
        <v>4157</v>
      </c>
      <c r="F1670" s="19"/>
      <c r="G1670" s="125"/>
      <c r="H1670" s="16"/>
      <c r="I1670" s="21"/>
      <c r="J1670" s="46"/>
      <c r="L1670" s="28"/>
    </row>
    <row r="1671" spans="1:13" ht="12.95" customHeight="1">
      <c r="A1671" s="93"/>
      <c r="B1671" s="107"/>
      <c r="C1671" s="7"/>
      <c r="D1671" s="109"/>
      <c r="E1671" s="110"/>
      <c r="F1671" s="111"/>
      <c r="G1671" s="112"/>
      <c r="H1671" s="128"/>
      <c r="I1671" s="12"/>
      <c r="J1671" s="45"/>
      <c r="M1671" s="28"/>
    </row>
    <row r="1672" spans="1:13" ht="12.95" customHeight="1">
      <c r="A1672" s="94"/>
      <c r="B1672" s="108" t="s">
        <v>4548</v>
      </c>
      <c r="C1672" s="16" t="s">
        <v>4680</v>
      </c>
      <c r="D1672" s="52">
        <v>20</v>
      </c>
      <c r="E1672" s="18" t="s">
        <v>4157</v>
      </c>
      <c r="F1672" s="19"/>
      <c r="G1672" s="125"/>
      <c r="H1672" s="16"/>
      <c r="I1672" s="21"/>
      <c r="J1672" s="46"/>
      <c r="L1672" s="28"/>
    </row>
    <row r="1673" spans="1:13" ht="12.95" customHeight="1">
      <c r="A1673" s="93"/>
      <c r="B1673" s="107"/>
      <c r="C1673" s="7"/>
      <c r="D1673" s="109"/>
      <c r="E1673" s="110"/>
      <c r="F1673" s="111"/>
      <c r="G1673" s="112"/>
      <c r="H1673" s="128"/>
      <c r="I1673" s="12"/>
      <c r="J1673" s="45"/>
      <c r="M1673" s="28"/>
    </row>
    <row r="1674" spans="1:13" ht="12.95" customHeight="1">
      <c r="A1674" s="94"/>
      <c r="B1674" s="108" t="s">
        <v>4548</v>
      </c>
      <c r="C1674" s="16" t="s">
        <v>4577</v>
      </c>
      <c r="D1674" s="52">
        <v>524</v>
      </c>
      <c r="E1674" s="18" t="s">
        <v>4157</v>
      </c>
      <c r="F1674" s="19"/>
      <c r="G1674" s="125"/>
      <c r="H1674" s="16"/>
      <c r="I1674" s="21"/>
      <c r="J1674" s="46"/>
      <c r="L1674" s="28"/>
    </row>
    <row r="1675" spans="1:13" ht="12.95" customHeight="1">
      <c r="A1675" s="93"/>
      <c r="B1675" s="107"/>
      <c r="C1675" s="7"/>
      <c r="D1675" s="109"/>
      <c r="E1675" s="110"/>
      <c r="F1675" s="111"/>
      <c r="G1675" s="112"/>
      <c r="H1675" s="128"/>
      <c r="I1675" s="12"/>
      <c r="J1675" s="45"/>
      <c r="M1675" s="28"/>
    </row>
    <row r="1676" spans="1:13" ht="12.95" customHeight="1">
      <c r="A1676" s="94"/>
      <c r="B1676" s="108" t="s">
        <v>4548</v>
      </c>
      <c r="C1676" s="16" t="s">
        <v>4658</v>
      </c>
      <c r="D1676" s="52">
        <v>28</v>
      </c>
      <c r="E1676" s="18" t="s">
        <v>4157</v>
      </c>
      <c r="F1676" s="19"/>
      <c r="G1676" s="125"/>
      <c r="H1676" s="16"/>
      <c r="I1676" s="21"/>
      <c r="J1676" s="46"/>
      <c r="L1676" s="28"/>
    </row>
    <row r="1677" spans="1:13" ht="12.95" customHeight="1">
      <c r="A1677" s="93"/>
      <c r="B1677" s="107"/>
      <c r="C1677" s="7"/>
      <c r="D1677" s="109"/>
      <c r="E1677" s="110"/>
      <c r="F1677" s="111"/>
      <c r="G1677" s="112"/>
      <c r="H1677" s="7"/>
      <c r="I1677" s="12"/>
      <c r="J1677" s="45"/>
      <c r="M1677" s="28"/>
    </row>
    <row r="1678" spans="1:13" ht="12.95" customHeight="1">
      <c r="A1678" s="94"/>
      <c r="B1678" s="108" t="s">
        <v>4659</v>
      </c>
      <c r="C1678" s="16" t="s">
        <v>4566</v>
      </c>
      <c r="D1678" s="52">
        <v>90</v>
      </c>
      <c r="E1678" s="18" t="s">
        <v>4157</v>
      </c>
      <c r="F1678" s="19"/>
      <c r="G1678" s="125"/>
      <c r="H1678" s="16"/>
      <c r="I1678" s="21"/>
      <c r="J1678" s="46"/>
      <c r="L1678" s="28"/>
    </row>
    <row r="1679" spans="1:13" ht="12.95" customHeight="1">
      <c r="A1679" s="93"/>
      <c r="B1679" s="107"/>
      <c r="C1679" s="7"/>
      <c r="D1679" s="109"/>
      <c r="E1679" s="110"/>
      <c r="F1679" s="111"/>
      <c r="G1679" s="112"/>
      <c r="H1679" s="7"/>
      <c r="I1679" s="12"/>
      <c r="J1679" s="45"/>
      <c r="M1679" s="28"/>
    </row>
    <row r="1680" spans="1:13" ht="12.95" customHeight="1">
      <c r="A1680" s="94"/>
      <c r="B1680" s="108" t="s">
        <v>4659</v>
      </c>
      <c r="C1680" s="16" t="s">
        <v>4550</v>
      </c>
      <c r="D1680" s="52">
        <v>5</v>
      </c>
      <c r="E1680" s="18" t="s">
        <v>4157</v>
      </c>
      <c r="F1680" s="19"/>
      <c r="G1680" s="125"/>
      <c r="H1680" s="16"/>
      <c r="I1680" s="21"/>
      <c r="J1680" s="46"/>
      <c r="L1680" s="28"/>
    </row>
    <row r="1681" spans="1:13" ht="12.95" customHeight="1">
      <c r="A1681" s="93"/>
      <c r="B1681" s="107"/>
      <c r="C1681" s="7"/>
      <c r="D1681" s="109"/>
      <c r="E1681" s="110"/>
      <c r="F1681" s="111"/>
      <c r="G1681" s="112"/>
      <c r="H1681" s="7"/>
      <c r="I1681" s="12"/>
      <c r="J1681" s="45"/>
      <c r="M1681" s="28"/>
    </row>
    <row r="1682" spans="1:13" ht="12.95" customHeight="1">
      <c r="A1682" s="94"/>
      <c r="B1682" s="108" t="s">
        <v>4659</v>
      </c>
      <c r="C1682" s="16" t="s">
        <v>4681</v>
      </c>
      <c r="D1682" s="52">
        <v>84</v>
      </c>
      <c r="E1682" s="18" t="s">
        <v>4157</v>
      </c>
      <c r="F1682" s="19"/>
      <c r="G1682" s="125"/>
      <c r="H1682" s="16"/>
      <c r="I1682" s="21"/>
      <c r="J1682" s="46"/>
      <c r="L1682" s="28"/>
    </row>
    <row r="1683" spans="1:13" ht="12.95" customHeight="1">
      <c r="A1683" s="93"/>
      <c r="B1683" s="107"/>
      <c r="C1683" s="7"/>
      <c r="D1683" s="109"/>
      <c r="E1683" s="110"/>
      <c r="F1683" s="111"/>
      <c r="G1683" s="112"/>
      <c r="H1683" s="7"/>
      <c r="I1683" s="12"/>
      <c r="J1683" s="123"/>
      <c r="M1683" s="28"/>
    </row>
    <row r="1684" spans="1:13" ht="12.95" customHeight="1">
      <c r="A1684" s="94"/>
      <c r="B1684" s="108" t="s">
        <v>4659</v>
      </c>
      <c r="C1684" s="16" t="s">
        <v>4682</v>
      </c>
      <c r="D1684" s="52">
        <v>335</v>
      </c>
      <c r="E1684" s="18" t="s">
        <v>4157</v>
      </c>
      <c r="F1684" s="19"/>
      <c r="G1684" s="125"/>
      <c r="H1684" s="16"/>
      <c r="I1684" s="21"/>
      <c r="J1684" s="46"/>
      <c r="L1684" s="28"/>
    </row>
    <row r="1685" spans="1:13" ht="12.95" customHeight="1">
      <c r="A1685" s="93"/>
      <c r="B1685" s="107"/>
      <c r="C1685" s="7"/>
      <c r="D1685" s="109"/>
      <c r="E1685" s="110"/>
      <c r="F1685" s="111"/>
      <c r="G1685" s="112"/>
      <c r="H1685" s="7"/>
      <c r="I1685" s="12"/>
      <c r="J1685" s="45"/>
      <c r="M1685" s="28"/>
    </row>
    <row r="1686" spans="1:13" ht="12.95" customHeight="1">
      <c r="A1686" s="94"/>
      <c r="B1686" s="108" t="s">
        <v>4659</v>
      </c>
      <c r="C1686" s="16" t="s">
        <v>4569</v>
      </c>
      <c r="D1686" s="52">
        <v>10</v>
      </c>
      <c r="E1686" s="18" t="s">
        <v>4157</v>
      </c>
      <c r="F1686" s="19"/>
      <c r="G1686" s="125"/>
      <c r="H1686" s="16"/>
      <c r="I1686" s="21"/>
      <c r="J1686" s="46"/>
      <c r="L1686" s="28"/>
    </row>
    <row r="1687" spans="1:13" ht="12.95" customHeight="1">
      <c r="A1687" s="93"/>
      <c r="B1687" s="107"/>
      <c r="C1687" s="7"/>
      <c r="D1687" s="109"/>
      <c r="E1687" s="110"/>
      <c r="F1687" s="111"/>
      <c r="G1687" s="112"/>
      <c r="H1687" s="7"/>
      <c r="I1687" s="12"/>
      <c r="J1687" s="45"/>
      <c r="M1687" s="28"/>
    </row>
    <row r="1688" spans="1:13" ht="12.95" customHeight="1">
      <c r="A1688" s="94"/>
      <c r="B1688" s="108" t="s">
        <v>4659</v>
      </c>
      <c r="C1688" s="16" t="s">
        <v>4664</v>
      </c>
      <c r="D1688" s="52">
        <v>5</v>
      </c>
      <c r="E1688" s="18" t="s">
        <v>4157</v>
      </c>
      <c r="F1688" s="19"/>
      <c r="G1688" s="125"/>
      <c r="H1688" s="16"/>
      <c r="I1688" s="21"/>
      <c r="J1688" s="46"/>
      <c r="L1688" s="28"/>
    </row>
    <row r="1689" spans="1:13" ht="12.95" customHeight="1">
      <c r="A1689" s="93"/>
      <c r="B1689" s="107"/>
      <c r="C1689" s="7"/>
      <c r="D1689" s="109"/>
      <c r="E1689" s="110"/>
      <c r="F1689" s="111"/>
      <c r="G1689" s="112"/>
      <c r="H1689" s="7"/>
      <c r="I1689" s="12"/>
      <c r="J1689" s="45"/>
      <c r="M1689" s="28"/>
    </row>
    <row r="1690" spans="1:13" ht="12.95" customHeight="1">
      <c r="A1690" s="94"/>
      <c r="B1690" s="108" t="s">
        <v>4659</v>
      </c>
      <c r="C1690" s="16" t="s">
        <v>4665</v>
      </c>
      <c r="D1690" s="52">
        <v>43</v>
      </c>
      <c r="E1690" s="18" t="s">
        <v>4157</v>
      </c>
      <c r="F1690" s="19"/>
      <c r="G1690" s="125"/>
      <c r="H1690" s="16"/>
      <c r="I1690" s="21"/>
      <c r="J1690" s="46"/>
      <c r="L1690" s="28"/>
    </row>
    <row r="1691" spans="1:13" ht="12.95" customHeight="1">
      <c r="A1691" s="93"/>
      <c r="B1691" s="107"/>
      <c r="C1691" s="7"/>
      <c r="D1691" s="109"/>
      <c r="E1691" s="110"/>
      <c r="F1691" s="111"/>
      <c r="G1691" s="112"/>
      <c r="H1691" s="7"/>
      <c r="I1691" s="12"/>
      <c r="J1691" s="45"/>
      <c r="M1691" s="28"/>
    </row>
    <row r="1692" spans="1:13" ht="12.95" customHeight="1">
      <c r="A1692" s="94"/>
      <c r="B1692" s="108" t="s">
        <v>4659</v>
      </c>
      <c r="C1692" s="16" t="s">
        <v>4666</v>
      </c>
      <c r="D1692" s="52">
        <v>1</v>
      </c>
      <c r="E1692" s="18" t="s">
        <v>4157</v>
      </c>
      <c r="F1692" s="19"/>
      <c r="G1692" s="125"/>
      <c r="H1692" s="16"/>
      <c r="I1692" s="21"/>
      <c r="J1692" s="48"/>
      <c r="L1692" s="28"/>
    </row>
    <row r="1693" spans="1:13" ht="12.95" customHeight="1">
      <c r="A1693" s="93"/>
      <c r="B1693" s="107"/>
      <c r="C1693" s="7"/>
      <c r="D1693" s="109"/>
      <c r="E1693" s="110"/>
      <c r="F1693" s="111"/>
      <c r="G1693" s="112"/>
      <c r="H1693" s="7"/>
      <c r="I1693" s="12"/>
      <c r="J1693" s="47"/>
      <c r="M1693" s="28"/>
    </row>
    <row r="1694" spans="1:13" ht="12.95" customHeight="1">
      <c r="A1694" s="94"/>
      <c r="B1694" s="108" t="s">
        <v>4179</v>
      </c>
      <c r="C1694" s="16" t="s">
        <v>4508</v>
      </c>
      <c r="D1694" s="52">
        <v>43</v>
      </c>
      <c r="E1694" s="18" t="s">
        <v>4157</v>
      </c>
      <c r="F1694" s="19"/>
      <c r="G1694" s="125"/>
      <c r="H1694" s="16"/>
      <c r="I1694" s="21"/>
      <c r="J1694" s="46"/>
      <c r="L1694" s="28"/>
    </row>
    <row r="1695" spans="1:13" ht="12.95" customHeight="1">
      <c r="A1695" s="93"/>
      <c r="B1695" s="107"/>
      <c r="C1695" s="7"/>
      <c r="D1695" s="109"/>
      <c r="E1695" s="110"/>
      <c r="F1695" s="111"/>
      <c r="G1695" s="112"/>
      <c r="H1695" s="7"/>
      <c r="I1695" s="23"/>
      <c r="J1695" s="45"/>
      <c r="M1695" s="28"/>
    </row>
    <row r="1696" spans="1:13" ht="12.95" customHeight="1">
      <c r="A1696" s="94"/>
      <c r="B1696" s="108" t="s">
        <v>4179</v>
      </c>
      <c r="C1696" s="16" t="s">
        <v>4307</v>
      </c>
      <c r="D1696" s="52">
        <v>84</v>
      </c>
      <c r="E1696" s="18" t="s">
        <v>4157</v>
      </c>
      <c r="F1696" s="19"/>
      <c r="G1696" s="125"/>
      <c r="H1696" s="16"/>
      <c r="I1696" s="21"/>
      <c r="J1696" s="46"/>
      <c r="L1696" s="28"/>
    </row>
    <row r="1697" spans="1:13" ht="12.95" customHeight="1">
      <c r="A1697" s="93"/>
      <c r="B1697" s="107"/>
      <c r="C1697" s="7"/>
      <c r="D1697" s="109"/>
      <c r="E1697" s="110"/>
      <c r="F1697" s="111"/>
      <c r="G1697" s="112"/>
      <c r="H1697" s="128"/>
      <c r="I1697" s="12"/>
      <c r="J1697" s="45"/>
      <c r="M1697" s="28"/>
    </row>
    <row r="1698" spans="1:13" ht="12.95" customHeight="1">
      <c r="A1698" s="94"/>
      <c r="B1698" s="108" t="s">
        <v>4179</v>
      </c>
      <c r="C1698" s="16" t="s">
        <v>4308</v>
      </c>
      <c r="D1698" s="52">
        <v>5</v>
      </c>
      <c r="E1698" s="18" t="s">
        <v>4157</v>
      </c>
      <c r="F1698" s="19"/>
      <c r="G1698" s="125"/>
      <c r="H1698" s="16"/>
      <c r="I1698" s="21"/>
      <c r="J1698" s="46"/>
      <c r="L1698" s="28"/>
    </row>
    <row r="1699" spans="1:13" ht="12.95" customHeight="1">
      <c r="A1699" s="93"/>
      <c r="B1699" s="107"/>
      <c r="C1699" s="7"/>
      <c r="D1699" s="109"/>
      <c r="E1699" s="110"/>
      <c r="F1699" s="111"/>
      <c r="G1699" s="112"/>
      <c r="H1699" s="7"/>
      <c r="I1699" s="12"/>
      <c r="J1699" s="45"/>
      <c r="M1699" s="28"/>
    </row>
    <row r="1700" spans="1:13" ht="12.95" customHeight="1">
      <c r="A1700" s="94"/>
      <c r="B1700" s="108" t="s">
        <v>4309</v>
      </c>
      <c r="C1700" s="16" t="s">
        <v>4509</v>
      </c>
      <c r="D1700" s="52">
        <v>11</v>
      </c>
      <c r="E1700" s="18" t="s">
        <v>4157</v>
      </c>
      <c r="F1700" s="19"/>
      <c r="G1700" s="125"/>
      <c r="H1700" s="130"/>
      <c r="I1700" s="21"/>
      <c r="J1700" s="46"/>
      <c r="L1700" s="28"/>
    </row>
    <row r="1701" spans="1:13" ht="12.95" customHeight="1">
      <c r="A1701" s="93"/>
      <c r="B1701" s="107"/>
      <c r="C1701" s="7"/>
      <c r="D1701" s="109"/>
      <c r="E1701" s="110"/>
      <c r="F1701" s="111"/>
      <c r="G1701" s="112"/>
      <c r="H1701" s="7"/>
      <c r="I1701" s="12"/>
      <c r="J1701" s="45"/>
      <c r="M1701" s="28"/>
    </row>
    <row r="1702" spans="1:13" ht="12.95" customHeight="1">
      <c r="A1702" s="94"/>
      <c r="B1702" s="108" t="s">
        <v>4320</v>
      </c>
      <c r="C1702" s="16" t="s">
        <v>4510</v>
      </c>
      <c r="D1702" s="52">
        <v>28</v>
      </c>
      <c r="E1702" s="18" t="s">
        <v>4245</v>
      </c>
      <c r="F1702" s="19"/>
      <c r="G1702" s="125"/>
      <c r="H1702" s="16"/>
      <c r="I1702" s="21"/>
      <c r="J1702" s="46"/>
      <c r="L1702" s="28"/>
    </row>
    <row r="1703" spans="1:13" ht="12.95" customHeight="1">
      <c r="A1703" s="93"/>
      <c r="B1703" s="107"/>
      <c r="C1703" s="7"/>
      <c r="D1703" s="109"/>
      <c r="E1703" s="110"/>
      <c r="F1703" s="111"/>
      <c r="G1703" s="112"/>
      <c r="H1703" s="128"/>
      <c r="I1703" s="12"/>
      <c r="J1703" s="45"/>
      <c r="M1703" s="28"/>
    </row>
    <row r="1704" spans="1:13" ht="12.95" customHeight="1">
      <c r="A1704" s="94"/>
      <c r="B1704" s="108" t="s">
        <v>4320</v>
      </c>
      <c r="C1704" s="16" t="s">
        <v>4683</v>
      </c>
      <c r="D1704" s="52">
        <v>3</v>
      </c>
      <c r="E1704" s="18" t="s">
        <v>4245</v>
      </c>
      <c r="F1704" s="19"/>
      <c r="G1704" s="125"/>
      <c r="H1704" s="16"/>
      <c r="I1704" s="21"/>
      <c r="J1704" s="46"/>
      <c r="L1704" s="28"/>
    </row>
    <row r="1705" spans="1:13" ht="12.95" customHeight="1">
      <c r="A1705" s="93"/>
      <c r="B1705" s="107"/>
      <c r="C1705" s="7"/>
      <c r="D1705" s="109"/>
      <c r="E1705" s="110"/>
      <c r="F1705" s="111"/>
      <c r="G1705" s="112"/>
      <c r="H1705" s="128"/>
      <c r="I1705" s="12"/>
      <c r="J1705" s="45"/>
      <c r="M1705" s="28"/>
    </row>
    <row r="1706" spans="1:13" ht="12.95" customHeight="1">
      <c r="A1706" s="94"/>
      <c r="B1706" s="108" t="s">
        <v>4324</v>
      </c>
      <c r="C1706" s="16" t="s">
        <v>4618</v>
      </c>
      <c r="D1706" s="52">
        <v>1</v>
      </c>
      <c r="E1706" s="18" t="s">
        <v>4245</v>
      </c>
      <c r="F1706" s="19"/>
      <c r="G1706" s="125"/>
      <c r="H1706" s="16"/>
      <c r="I1706" s="21"/>
      <c r="J1706" s="46"/>
      <c r="L1706" s="28"/>
    </row>
    <row r="1707" spans="1:13" ht="12.95" customHeight="1">
      <c r="A1707" s="93"/>
      <c r="B1707" s="107"/>
      <c r="C1707" s="7"/>
      <c r="D1707" s="109"/>
      <c r="E1707" s="110"/>
      <c r="F1707" s="111"/>
      <c r="G1707" s="112"/>
      <c r="H1707" s="128"/>
      <c r="I1707" s="12"/>
      <c r="J1707" s="45"/>
      <c r="M1707" s="28"/>
    </row>
    <row r="1708" spans="1:13" ht="12.95" customHeight="1">
      <c r="A1708" s="94"/>
      <c r="B1708" s="108" t="s">
        <v>4334</v>
      </c>
      <c r="C1708" s="16" t="s">
        <v>4684</v>
      </c>
      <c r="D1708" s="52">
        <v>1</v>
      </c>
      <c r="E1708" s="18" t="s">
        <v>4245</v>
      </c>
      <c r="F1708" s="19"/>
      <c r="G1708" s="125"/>
      <c r="H1708" s="16"/>
      <c r="I1708" s="21"/>
      <c r="J1708" s="46"/>
      <c r="L1708" s="28"/>
    </row>
    <row r="1709" spans="1:13" ht="12.95" customHeight="1">
      <c r="A1709" s="93"/>
      <c r="B1709" s="107"/>
      <c r="C1709" s="7"/>
      <c r="D1709" s="109"/>
      <c r="E1709" s="110"/>
      <c r="F1709" s="129"/>
      <c r="G1709" s="112"/>
      <c r="H1709" s="128"/>
      <c r="I1709" s="12"/>
      <c r="J1709" s="45"/>
      <c r="M1709" s="28"/>
    </row>
    <row r="1710" spans="1:13" ht="12.95" customHeight="1">
      <c r="A1710" s="94"/>
      <c r="B1710" s="108" t="s">
        <v>4199</v>
      </c>
      <c r="C1710" s="16"/>
      <c r="D1710" s="52">
        <v>1</v>
      </c>
      <c r="E1710" s="18" t="s">
        <v>4075</v>
      </c>
      <c r="F1710" s="19"/>
      <c r="G1710" s="125"/>
      <c r="H1710" s="131"/>
      <c r="I1710" s="21"/>
      <c r="J1710" s="46"/>
      <c r="L1710" s="28"/>
    </row>
    <row r="1711" spans="1:13" ht="12.95" customHeight="1">
      <c r="A1711" s="93"/>
      <c r="B1711" s="107"/>
      <c r="C1711" s="7"/>
      <c r="D1711" s="51"/>
      <c r="E1711" s="9"/>
      <c r="F1711" s="10"/>
      <c r="G1711" s="11"/>
      <c r="H1711" s="128"/>
      <c r="I1711" s="12"/>
      <c r="J1711" s="45"/>
    </row>
    <row r="1712" spans="1:13" ht="12.95" customHeight="1">
      <c r="A1712" s="94"/>
      <c r="B1712" s="108"/>
      <c r="C1712" s="16"/>
      <c r="D1712" s="52"/>
      <c r="E1712" s="18"/>
      <c r="F1712" s="19"/>
      <c r="G1712" s="125"/>
      <c r="H1712" s="131"/>
      <c r="I1712" s="21"/>
      <c r="J1712" s="46"/>
    </row>
    <row r="1713" spans="1:10" ht="12.95" customHeight="1">
      <c r="A1713" s="93"/>
      <c r="B1713" s="107"/>
      <c r="C1713" s="7"/>
      <c r="D1713" s="51"/>
      <c r="E1713" s="9"/>
      <c r="F1713" s="10"/>
      <c r="G1713" s="11"/>
      <c r="H1713" s="7"/>
      <c r="I1713" s="12"/>
      <c r="J1713" s="45"/>
    </row>
    <row r="1714" spans="1:10" ht="12.95" customHeight="1">
      <c r="A1714" s="94"/>
      <c r="B1714" s="108"/>
      <c r="C1714" s="16"/>
      <c r="D1714" s="52"/>
      <c r="E1714" s="18"/>
      <c r="F1714" s="19"/>
      <c r="G1714" s="20"/>
      <c r="H1714" s="130"/>
      <c r="I1714" s="21"/>
      <c r="J1714" s="46"/>
    </row>
    <row r="1715" spans="1:10" ht="12.95" customHeight="1">
      <c r="A1715" s="93"/>
      <c r="B1715" s="107"/>
      <c r="C1715" s="7"/>
      <c r="D1715" s="51"/>
      <c r="E1715" s="9"/>
      <c r="F1715" s="10"/>
      <c r="G1715" s="11"/>
      <c r="H1715" s="7"/>
      <c r="I1715" s="12"/>
      <c r="J1715" s="45"/>
    </row>
    <row r="1716" spans="1:10" ht="12.95" customHeight="1">
      <c r="A1716" s="94"/>
      <c r="B1716" s="108"/>
      <c r="C1716" s="16"/>
      <c r="D1716" s="52"/>
      <c r="E1716" s="18"/>
      <c r="F1716" s="19"/>
      <c r="G1716" s="20"/>
      <c r="H1716" s="16"/>
      <c r="I1716" s="21"/>
      <c r="J1716" s="46"/>
    </row>
    <row r="1717" spans="1:10" ht="12.95" customHeight="1">
      <c r="A1717" s="93"/>
      <c r="B1717" s="107"/>
      <c r="C1717" s="7"/>
      <c r="D1717" s="51"/>
      <c r="E1717" s="9"/>
      <c r="F1717" s="10"/>
      <c r="G1717" s="11"/>
      <c r="H1717" s="7"/>
      <c r="I1717" s="12"/>
      <c r="J1717" s="45"/>
    </row>
    <row r="1718" spans="1:10" ht="12.95" customHeight="1">
      <c r="A1718" s="94"/>
      <c r="B1718" s="108"/>
      <c r="C1718" s="16"/>
      <c r="D1718" s="52"/>
      <c r="E1718" s="18"/>
      <c r="F1718" s="19"/>
      <c r="G1718" s="20"/>
      <c r="H1718" s="16"/>
      <c r="I1718" s="21"/>
      <c r="J1718" s="46"/>
    </row>
    <row r="1719" spans="1:10" ht="12.95" customHeight="1">
      <c r="A1719" s="93"/>
      <c r="B1719" s="107"/>
      <c r="C1719" s="7"/>
      <c r="D1719" s="51"/>
      <c r="E1719" s="9"/>
      <c r="F1719" s="10"/>
      <c r="G1719" s="11"/>
      <c r="H1719" s="7"/>
      <c r="I1719" s="12"/>
      <c r="J1719" s="123"/>
    </row>
    <row r="1720" spans="1:10" ht="12.95" customHeight="1">
      <c r="A1720" s="94"/>
      <c r="B1720" s="108"/>
      <c r="C1720" s="16"/>
      <c r="D1720" s="52"/>
      <c r="E1720" s="18"/>
      <c r="F1720" s="19"/>
      <c r="G1720" s="20"/>
      <c r="H1720" s="16"/>
      <c r="I1720" s="21"/>
      <c r="J1720" s="46"/>
    </row>
    <row r="1721" spans="1:10" ht="12.95" customHeight="1">
      <c r="A1721" s="93"/>
      <c r="B1721" s="107"/>
      <c r="C1721" s="7"/>
      <c r="D1721" s="51"/>
      <c r="E1721" s="9"/>
      <c r="F1721" s="10"/>
      <c r="G1721" s="11"/>
      <c r="H1721" s="7"/>
      <c r="I1721" s="12"/>
      <c r="J1721" s="45"/>
    </row>
    <row r="1722" spans="1:10" ht="12.95" customHeight="1">
      <c r="A1722" s="94"/>
      <c r="B1722" s="108"/>
      <c r="C1722" s="16"/>
      <c r="D1722" s="52"/>
      <c r="E1722" s="18"/>
      <c r="F1722" s="19"/>
      <c r="G1722" s="20"/>
      <c r="H1722" s="16"/>
      <c r="I1722" s="21"/>
      <c r="J1722" s="46"/>
    </row>
    <row r="1723" spans="1:10" ht="12.95" customHeight="1">
      <c r="A1723" s="93"/>
      <c r="B1723" s="107"/>
      <c r="C1723" s="7"/>
      <c r="D1723" s="51"/>
      <c r="E1723" s="9"/>
      <c r="F1723" s="10"/>
      <c r="G1723" s="11"/>
      <c r="H1723" s="7"/>
      <c r="I1723" s="12"/>
      <c r="J1723" s="45"/>
    </row>
    <row r="1724" spans="1:10" ht="12.95" customHeight="1">
      <c r="A1724" s="94"/>
      <c r="B1724" s="108"/>
      <c r="C1724" s="16"/>
      <c r="D1724" s="52"/>
      <c r="E1724" s="18"/>
      <c r="F1724" s="19"/>
      <c r="G1724" s="20"/>
      <c r="H1724" s="16"/>
      <c r="I1724" s="21"/>
      <c r="J1724" s="46"/>
    </row>
    <row r="1725" spans="1:10" ht="12.95" customHeight="1">
      <c r="A1725" s="93"/>
      <c r="B1725" s="107"/>
      <c r="C1725" s="7"/>
      <c r="D1725" s="51"/>
      <c r="E1725" s="9"/>
      <c r="F1725" s="10"/>
      <c r="G1725" s="11"/>
      <c r="H1725" s="7"/>
      <c r="I1725" s="12"/>
      <c r="J1725" s="45"/>
    </row>
    <row r="1726" spans="1:10" ht="12.95" customHeight="1">
      <c r="A1726" s="94"/>
      <c r="B1726" s="108"/>
      <c r="C1726" s="16"/>
      <c r="D1726" s="52"/>
      <c r="E1726" s="18"/>
      <c r="F1726" s="19"/>
      <c r="G1726" s="20"/>
      <c r="H1726" s="16"/>
      <c r="I1726" s="21"/>
      <c r="J1726" s="46"/>
    </row>
    <row r="1727" spans="1:10" ht="12.95" customHeight="1">
      <c r="A1727" s="93"/>
      <c r="B1727" s="107"/>
      <c r="C1727" s="7"/>
      <c r="D1727" s="51"/>
      <c r="E1727" s="9"/>
      <c r="F1727" s="10"/>
      <c r="G1727" s="95"/>
      <c r="H1727" s="7"/>
      <c r="I1727" s="12"/>
      <c r="J1727" s="45"/>
    </row>
    <row r="1728" spans="1:10" ht="12.95" customHeight="1">
      <c r="A1728" s="94"/>
      <c r="B1728" s="134" t="s">
        <v>2</v>
      </c>
      <c r="C1728" s="16"/>
      <c r="D1728" s="52"/>
      <c r="E1728" s="18"/>
      <c r="F1728" s="19"/>
      <c r="G1728" s="20"/>
      <c r="H1728" s="16"/>
      <c r="I1728" s="21"/>
      <c r="J1728" s="48"/>
    </row>
    <row r="1729" spans="1:13" ht="12.95" customHeight="1">
      <c r="A1729" s="93"/>
      <c r="B1729" s="124"/>
      <c r="C1729" s="7"/>
      <c r="D1729" s="51"/>
      <c r="E1729" s="9"/>
      <c r="F1729" s="10"/>
      <c r="G1729" s="11"/>
      <c r="H1729" s="7"/>
      <c r="I1729" s="23"/>
      <c r="J1729" s="47"/>
    </row>
    <row r="1730" spans="1:13" ht="12.95" customHeight="1">
      <c r="A1730" s="94"/>
      <c r="B1730" s="108"/>
      <c r="C1730" s="16"/>
      <c r="D1730" s="52"/>
      <c r="E1730" s="18"/>
      <c r="F1730" s="19"/>
      <c r="G1730" s="20"/>
      <c r="H1730" s="16"/>
      <c r="I1730" s="21"/>
      <c r="J1730" s="46"/>
    </row>
    <row r="1731" spans="1:13" ht="12.95" customHeight="1">
      <c r="A1731" s="5" t="str">
        <f>A1中科目!A112</f>
        <v>Ｂ</v>
      </c>
      <c r="B1731" s="107" t="str">
        <f>A1中科目!B112</f>
        <v>収蔵庫棟</v>
      </c>
      <c r="C1731" s="7"/>
      <c r="D1731" s="51"/>
      <c r="E1731" s="9"/>
      <c r="F1731" s="10"/>
      <c r="G1731" s="7"/>
      <c r="H1731" s="7"/>
      <c r="I1731" s="12"/>
      <c r="J1731" s="45"/>
    </row>
    <row r="1732" spans="1:13" ht="12.95" customHeight="1">
      <c r="A1732" s="94">
        <f>A1中科目!A116</f>
        <v>1</v>
      </c>
      <c r="B1732" s="189" t="str">
        <f>A1中科目!B116</f>
        <v>電灯設備</v>
      </c>
      <c r="C1732" s="16" t="str">
        <f>A1中科目!C116</f>
        <v>電灯幹線</v>
      </c>
      <c r="D1732" s="52"/>
      <c r="E1732" s="18"/>
      <c r="F1732" s="19"/>
      <c r="G1732" s="125"/>
      <c r="H1732" s="16"/>
      <c r="I1732" s="21"/>
      <c r="J1732" s="46"/>
    </row>
    <row r="1733" spans="1:13" ht="12.95" customHeight="1">
      <c r="A1733" s="93"/>
      <c r="B1733" s="107"/>
      <c r="C1733" s="7"/>
      <c r="D1733" s="51"/>
      <c r="E1733" s="9"/>
      <c r="F1733" s="10"/>
      <c r="G1733" s="11"/>
      <c r="H1733" s="7"/>
      <c r="I1733" s="12"/>
      <c r="J1733" s="45"/>
    </row>
    <row r="1734" spans="1:13" ht="12.95" customHeight="1">
      <c r="A1734" s="94"/>
      <c r="B1734" s="108"/>
      <c r="C1734" s="16"/>
      <c r="D1734" s="52"/>
      <c r="E1734" s="18"/>
      <c r="F1734" s="19"/>
      <c r="G1734" s="20"/>
      <c r="H1734" s="16"/>
      <c r="I1734" s="21"/>
      <c r="J1734" s="46"/>
    </row>
    <row r="1735" spans="1:13" ht="12.95" customHeight="1">
      <c r="A1735" s="93"/>
      <c r="B1735" s="107"/>
      <c r="C1735" s="7"/>
      <c r="D1735" s="109"/>
      <c r="E1735" s="110"/>
      <c r="F1735" s="111"/>
      <c r="G1735" s="112"/>
      <c r="H1735" s="128"/>
      <c r="I1735" s="12"/>
      <c r="J1735" s="45"/>
      <c r="M1735" s="28"/>
    </row>
    <row r="1736" spans="1:13" ht="12.95" customHeight="1">
      <c r="A1736" s="94"/>
      <c r="B1736" s="108" t="s">
        <v>4155</v>
      </c>
      <c r="C1736" s="16" t="s">
        <v>4156</v>
      </c>
      <c r="D1736" s="52">
        <v>3</v>
      </c>
      <c r="E1736" s="18" t="s">
        <v>4157</v>
      </c>
      <c r="F1736" s="19"/>
      <c r="G1736" s="125"/>
      <c r="H1736" s="16"/>
      <c r="I1736" s="21"/>
      <c r="J1736" s="46"/>
      <c r="L1736" s="28"/>
    </row>
    <row r="1737" spans="1:13" ht="12.95" customHeight="1">
      <c r="A1737" s="93"/>
      <c r="B1737" s="107"/>
      <c r="C1737" s="7"/>
      <c r="D1737" s="109"/>
      <c r="E1737" s="110"/>
      <c r="F1737" s="111"/>
      <c r="G1737" s="112"/>
      <c r="H1737" s="128"/>
      <c r="I1737" s="12"/>
      <c r="J1737" s="45"/>
      <c r="M1737" s="28"/>
    </row>
    <row r="1738" spans="1:13" ht="12.95" customHeight="1">
      <c r="A1738" s="94"/>
      <c r="B1738" s="108" t="s">
        <v>4155</v>
      </c>
      <c r="C1738" s="16" t="s">
        <v>4159</v>
      </c>
      <c r="D1738" s="52">
        <v>74</v>
      </c>
      <c r="E1738" s="18" t="s">
        <v>4157</v>
      </c>
      <c r="F1738" s="19"/>
      <c r="G1738" s="125"/>
      <c r="H1738" s="16"/>
      <c r="I1738" s="21"/>
      <c r="J1738" s="46"/>
      <c r="L1738" s="28"/>
    </row>
    <row r="1739" spans="1:13" ht="12.95" customHeight="1">
      <c r="A1739" s="93"/>
      <c r="B1739" s="107"/>
      <c r="C1739" s="7"/>
      <c r="D1739" s="109"/>
      <c r="E1739" s="110"/>
      <c r="F1739" s="111"/>
      <c r="G1739" s="112"/>
      <c r="H1739" s="128"/>
      <c r="I1739" s="12"/>
      <c r="J1739" s="45"/>
      <c r="M1739" s="28"/>
    </row>
    <row r="1740" spans="1:13" ht="12.95" customHeight="1">
      <c r="A1740" s="94"/>
      <c r="B1740" s="108" t="s">
        <v>4164</v>
      </c>
      <c r="C1740" s="16" t="s">
        <v>4168</v>
      </c>
      <c r="D1740" s="52">
        <v>2</v>
      </c>
      <c r="E1740" s="18" t="s">
        <v>4157</v>
      </c>
      <c r="F1740" s="19"/>
      <c r="G1740" s="125"/>
      <c r="H1740" s="16"/>
      <c r="I1740" s="21"/>
      <c r="J1740" s="46"/>
      <c r="L1740" s="28"/>
    </row>
    <row r="1741" spans="1:13" ht="12.95" customHeight="1">
      <c r="A1741" s="93"/>
      <c r="B1741" s="107"/>
      <c r="C1741" s="7"/>
      <c r="D1741" s="109"/>
      <c r="E1741" s="110"/>
      <c r="F1741" s="111"/>
      <c r="G1741" s="112"/>
      <c r="H1741" s="128"/>
      <c r="I1741" s="12"/>
      <c r="J1741" s="45"/>
      <c r="M1741" s="28"/>
    </row>
    <row r="1742" spans="1:13" ht="12.95" customHeight="1">
      <c r="A1742" s="94"/>
      <c r="B1742" s="108" t="s">
        <v>4164</v>
      </c>
      <c r="C1742" s="16" t="s">
        <v>4170</v>
      </c>
      <c r="D1742" s="52">
        <v>37</v>
      </c>
      <c r="E1742" s="18" t="s">
        <v>4157</v>
      </c>
      <c r="F1742" s="19"/>
      <c r="G1742" s="125"/>
      <c r="H1742" s="16"/>
      <c r="I1742" s="21"/>
      <c r="J1742" s="46"/>
      <c r="L1742" s="28"/>
    </row>
    <row r="1743" spans="1:13" ht="12.95" customHeight="1">
      <c r="A1743" s="93"/>
      <c r="B1743" s="107"/>
      <c r="C1743" s="7"/>
      <c r="D1743" s="109"/>
      <c r="E1743" s="110"/>
      <c r="F1743" s="111"/>
      <c r="G1743" s="112"/>
      <c r="H1743" s="128"/>
      <c r="I1743" s="12"/>
      <c r="J1743" s="45"/>
      <c r="M1743" s="28"/>
    </row>
    <row r="1744" spans="1:13" ht="12.95" customHeight="1">
      <c r="A1744" s="94"/>
      <c r="B1744" s="108" t="s">
        <v>4179</v>
      </c>
      <c r="C1744" s="16" t="s">
        <v>4180</v>
      </c>
      <c r="D1744" s="52">
        <v>2</v>
      </c>
      <c r="E1744" s="18" t="s">
        <v>4157</v>
      </c>
      <c r="F1744" s="19"/>
      <c r="G1744" s="125"/>
      <c r="H1744" s="16"/>
      <c r="I1744" s="21"/>
      <c r="J1744" s="46"/>
      <c r="L1744" s="28"/>
    </row>
    <row r="1745" spans="1:13" ht="12.95" customHeight="1">
      <c r="A1745" s="93"/>
      <c r="B1745" s="107"/>
      <c r="C1745" s="7"/>
      <c r="D1745" s="109"/>
      <c r="E1745" s="110"/>
      <c r="F1745" s="111"/>
      <c r="G1745" s="112"/>
      <c r="H1745" s="7"/>
      <c r="I1745" s="12"/>
      <c r="J1745" s="45"/>
      <c r="M1745" s="28"/>
    </row>
    <row r="1746" spans="1:13" ht="12.95" customHeight="1">
      <c r="A1746" s="94"/>
      <c r="B1746" s="108" t="s">
        <v>4183</v>
      </c>
      <c r="C1746" s="16" t="s">
        <v>4185</v>
      </c>
      <c r="D1746" s="52">
        <v>35</v>
      </c>
      <c r="E1746" s="18" t="s">
        <v>4157</v>
      </c>
      <c r="F1746" s="19"/>
      <c r="G1746" s="125"/>
      <c r="H1746" s="16"/>
      <c r="I1746" s="21"/>
      <c r="J1746" s="46"/>
      <c r="L1746" s="28"/>
    </row>
    <row r="1747" spans="1:13" ht="12.95" customHeight="1">
      <c r="A1747" s="93"/>
      <c r="B1747" s="107"/>
      <c r="C1747" s="7"/>
      <c r="D1747" s="109"/>
      <c r="E1747" s="110"/>
      <c r="F1747" s="111"/>
      <c r="G1747" s="112"/>
      <c r="H1747" s="7"/>
      <c r="I1747" s="12"/>
      <c r="J1747" s="45"/>
      <c r="M1747" s="28"/>
    </row>
    <row r="1748" spans="1:13" s="188" customFormat="1" ht="12.95" customHeight="1">
      <c r="A1748" s="186"/>
      <c r="B1748" s="108" t="s">
        <v>4314</v>
      </c>
      <c r="C1748" s="16" t="s">
        <v>4685</v>
      </c>
      <c r="D1748" s="52">
        <v>1</v>
      </c>
      <c r="E1748" s="18" t="s">
        <v>4686</v>
      </c>
      <c r="F1748" s="126"/>
      <c r="G1748" s="125"/>
      <c r="H1748" s="16"/>
      <c r="I1748" s="163"/>
      <c r="J1748" s="187"/>
      <c r="L1748" s="28"/>
      <c r="M1748" s="13"/>
    </row>
    <row r="1749" spans="1:13" ht="12.95" customHeight="1">
      <c r="A1749" s="93"/>
      <c r="B1749" s="107"/>
      <c r="C1749" s="7"/>
      <c r="D1749" s="109"/>
      <c r="E1749" s="110"/>
      <c r="F1749" s="111"/>
      <c r="G1749" s="112"/>
      <c r="H1749" s="7"/>
      <c r="I1749" s="12"/>
      <c r="J1749" s="123"/>
      <c r="M1749" s="28"/>
    </row>
    <row r="1750" spans="1:13" ht="12.95" customHeight="1">
      <c r="A1750" s="94"/>
      <c r="B1750" s="108" t="s">
        <v>4190</v>
      </c>
      <c r="C1750" s="16" t="s">
        <v>4191</v>
      </c>
      <c r="D1750" s="52">
        <v>1</v>
      </c>
      <c r="E1750" s="18" t="s">
        <v>4192</v>
      </c>
      <c r="F1750" s="126"/>
      <c r="G1750" s="125"/>
      <c r="H1750" s="16"/>
      <c r="I1750" s="21"/>
      <c r="J1750" s="46"/>
      <c r="L1750" s="28"/>
    </row>
    <row r="1751" spans="1:13" ht="12.95" customHeight="1">
      <c r="A1751" s="93"/>
      <c r="B1751" s="107"/>
      <c r="C1751" s="7"/>
      <c r="D1751" s="109"/>
      <c r="E1751" s="110"/>
      <c r="F1751" s="111"/>
      <c r="G1751" s="112"/>
      <c r="H1751" s="7"/>
      <c r="I1751" s="12"/>
      <c r="J1751" s="123"/>
      <c r="M1751" s="28"/>
    </row>
    <row r="1752" spans="1:13" ht="12.95" customHeight="1">
      <c r="A1752" s="94"/>
      <c r="B1752" s="108" t="s">
        <v>4687</v>
      </c>
      <c r="C1752" s="16" t="s">
        <v>4688</v>
      </c>
      <c r="D1752" s="52">
        <v>1</v>
      </c>
      <c r="E1752" s="18" t="s">
        <v>2851</v>
      </c>
      <c r="F1752" s="131"/>
      <c r="G1752" s="125"/>
      <c r="H1752" s="131"/>
      <c r="I1752" s="21"/>
      <c r="J1752" s="46"/>
      <c r="L1752" s="28"/>
    </row>
    <row r="1753" spans="1:13" ht="12.95" customHeight="1">
      <c r="A1753" s="93"/>
      <c r="B1753" s="107"/>
      <c r="C1753" s="7"/>
      <c r="D1753" s="109"/>
      <c r="E1753" s="110"/>
      <c r="F1753" s="129"/>
      <c r="G1753" s="112"/>
      <c r="H1753" s="7"/>
      <c r="I1753" s="12"/>
      <c r="J1753" s="123"/>
      <c r="M1753" s="28"/>
    </row>
    <row r="1754" spans="1:13" ht="12.95" customHeight="1">
      <c r="A1754" s="94"/>
      <c r="B1754" s="108" t="s">
        <v>4196</v>
      </c>
      <c r="C1754" s="16"/>
      <c r="D1754" s="52">
        <v>1</v>
      </c>
      <c r="E1754" s="18" t="s">
        <v>4075</v>
      </c>
      <c r="F1754" s="19"/>
      <c r="G1754" s="125"/>
      <c r="H1754" s="131"/>
      <c r="I1754" s="21"/>
      <c r="J1754" s="46"/>
      <c r="L1754" s="28"/>
    </row>
    <row r="1755" spans="1:13" ht="12.95" customHeight="1">
      <c r="A1755" s="93"/>
      <c r="B1755" s="107"/>
      <c r="C1755" s="7"/>
      <c r="D1755" s="109"/>
      <c r="E1755" s="110"/>
      <c r="F1755" s="111"/>
      <c r="G1755" s="112"/>
      <c r="H1755" s="7"/>
      <c r="I1755" s="12"/>
      <c r="J1755" s="123"/>
      <c r="M1755" s="28"/>
    </row>
    <row r="1756" spans="1:13" ht="12.95" customHeight="1">
      <c r="A1756" s="94"/>
      <c r="B1756" s="108" t="s">
        <v>4197</v>
      </c>
      <c r="C1756" s="16" t="s">
        <v>4198</v>
      </c>
      <c r="D1756" s="52">
        <v>22</v>
      </c>
      <c r="E1756" s="18" t="s">
        <v>4157</v>
      </c>
      <c r="F1756" s="19"/>
      <c r="G1756" s="125"/>
      <c r="H1756" s="16"/>
      <c r="I1756" s="21"/>
      <c r="J1756" s="46"/>
      <c r="L1756" s="28"/>
    </row>
    <row r="1757" spans="1:13" ht="12.95" customHeight="1">
      <c r="A1757" s="93"/>
      <c r="B1757" s="107"/>
      <c r="C1757" s="7"/>
      <c r="D1757" s="109"/>
      <c r="E1757" s="110"/>
      <c r="F1757" s="111"/>
      <c r="G1757" s="112"/>
      <c r="H1757" s="7"/>
      <c r="I1757" s="12"/>
      <c r="J1757" s="123"/>
      <c r="M1757" s="28"/>
    </row>
    <row r="1758" spans="1:13" ht="12.95" customHeight="1">
      <c r="A1758" s="94"/>
      <c r="B1758" s="108" t="s">
        <v>4489</v>
      </c>
      <c r="C1758" s="16" t="s">
        <v>4490</v>
      </c>
      <c r="D1758" s="52">
        <v>1</v>
      </c>
      <c r="E1758" s="18" t="s">
        <v>4245</v>
      </c>
      <c r="F1758" s="19"/>
      <c r="G1758" s="125"/>
      <c r="H1758" s="16"/>
      <c r="I1758" s="21"/>
      <c r="J1758" s="46"/>
      <c r="L1758" s="28"/>
    </row>
    <row r="1759" spans="1:13" ht="12.95" customHeight="1">
      <c r="A1759" s="93"/>
      <c r="B1759" s="107"/>
      <c r="C1759" s="7"/>
      <c r="D1759" s="51"/>
      <c r="E1759" s="9"/>
      <c r="F1759" s="10"/>
      <c r="G1759" s="11"/>
      <c r="H1759" s="7"/>
      <c r="I1759" s="12"/>
      <c r="J1759" s="123"/>
    </row>
    <row r="1760" spans="1:13" ht="12.95" customHeight="1">
      <c r="A1760" s="94"/>
      <c r="B1760" s="108"/>
      <c r="C1760" s="16"/>
      <c r="D1760" s="52"/>
      <c r="E1760" s="18"/>
      <c r="F1760" s="19"/>
      <c r="G1760" s="20"/>
      <c r="H1760" s="16"/>
      <c r="I1760" s="21"/>
      <c r="J1760" s="46"/>
    </row>
    <row r="1761" spans="1:13" ht="12.95" customHeight="1">
      <c r="A1761" s="93"/>
      <c r="B1761" s="107"/>
      <c r="C1761" s="7"/>
      <c r="D1761" s="51"/>
      <c r="E1761" s="9"/>
      <c r="F1761" s="10"/>
      <c r="G1761" s="11"/>
      <c r="H1761" s="7"/>
      <c r="I1761" s="12"/>
      <c r="J1761" s="123"/>
    </row>
    <row r="1762" spans="1:13" ht="12.95" customHeight="1">
      <c r="A1762" s="94"/>
      <c r="B1762" s="108"/>
      <c r="C1762" s="16"/>
      <c r="D1762" s="52"/>
      <c r="E1762" s="18"/>
      <c r="F1762" s="19"/>
      <c r="G1762" s="20"/>
      <c r="H1762" s="16"/>
      <c r="I1762" s="21"/>
      <c r="J1762" s="46"/>
    </row>
    <row r="1763" spans="1:13" ht="12.95" customHeight="1">
      <c r="A1763" s="93"/>
      <c r="B1763" s="107"/>
      <c r="C1763" s="7"/>
      <c r="D1763" s="51"/>
      <c r="E1763" s="9"/>
      <c r="F1763" s="10"/>
      <c r="G1763" s="95"/>
      <c r="H1763" s="7"/>
      <c r="I1763" s="12"/>
      <c r="J1763" s="123"/>
    </row>
    <row r="1764" spans="1:13" ht="12.95" customHeight="1">
      <c r="A1764" s="94"/>
      <c r="B1764" s="134" t="s">
        <v>2</v>
      </c>
      <c r="C1764" s="16"/>
      <c r="D1764" s="52"/>
      <c r="E1764" s="18"/>
      <c r="F1764" s="19"/>
      <c r="G1764" s="20"/>
      <c r="H1764" s="16"/>
      <c r="I1764" s="21"/>
      <c r="J1764" s="48"/>
    </row>
    <row r="1765" spans="1:13" ht="12.95" customHeight="1">
      <c r="A1765" s="93"/>
      <c r="B1765" s="124"/>
      <c r="C1765" s="7"/>
      <c r="D1765" s="51"/>
      <c r="E1765" s="9"/>
      <c r="F1765" s="10"/>
      <c r="G1765" s="11"/>
      <c r="H1765" s="7"/>
      <c r="I1765" s="23"/>
      <c r="J1765" s="47"/>
    </row>
    <row r="1766" spans="1:13" ht="12.95" customHeight="1">
      <c r="A1766" s="94"/>
      <c r="B1766" s="108"/>
      <c r="C1766" s="16"/>
      <c r="D1766" s="52"/>
      <c r="E1766" s="18"/>
      <c r="F1766" s="19"/>
      <c r="G1766" s="20"/>
      <c r="H1766" s="16"/>
      <c r="I1766" s="21"/>
      <c r="J1766" s="46"/>
    </row>
    <row r="1767" spans="1:13" ht="12.95" customHeight="1">
      <c r="A1767" s="93"/>
      <c r="B1767" s="107"/>
      <c r="C1767" s="7"/>
      <c r="D1767" s="51"/>
      <c r="E1767" s="9"/>
      <c r="F1767" s="10"/>
      <c r="G1767" s="11"/>
      <c r="H1767" s="7"/>
      <c r="I1767" s="12"/>
      <c r="J1767" s="123"/>
    </row>
    <row r="1768" spans="1:13" ht="12.95" customHeight="1">
      <c r="A1768" s="94">
        <f>A1中科目!A116</f>
        <v>1</v>
      </c>
      <c r="B1768" s="189" t="str">
        <f>A1中科目!B116</f>
        <v>電灯設備</v>
      </c>
      <c r="C1768" s="16" t="str">
        <f>A1中科目!C118</f>
        <v>電灯分岐</v>
      </c>
      <c r="D1768" s="52"/>
      <c r="E1768" s="18"/>
      <c r="F1768" s="19"/>
      <c r="G1768" s="125"/>
      <c r="H1768" s="16"/>
      <c r="I1768" s="21"/>
      <c r="J1768" s="46"/>
    </row>
    <row r="1769" spans="1:13" ht="12.95" customHeight="1">
      <c r="A1769" s="93"/>
      <c r="B1769" s="107"/>
      <c r="C1769" s="7"/>
      <c r="D1769" s="51"/>
      <c r="E1769" s="9"/>
      <c r="F1769" s="10"/>
      <c r="G1769" s="11"/>
      <c r="H1769" s="7"/>
      <c r="I1769" s="12"/>
      <c r="J1769" s="123"/>
    </row>
    <row r="1770" spans="1:13" ht="12.95" customHeight="1">
      <c r="A1770" s="94"/>
      <c r="B1770" s="108"/>
      <c r="C1770" s="16"/>
      <c r="D1770" s="52"/>
      <c r="E1770" s="18"/>
      <c r="F1770" s="19"/>
      <c r="G1770" s="20"/>
      <c r="H1770" s="16"/>
      <c r="I1770" s="21"/>
      <c r="J1770" s="46"/>
    </row>
    <row r="1771" spans="1:13" ht="12.95" customHeight="1">
      <c r="A1771" s="93"/>
      <c r="B1771" s="107"/>
      <c r="C1771" s="7"/>
      <c r="D1771" s="109"/>
      <c r="E1771" s="110"/>
      <c r="F1771" s="111"/>
      <c r="G1771" s="112"/>
      <c r="H1771" s="128"/>
      <c r="I1771" s="12"/>
      <c r="J1771" s="123"/>
      <c r="M1771" s="28"/>
    </row>
    <row r="1772" spans="1:13" ht="12.95" customHeight="1">
      <c r="A1772" s="94"/>
      <c r="B1772" s="108" t="s">
        <v>4207</v>
      </c>
      <c r="C1772" s="16" t="s">
        <v>4209</v>
      </c>
      <c r="D1772" s="52">
        <v>20</v>
      </c>
      <c r="E1772" s="18" t="s">
        <v>341</v>
      </c>
      <c r="F1772" s="19"/>
      <c r="G1772" s="125"/>
      <c r="H1772" s="131"/>
      <c r="I1772" s="21"/>
      <c r="J1772" s="46"/>
      <c r="L1772" s="28"/>
    </row>
    <row r="1773" spans="1:13" ht="12.95" customHeight="1">
      <c r="A1773" s="93"/>
      <c r="B1773" s="107"/>
      <c r="C1773" s="7"/>
      <c r="D1773" s="109"/>
      <c r="E1773" s="110"/>
      <c r="F1773" s="111"/>
      <c r="G1773" s="112"/>
      <c r="H1773" s="128"/>
      <c r="I1773" s="12"/>
      <c r="J1773" s="123"/>
      <c r="M1773" s="28"/>
    </row>
    <row r="1774" spans="1:13" ht="12.95" customHeight="1">
      <c r="A1774" s="94"/>
      <c r="B1774" s="108" t="s">
        <v>4207</v>
      </c>
      <c r="C1774" s="16" t="s">
        <v>4210</v>
      </c>
      <c r="D1774" s="52">
        <v>23</v>
      </c>
      <c r="E1774" s="18" t="s">
        <v>341</v>
      </c>
      <c r="F1774" s="19"/>
      <c r="G1774" s="125"/>
      <c r="H1774" s="16"/>
      <c r="I1774" s="21"/>
      <c r="J1774" s="46"/>
      <c r="L1774" s="28"/>
    </row>
    <row r="1775" spans="1:13" ht="12.95" customHeight="1">
      <c r="A1775" s="93"/>
      <c r="B1775" s="107"/>
      <c r="C1775" s="7"/>
      <c r="D1775" s="109"/>
      <c r="E1775" s="110"/>
      <c r="F1775" s="111"/>
      <c r="G1775" s="112"/>
      <c r="H1775" s="128"/>
      <c r="I1775" s="12"/>
      <c r="J1775" s="123"/>
      <c r="M1775" s="28"/>
    </row>
    <row r="1776" spans="1:13" ht="12.95" customHeight="1">
      <c r="A1776" s="94"/>
      <c r="B1776" s="108" t="s">
        <v>4207</v>
      </c>
      <c r="C1776" s="16" t="s">
        <v>4212</v>
      </c>
      <c r="D1776" s="52">
        <v>1</v>
      </c>
      <c r="E1776" s="18" t="s">
        <v>341</v>
      </c>
      <c r="F1776" s="131"/>
      <c r="G1776" s="125"/>
      <c r="H1776" s="131"/>
      <c r="I1776" s="21"/>
      <c r="J1776" s="46"/>
      <c r="L1776" s="28"/>
    </row>
    <row r="1777" spans="1:13" ht="12.95" customHeight="1">
      <c r="A1777" s="93"/>
      <c r="B1777" s="107"/>
      <c r="C1777" s="7"/>
      <c r="D1777" s="109"/>
      <c r="E1777" s="110"/>
      <c r="F1777" s="111"/>
      <c r="G1777" s="112"/>
      <c r="H1777" s="128"/>
      <c r="I1777" s="12"/>
      <c r="J1777" s="123"/>
      <c r="M1777" s="28"/>
    </row>
    <row r="1778" spans="1:13" ht="12.95" customHeight="1">
      <c r="A1778" s="94"/>
      <c r="B1778" s="108" t="s">
        <v>4207</v>
      </c>
      <c r="C1778" s="16" t="s">
        <v>4689</v>
      </c>
      <c r="D1778" s="52">
        <v>2</v>
      </c>
      <c r="E1778" s="18" t="s">
        <v>341</v>
      </c>
      <c r="F1778" s="131"/>
      <c r="G1778" s="125"/>
      <c r="H1778" s="131"/>
      <c r="I1778" s="21"/>
      <c r="J1778" s="46"/>
      <c r="L1778" s="28"/>
    </row>
    <row r="1779" spans="1:13" ht="12.95" customHeight="1">
      <c r="A1779" s="93"/>
      <c r="B1779" s="107"/>
      <c r="C1779" s="7"/>
      <c r="D1779" s="109"/>
      <c r="E1779" s="110"/>
      <c r="F1779" s="111"/>
      <c r="G1779" s="112"/>
      <c r="H1779" s="128"/>
      <c r="I1779" s="12"/>
      <c r="J1779" s="123"/>
      <c r="M1779" s="28"/>
    </row>
    <row r="1780" spans="1:13" ht="12.95" customHeight="1">
      <c r="A1780" s="94"/>
      <c r="B1780" s="108" t="s">
        <v>4207</v>
      </c>
      <c r="C1780" s="16" t="s">
        <v>4240</v>
      </c>
      <c r="D1780" s="52">
        <v>5</v>
      </c>
      <c r="E1780" s="18" t="s">
        <v>341</v>
      </c>
      <c r="F1780" s="131"/>
      <c r="G1780" s="125"/>
      <c r="H1780" s="131"/>
      <c r="I1780" s="21"/>
      <c r="J1780" s="46"/>
      <c r="L1780" s="28"/>
    </row>
    <row r="1781" spans="1:13" ht="12.95" customHeight="1">
      <c r="A1781" s="93"/>
      <c r="B1781" s="107"/>
      <c r="C1781" s="7"/>
      <c r="D1781" s="109"/>
      <c r="E1781" s="110"/>
      <c r="F1781" s="111"/>
      <c r="G1781" s="112"/>
      <c r="H1781" s="7"/>
      <c r="I1781" s="12"/>
      <c r="J1781" s="123"/>
      <c r="M1781" s="28"/>
    </row>
    <row r="1782" spans="1:13" ht="12.95" customHeight="1">
      <c r="A1782" s="94"/>
      <c r="B1782" s="108" t="s">
        <v>4243</v>
      </c>
      <c r="C1782" s="16" t="s">
        <v>4244</v>
      </c>
      <c r="D1782" s="52">
        <v>1</v>
      </c>
      <c r="E1782" s="18" t="s">
        <v>4245</v>
      </c>
      <c r="F1782" s="131"/>
      <c r="G1782" s="125"/>
      <c r="H1782" s="131"/>
      <c r="I1782" s="21"/>
      <c r="J1782" s="46"/>
      <c r="L1782" s="28"/>
    </row>
    <row r="1783" spans="1:13" ht="12.95" customHeight="1">
      <c r="A1783" s="93"/>
      <c r="B1783" s="107"/>
      <c r="C1783" s="7"/>
      <c r="D1783" s="109"/>
      <c r="E1783" s="110"/>
      <c r="F1783" s="111"/>
      <c r="G1783" s="112"/>
      <c r="H1783" s="7"/>
      <c r="I1783" s="12"/>
      <c r="J1783" s="123"/>
      <c r="M1783" s="28"/>
    </row>
    <row r="1784" spans="1:13" ht="12.95" customHeight="1">
      <c r="A1784" s="94"/>
      <c r="B1784" s="108" t="s">
        <v>4243</v>
      </c>
      <c r="C1784" s="16" t="s">
        <v>4248</v>
      </c>
      <c r="D1784" s="52">
        <v>2</v>
      </c>
      <c r="E1784" s="18" t="s">
        <v>4245</v>
      </c>
      <c r="F1784" s="131"/>
      <c r="G1784" s="125"/>
      <c r="H1784" s="131"/>
      <c r="I1784" s="21"/>
      <c r="J1784" s="46"/>
      <c r="L1784" s="28"/>
    </row>
    <row r="1785" spans="1:13" ht="12.95" customHeight="1">
      <c r="A1785" s="93"/>
      <c r="B1785" s="107"/>
      <c r="C1785" s="7"/>
      <c r="D1785" s="109"/>
      <c r="E1785" s="110"/>
      <c r="F1785" s="111"/>
      <c r="G1785" s="112"/>
      <c r="H1785" s="7"/>
      <c r="I1785" s="12"/>
      <c r="J1785" s="123"/>
      <c r="M1785" s="28"/>
    </row>
    <row r="1786" spans="1:13" ht="12.95" customHeight="1">
      <c r="A1786" s="94"/>
      <c r="B1786" s="108" t="s">
        <v>4249</v>
      </c>
      <c r="C1786" s="16" t="s">
        <v>4250</v>
      </c>
      <c r="D1786" s="52">
        <v>1</v>
      </c>
      <c r="E1786" s="18" t="s">
        <v>4245</v>
      </c>
      <c r="F1786" s="131"/>
      <c r="G1786" s="125"/>
      <c r="H1786" s="131"/>
      <c r="I1786" s="21"/>
      <c r="J1786" s="46"/>
      <c r="L1786" s="28"/>
    </row>
    <row r="1787" spans="1:13" ht="12.95" customHeight="1">
      <c r="A1787" s="93"/>
      <c r="B1787" s="107"/>
      <c r="C1787" s="7"/>
      <c r="D1787" s="109"/>
      <c r="E1787" s="110"/>
      <c r="F1787" s="111"/>
      <c r="G1787" s="112"/>
      <c r="H1787" s="7"/>
      <c r="I1787" s="12"/>
      <c r="J1787" s="123"/>
      <c r="M1787" s="28"/>
    </row>
    <row r="1788" spans="1:13" ht="12.95" customHeight="1">
      <c r="A1788" s="94"/>
      <c r="B1788" s="108" t="s">
        <v>4251</v>
      </c>
      <c r="C1788" s="16" t="s">
        <v>4252</v>
      </c>
      <c r="D1788" s="52">
        <v>4</v>
      </c>
      <c r="E1788" s="18" t="s">
        <v>4245</v>
      </c>
      <c r="F1788" s="19"/>
      <c r="G1788" s="125"/>
      <c r="H1788" s="130"/>
      <c r="I1788" s="21"/>
      <c r="J1788" s="46"/>
      <c r="L1788" s="28"/>
    </row>
    <row r="1789" spans="1:13" ht="12.95" customHeight="1">
      <c r="A1789" s="93"/>
      <c r="B1789" s="107"/>
      <c r="C1789" s="7"/>
      <c r="D1789" s="109"/>
      <c r="E1789" s="110"/>
      <c r="F1789" s="111"/>
      <c r="G1789" s="112"/>
      <c r="H1789" s="7"/>
      <c r="I1789" s="12"/>
      <c r="J1789" s="123"/>
      <c r="M1789" s="28"/>
    </row>
    <row r="1790" spans="1:13" ht="12.95" customHeight="1">
      <c r="A1790" s="94"/>
      <c r="B1790" s="108" t="s">
        <v>4251</v>
      </c>
      <c r="C1790" s="16" t="s">
        <v>4253</v>
      </c>
      <c r="D1790" s="52">
        <v>1</v>
      </c>
      <c r="E1790" s="18" t="s">
        <v>4245</v>
      </c>
      <c r="F1790" s="19"/>
      <c r="G1790" s="125"/>
      <c r="H1790" s="130"/>
      <c r="I1790" s="21"/>
      <c r="J1790" s="46"/>
      <c r="L1790" s="28"/>
    </row>
    <row r="1791" spans="1:13" ht="12.95" customHeight="1">
      <c r="A1791" s="93"/>
      <c r="B1791" s="107"/>
      <c r="C1791" s="7"/>
      <c r="D1791" s="109"/>
      <c r="E1791" s="110"/>
      <c r="F1791" s="111"/>
      <c r="G1791" s="112"/>
      <c r="H1791" s="7"/>
      <c r="I1791" s="12"/>
      <c r="J1791" s="123"/>
      <c r="M1791" s="28"/>
    </row>
    <row r="1792" spans="1:13" ht="12.95" customHeight="1">
      <c r="A1792" s="94"/>
      <c r="B1792" s="108" t="s">
        <v>4251</v>
      </c>
      <c r="C1792" s="16" t="s">
        <v>4690</v>
      </c>
      <c r="D1792" s="52">
        <v>2</v>
      </c>
      <c r="E1792" s="18" t="s">
        <v>4245</v>
      </c>
      <c r="F1792" s="19"/>
      <c r="G1792" s="125"/>
      <c r="H1792" s="130"/>
      <c r="I1792" s="21"/>
      <c r="J1792" s="46"/>
      <c r="L1792" s="28"/>
    </row>
    <row r="1793" spans="1:13" ht="12.95" customHeight="1">
      <c r="A1793" s="93"/>
      <c r="B1793" s="107"/>
      <c r="C1793" s="7"/>
      <c r="D1793" s="109"/>
      <c r="E1793" s="110"/>
      <c r="F1793" s="111"/>
      <c r="G1793" s="112"/>
      <c r="H1793" s="7"/>
      <c r="I1793" s="12"/>
      <c r="J1793" s="123"/>
      <c r="M1793" s="28"/>
    </row>
    <row r="1794" spans="1:13" ht="12.95" customHeight="1">
      <c r="A1794" s="94"/>
      <c r="B1794" s="108" t="s">
        <v>4251</v>
      </c>
      <c r="C1794" s="16" t="s">
        <v>4691</v>
      </c>
      <c r="D1794" s="52">
        <v>1</v>
      </c>
      <c r="E1794" s="18" t="s">
        <v>4245</v>
      </c>
      <c r="F1794" s="131"/>
      <c r="G1794" s="125"/>
      <c r="H1794" s="131"/>
      <c r="I1794" s="21"/>
      <c r="J1794" s="46"/>
      <c r="L1794" s="28"/>
    </row>
    <row r="1795" spans="1:13" ht="12.95" customHeight="1">
      <c r="A1795" s="93"/>
      <c r="B1795" s="107"/>
      <c r="C1795" s="7"/>
      <c r="D1795" s="109"/>
      <c r="E1795" s="110"/>
      <c r="F1795" s="111"/>
      <c r="G1795" s="112"/>
      <c r="H1795" s="7"/>
      <c r="I1795" s="12"/>
      <c r="J1795" s="123"/>
      <c r="M1795" s="28"/>
    </row>
    <row r="1796" spans="1:13" ht="12.95" customHeight="1">
      <c r="A1796" s="94"/>
      <c r="B1796" s="108" t="s">
        <v>4258</v>
      </c>
      <c r="C1796" s="16" t="s">
        <v>4262</v>
      </c>
      <c r="D1796" s="52">
        <v>1</v>
      </c>
      <c r="E1796" s="18" t="s">
        <v>4245</v>
      </c>
      <c r="F1796" s="19"/>
      <c r="G1796" s="125"/>
      <c r="H1796" s="16"/>
      <c r="I1796" s="21"/>
      <c r="J1796" s="46"/>
      <c r="L1796" s="28"/>
    </row>
    <row r="1797" spans="1:13" ht="12.95" customHeight="1">
      <c r="A1797" s="93"/>
      <c r="B1797" s="107"/>
      <c r="C1797" s="7"/>
      <c r="D1797" s="109"/>
      <c r="E1797" s="110"/>
      <c r="F1797" s="111"/>
      <c r="G1797" s="112"/>
      <c r="H1797" s="128"/>
      <c r="I1797" s="12"/>
      <c r="J1797" s="123"/>
      <c r="M1797" s="28"/>
    </row>
    <row r="1798" spans="1:13" ht="12.95" customHeight="1">
      <c r="A1798" s="94"/>
      <c r="B1798" s="108" t="s">
        <v>4283</v>
      </c>
      <c r="C1798" s="16" t="s">
        <v>4284</v>
      </c>
      <c r="D1798" s="52">
        <v>111</v>
      </c>
      <c r="E1798" s="18" t="s">
        <v>4157</v>
      </c>
      <c r="F1798" s="19"/>
      <c r="G1798" s="125"/>
      <c r="H1798" s="16"/>
      <c r="I1798" s="21"/>
      <c r="J1798" s="46"/>
      <c r="L1798" s="28"/>
    </row>
    <row r="1799" spans="1:13" ht="12.95" customHeight="1">
      <c r="A1799" s="93"/>
      <c r="B1799" s="107"/>
      <c r="C1799" s="7"/>
      <c r="D1799" s="109"/>
      <c r="E1799" s="110"/>
      <c r="F1799" s="111"/>
      <c r="G1799" s="112"/>
      <c r="H1799" s="128"/>
      <c r="I1799" s="12"/>
      <c r="J1799" s="123"/>
      <c r="M1799" s="28"/>
    </row>
    <row r="1800" spans="1:13" ht="12.95" customHeight="1">
      <c r="A1800" s="94"/>
      <c r="B1800" s="108" t="s">
        <v>4283</v>
      </c>
      <c r="C1800" s="16" t="s">
        <v>4285</v>
      </c>
      <c r="D1800" s="52">
        <v>175</v>
      </c>
      <c r="E1800" s="18" t="s">
        <v>4157</v>
      </c>
      <c r="F1800" s="19"/>
      <c r="G1800" s="125"/>
      <c r="H1800" s="16"/>
      <c r="I1800" s="21"/>
      <c r="J1800" s="46"/>
      <c r="L1800" s="28"/>
    </row>
    <row r="1801" spans="1:13" ht="12.95" customHeight="1">
      <c r="A1801" s="93"/>
      <c r="B1801" s="107"/>
      <c r="C1801" s="7"/>
      <c r="D1801" s="109"/>
      <c r="E1801" s="110"/>
      <c r="F1801" s="111"/>
      <c r="G1801" s="112"/>
      <c r="H1801" s="128"/>
      <c r="I1801" s="12"/>
      <c r="J1801" s="123"/>
      <c r="M1801" s="28"/>
    </row>
    <row r="1802" spans="1:13" ht="12.95" customHeight="1">
      <c r="A1802" s="94"/>
      <c r="B1802" s="108" t="s">
        <v>4283</v>
      </c>
      <c r="C1802" s="16" t="s">
        <v>4286</v>
      </c>
      <c r="D1802" s="52">
        <v>19</v>
      </c>
      <c r="E1802" s="18" t="s">
        <v>4157</v>
      </c>
      <c r="F1802" s="131"/>
      <c r="G1802" s="125"/>
      <c r="H1802" s="131"/>
      <c r="I1802" s="21"/>
      <c r="J1802" s="46"/>
      <c r="L1802" s="28"/>
    </row>
    <row r="1803" spans="1:13" ht="12.95" customHeight="1">
      <c r="A1803" s="93"/>
      <c r="B1803" s="107"/>
      <c r="C1803" s="7"/>
      <c r="D1803" s="109"/>
      <c r="E1803" s="110"/>
      <c r="F1803" s="111"/>
      <c r="G1803" s="112"/>
      <c r="H1803" s="7"/>
      <c r="I1803" s="12"/>
      <c r="J1803" s="123"/>
      <c r="M1803" s="28"/>
    </row>
    <row r="1804" spans="1:13" ht="12.95" customHeight="1">
      <c r="A1804" s="94"/>
      <c r="B1804" s="108" t="s">
        <v>4283</v>
      </c>
      <c r="C1804" s="16" t="s">
        <v>4692</v>
      </c>
      <c r="D1804" s="52">
        <v>90</v>
      </c>
      <c r="E1804" s="18" t="s">
        <v>4157</v>
      </c>
      <c r="F1804" s="19"/>
      <c r="G1804" s="125"/>
      <c r="H1804" s="16"/>
      <c r="I1804" s="21"/>
      <c r="J1804" s="46"/>
      <c r="L1804" s="28"/>
    </row>
    <row r="1805" spans="1:13" ht="12.95" customHeight="1">
      <c r="A1805" s="93"/>
      <c r="B1805" s="107"/>
      <c r="C1805" s="7"/>
      <c r="D1805" s="109"/>
      <c r="E1805" s="110"/>
      <c r="F1805" s="111"/>
      <c r="G1805" s="112"/>
      <c r="H1805" s="7"/>
      <c r="I1805" s="12"/>
      <c r="J1805" s="123"/>
      <c r="M1805" s="28"/>
    </row>
    <row r="1806" spans="1:13" ht="12.95" customHeight="1">
      <c r="A1806" s="94"/>
      <c r="B1806" s="108" t="s">
        <v>4283</v>
      </c>
      <c r="C1806" s="16" t="s">
        <v>4287</v>
      </c>
      <c r="D1806" s="52">
        <v>56</v>
      </c>
      <c r="E1806" s="18" t="s">
        <v>4157</v>
      </c>
      <c r="F1806" s="19"/>
      <c r="G1806" s="125"/>
      <c r="H1806" s="16"/>
      <c r="I1806" s="21"/>
      <c r="J1806" s="46"/>
      <c r="L1806" s="28"/>
    </row>
    <row r="1807" spans="1:13" ht="12.95" customHeight="1">
      <c r="A1807" s="93"/>
      <c r="B1807" s="107"/>
      <c r="C1807" s="7"/>
      <c r="D1807" s="109"/>
      <c r="E1807" s="110"/>
      <c r="F1807" s="111"/>
      <c r="G1807" s="112"/>
      <c r="H1807" s="7"/>
      <c r="I1807" s="12"/>
      <c r="J1807" s="123"/>
      <c r="M1807" s="28"/>
    </row>
    <row r="1808" spans="1:13" ht="12.95" customHeight="1">
      <c r="A1808" s="94"/>
      <c r="B1808" s="108" t="s">
        <v>4283</v>
      </c>
      <c r="C1808" s="16" t="s">
        <v>4288</v>
      </c>
      <c r="D1808" s="52">
        <v>77</v>
      </c>
      <c r="E1808" s="18" t="s">
        <v>4157</v>
      </c>
      <c r="F1808" s="19"/>
      <c r="G1808" s="125"/>
      <c r="H1808" s="16"/>
      <c r="I1808" s="21"/>
      <c r="J1808" s="46"/>
      <c r="L1808" s="28"/>
    </row>
    <row r="1809" spans="1:13" ht="12.95" customHeight="1">
      <c r="A1809" s="93"/>
      <c r="B1809" s="107"/>
      <c r="C1809" s="7"/>
      <c r="D1809" s="109"/>
      <c r="E1809" s="110"/>
      <c r="F1809" s="111"/>
      <c r="G1809" s="112"/>
      <c r="H1809" s="7"/>
      <c r="I1809" s="12"/>
      <c r="J1809" s="123"/>
      <c r="M1809" s="28"/>
    </row>
    <row r="1810" spans="1:13" ht="12.95" customHeight="1">
      <c r="A1810" s="94"/>
      <c r="B1810" s="108" t="s">
        <v>4283</v>
      </c>
      <c r="C1810" s="16" t="s">
        <v>4289</v>
      </c>
      <c r="D1810" s="52">
        <v>13</v>
      </c>
      <c r="E1810" s="18" t="s">
        <v>4157</v>
      </c>
      <c r="F1810" s="131"/>
      <c r="G1810" s="125"/>
      <c r="H1810" s="131"/>
      <c r="I1810" s="21"/>
      <c r="J1810" s="46"/>
      <c r="L1810" s="28"/>
    </row>
    <row r="1811" spans="1:13" ht="12.95" customHeight="1">
      <c r="A1811" s="93"/>
      <c r="B1811" s="107"/>
      <c r="C1811" s="7"/>
      <c r="D1811" s="109"/>
      <c r="E1811" s="110"/>
      <c r="F1811" s="111"/>
      <c r="G1811" s="112"/>
      <c r="H1811" s="7"/>
      <c r="I1811" s="12"/>
      <c r="J1811" s="123"/>
      <c r="M1811" s="28"/>
    </row>
    <row r="1812" spans="1:13" ht="12.95" customHeight="1">
      <c r="A1812" s="94"/>
      <c r="B1812" s="108" t="s">
        <v>4283</v>
      </c>
      <c r="C1812" s="16" t="s">
        <v>4290</v>
      </c>
      <c r="D1812" s="52">
        <v>57</v>
      </c>
      <c r="E1812" s="18" t="s">
        <v>4157</v>
      </c>
      <c r="F1812" s="19"/>
      <c r="G1812" s="125"/>
      <c r="H1812" s="16"/>
      <c r="I1812" s="21"/>
      <c r="J1812" s="46"/>
      <c r="L1812" s="28"/>
    </row>
    <row r="1813" spans="1:13" ht="12.95" customHeight="1">
      <c r="A1813" s="93"/>
      <c r="B1813" s="107"/>
      <c r="C1813" s="7"/>
      <c r="D1813" s="109"/>
      <c r="E1813" s="110"/>
      <c r="F1813" s="111"/>
      <c r="G1813" s="112"/>
      <c r="H1813" s="7"/>
      <c r="I1813" s="12"/>
      <c r="J1813" s="123"/>
      <c r="M1813" s="28"/>
    </row>
    <row r="1814" spans="1:13" ht="12.95" customHeight="1">
      <c r="A1814" s="94"/>
      <c r="B1814" s="108" t="s">
        <v>4298</v>
      </c>
      <c r="C1814" s="16" t="s">
        <v>4693</v>
      </c>
      <c r="D1814" s="52">
        <v>65</v>
      </c>
      <c r="E1814" s="18" t="s">
        <v>4157</v>
      </c>
      <c r="F1814" s="19"/>
      <c r="G1814" s="125"/>
      <c r="H1814" s="16"/>
      <c r="I1814" s="21"/>
      <c r="J1814" s="46"/>
      <c r="L1814" s="28"/>
    </row>
    <row r="1815" spans="1:13" ht="12.95" customHeight="1">
      <c r="A1815" s="93"/>
      <c r="B1815" s="107"/>
      <c r="C1815" s="7"/>
      <c r="D1815" s="109"/>
      <c r="E1815" s="110"/>
      <c r="F1815" s="111"/>
      <c r="G1815" s="112"/>
      <c r="H1815" s="7"/>
      <c r="I1815" s="12"/>
      <c r="J1815" s="123"/>
      <c r="M1815" s="28"/>
    </row>
    <row r="1816" spans="1:13" ht="12.95" customHeight="1">
      <c r="A1816" s="94"/>
      <c r="B1816" s="108" t="s">
        <v>4298</v>
      </c>
      <c r="C1816" s="16" t="s">
        <v>4694</v>
      </c>
      <c r="D1816" s="52">
        <v>6</v>
      </c>
      <c r="E1816" s="18" t="s">
        <v>4157</v>
      </c>
      <c r="F1816" s="19"/>
      <c r="G1816" s="125"/>
      <c r="H1816" s="16"/>
      <c r="I1816" s="21"/>
      <c r="J1816" s="46"/>
      <c r="L1816" s="28"/>
    </row>
    <row r="1817" spans="1:13" ht="12.95" customHeight="1">
      <c r="A1817" s="93"/>
      <c r="B1817" s="107"/>
      <c r="C1817" s="7"/>
      <c r="D1817" s="109"/>
      <c r="E1817" s="110"/>
      <c r="F1817" s="111"/>
      <c r="G1817" s="112"/>
      <c r="H1817" s="7"/>
      <c r="I1817" s="12"/>
      <c r="J1817" s="123"/>
      <c r="M1817" s="28"/>
    </row>
    <row r="1818" spans="1:13" ht="12.75" customHeight="1">
      <c r="A1818" s="94"/>
      <c r="B1818" s="108" t="s">
        <v>4298</v>
      </c>
      <c r="C1818" s="16" t="s">
        <v>4300</v>
      </c>
      <c r="D1818" s="52">
        <v>41</v>
      </c>
      <c r="E1818" s="18" t="s">
        <v>4157</v>
      </c>
      <c r="F1818" s="19"/>
      <c r="G1818" s="125"/>
      <c r="H1818" s="16"/>
      <c r="I1818" s="21"/>
      <c r="J1818" s="46"/>
      <c r="L1818" s="28"/>
    </row>
    <row r="1819" spans="1:13" ht="12.95" customHeight="1">
      <c r="A1819" s="93"/>
      <c r="B1819" s="107"/>
      <c r="C1819" s="7"/>
      <c r="D1819" s="109"/>
      <c r="E1819" s="110"/>
      <c r="F1819" s="111"/>
      <c r="G1819" s="112"/>
      <c r="H1819" s="7"/>
      <c r="I1819" s="12"/>
      <c r="J1819" s="123"/>
      <c r="M1819" s="28"/>
    </row>
    <row r="1820" spans="1:13" ht="12.95" customHeight="1">
      <c r="A1820" s="94"/>
      <c r="B1820" s="108" t="s">
        <v>4298</v>
      </c>
      <c r="C1820" s="16" t="s">
        <v>4301</v>
      </c>
      <c r="D1820" s="52">
        <v>33</v>
      </c>
      <c r="E1820" s="18" t="s">
        <v>4157</v>
      </c>
      <c r="F1820" s="19"/>
      <c r="G1820" s="125"/>
      <c r="H1820" s="16"/>
      <c r="I1820" s="21"/>
      <c r="J1820" s="46"/>
      <c r="L1820" s="28"/>
    </row>
    <row r="1821" spans="1:13" ht="12.95" customHeight="1">
      <c r="A1821" s="93"/>
      <c r="B1821" s="107"/>
      <c r="C1821" s="7"/>
      <c r="D1821" s="109"/>
      <c r="E1821" s="110"/>
      <c r="F1821" s="111"/>
      <c r="G1821" s="112"/>
      <c r="H1821" s="7"/>
      <c r="I1821" s="12"/>
      <c r="J1821" s="123"/>
      <c r="M1821" s="28"/>
    </row>
    <row r="1822" spans="1:13" ht="12.95" customHeight="1">
      <c r="A1822" s="94"/>
      <c r="B1822" s="108" t="s">
        <v>4179</v>
      </c>
      <c r="C1822" s="16" t="s">
        <v>4307</v>
      </c>
      <c r="D1822" s="52">
        <v>207</v>
      </c>
      <c r="E1822" s="18" t="s">
        <v>4157</v>
      </c>
      <c r="F1822" s="19"/>
      <c r="G1822" s="125"/>
      <c r="H1822" s="16"/>
      <c r="I1822" s="21"/>
      <c r="J1822" s="48"/>
      <c r="L1822" s="28"/>
    </row>
    <row r="1823" spans="1:13" ht="12.95" customHeight="1">
      <c r="A1823" s="93"/>
      <c r="B1823" s="124"/>
      <c r="C1823" s="7"/>
      <c r="D1823" s="109"/>
      <c r="E1823" s="110"/>
      <c r="F1823" s="111"/>
      <c r="G1823" s="112"/>
      <c r="H1823" s="7"/>
      <c r="I1823" s="23"/>
      <c r="J1823" s="47"/>
      <c r="M1823" s="28"/>
    </row>
    <row r="1824" spans="1:13" ht="12.95" customHeight="1">
      <c r="A1824" s="94"/>
      <c r="B1824" s="108" t="s">
        <v>4309</v>
      </c>
      <c r="C1824" s="16" t="s">
        <v>4310</v>
      </c>
      <c r="D1824" s="52">
        <v>41</v>
      </c>
      <c r="E1824" s="18" t="s">
        <v>4157</v>
      </c>
      <c r="F1824" s="19"/>
      <c r="G1824" s="125"/>
      <c r="H1824" s="130"/>
      <c r="I1824" s="21"/>
      <c r="J1824" s="46"/>
      <c r="L1824" s="28"/>
    </row>
    <row r="1825" spans="1:13" ht="12.95" customHeight="1">
      <c r="A1825" s="5"/>
      <c r="B1825" s="107"/>
      <c r="C1825" s="7"/>
      <c r="D1825" s="109"/>
      <c r="E1825" s="110"/>
      <c r="F1825" s="111"/>
      <c r="G1825" s="112"/>
      <c r="H1825" s="7"/>
      <c r="I1825" s="12"/>
      <c r="J1825" s="123"/>
      <c r="M1825" s="28"/>
    </row>
    <row r="1826" spans="1:13" ht="12.95" customHeight="1">
      <c r="A1826" s="94"/>
      <c r="B1826" s="108" t="s">
        <v>4312</v>
      </c>
      <c r="C1826" s="16" t="s">
        <v>4313</v>
      </c>
      <c r="D1826" s="52">
        <v>20</v>
      </c>
      <c r="E1826" s="18" t="s">
        <v>4157</v>
      </c>
      <c r="F1826" s="19"/>
      <c r="G1826" s="125"/>
      <c r="H1826" s="130"/>
      <c r="I1826" s="21"/>
      <c r="J1826" s="46"/>
      <c r="L1826" s="28"/>
    </row>
    <row r="1827" spans="1:13" ht="12.95" customHeight="1">
      <c r="A1827" s="93"/>
      <c r="B1827" s="107"/>
      <c r="C1827" s="7"/>
      <c r="D1827" s="109"/>
      <c r="E1827" s="110"/>
      <c r="F1827" s="111"/>
      <c r="G1827" s="112"/>
      <c r="H1827" s="7"/>
      <c r="I1827" s="12"/>
      <c r="J1827" s="123"/>
      <c r="M1827" s="28"/>
    </row>
    <row r="1828" spans="1:13" ht="12.95" customHeight="1">
      <c r="A1828" s="94"/>
      <c r="B1828" s="108" t="s">
        <v>4316</v>
      </c>
      <c r="C1828" s="16" t="s">
        <v>4317</v>
      </c>
      <c r="D1828" s="52">
        <v>120</v>
      </c>
      <c r="E1828" s="18" t="s">
        <v>4157</v>
      </c>
      <c r="F1828" s="19"/>
      <c r="G1828" s="125"/>
      <c r="H1828" s="130"/>
      <c r="I1828" s="21"/>
      <c r="J1828" s="46"/>
      <c r="L1828" s="28"/>
    </row>
    <row r="1829" spans="1:13" ht="12.95" customHeight="1">
      <c r="A1829" s="93"/>
      <c r="B1829" s="107"/>
      <c r="C1829" s="7"/>
      <c r="D1829" s="109"/>
      <c r="E1829" s="110"/>
      <c r="F1829" s="111"/>
      <c r="G1829" s="112"/>
      <c r="H1829" s="128"/>
      <c r="I1829" s="12"/>
      <c r="J1829" s="123"/>
      <c r="M1829" s="28"/>
    </row>
    <row r="1830" spans="1:13" ht="12.95" customHeight="1">
      <c r="A1830" s="94"/>
      <c r="B1830" s="108" t="s">
        <v>4318</v>
      </c>
      <c r="C1830" s="16" t="s">
        <v>4695</v>
      </c>
      <c r="D1830" s="52">
        <v>8</v>
      </c>
      <c r="E1830" s="18" t="s">
        <v>4245</v>
      </c>
      <c r="F1830" s="19"/>
      <c r="G1830" s="125"/>
      <c r="H1830" s="130"/>
      <c r="I1830" s="21"/>
      <c r="J1830" s="46"/>
      <c r="L1830" s="28"/>
    </row>
    <row r="1831" spans="1:13" ht="12.95" customHeight="1">
      <c r="A1831" s="93"/>
      <c r="B1831" s="107"/>
      <c r="C1831" s="7"/>
      <c r="D1831" s="109"/>
      <c r="E1831" s="110"/>
      <c r="F1831" s="111"/>
      <c r="G1831" s="112"/>
      <c r="H1831" s="128"/>
      <c r="I1831" s="12"/>
      <c r="J1831" s="123"/>
      <c r="M1831" s="28"/>
    </row>
    <row r="1832" spans="1:13" ht="12.95" customHeight="1">
      <c r="A1832" s="94"/>
      <c r="B1832" s="108" t="s">
        <v>4318</v>
      </c>
      <c r="C1832" s="16" t="s">
        <v>4696</v>
      </c>
      <c r="D1832" s="52">
        <v>2</v>
      </c>
      <c r="E1832" s="18" t="s">
        <v>4245</v>
      </c>
      <c r="F1832" s="19"/>
      <c r="G1832" s="125"/>
      <c r="H1832" s="130"/>
      <c r="I1832" s="21"/>
      <c r="J1832" s="46"/>
      <c r="L1832" s="28"/>
    </row>
    <row r="1833" spans="1:13" ht="12.95" customHeight="1">
      <c r="A1833" s="93"/>
      <c r="B1833" s="107"/>
      <c r="C1833" s="7"/>
      <c r="D1833" s="109"/>
      <c r="E1833" s="110"/>
      <c r="F1833" s="111"/>
      <c r="G1833" s="112"/>
      <c r="H1833" s="128"/>
      <c r="I1833" s="12"/>
      <c r="J1833" s="123"/>
      <c r="M1833" s="28"/>
    </row>
    <row r="1834" spans="1:13" ht="12.95" customHeight="1">
      <c r="A1834" s="94"/>
      <c r="B1834" s="108" t="s">
        <v>4320</v>
      </c>
      <c r="C1834" s="16" t="s">
        <v>4321</v>
      </c>
      <c r="D1834" s="52">
        <v>12</v>
      </c>
      <c r="E1834" s="18" t="s">
        <v>4245</v>
      </c>
      <c r="F1834" s="19"/>
      <c r="G1834" s="125"/>
      <c r="H1834" s="16"/>
      <c r="I1834" s="21"/>
      <c r="J1834" s="46"/>
      <c r="L1834" s="28"/>
    </row>
    <row r="1835" spans="1:13" ht="12.95" customHeight="1">
      <c r="A1835" s="93"/>
      <c r="B1835" s="107"/>
      <c r="C1835" s="7"/>
      <c r="D1835" s="109"/>
      <c r="E1835" s="110"/>
      <c r="F1835" s="111"/>
      <c r="G1835" s="112"/>
      <c r="H1835" s="128"/>
      <c r="I1835" s="12"/>
      <c r="J1835" s="123"/>
      <c r="M1835" s="28"/>
    </row>
    <row r="1836" spans="1:13" ht="12.95" customHeight="1">
      <c r="A1836" s="94"/>
      <c r="B1836" s="108" t="s">
        <v>4324</v>
      </c>
      <c r="C1836" s="16" t="s">
        <v>4380</v>
      </c>
      <c r="D1836" s="52">
        <v>1</v>
      </c>
      <c r="E1836" s="18" t="s">
        <v>4245</v>
      </c>
      <c r="F1836" s="19"/>
      <c r="G1836" s="125"/>
      <c r="H1836" s="16"/>
      <c r="I1836" s="21"/>
      <c r="J1836" s="46"/>
      <c r="L1836" s="28"/>
    </row>
    <row r="1837" spans="1:13" ht="12.95" customHeight="1">
      <c r="A1837" s="93"/>
      <c r="B1837" s="107"/>
      <c r="C1837" s="7"/>
      <c r="D1837" s="109"/>
      <c r="E1837" s="110"/>
      <c r="F1837" s="111"/>
      <c r="G1837" s="112"/>
      <c r="H1837" s="128"/>
      <c r="I1837" s="12"/>
      <c r="J1837" s="123"/>
      <c r="M1837" s="28"/>
    </row>
    <row r="1838" spans="1:13" ht="12.95" customHeight="1">
      <c r="A1838" s="94"/>
      <c r="B1838" s="108" t="s">
        <v>4324</v>
      </c>
      <c r="C1838" s="16" t="s">
        <v>4359</v>
      </c>
      <c r="D1838" s="52">
        <v>2</v>
      </c>
      <c r="E1838" s="18" t="s">
        <v>4245</v>
      </c>
      <c r="F1838" s="19"/>
      <c r="G1838" s="125"/>
      <c r="H1838" s="16"/>
      <c r="I1838" s="21"/>
      <c r="J1838" s="46"/>
      <c r="L1838" s="28"/>
    </row>
    <row r="1839" spans="1:13" ht="12.95" customHeight="1">
      <c r="A1839" s="93"/>
      <c r="B1839" s="107"/>
      <c r="C1839" s="7"/>
      <c r="D1839" s="109"/>
      <c r="E1839" s="110"/>
      <c r="F1839" s="111"/>
      <c r="G1839" s="112"/>
      <c r="H1839" s="7"/>
      <c r="I1839" s="12"/>
      <c r="J1839" s="123"/>
      <c r="M1839" s="28"/>
    </row>
    <row r="1840" spans="1:13" ht="12.95" customHeight="1">
      <c r="A1840" s="94"/>
      <c r="B1840" s="108" t="s">
        <v>4324</v>
      </c>
      <c r="C1840" s="16" t="s">
        <v>4697</v>
      </c>
      <c r="D1840" s="52">
        <v>1</v>
      </c>
      <c r="E1840" s="18" t="s">
        <v>4245</v>
      </c>
      <c r="F1840" s="19"/>
      <c r="G1840" s="125"/>
      <c r="H1840" s="16"/>
      <c r="I1840" s="21"/>
      <c r="J1840" s="46"/>
      <c r="L1840" s="28"/>
    </row>
    <row r="1841" spans="1:13" ht="12.95" customHeight="1">
      <c r="A1841" s="93"/>
      <c r="B1841" s="107"/>
      <c r="C1841" s="7"/>
      <c r="D1841" s="109"/>
      <c r="E1841" s="110"/>
      <c r="F1841" s="111"/>
      <c r="G1841" s="112"/>
      <c r="H1841" s="7"/>
      <c r="I1841" s="12"/>
      <c r="J1841" s="123"/>
      <c r="M1841" s="28"/>
    </row>
    <row r="1842" spans="1:13" ht="12.95" customHeight="1">
      <c r="A1842" s="94"/>
      <c r="B1842" s="108" t="s">
        <v>4327</v>
      </c>
      <c r="C1842" s="16" t="s">
        <v>4329</v>
      </c>
      <c r="D1842" s="52">
        <v>5</v>
      </c>
      <c r="E1842" s="18" t="s">
        <v>4245</v>
      </c>
      <c r="F1842" s="19"/>
      <c r="G1842" s="125"/>
      <c r="H1842" s="16"/>
      <c r="I1842" s="21"/>
      <c r="J1842" s="46"/>
      <c r="L1842" s="28"/>
    </row>
    <row r="1843" spans="1:13" ht="12.95" customHeight="1">
      <c r="A1843" s="93"/>
      <c r="B1843" s="107"/>
      <c r="C1843" s="7"/>
      <c r="D1843" s="109"/>
      <c r="E1843" s="110"/>
      <c r="F1843" s="129"/>
      <c r="G1843" s="112"/>
      <c r="H1843" s="7"/>
      <c r="I1843" s="12"/>
      <c r="J1843" s="123"/>
      <c r="M1843" s="28"/>
    </row>
    <row r="1844" spans="1:13" ht="12.95" customHeight="1">
      <c r="A1844" s="94"/>
      <c r="B1844" s="108" t="s">
        <v>4199</v>
      </c>
      <c r="C1844" s="16"/>
      <c r="D1844" s="52">
        <v>1</v>
      </c>
      <c r="E1844" s="18" t="s">
        <v>4075</v>
      </c>
      <c r="F1844" s="19"/>
      <c r="G1844" s="125"/>
      <c r="H1844" s="131"/>
      <c r="I1844" s="21"/>
      <c r="J1844" s="46"/>
      <c r="L1844" s="28"/>
    </row>
    <row r="1845" spans="1:13" ht="12.95" customHeight="1">
      <c r="A1845" s="93"/>
      <c r="B1845" s="107"/>
      <c r="C1845" s="7"/>
      <c r="D1845" s="51"/>
      <c r="E1845" s="9"/>
      <c r="F1845" s="10"/>
      <c r="G1845" s="11"/>
      <c r="H1845" s="7"/>
      <c r="I1845" s="12"/>
      <c r="J1845" s="123"/>
    </row>
    <row r="1846" spans="1:13" ht="12.95" customHeight="1">
      <c r="A1846" s="94"/>
      <c r="B1846" s="108"/>
      <c r="C1846" s="16"/>
      <c r="D1846" s="52"/>
      <c r="E1846" s="18"/>
      <c r="F1846" s="19"/>
      <c r="G1846" s="20"/>
      <c r="H1846" s="16"/>
      <c r="I1846" s="21"/>
      <c r="J1846" s="46"/>
    </row>
    <row r="1847" spans="1:13" ht="12.95" customHeight="1">
      <c r="A1847" s="93"/>
      <c r="B1847" s="107"/>
      <c r="C1847" s="7"/>
      <c r="D1847" s="51"/>
      <c r="E1847" s="9"/>
      <c r="F1847" s="10"/>
      <c r="G1847" s="11"/>
      <c r="H1847" s="7"/>
      <c r="I1847" s="12"/>
      <c r="J1847" s="123"/>
    </row>
    <row r="1848" spans="1:13" ht="12.95" customHeight="1">
      <c r="A1848" s="94"/>
      <c r="B1848" s="108"/>
      <c r="C1848" s="16"/>
      <c r="D1848" s="52"/>
      <c r="E1848" s="18"/>
      <c r="F1848" s="19"/>
      <c r="G1848" s="20"/>
      <c r="H1848" s="16"/>
      <c r="I1848" s="21"/>
      <c r="J1848" s="46"/>
    </row>
    <row r="1849" spans="1:13" ht="12.95" customHeight="1">
      <c r="A1849" s="93"/>
      <c r="B1849" s="107"/>
      <c r="C1849" s="7"/>
      <c r="D1849" s="51"/>
      <c r="E1849" s="9"/>
      <c r="F1849" s="10"/>
      <c r="G1849" s="11"/>
      <c r="H1849" s="7"/>
      <c r="I1849" s="12"/>
      <c r="J1849" s="123"/>
    </row>
    <row r="1850" spans="1:13" ht="12.95" customHeight="1">
      <c r="A1850" s="94"/>
      <c r="B1850" s="108"/>
      <c r="C1850" s="16"/>
      <c r="D1850" s="52"/>
      <c r="E1850" s="18"/>
      <c r="F1850" s="19"/>
      <c r="G1850" s="20"/>
      <c r="H1850" s="131"/>
      <c r="I1850" s="21"/>
      <c r="J1850" s="46"/>
    </row>
    <row r="1851" spans="1:13" ht="12.95" customHeight="1">
      <c r="A1851" s="93"/>
      <c r="B1851" s="107"/>
      <c r="C1851" s="7"/>
      <c r="D1851" s="51"/>
      <c r="E1851" s="9"/>
      <c r="F1851" s="10"/>
      <c r="G1851" s="11"/>
      <c r="H1851" s="7"/>
      <c r="I1851" s="12"/>
      <c r="J1851" s="123"/>
    </row>
    <row r="1852" spans="1:13" ht="12.95" customHeight="1">
      <c r="A1852" s="94"/>
      <c r="B1852" s="108"/>
      <c r="C1852" s="16"/>
      <c r="D1852" s="52"/>
      <c r="E1852" s="18"/>
      <c r="F1852" s="19"/>
      <c r="G1852" s="20"/>
      <c r="H1852" s="16"/>
      <c r="I1852" s="21"/>
      <c r="J1852" s="46"/>
    </row>
    <row r="1853" spans="1:13" ht="12.95" customHeight="1">
      <c r="A1853" s="93"/>
      <c r="B1853" s="107"/>
      <c r="C1853" s="7"/>
      <c r="D1853" s="51"/>
      <c r="E1853" s="9"/>
      <c r="F1853" s="10"/>
      <c r="G1853" s="11"/>
      <c r="H1853" s="7"/>
      <c r="I1853" s="12"/>
      <c r="J1853" s="123"/>
    </row>
    <row r="1854" spans="1:13" ht="12.95" customHeight="1">
      <c r="A1854" s="94"/>
      <c r="B1854" s="108"/>
      <c r="C1854" s="16"/>
      <c r="D1854" s="52"/>
      <c r="E1854" s="18"/>
      <c r="F1854" s="19"/>
      <c r="G1854" s="20"/>
      <c r="H1854" s="16"/>
      <c r="I1854" s="21"/>
      <c r="J1854" s="46"/>
    </row>
    <row r="1855" spans="1:13" ht="12.95" customHeight="1">
      <c r="A1855" s="93"/>
      <c r="B1855" s="107"/>
      <c r="C1855" s="7"/>
      <c r="D1855" s="51"/>
      <c r="E1855" s="9"/>
      <c r="F1855" s="10"/>
      <c r="G1855" s="11"/>
      <c r="H1855" s="7"/>
      <c r="I1855" s="12"/>
      <c r="J1855" s="123"/>
    </row>
    <row r="1856" spans="1:13" ht="12.95" customHeight="1">
      <c r="A1856" s="94"/>
      <c r="B1856" s="108"/>
      <c r="C1856" s="16"/>
      <c r="D1856" s="52"/>
      <c r="E1856" s="18"/>
      <c r="F1856" s="19"/>
      <c r="G1856" s="20"/>
      <c r="H1856" s="16"/>
      <c r="I1856" s="21"/>
      <c r="J1856" s="46"/>
    </row>
    <row r="1857" spans="1:10" ht="12.95" customHeight="1">
      <c r="A1857" s="93"/>
      <c r="B1857" s="107"/>
      <c r="C1857" s="7"/>
      <c r="D1857" s="51"/>
      <c r="E1857" s="9"/>
      <c r="F1857" s="10"/>
      <c r="G1857" s="11"/>
      <c r="H1857" s="7"/>
      <c r="I1857" s="12"/>
      <c r="J1857" s="123"/>
    </row>
    <row r="1858" spans="1:10" ht="12.95" customHeight="1">
      <c r="A1858" s="94"/>
      <c r="B1858" s="108"/>
      <c r="C1858" s="16"/>
      <c r="D1858" s="52"/>
      <c r="E1858" s="18"/>
      <c r="F1858" s="19"/>
      <c r="G1858" s="20"/>
      <c r="H1858" s="16"/>
      <c r="I1858" s="21"/>
      <c r="J1858" s="46"/>
    </row>
    <row r="1859" spans="1:10" ht="12.95" customHeight="1">
      <c r="A1859" s="93"/>
      <c r="B1859" s="107"/>
      <c r="C1859" s="7"/>
      <c r="D1859" s="51"/>
      <c r="E1859" s="9"/>
      <c r="F1859" s="10"/>
      <c r="G1859" s="11"/>
      <c r="H1859" s="128"/>
      <c r="I1859" s="12"/>
      <c r="J1859" s="123"/>
    </row>
    <row r="1860" spans="1:10" ht="12.95" customHeight="1">
      <c r="A1860" s="94"/>
      <c r="B1860" s="108"/>
      <c r="C1860" s="16"/>
      <c r="D1860" s="52"/>
      <c r="E1860" s="18"/>
      <c r="F1860" s="19"/>
      <c r="G1860" s="20"/>
      <c r="H1860" s="130"/>
      <c r="I1860" s="21"/>
      <c r="J1860" s="46"/>
    </row>
    <row r="1861" spans="1:10" ht="12.95" customHeight="1">
      <c r="A1861" s="93"/>
      <c r="B1861" s="107"/>
      <c r="C1861" s="7"/>
      <c r="D1861" s="51"/>
      <c r="E1861" s="9"/>
      <c r="F1861" s="10"/>
      <c r="G1861" s="11"/>
      <c r="H1861" s="128"/>
      <c r="I1861" s="12"/>
      <c r="J1861" s="123"/>
    </row>
    <row r="1862" spans="1:10" ht="12.95" customHeight="1">
      <c r="A1862" s="94"/>
      <c r="B1862" s="108"/>
      <c r="C1862" s="16"/>
      <c r="D1862" s="52"/>
      <c r="E1862" s="18"/>
      <c r="F1862" s="19"/>
      <c r="G1862" s="20"/>
      <c r="H1862" s="16"/>
      <c r="I1862" s="21"/>
      <c r="J1862" s="46"/>
    </row>
    <row r="1863" spans="1:10" ht="12.95" customHeight="1">
      <c r="A1863" s="93"/>
      <c r="B1863" s="107"/>
      <c r="C1863" s="7"/>
      <c r="D1863" s="51"/>
      <c r="E1863" s="9"/>
      <c r="F1863" s="10"/>
      <c r="G1863" s="11"/>
      <c r="H1863" s="128"/>
      <c r="I1863" s="12"/>
      <c r="J1863" s="123"/>
    </row>
    <row r="1864" spans="1:10" ht="12.95" customHeight="1">
      <c r="A1864" s="94"/>
      <c r="B1864" s="108"/>
      <c r="C1864" s="16"/>
      <c r="D1864" s="52"/>
      <c r="E1864" s="18"/>
      <c r="F1864" s="19"/>
      <c r="G1864" s="20"/>
      <c r="H1864" s="16"/>
      <c r="I1864" s="21"/>
      <c r="J1864" s="46"/>
    </row>
    <row r="1865" spans="1:10" ht="12.95" customHeight="1">
      <c r="A1865" s="93"/>
      <c r="B1865" s="107"/>
      <c r="C1865" s="7"/>
      <c r="D1865" s="51"/>
      <c r="E1865" s="9"/>
      <c r="F1865" s="10"/>
      <c r="G1865" s="11"/>
      <c r="H1865" s="7"/>
      <c r="I1865" s="12"/>
      <c r="J1865" s="123"/>
    </row>
    <row r="1866" spans="1:10" ht="12.95" customHeight="1">
      <c r="A1866" s="94"/>
      <c r="B1866" s="108"/>
      <c r="C1866" s="16"/>
      <c r="D1866" s="52"/>
      <c r="E1866" s="18"/>
      <c r="F1866" s="19"/>
      <c r="G1866" s="20"/>
      <c r="H1866" s="16"/>
      <c r="I1866" s="21"/>
      <c r="J1866" s="46"/>
    </row>
    <row r="1867" spans="1:10" ht="12.95" customHeight="1">
      <c r="A1867" s="93"/>
      <c r="B1867" s="107"/>
      <c r="C1867" s="7"/>
      <c r="D1867" s="51"/>
      <c r="E1867" s="9"/>
      <c r="F1867" s="10"/>
      <c r="G1867" s="11"/>
      <c r="H1867" s="128"/>
      <c r="I1867" s="12"/>
      <c r="J1867" s="123"/>
    </row>
    <row r="1868" spans="1:10" ht="12.95" customHeight="1">
      <c r="A1868" s="94"/>
      <c r="B1868" s="108"/>
      <c r="C1868" s="16"/>
      <c r="D1868" s="52"/>
      <c r="E1868" s="18"/>
      <c r="F1868" s="19"/>
      <c r="G1868" s="20"/>
      <c r="H1868" s="16"/>
      <c r="I1868" s="21"/>
      <c r="J1868" s="46"/>
    </row>
    <row r="1869" spans="1:10" ht="12.95" customHeight="1">
      <c r="A1869" s="93"/>
      <c r="B1869" s="107"/>
      <c r="C1869" s="7"/>
      <c r="D1869" s="51"/>
      <c r="E1869" s="9"/>
      <c r="F1869" s="10"/>
      <c r="G1869" s="11"/>
      <c r="H1869" s="7"/>
      <c r="I1869" s="12"/>
      <c r="J1869" s="123"/>
    </row>
    <row r="1870" spans="1:10" ht="12.95" customHeight="1">
      <c r="A1870" s="94"/>
      <c r="B1870" s="108"/>
      <c r="C1870" s="16"/>
      <c r="D1870" s="52"/>
      <c r="E1870" s="18"/>
      <c r="F1870" s="19"/>
      <c r="G1870" s="20"/>
      <c r="H1870" s="16"/>
      <c r="I1870" s="21"/>
      <c r="J1870" s="46"/>
    </row>
    <row r="1871" spans="1:10" ht="12.95" customHeight="1">
      <c r="A1871" s="93"/>
      <c r="B1871" s="107"/>
      <c r="C1871" s="7"/>
      <c r="D1871" s="51"/>
      <c r="E1871" s="9"/>
      <c r="F1871" s="10"/>
      <c r="G1871" s="95"/>
      <c r="H1871" s="7"/>
      <c r="I1871" s="12"/>
      <c r="J1871" s="123"/>
    </row>
    <row r="1872" spans="1:10" ht="12.95" customHeight="1">
      <c r="A1872" s="94"/>
      <c r="B1872" s="134" t="s">
        <v>2</v>
      </c>
      <c r="C1872" s="16"/>
      <c r="D1872" s="52"/>
      <c r="E1872" s="18"/>
      <c r="F1872" s="19"/>
      <c r="G1872" s="20"/>
      <c r="H1872" s="16"/>
      <c r="I1872" s="21"/>
      <c r="J1872" s="48"/>
    </row>
    <row r="1873" spans="1:13" ht="12.95" customHeight="1">
      <c r="A1873" s="93"/>
      <c r="B1873" s="124"/>
      <c r="C1873" s="7"/>
      <c r="D1873" s="51"/>
      <c r="E1873" s="9"/>
      <c r="F1873" s="10"/>
      <c r="G1873" s="11"/>
      <c r="H1873" s="7"/>
      <c r="I1873" s="23"/>
      <c r="J1873" s="47"/>
    </row>
    <row r="1874" spans="1:13" ht="12.95" customHeight="1">
      <c r="A1874" s="94"/>
      <c r="B1874" s="108"/>
      <c r="C1874" s="16"/>
      <c r="D1874" s="52"/>
      <c r="E1874" s="18"/>
      <c r="F1874" s="19"/>
      <c r="G1874" s="20"/>
      <c r="H1874" s="16"/>
      <c r="I1874" s="21"/>
      <c r="J1874" s="46"/>
    </row>
    <row r="1875" spans="1:13" ht="12.95" customHeight="1">
      <c r="A1875" s="93"/>
      <c r="B1875" s="107"/>
      <c r="C1875" s="7"/>
      <c r="D1875" s="51"/>
      <c r="E1875" s="9"/>
      <c r="F1875" s="10"/>
      <c r="G1875" s="11"/>
      <c r="H1875" s="128"/>
      <c r="I1875" s="12"/>
      <c r="J1875" s="123"/>
    </row>
    <row r="1876" spans="1:13" ht="12.95" customHeight="1">
      <c r="A1876" s="94">
        <f>A1中科目!A116</f>
        <v>1</v>
      </c>
      <c r="B1876" s="189" t="str">
        <f>A1中科目!B116</f>
        <v>電灯設備</v>
      </c>
      <c r="C1876" s="16" t="str">
        <f>A1中科目!C120</f>
        <v>非常照明誘導灯</v>
      </c>
      <c r="D1876" s="52"/>
      <c r="E1876" s="18"/>
      <c r="F1876" s="19"/>
      <c r="G1876" s="20"/>
      <c r="H1876" s="16"/>
      <c r="I1876" s="21"/>
      <c r="J1876" s="46"/>
    </row>
    <row r="1877" spans="1:13" ht="12.95" customHeight="1">
      <c r="A1877" s="93"/>
      <c r="B1877" s="107"/>
      <c r="C1877" s="7"/>
      <c r="D1877" s="51"/>
      <c r="E1877" s="9"/>
      <c r="F1877" s="10"/>
      <c r="G1877" s="11"/>
      <c r="H1877" s="128"/>
      <c r="I1877" s="12"/>
      <c r="J1877" s="123"/>
    </row>
    <row r="1878" spans="1:13" ht="12.95" customHeight="1">
      <c r="A1878" s="94"/>
      <c r="B1878" s="108"/>
      <c r="C1878" s="16"/>
      <c r="D1878" s="52"/>
      <c r="E1878" s="18"/>
      <c r="F1878" s="19"/>
      <c r="G1878" s="20"/>
      <c r="H1878" s="130"/>
      <c r="I1878" s="21"/>
      <c r="J1878" s="46"/>
    </row>
    <row r="1879" spans="1:13" ht="12.95" customHeight="1">
      <c r="A1879" s="93"/>
      <c r="B1879" s="107"/>
      <c r="C1879" s="7"/>
      <c r="D1879" s="109"/>
      <c r="E1879" s="110"/>
      <c r="F1879" s="111"/>
      <c r="G1879" s="112"/>
      <c r="H1879" s="7"/>
      <c r="I1879" s="12"/>
      <c r="J1879" s="123"/>
      <c r="M1879" s="28"/>
    </row>
    <row r="1880" spans="1:13" ht="12.95" customHeight="1">
      <c r="A1880" s="94"/>
      <c r="B1880" s="108" t="s">
        <v>4337</v>
      </c>
      <c r="C1880" s="16" t="s">
        <v>4339</v>
      </c>
      <c r="D1880" s="52">
        <v>4</v>
      </c>
      <c r="E1880" s="18" t="s">
        <v>341</v>
      </c>
      <c r="F1880" s="126"/>
      <c r="G1880" s="125"/>
      <c r="H1880" s="16"/>
      <c r="I1880" s="21"/>
      <c r="J1880" s="46"/>
      <c r="L1880" s="28"/>
    </row>
    <row r="1881" spans="1:13" ht="12.95" customHeight="1">
      <c r="A1881" s="93"/>
      <c r="B1881" s="107"/>
      <c r="C1881" s="7"/>
      <c r="D1881" s="109"/>
      <c r="E1881" s="110"/>
      <c r="F1881" s="111"/>
      <c r="G1881" s="112"/>
      <c r="H1881" s="7"/>
      <c r="I1881" s="12"/>
      <c r="J1881" s="123"/>
      <c r="M1881" s="28"/>
    </row>
    <row r="1882" spans="1:13" ht="12.95" customHeight="1">
      <c r="A1882" s="94"/>
      <c r="B1882" s="108" t="s">
        <v>4337</v>
      </c>
      <c r="C1882" s="16" t="s">
        <v>4346</v>
      </c>
      <c r="D1882" s="52">
        <v>6</v>
      </c>
      <c r="E1882" s="18" t="s">
        <v>341</v>
      </c>
      <c r="F1882" s="131"/>
      <c r="G1882" s="125"/>
      <c r="H1882" s="131"/>
      <c r="I1882" s="21"/>
      <c r="J1882" s="46"/>
      <c r="L1882" s="28"/>
    </row>
    <row r="1883" spans="1:13" ht="12.95" customHeight="1">
      <c r="A1883" s="93"/>
      <c r="B1883" s="107"/>
      <c r="C1883" s="7"/>
      <c r="D1883" s="109"/>
      <c r="E1883" s="110"/>
      <c r="F1883" s="111"/>
      <c r="G1883" s="112"/>
      <c r="H1883" s="7"/>
      <c r="I1883" s="12"/>
      <c r="J1883" s="123"/>
      <c r="M1883" s="28"/>
    </row>
    <row r="1884" spans="1:13" ht="12.95" customHeight="1">
      <c r="A1884" s="94"/>
      <c r="B1884" s="114" t="s">
        <v>4347</v>
      </c>
      <c r="C1884" s="16" t="s">
        <v>4350</v>
      </c>
      <c r="D1884" s="52">
        <v>3</v>
      </c>
      <c r="E1884" s="18" t="s">
        <v>341</v>
      </c>
      <c r="F1884" s="19"/>
      <c r="G1884" s="125"/>
      <c r="H1884" s="16"/>
      <c r="I1884" s="21"/>
      <c r="J1884" s="46"/>
      <c r="L1884" s="28"/>
    </row>
    <row r="1885" spans="1:13" ht="12.95" customHeight="1">
      <c r="A1885" s="93"/>
      <c r="B1885" s="107"/>
      <c r="C1885" s="7"/>
      <c r="D1885" s="109"/>
      <c r="E1885" s="110"/>
      <c r="F1885" s="111"/>
      <c r="G1885" s="112"/>
      <c r="H1885" s="7"/>
      <c r="I1885" s="12"/>
      <c r="J1885" s="123"/>
      <c r="M1885" s="28"/>
    </row>
    <row r="1886" spans="1:13" ht="12.95" customHeight="1">
      <c r="A1886" s="94"/>
      <c r="B1886" s="114" t="s">
        <v>4351</v>
      </c>
      <c r="C1886" s="16" t="s">
        <v>4354</v>
      </c>
      <c r="D1886" s="52">
        <v>1</v>
      </c>
      <c r="E1886" s="18" t="s">
        <v>341</v>
      </c>
      <c r="F1886" s="19"/>
      <c r="G1886" s="125"/>
      <c r="H1886" s="16"/>
      <c r="I1886" s="21"/>
      <c r="J1886" s="46"/>
      <c r="L1886" s="28"/>
    </row>
    <row r="1887" spans="1:13" ht="12.95" customHeight="1">
      <c r="A1887" s="93"/>
      <c r="B1887" s="107"/>
      <c r="C1887" s="7"/>
      <c r="D1887" s="109"/>
      <c r="E1887" s="110"/>
      <c r="F1887" s="111"/>
      <c r="G1887" s="112"/>
      <c r="H1887" s="7"/>
      <c r="I1887" s="12"/>
      <c r="J1887" s="123"/>
      <c r="M1887" s="28"/>
    </row>
    <row r="1888" spans="1:13" ht="12.95" customHeight="1">
      <c r="A1888" s="94"/>
      <c r="B1888" s="114" t="s">
        <v>4351</v>
      </c>
      <c r="C1888" s="16" t="s">
        <v>4355</v>
      </c>
      <c r="D1888" s="52">
        <v>1</v>
      </c>
      <c r="E1888" s="18" t="s">
        <v>341</v>
      </c>
      <c r="F1888" s="19"/>
      <c r="G1888" s="125"/>
      <c r="H1888" s="16"/>
      <c r="I1888" s="21"/>
      <c r="J1888" s="46"/>
      <c r="L1888" s="28"/>
    </row>
    <row r="1889" spans="1:13" ht="12.95" customHeight="1">
      <c r="A1889" s="93"/>
      <c r="B1889" s="107"/>
      <c r="C1889" s="7"/>
      <c r="D1889" s="109"/>
      <c r="E1889" s="110"/>
      <c r="F1889" s="129"/>
      <c r="G1889" s="112"/>
      <c r="H1889" s="7"/>
      <c r="I1889" s="12"/>
      <c r="J1889" s="123"/>
      <c r="M1889" s="28"/>
    </row>
    <row r="1890" spans="1:13" ht="12.95" customHeight="1">
      <c r="A1890" s="94"/>
      <c r="B1890" s="108" t="s">
        <v>4199</v>
      </c>
      <c r="C1890" s="16"/>
      <c r="D1890" s="52">
        <v>1</v>
      </c>
      <c r="E1890" s="18" t="s">
        <v>4075</v>
      </c>
      <c r="F1890" s="19"/>
      <c r="G1890" s="125"/>
      <c r="H1890" s="131"/>
      <c r="I1890" s="21"/>
      <c r="J1890" s="46"/>
      <c r="L1890" s="28"/>
    </row>
    <row r="1891" spans="1:13" ht="12.95" customHeight="1">
      <c r="A1891" s="93"/>
      <c r="B1891" s="107"/>
      <c r="C1891" s="7"/>
      <c r="D1891" s="51"/>
      <c r="E1891" s="9"/>
      <c r="F1891" s="10"/>
      <c r="G1891" s="11"/>
      <c r="H1891" s="7"/>
      <c r="I1891" s="12"/>
      <c r="J1891" s="123"/>
    </row>
    <row r="1892" spans="1:13" ht="12.95" customHeight="1">
      <c r="A1892" s="94"/>
      <c r="B1892" s="108"/>
      <c r="C1892" s="16"/>
      <c r="D1892" s="52"/>
      <c r="E1892" s="18"/>
      <c r="F1892" s="19"/>
      <c r="G1892" s="20"/>
      <c r="H1892" s="16"/>
      <c r="I1892" s="21"/>
      <c r="J1892" s="46"/>
    </row>
    <row r="1893" spans="1:13" ht="12.95" customHeight="1">
      <c r="A1893" s="93"/>
      <c r="B1893" s="107"/>
      <c r="C1893" s="7"/>
      <c r="D1893" s="51"/>
      <c r="E1893" s="9"/>
      <c r="F1893" s="10"/>
      <c r="G1893" s="11"/>
      <c r="H1893" s="7"/>
      <c r="I1893" s="12"/>
      <c r="J1893" s="123"/>
    </row>
    <row r="1894" spans="1:13" ht="12.95" customHeight="1">
      <c r="A1894" s="94"/>
      <c r="B1894" s="108"/>
      <c r="C1894" s="16"/>
      <c r="D1894" s="52"/>
      <c r="E1894" s="18"/>
      <c r="F1894" s="19"/>
      <c r="G1894" s="20"/>
      <c r="H1894" s="16"/>
      <c r="I1894" s="21"/>
      <c r="J1894" s="46"/>
    </row>
    <row r="1895" spans="1:13" ht="12.95" customHeight="1">
      <c r="A1895" s="93"/>
      <c r="B1895" s="107"/>
      <c r="C1895" s="7"/>
      <c r="D1895" s="51"/>
      <c r="E1895" s="9"/>
      <c r="F1895" s="10"/>
      <c r="G1895" s="11"/>
      <c r="H1895" s="7"/>
      <c r="I1895" s="12"/>
      <c r="J1895" s="123"/>
    </row>
    <row r="1896" spans="1:13" ht="12.95" customHeight="1">
      <c r="A1896" s="94"/>
      <c r="B1896" s="108"/>
      <c r="C1896" s="16"/>
      <c r="D1896" s="52"/>
      <c r="E1896" s="18"/>
      <c r="F1896" s="19"/>
      <c r="G1896" s="20"/>
      <c r="H1896" s="16"/>
      <c r="I1896" s="21"/>
      <c r="J1896" s="46"/>
    </row>
    <row r="1897" spans="1:13" ht="12.95" customHeight="1">
      <c r="A1897" s="93"/>
      <c r="B1897" s="107"/>
      <c r="C1897" s="7"/>
      <c r="D1897" s="51"/>
      <c r="E1897" s="9"/>
      <c r="F1897" s="10"/>
      <c r="G1897" s="11"/>
      <c r="H1897" s="7"/>
      <c r="I1897" s="12"/>
      <c r="J1897" s="123"/>
    </row>
    <row r="1898" spans="1:13" ht="12.95" customHeight="1">
      <c r="A1898" s="94"/>
      <c r="B1898" s="108"/>
      <c r="C1898" s="16"/>
      <c r="D1898" s="52"/>
      <c r="E1898" s="18"/>
      <c r="F1898" s="19"/>
      <c r="G1898" s="20"/>
      <c r="H1898" s="16"/>
      <c r="I1898" s="21"/>
      <c r="J1898" s="48"/>
    </row>
    <row r="1899" spans="1:13" ht="12.95" customHeight="1">
      <c r="A1899" s="93"/>
      <c r="B1899" s="124"/>
      <c r="C1899" s="7"/>
      <c r="D1899" s="51"/>
      <c r="E1899" s="9"/>
      <c r="F1899" s="10"/>
      <c r="G1899" s="11"/>
      <c r="H1899" s="7"/>
      <c r="I1899" s="23"/>
      <c r="J1899" s="47"/>
    </row>
    <row r="1900" spans="1:13" ht="12.95" customHeight="1">
      <c r="A1900" s="94"/>
      <c r="B1900" s="108"/>
      <c r="C1900" s="16"/>
      <c r="D1900" s="52"/>
      <c r="E1900" s="18"/>
      <c r="F1900" s="19"/>
      <c r="G1900" s="20"/>
      <c r="H1900" s="16"/>
      <c r="I1900" s="21"/>
      <c r="J1900" s="46"/>
    </row>
    <row r="1901" spans="1:13" ht="12.95" customHeight="1">
      <c r="A1901" s="5"/>
      <c r="B1901" s="107"/>
      <c r="C1901" s="7"/>
      <c r="D1901" s="51"/>
      <c r="E1901" s="9"/>
      <c r="F1901" s="10"/>
      <c r="G1901" s="11"/>
      <c r="H1901" s="7"/>
      <c r="I1901" s="12"/>
      <c r="J1901" s="123"/>
    </row>
    <row r="1902" spans="1:13" ht="12.95" customHeight="1">
      <c r="A1902" s="94"/>
      <c r="B1902" s="108"/>
      <c r="C1902" s="16"/>
      <c r="D1902" s="52"/>
      <c r="E1902" s="18"/>
      <c r="F1902" s="19"/>
      <c r="G1902" s="20"/>
      <c r="H1902" s="16"/>
      <c r="I1902" s="21"/>
      <c r="J1902" s="46"/>
    </row>
    <row r="1903" spans="1:13" ht="12.95" customHeight="1">
      <c r="A1903" s="93"/>
      <c r="B1903" s="107"/>
      <c r="C1903" s="7"/>
      <c r="D1903" s="51"/>
      <c r="E1903" s="9"/>
      <c r="F1903" s="10"/>
      <c r="G1903" s="11"/>
      <c r="H1903" s="7"/>
      <c r="I1903" s="12"/>
      <c r="J1903" s="123"/>
    </row>
    <row r="1904" spans="1:13" ht="12.95" customHeight="1">
      <c r="A1904" s="94"/>
      <c r="B1904" s="108"/>
      <c r="C1904" s="16"/>
      <c r="D1904" s="52"/>
      <c r="E1904" s="18"/>
      <c r="F1904" s="19"/>
      <c r="G1904" s="20"/>
      <c r="H1904" s="16"/>
      <c r="I1904" s="21"/>
      <c r="J1904" s="46"/>
    </row>
    <row r="1905" spans="1:13" ht="12.95" customHeight="1">
      <c r="A1905" s="93"/>
      <c r="B1905" s="107"/>
      <c r="C1905" s="7"/>
      <c r="D1905" s="51"/>
      <c r="E1905" s="9"/>
      <c r="F1905" s="10"/>
      <c r="G1905" s="11"/>
      <c r="H1905" s="128"/>
      <c r="I1905" s="12"/>
      <c r="J1905" s="123"/>
    </row>
    <row r="1906" spans="1:13" ht="12.95" customHeight="1">
      <c r="A1906" s="94"/>
      <c r="B1906" s="108"/>
      <c r="C1906" s="16"/>
      <c r="D1906" s="52"/>
      <c r="E1906" s="18"/>
      <c r="F1906" s="19"/>
      <c r="G1906" s="20"/>
      <c r="H1906" s="16"/>
      <c r="I1906" s="21"/>
      <c r="J1906" s="46"/>
    </row>
    <row r="1907" spans="1:13" ht="12.95" customHeight="1">
      <c r="A1907" s="93"/>
      <c r="B1907" s="107"/>
      <c r="C1907" s="7"/>
      <c r="D1907" s="51"/>
      <c r="E1907" s="9"/>
      <c r="F1907" s="10"/>
      <c r="G1907" s="95"/>
      <c r="H1907" s="7"/>
      <c r="I1907" s="12"/>
      <c r="J1907" s="123"/>
    </row>
    <row r="1908" spans="1:13" ht="12.95" customHeight="1">
      <c r="A1908" s="94"/>
      <c r="B1908" s="134" t="s">
        <v>2</v>
      </c>
      <c r="C1908" s="16"/>
      <c r="D1908" s="52"/>
      <c r="E1908" s="18"/>
      <c r="F1908" s="19"/>
      <c r="G1908" s="20"/>
      <c r="H1908" s="16"/>
      <c r="I1908" s="21"/>
      <c r="J1908" s="46"/>
    </row>
    <row r="1909" spans="1:13" ht="12.95" customHeight="1">
      <c r="A1909" s="93"/>
      <c r="B1909" s="107"/>
      <c r="C1909" s="7"/>
      <c r="D1909" s="51"/>
      <c r="E1909" s="9"/>
      <c r="F1909" s="10"/>
      <c r="G1909" s="11"/>
      <c r="H1909" s="7"/>
      <c r="I1909" s="12"/>
      <c r="J1909" s="123"/>
    </row>
    <row r="1910" spans="1:13" ht="12.95" customHeight="1">
      <c r="A1910" s="94"/>
      <c r="B1910" s="108"/>
      <c r="C1910" s="16"/>
      <c r="D1910" s="52"/>
      <c r="E1910" s="18"/>
      <c r="F1910" s="19"/>
      <c r="G1910" s="20"/>
      <c r="H1910" s="16"/>
      <c r="I1910" s="21"/>
      <c r="J1910" s="46"/>
    </row>
    <row r="1911" spans="1:13" ht="12.95" customHeight="1">
      <c r="A1911" s="93"/>
      <c r="B1911" s="107"/>
      <c r="C1911" s="7"/>
      <c r="D1911" s="51"/>
      <c r="E1911" s="9"/>
      <c r="F1911" s="10"/>
      <c r="G1911" s="11"/>
      <c r="H1911" s="7"/>
      <c r="I1911" s="12"/>
      <c r="J1911" s="47"/>
    </row>
    <row r="1912" spans="1:13" ht="12.95" customHeight="1">
      <c r="A1912" s="94">
        <f>A1中科目!A116</f>
        <v>1</v>
      </c>
      <c r="B1912" s="189" t="str">
        <f>A1中科目!B116</f>
        <v>電灯設備</v>
      </c>
      <c r="C1912" s="16" t="str">
        <f>A1中科目!C122</f>
        <v>コンセント分岐</v>
      </c>
      <c r="D1912" s="52"/>
      <c r="E1912" s="18"/>
      <c r="F1912" s="19"/>
      <c r="G1912" s="20"/>
      <c r="H1912" s="16"/>
      <c r="I1912" s="21"/>
      <c r="J1912" s="46"/>
    </row>
    <row r="1913" spans="1:13" ht="12.95" customHeight="1">
      <c r="A1913" s="93"/>
      <c r="B1913" s="107"/>
      <c r="C1913" s="7"/>
      <c r="D1913" s="51"/>
      <c r="E1913" s="9"/>
      <c r="F1913" s="10"/>
      <c r="G1913" s="11"/>
      <c r="H1913" s="7"/>
      <c r="I1913" s="23"/>
      <c r="J1913" s="123"/>
    </row>
    <row r="1914" spans="1:13" ht="12.95" customHeight="1">
      <c r="A1914" s="94"/>
      <c r="B1914" s="108"/>
      <c r="C1914" s="16"/>
      <c r="D1914" s="52"/>
      <c r="E1914" s="18"/>
      <c r="F1914" s="19"/>
      <c r="G1914" s="20"/>
      <c r="H1914" s="16"/>
      <c r="I1914" s="21"/>
      <c r="J1914" s="46"/>
    </row>
    <row r="1915" spans="1:13" ht="12.95" customHeight="1">
      <c r="A1915" s="93"/>
      <c r="B1915" s="107"/>
      <c r="C1915" s="7"/>
      <c r="D1915" s="109"/>
      <c r="E1915" s="110"/>
      <c r="F1915" s="111"/>
      <c r="G1915" s="112"/>
      <c r="H1915" s="7"/>
      <c r="I1915" s="12"/>
      <c r="J1915" s="123"/>
      <c r="M1915" s="28"/>
    </row>
    <row r="1916" spans="1:13" ht="12.95" customHeight="1">
      <c r="A1916" s="94"/>
      <c r="B1916" s="108" t="s">
        <v>4360</v>
      </c>
      <c r="C1916" s="16" t="s">
        <v>4361</v>
      </c>
      <c r="D1916" s="52">
        <v>17</v>
      </c>
      <c r="E1916" s="18" t="s">
        <v>4245</v>
      </c>
      <c r="F1916" s="19"/>
      <c r="G1916" s="125"/>
      <c r="H1916" s="16"/>
      <c r="I1916" s="21"/>
      <c r="J1916" s="46"/>
      <c r="L1916" s="28"/>
    </row>
    <row r="1917" spans="1:13" ht="12.95" customHeight="1">
      <c r="A1917" s="93"/>
      <c r="B1917" s="107"/>
      <c r="C1917" s="7"/>
      <c r="D1917" s="109"/>
      <c r="E1917" s="110"/>
      <c r="F1917" s="111"/>
      <c r="G1917" s="112"/>
      <c r="H1917" s="7"/>
      <c r="I1917" s="12"/>
      <c r="J1917" s="123"/>
      <c r="M1917" s="28"/>
    </row>
    <row r="1918" spans="1:13" ht="12.95" customHeight="1">
      <c r="A1918" s="94"/>
      <c r="B1918" s="108" t="s">
        <v>4360</v>
      </c>
      <c r="C1918" s="16" t="s">
        <v>4362</v>
      </c>
      <c r="D1918" s="52">
        <v>2</v>
      </c>
      <c r="E1918" s="18" t="s">
        <v>4245</v>
      </c>
      <c r="F1918" s="19"/>
      <c r="G1918" s="125"/>
      <c r="H1918" s="16"/>
      <c r="I1918" s="21"/>
      <c r="J1918" s="46"/>
      <c r="L1918" s="28"/>
    </row>
    <row r="1919" spans="1:13" ht="12.95" customHeight="1">
      <c r="A1919" s="93"/>
      <c r="B1919" s="107"/>
      <c r="C1919" s="7"/>
      <c r="D1919" s="109"/>
      <c r="E1919" s="110"/>
      <c r="F1919" s="111"/>
      <c r="G1919" s="112"/>
      <c r="H1919" s="7"/>
      <c r="I1919" s="12"/>
      <c r="J1919" s="123"/>
      <c r="M1919" s="28"/>
    </row>
    <row r="1920" spans="1:13" ht="12.95" customHeight="1">
      <c r="A1920" s="94"/>
      <c r="B1920" s="108" t="s">
        <v>4360</v>
      </c>
      <c r="C1920" s="16" t="s">
        <v>4363</v>
      </c>
      <c r="D1920" s="52">
        <v>10</v>
      </c>
      <c r="E1920" s="18" t="s">
        <v>4245</v>
      </c>
      <c r="F1920" s="19"/>
      <c r="G1920" s="125"/>
      <c r="H1920" s="16"/>
      <c r="I1920" s="21"/>
      <c r="J1920" s="46"/>
      <c r="L1920" s="28"/>
    </row>
    <row r="1921" spans="1:13" ht="12.95" customHeight="1">
      <c r="A1921" s="93"/>
      <c r="B1921" s="107"/>
      <c r="C1921" s="7"/>
      <c r="D1921" s="109"/>
      <c r="E1921" s="110"/>
      <c r="F1921" s="111"/>
      <c r="G1921" s="112"/>
      <c r="H1921" s="7"/>
      <c r="I1921" s="12"/>
      <c r="J1921" s="123"/>
      <c r="M1921" s="28"/>
    </row>
    <row r="1922" spans="1:13" ht="12.95" customHeight="1">
      <c r="A1922" s="94"/>
      <c r="B1922" s="108" t="s">
        <v>4360</v>
      </c>
      <c r="C1922" s="16" t="s">
        <v>4364</v>
      </c>
      <c r="D1922" s="52">
        <v>2</v>
      </c>
      <c r="E1922" s="18" t="s">
        <v>4245</v>
      </c>
      <c r="F1922" s="19"/>
      <c r="G1922" s="125"/>
      <c r="H1922" s="16"/>
      <c r="I1922" s="21"/>
      <c r="J1922" s="46"/>
      <c r="L1922" s="28"/>
    </row>
    <row r="1923" spans="1:13" ht="12.95" customHeight="1">
      <c r="A1923" s="93"/>
      <c r="B1923" s="107"/>
      <c r="C1923" s="7"/>
      <c r="D1923" s="109"/>
      <c r="E1923" s="110"/>
      <c r="F1923" s="111"/>
      <c r="G1923" s="112"/>
      <c r="H1923" s="128"/>
      <c r="I1923" s="12"/>
      <c r="J1923" s="123"/>
      <c r="M1923" s="28"/>
    </row>
    <row r="1924" spans="1:13" ht="12.95" customHeight="1">
      <c r="A1924" s="94"/>
      <c r="B1924" s="108" t="s">
        <v>4366</v>
      </c>
      <c r="C1924" s="16" t="s">
        <v>4367</v>
      </c>
      <c r="D1924" s="52">
        <v>1</v>
      </c>
      <c r="E1924" s="18" t="s">
        <v>4245</v>
      </c>
      <c r="F1924" s="131"/>
      <c r="G1924" s="125"/>
      <c r="H1924" s="131"/>
      <c r="I1924" s="21"/>
      <c r="J1924" s="46"/>
      <c r="L1924" s="28"/>
    </row>
    <row r="1925" spans="1:13" ht="12.95" customHeight="1">
      <c r="A1925" s="93"/>
      <c r="B1925" s="107"/>
      <c r="C1925" s="7"/>
      <c r="D1925" s="109"/>
      <c r="E1925" s="110"/>
      <c r="F1925" s="111"/>
      <c r="G1925" s="112"/>
      <c r="H1925" s="7"/>
      <c r="I1925" s="12"/>
      <c r="J1925" s="123"/>
      <c r="M1925" s="28"/>
    </row>
    <row r="1926" spans="1:13" ht="12.95" customHeight="1">
      <c r="A1926" s="94"/>
      <c r="B1926" s="108" t="s">
        <v>4368</v>
      </c>
      <c r="C1926" s="16" t="s">
        <v>4369</v>
      </c>
      <c r="D1926" s="52">
        <v>2</v>
      </c>
      <c r="E1926" s="18" t="s">
        <v>4245</v>
      </c>
      <c r="F1926" s="131"/>
      <c r="G1926" s="125"/>
      <c r="H1926" s="131"/>
      <c r="I1926" s="21"/>
      <c r="J1926" s="46"/>
      <c r="L1926" s="28"/>
    </row>
    <row r="1927" spans="1:13" ht="12.95" customHeight="1">
      <c r="A1927" s="93"/>
      <c r="B1927" s="107"/>
      <c r="C1927" s="7"/>
      <c r="D1927" s="109"/>
      <c r="E1927" s="110"/>
      <c r="F1927" s="111"/>
      <c r="G1927" s="112"/>
      <c r="H1927" s="7"/>
      <c r="I1927" s="12"/>
      <c r="J1927" s="123"/>
      <c r="M1927" s="28"/>
    </row>
    <row r="1928" spans="1:13" ht="12.95" customHeight="1">
      <c r="A1928" s="94"/>
      <c r="B1928" s="108" t="s">
        <v>4371</v>
      </c>
      <c r="C1928" s="16" t="s">
        <v>4361</v>
      </c>
      <c r="D1928" s="52">
        <v>6</v>
      </c>
      <c r="E1928" s="18" t="s">
        <v>4245</v>
      </c>
      <c r="F1928" s="131"/>
      <c r="G1928" s="125"/>
      <c r="H1928" s="131"/>
      <c r="I1928" s="21"/>
      <c r="J1928" s="46"/>
      <c r="L1928" s="28"/>
    </row>
    <row r="1929" spans="1:13" ht="12.95" customHeight="1">
      <c r="A1929" s="93"/>
      <c r="B1929" s="107"/>
      <c r="C1929" s="7"/>
      <c r="D1929" s="109"/>
      <c r="E1929" s="110"/>
      <c r="F1929" s="111"/>
      <c r="G1929" s="112"/>
      <c r="H1929" s="7"/>
      <c r="I1929" s="12"/>
      <c r="J1929" s="123"/>
      <c r="M1929" s="28"/>
    </row>
    <row r="1930" spans="1:13" ht="12.95" customHeight="1">
      <c r="A1930" s="94"/>
      <c r="B1930" s="108" t="s">
        <v>4283</v>
      </c>
      <c r="C1930" s="16" t="s">
        <v>4287</v>
      </c>
      <c r="D1930" s="52">
        <v>204</v>
      </c>
      <c r="E1930" s="18" t="s">
        <v>4157</v>
      </c>
      <c r="F1930" s="19"/>
      <c r="G1930" s="125"/>
      <c r="H1930" s="16"/>
      <c r="I1930" s="21"/>
      <c r="J1930" s="48"/>
      <c r="L1930" s="28"/>
    </row>
    <row r="1931" spans="1:13" ht="12.95" customHeight="1">
      <c r="A1931" s="93"/>
      <c r="B1931" s="107"/>
      <c r="C1931" s="7"/>
      <c r="D1931" s="109"/>
      <c r="E1931" s="110"/>
      <c r="F1931" s="111"/>
      <c r="G1931" s="112"/>
      <c r="H1931" s="7"/>
      <c r="I1931" s="12"/>
      <c r="J1931" s="123"/>
      <c r="M1931" s="28"/>
    </row>
    <row r="1932" spans="1:13" ht="12.95" customHeight="1">
      <c r="A1932" s="94"/>
      <c r="B1932" s="108" t="s">
        <v>4283</v>
      </c>
      <c r="C1932" s="16" t="s">
        <v>4288</v>
      </c>
      <c r="D1932" s="52">
        <v>207</v>
      </c>
      <c r="E1932" s="18" t="s">
        <v>4157</v>
      </c>
      <c r="F1932" s="19"/>
      <c r="G1932" s="125"/>
      <c r="H1932" s="16"/>
      <c r="I1932" s="21"/>
      <c r="J1932" s="46"/>
      <c r="L1932" s="28"/>
    </row>
    <row r="1933" spans="1:13" ht="12.95" customHeight="1">
      <c r="A1933" s="93"/>
      <c r="B1933" s="107"/>
      <c r="C1933" s="7"/>
      <c r="D1933" s="109"/>
      <c r="E1933" s="110"/>
      <c r="F1933" s="111"/>
      <c r="G1933" s="112"/>
      <c r="H1933" s="128"/>
      <c r="I1933" s="12"/>
      <c r="J1933" s="123"/>
      <c r="M1933" s="28"/>
    </row>
    <row r="1934" spans="1:13" ht="12.95" customHeight="1">
      <c r="A1934" s="94"/>
      <c r="B1934" s="108" t="s">
        <v>4283</v>
      </c>
      <c r="C1934" s="16" t="s">
        <v>4289</v>
      </c>
      <c r="D1934" s="52">
        <v>114</v>
      </c>
      <c r="E1934" s="18" t="s">
        <v>4157</v>
      </c>
      <c r="F1934" s="19"/>
      <c r="G1934" s="125"/>
      <c r="H1934" s="130"/>
      <c r="I1934" s="21"/>
      <c r="J1934" s="46"/>
      <c r="L1934" s="28"/>
    </row>
    <row r="1935" spans="1:13" ht="12.95" customHeight="1">
      <c r="A1935" s="93"/>
      <c r="B1935" s="107"/>
      <c r="C1935" s="7"/>
      <c r="D1935" s="109"/>
      <c r="E1935" s="110"/>
      <c r="F1935" s="111"/>
      <c r="G1935" s="112"/>
      <c r="H1935" s="7"/>
      <c r="I1935" s="12"/>
      <c r="J1935" s="123"/>
      <c r="M1935" s="28"/>
    </row>
    <row r="1936" spans="1:13" ht="12.95" customHeight="1">
      <c r="A1936" s="94"/>
      <c r="B1936" s="108" t="s">
        <v>4304</v>
      </c>
      <c r="C1936" s="16" t="s">
        <v>4378</v>
      </c>
      <c r="D1936" s="52">
        <v>5</v>
      </c>
      <c r="E1936" s="18" t="s">
        <v>4157</v>
      </c>
      <c r="F1936" s="19"/>
      <c r="G1936" s="125"/>
      <c r="H1936" s="16"/>
      <c r="I1936" s="21"/>
      <c r="J1936" s="46"/>
      <c r="L1936" s="28"/>
    </row>
    <row r="1937" spans="1:13" ht="12.95" customHeight="1">
      <c r="A1937" s="93"/>
      <c r="B1937" s="107"/>
      <c r="C1937" s="7"/>
      <c r="D1937" s="109"/>
      <c r="E1937" s="110"/>
      <c r="F1937" s="111"/>
      <c r="G1937" s="112"/>
      <c r="H1937" s="7"/>
      <c r="I1937" s="12"/>
      <c r="J1937" s="123"/>
      <c r="M1937" s="28"/>
    </row>
    <row r="1938" spans="1:13" ht="12.95" customHeight="1">
      <c r="A1938" s="94"/>
      <c r="B1938" s="108" t="s">
        <v>4179</v>
      </c>
      <c r="C1938" s="16" t="s">
        <v>4307</v>
      </c>
      <c r="D1938" s="52">
        <v>200</v>
      </c>
      <c r="E1938" s="18" t="s">
        <v>4157</v>
      </c>
      <c r="F1938" s="19"/>
      <c r="G1938" s="125"/>
      <c r="H1938" s="16"/>
      <c r="I1938" s="21"/>
      <c r="J1938" s="46"/>
      <c r="L1938" s="28"/>
    </row>
    <row r="1939" spans="1:13" ht="12.95" customHeight="1">
      <c r="A1939" s="93"/>
      <c r="B1939" s="107"/>
      <c r="C1939" s="7"/>
      <c r="D1939" s="109"/>
      <c r="E1939" s="110"/>
      <c r="F1939" s="111"/>
      <c r="G1939" s="112"/>
      <c r="H1939" s="7"/>
      <c r="I1939" s="12"/>
      <c r="J1939" s="123"/>
      <c r="M1939" s="28"/>
    </row>
    <row r="1940" spans="1:13" ht="12.95" customHeight="1">
      <c r="A1940" s="94"/>
      <c r="B1940" s="108" t="s">
        <v>4309</v>
      </c>
      <c r="C1940" s="16" t="s">
        <v>4310</v>
      </c>
      <c r="D1940" s="52">
        <v>114</v>
      </c>
      <c r="E1940" s="18" t="s">
        <v>4157</v>
      </c>
      <c r="F1940" s="19"/>
      <c r="G1940" s="125"/>
      <c r="H1940" s="130"/>
      <c r="I1940" s="21"/>
      <c r="J1940" s="46"/>
      <c r="L1940" s="28"/>
    </row>
    <row r="1941" spans="1:13" ht="12.95" customHeight="1">
      <c r="A1941" s="93"/>
      <c r="B1941" s="107"/>
      <c r="C1941" s="7"/>
      <c r="D1941" s="109"/>
      <c r="E1941" s="110"/>
      <c r="F1941" s="111"/>
      <c r="G1941" s="112"/>
      <c r="H1941" s="7"/>
      <c r="I1941" s="12"/>
      <c r="J1941" s="123"/>
      <c r="M1941" s="28"/>
    </row>
    <row r="1942" spans="1:13" ht="12.95" customHeight="1">
      <c r="A1942" s="94"/>
      <c r="B1942" s="108" t="s">
        <v>4320</v>
      </c>
      <c r="C1942" s="16" t="s">
        <v>4321</v>
      </c>
      <c r="D1942" s="52">
        <v>20</v>
      </c>
      <c r="E1942" s="18" t="s">
        <v>4245</v>
      </c>
      <c r="F1942" s="19"/>
      <c r="G1942" s="125"/>
      <c r="H1942" s="16"/>
      <c r="I1942" s="21"/>
      <c r="J1942" s="46"/>
      <c r="L1942" s="28"/>
    </row>
    <row r="1943" spans="1:13" ht="12.95" customHeight="1">
      <c r="A1943" s="93"/>
      <c r="B1943" s="107"/>
      <c r="C1943" s="7"/>
      <c r="D1943" s="109"/>
      <c r="E1943" s="110"/>
      <c r="F1943" s="111"/>
      <c r="G1943" s="112"/>
      <c r="H1943" s="7"/>
      <c r="I1943" s="12"/>
      <c r="J1943" s="123"/>
      <c r="M1943" s="28"/>
    </row>
    <row r="1944" spans="1:13" ht="12.95" customHeight="1">
      <c r="A1944" s="94"/>
      <c r="B1944" s="108" t="s">
        <v>4320</v>
      </c>
      <c r="C1944" s="16" t="s">
        <v>4379</v>
      </c>
      <c r="D1944" s="52">
        <v>6</v>
      </c>
      <c r="E1944" s="18" t="s">
        <v>4245</v>
      </c>
      <c r="F1944" s="19"/>
      <c r="G1944" s="125"/>
      <c r="H1944" s="16"/>
      <c r="I1944" s="21"/>
      <c r="J1944" s="46"/>
      <c r="L1944" s="28"/>
    </row>
    <row r="1945" spans="1:13" ht="12.95" customHeight="1">
      <c r="A1945" s="93"/>
      <c r="B1945" s="107"/>
      <c r="C1945" s="7"/>
      <c r="D1945" s="109"/>
      <c r="E1945" s="110"/>
      <c r="F1945" s="111"/>
      <c r="G1945" s="112"/>
      <c r="H1945" s="7"/>
      <c r="I1945" s="12"/>
      <c r="J1945" s="123"/>
      <c r="M1945" s="28"/>
    </row>
    <row r="1946" spans="1:13" ht="12.95" customHeight="1">
      <c r="A1946" s="94"/>
      <c r="B1946" s="108" t="s">
        <v>4324</v>
      </c>
      <c r="C1946" s="16" t="s">
        <v>4359</v>
      </c>
      <c r="D1946" s="52">
        <v>3</v>
      </c>
      <c r="E1946" s="18" t="s">
        <v>4245</v>
      </c>
      <c r="F1946" s="19"/>
      <c r="G1946" s="125"/>
      <c r="H1946" s="16"/>
      <c r="I1946" s="21"/>
      <c r="J1946" s="46"/>
      <c r="L1946" s="28"/>
    </row>
    <row r="1947" spans="1:13" ht="12.95" customHeight="1">
      <c r="A1947" s="93"/>
      <c r="B1947" s="107"/>
      <c r="C1947" s="7"/>
      <c r="D1947" s="109"/>
      <c r="E1947" s="110"/>
      <c r="F1947" s="111"/>
      <c r="G1947" s="112"/>
      <c r="H1947" s="7"/>
      <c r="I1947" s="12"/>
      <c r="J1947" s="123"/>
      <c r="M1947" s="28"/>
    </row>
    <row r="1948" spans="1:13" ht="12.95" customHeight="1">
      <c r="A1948" s="94"/>
      <c r="B1948" s="108" t="s">
        <v>4324</v>
      </c>
      <c r="C1948" s="16" t="s">
        <v>4697</v>
      </c>
      <c r="D1948" s="52">
        <v>1</v>
      </c>
      <c r="E1948" s="18" t="s">
        <v>4245</v>
      </c>
      <c r="F1948" s="19"/>
      <c r="G1948" s="125"/>
      <c r="H1948" s="16"/>
      <c r="I1948" s="21"/>
      <c r="J1948" s="46"/>
      <c r="L1948" s="28"/>
    </row>
    <row r="1949" spans="1:13" ht="12.95" customHeight="1">
      <c r="A1949" s="93"/>
      <c r="B1949" s="107"/>
      <c r="C1949" s="7"/>
      <c r="D1949" s="109"/>
      <c r="E1949" s="110"/>
      <c r="F1949" s="111"/>
      <c r="G1949" s="112"/>
      <c r="H1949" s="7"/>
      <c r="I1949" s="12"/>
      <c r="J1949" s="123"/>
      <c r="M1949" s="28"/>
    </row>
    <row r="1950" spans="1:13" ht="12.95" customHeight="1">
      <c r="A1950" s="94"/>
      <c r="B1950" s="108" t="s">
        <v>4327</v>
      </c>
      <c r="C1950" s="16" t="s">
        <v>4328</v>
      </c>
      <c r="D1950" s="52">
        <v>2</v>
      </c>
      <c r="E1950" s="18" t="s">
        <v>4245</v>
      </c>
      <c r="F1950" s="19"/>
      <c r="G1950" s="125"/>
      <c r="H1950" s="16"/>
      <c r="I1950" s="21"/>
      <c r="J1950" s="46"/>
      <c r="L1950" s="28"/>
    </row>
    <row r="1951" spans="1:13" ht="12.95" customHeight="1">
      <c r="A1951" s="93"/>
      <c r="B1951" s="107"/>
      <c r="C1951" s="7"/>
      <c r="D1951" s="109"/>
      <c r="E1951" s="110"/>
      <c r="F1951" s="111"/>
      <c r="G1951" s="112"/>
      <c r="H1951" s="7"/>
      <c r="I1951" s="12"/>
      <c r="J1951" s="123"/>
      <c r="M1951" s="28"/>
    </row>
    <row r="1952" spans="1:13" ht="12.95" customHeight="1">
      <c r="A1952" s="94"/>
      <c r="B1952" s="108" t="s">
        <v>4327</v>
      </c>
      <c r="C1952" s="16" t="s">
        <v>4329</v>
      </c>
      <c r="D1952" s="52">
        <v>14</v>
      </c>
      <c r="E1952" s="18" t="s">
        <v>4245</v>
      </c>
      <c r="F1952" s="19"/>
      <c r="G1952" s="125"/>
      <c r="H1952" s="16"/>
      <c r="I1952" s="21"/>
      <c r="J1952" s="46"/>
      <c r="L1952" s="28"/>
    </row>
    <row r="1953" spans="1:10" ht="12.95" customHeight="1">
      <c r="A1953" s="93"/>
      <c r="B1953" s="107"/>
      <c r="C1953" s="7"/>
      <c r="D1953" s="51"/>
      <c r="E1953" s="9"/>
      <c r="F1953" s="10"/>
      <c r="G1953" s="11"/>
      <c r="H1953" s="7"/>
      <c r="I1953" s="12"/>
      <c r="J1953" s="123"/>
    </row>
    <row r="1954" spans="1:10" ht="12.95" customHeight="1">
      <c r="A1954" s="94"/>
      <c r="B1954" s="108"/>
      <c r="C1954" s="16"/>
      <c r="D1954" s="52"/>
      <c r="E1954" s="18"/>
      <c r="F1954" s="19"/>
      <c r="G1954" s="20"/>
      <c r="H1954" s="16"/>
      <c r="I1954" s="21"/>
      <c r="J1954" s="48"/>
    </row>
    <row r="1955" spans="1:10" ht="12.95" customHeight="1">
      <c r="A1955" s="93"/>
      <c r="B1955" s="107"/>
      <c r="C1955" s="7"/>
      <c r="D1955" s="51"/>
      <c r="E1955" s="9"/>
      <c r="F1955" s="10"/>
      <c r="G1955" s="11"/>
      <c r="H1955" s="7"/>
      <c r="I1955" s="12"/>
      <c r="J1955" s="123"/>
    </row>
    <row r="1956" spans="1:10" ht="12.95" customHeight="1">
      <c r="A1956" s="94"/>
      <c r="B1956" s="108"/>
      <c r="C1956" s="16"/>
      <c r="D1956" s="52"/>
      <c r="E1956" s="18"/>
      <c r="F1956" s="19"/>
      <c r="G1956" s="125"/>
      <c r="H1956" s="16"/>
      <c r="I1956" s="21"/>
      <c r="J1956" s="46"/>
    </row>
    <row r="1957" spans="1:10" ht="12.95" customHeight="1">
      <c r="A1957" s="93"/>
      <c r="B1957" s="107"/>
      <c r="C1957" s="7"/>
      <c r="D1957" s="51"/>
      <c r="E1957" s="9"/>
      <c r="F1957" s="10"/>
      <c r="G1957" s="11"/>
      <c r="H1957" s="7"/>
      <c r="I1957" s="12"/>
      <c r="J1957" s="123"/>
    </row>
    <row r="1958" spans="1:10" ht="12.95" customHeight="1">
      <c r="A1958" s="94"/>
      <c r="B1958" s="108"/>
      <c r="C1958" s="16"/>
      <c r="D1958" s="52"/>
      <c r="E1958" s="18"/>
      <c r="F1958" s="19"/>
      <c r="G1958" s="20"/>
      <c r="H1958" s="131"/>
      <c r="I1958" s="21"/>
      <c r="J1958" s="46"/>
    </row>
    <row r="1959" spans="1:10" ht="12.95" customHeight="1">
      <c r="A1959" s="93"/>
      <c r="B1959" s="107"/>
      <c r="C1959" s="7"/>
      <c r="D1959" s="51"/>
      <c r="E1959" s="9"/>
      <c r="F1959" s="10"/>
      <c r="G1959" s="11"/>
      <c r="H1959" s="7"/>
      <c r="I1959" s="12"/>
      <c r="J1959" s="123"/>
    </row>
    <row r="1960" spans="1:10" ht="12.75" customHeight="1">
      <c r="A1960" s="94"/>
      <c r="B1960" s="108"/>
      <c r="C1960" s="16"/>
      <c r="D1960" s="52"/>
      <c r="E1960" s="18"/>
      <c r="F1960" s="19"/>
      <c r="G1960" s="20"/>
      <c r="H1960" s="131"/>
      <c r="I1960" s="21"/>
      <c r="J1960" s="48"/>
    </row>
    <row r="1961" spans="1:10" ht="12.95" customHeight="1">
      <c r="A1961" s="93"/>
      <c r="B1961" s="107"/>
      <c r="C1961" s="7"/>
      <c r="D1961" s="51"/>
      <c r="E1961" s="9"/>
      <c r="F1961" s="10"/>
      <c r="G1961" s="11"/>
      <c r="H1961" s="7"/>
      <c r="I1961" s="12"/>
      <c r="J1961" s="123"/>
    </row>
    <row r="1962" spans="1:10" ht="12.95" customHeight="1">
      <c r="A1962" s="94"/>
      <c r="B1962" s="108"/>
      <c r="C1962" s="16"/>
      <c r="D1962" s="52"/>
      <c r="E1962" s="18"/>
      <c r="F1962" s="19"/>
      <c r="G1962" s="20"/>
      <c r="H1962" s="130"/>
      <c r="I1962" s="21"/>
      <c r="J1962" s="46"/>
    </row>
    <row r="1963" spans="1:10" ht="12.95" customHeight="1">
      <c r="A1963" s="93"/>
      <c r="B1963" s="107"/>
      <c r="C1963" s="7"/>
      <c r="D1963" s="51"/>
      <c r="E1963" s="9"/>
      <c r="F1963" s="10"/>
      <c r="G1963" s="11"/>
      <c r="H1963" s="7"/>
      <c r="I1963" s="12"/>
      <c r="J1963" s="123"/>
    </row>
    <row r="1964" spans="1:10" ht="12.95" customHeight="1">
      <c r="A1964" s="94"/>
      <c r="B1964" s="108"/>
      <c r="C1964" s="16"/>
      <c r="D1964" s="52"/>
      <c r="E1964" s="18"/>
      <c r="F1964" s="19"/>
      <c r="G1964" s="20"/>
      <c r="H1964" s="130"/>
      <c r="I1964" s="21"/>
      <c r="J1964" s="46"/>
    </row>
    <row r="1965" spans="1:10" ht="12.95" customHeight="1">
      <c r="A1965" s="93"/>
      <c r="B1965" s="107"/>
      <c r="C1965" s="7"/>
      <c r="D1965" s="51"/>
      <c r="E1965" s="9"/>
      <c r="F1965" s="10"/>
      <c r="G1965" s="11"/>
      <c r="H1965" s="7"/>
      <c r="I1965" s="12"/>
      <c r="J1965" s="123"/>
    </row>
    <row r="1966" spans="1:10" ht="12.95" customHeight="1">
      <c r="A1966" s="94"/>
      <c r="B1966" s="108"/>
      <c r="C1966" s="16"/>
      <c r="D1966" s="52"/>
      <c r="E1966" s="18"/>
      <c r="F1966" s="19"/>
      <c r="G1966" s="20"/>
      <c r="H1966" s="130"/>
      <c r="I1966" s="21"/>
      <c r="J1966" s="46"/>
    </row>
    <row r="1967" spans="1:10" ht="12.95" customHeight="1">
      <c r="A1967" s="93"/>
      <c r="B1967" s="107"/>
      <c r="C1967" s="7"/>
      <c r="D1967" s="51"/>
      <c r="E1967" s="9"/>
      <c r="F1967" s="10"/>
      <c r="G1967" s="11"/>
      <c r="H1967" s="7"/>
      <c r="I1967" s="12"/>
      <c r="J1967" s="123"/>
    </row>
    <row r="1968" spans="1:10" ht="12.95" customHeight="1">
      <c r="A1968" s="94"/>
      <c r="B1968" s="108"/>
      <c r="C1968" s="16"/>
      <c r="D1968" s="52"/>
      <c r="E1968" s="18"/>
      <c r="F1968" s="19"/>
      <c r="G1968" s="20"/>
      <c r="H1968" s="130"/>
      <c r="I1968" s="21"/>
      <c r="J1968" s="46"/>
    </row>
    <row r="1969" spans="1:10" ht="12.95" customHeight="1">
      <c r="A1969" s="93"/>
      <c r="B1969" s="107"/>
      <c r="C1969" s="7"/>
      <c r="D1969" s="51"/>
      <c r="E1969" s="9"/>
      <c r="F1969" s="10"/>
      <c r="G1969" s="11"/>
      <c r="H1969" s="128"/>
      <c r="I1969" s="12"/>
      <c r="J1969" s="123"/>
    </row>
    <row r="1970" spans="1:10" ht="12.95" customHeight="1">
      <c r="A1970" s="94"/>
      <c r="B1970" s="108"/>
      <c r="C1970" s="16"/>
      <c r="D1970" s="52"/>
      <c r="E1970" s="18"/>
      <c r="F1970" s="19"/>
      <c r="G1970" s="20"/>
      <c r="H1970" s="131"/>
      <c r="I1970" s="21"/>
      <c r="J1970" s="46"/>
    </row>
    <row r="1971" spans="1:10" ht="12.95" customHeight="1">
      <c r="A1971" s="93"/>
      <c r="B1971" s="107"/>
      <c r="C1971" s="7"/>
      <c r="D1971" s="51"/>
      <c r="E1971" s="9"/>
      <c r="F1971" s="10"/>
      <c r="G1971" s="11"/>
      <c r="H1971" s="128"/>
      <c r="I1971" s="12"/>
      <c r="J1971" s="123"/>
    </row>
    <row r="1972" spans="1:10" ht="12.95" customHeight="1">
      <c r="A1972" s="94"/>
      <c r="B1972" s="108"/>
      <c r="C1972" s="16"/>
      <c r="D1972" s="52"/>
      <c r="E1972" s="18"/>
      <c r="F1972" s="19"/>
      <c r="G1972" s="20"/>
      <c r="H1972" s="130"/>
      <c r="I1972" s="21"/>
      <c r="J1972" s="46"/>
    </row>
    <row r="1973" spans="1:10" ht="12.95" customHeight="1">
      <c r="A1973" s="93"/>
      <c r="B1973" s="124"/>
      <c r="C1973" s="7"/>
      <c r="D1973" s="51"/>
      <c r="E1973" s="9"/>
      <c r="F1973" s="10"/>
      <c r="G1973" s="11"/>
      <c r="H1973" s="7"/>
      <c r="I1973" s="23"/>
      <c r="J1973" s="47"/>
    </row>
    <row r="1974" spans="1:10" ht="12.95" customHeight="1">
      <c r="A1974" s="94"/>
      <c r="B1974" s="108"/>
      <c r="C1974" s="16"/>
      <c r="D1974" s="52"/>
      <c r="E1974" s="18"/>
      <c r="F1974" s="19"/>
      <c r="G1974" s="20"/>
      <c r="H1974" s="16"/>
      <c r="I1974" s="21"/>
      <c r="J1974" s="46"/>
    </row>
    <row r="1975" spans="1:10" ht="12.95" customHeight="1">
      <c r="A1975" s="5"/>
      <c r="B1975" s="107"/>
      <c r="C1975" s="7"/>
      <c r="D1975" s="51"/>
      <c r="E1975" s="9"/>
      <c r="F1975" s="10"/>
      <c r="G1975" s="11"/>
      <c r="H1975" s="7"/>
      <c r="I1975" s="12"/>
      <c r="J1975" s="123"/>
    </row>
    <row r="1976" spans="1:10" ht="12.95" customHeight="1">
      <c r="A1976" s="14"/>
      <c r="B1976" s="108"/>
      <c r="C1976" s="16"/>
      <c r="D1976" s="52"/>
      <c r="E1976" s="18"/>
      <c r="F1976" s="19"/>
      <c r="G1976" s="20"/>
      <c r="H1976" s="16"/>
      <c r="I1976" s="21"/>
      <c r="J1976" s="46"/>
    </row>
    <row r="1977" spans="1:10" ht="12.95" customHeight="1">
      <c r="A1977" s="5"/>
      <c r="B1977" s="107"/>
      <c r="C1977" s="7"/>
      <c r="D1977" s="51"/>
      <c r="E1977" s="9"/>
      <c r="F1977" s="10"/>
      <c r="G1977" s="11"/>
      <c r="H1977" s="7"/>
      <c r="I1977" s="12"/>
      <c r="J1977" s="123"/>
    </row>
    <row r="1978" spans="1:10" ht="12.95" customHeight="1">
      <c r="A1978" s="14"/>
      <c r="B1978" s="108"/>
      <c r="C1978" s="16"/>
      <c r="D1978" s="52"/>
      <c r="E1978" s="18"/>
      <c r="F1978" s="19"/>
      <c r="G1978" s="20"/>
      <c r="H1978" s="16"/>
      <c r="I1978" s="21"/>
      <c r="J1978" s="46"/>
    </row>
    <row r="1979" spans="1:10" ht="12.95" customHeight="1">
      <c r="A1979" s="93"/>
      <c r="B1979" s="107"/>
      <c r="C1979" s="7"/>
      <c r="D1979" s="51"/>
      <c r="E1979" s="9"/>
      <c r="F1979" s="10"/>
      <c r="G1979" s="95"/>
      <c r="H1979" s="7"/>
      <c r="I1979" s="12"/>
      <c r="J1979" s="123"/>
    </row>
    <row r="1980" spans="1:10" ht="12.95" customHeight="1">
      <c r="A1980" s="94"/>
      <c r="B1980" s="134" t="s">
        <v>2</v>
      </c>
      <c r="C1980" s="16"/>
      <c r="D1980" s="52"/>
      <c r="E1980" s="18"/>
      <c r="F1980" s="19"/>
      <c r="G1980" s="20"/>
      <c r="H1980" s="16"/>
      <c r="I1980" s="21"/>
      <c r="J1980" s="46"/>
    </row>
    <row r="1981" spans="1:10" ht="12.95" customHeight="1">
      <c r="A1981" s="93"/>
      <c r="B1981" s="107"/>
      <c r="C1981" s="7"/>
      <c r="D1981" s="51"/>
      <c r="E1981" s="9"/>
      <c r="F1981" s="10"/>
      <c r="G1981" s="11"/>
      <c r="H1981" s="128"/>
      <c r="I1981" s="12"/>
      <c r="J1981" s="123"/>
    </row>
    <row r="1982" spans="1:10" ht="12.95" customHeight="1">
      <c r="A1982" s="94"/>
      <c r="B1982" s="108"/>
      <c r="C1982" s="16"/>
      <c r="D1982" s="52"/>
      <c r="E1982" s="18"/>
      <c r="F1982" s="19"/>
      <c r="G1982" s="20"/>
      <c r="H1982" s="130"/>
      <c r="I1982" s="21"/>
      <c r="J1982" s="46"/>
    </row>
    <row r="1983" spans="1:10" ht="12.95" customHeight="1">
      <c r="A1983" s="93"/>
      <c r="B1983" s="107"/>
      <c r="C1983" s="7"/>
      <c r="D1983" s="51"/>
      <c r="E1983" s="9"/>
      <c r="F1983" s="10"/>
      <c r="G1983" s="11"/>
      <c r="H1983" s="128"/>
      <c r="I1983" s="12"/>
      <c r="J1983" s="123"/>
    </row>
    <row r="1984" spans="1:10" ht="12.95" customHeight="1">
      <c r="A1984" s="94">
        <f>A1中科目!A128</f>
        <v>2</v>
      </c>
      <c r="B1984" s="189" t="str">
        <f>A1中科目!B128</f>
        <v>動力設備</v>
      </c>
      <c r="C1984" s="16" t="str">
        <f>A1中科目!C128</f>
        <v>動力幹線</v>
      </c>
      <c r="D1984" s="52"/>
      <c r="E1984" s="18"/>
      <c r="F1984" s="19"/>
      <c r="G1984" s="20"/>
      <c r="H1984" s="130"/>
      <c r="I1984" s="21"/>
      <c r="J1984" s="46"/>
    </row>
    <row r="1985" spans="1:13" ht="12.95" customHeight="1">
      <c r="A1985" s="93"/>
      <c r="B1985" s="107"/>
      <c r="C1985" s="7"/>
      <c r="D1985" s="51"/>
      <c r="E1985" s="9"/>
      <c r="F1985" s="10"/>
      <c r="G1985" s="11"/>
      <c r="H1985" s="128"/>
      <c r="I1985" s="12"/>
      <c r="J1985" s="123"/>
    </row>
    <row r="1986" spans="1:13" ht="12.95" customHeight="1">
      <c r="A1986" s="94"/>
      <c r="B1986" s="108"/>
      <c r="C1986" s="16"/>
      <c r="D1986" s="52"/>
      <c r="E1986" s="18"/>
      <c r="F1986" s="19"/>
      <c r="G1986" s="20"/>
      <c r="H1986" s="131"/>
      <c r="I1986" s="21"/>
      <c r="J1986" s="46"/>
    </row>
    <row r="1987" spans="1:13" ht="12.95" customHeight="1">
      <c r="A1987" s="93"/>
      <c r="B1987" s="107"/>
      <c r="C1987" s="7"/>
      <c r="D1987" s="109"/>
      <c r="E1987" s="110"/>
      <c r="F1987" s="111"/>
      <c r="G1987" s="112"/>
      <c r="H1987" s="128"/>
      <c r="I1987" s="12"/>
      <c r="J1987" s="123"/>
      <c r="M1987" s="28"/>
    </row>
    <row r="1988" spans="1:13" ht="12.95" customHeight="1">
      <c r="A1988" s="94"/>
      <c r="B1988" s="108" t="s">
        <v>4155</v>
      </c>
      <c r="C1988" s="16" t="s">
        <v>4156</v>
      </c>
      <c r="D1988" s="52">
        <v>6</v>
      </c>
      <c r="E1988" s="18" t="s">
        <v>4157</v>
      </c>
      <c r="F1988" s="19"/>
      <c r="G1988" s="125"/>
      <c r="H1988" s="16"/>
      <c r="I1988" s="21"/>
      <c r="J1988" s="46"/>
      <c r="L1988" s="28"/>
    </row>
    <row r="1989" spans="1:13" ht="12.95" customHeight="1">
      <c r="A1989" s="93"/>
      <c r="B1989" s="107"/>
      <c r="C1989" s="7"/>
      <c r="D1989" s="109"/>
      <c r="E1989" s="110"/>
      <c r="F1989" s="111"/>
      <c r="G1989" s="112"/>
      <c r="H1989" s="128"/>
      <c r="I1989" s="12"/>
      <c r="J1989" s="123"/>
      <c r="M1989" s="28"/>
    </row>
    <row r="1990" spans="1:13" ht="12.95" customHeight="1">
      <c r="A1990" s="94"/>
      <c r="B1990" s="108" t="s">
        <v>4155</v>
      </c>
      <c r="C1990" s="16" t="s">
        <v>4159</v>
      </c>
      <c r="D1990" s="52">
        <v>208</v>
      </c>
      <c r="E1990" s="18" t="s">
        <v>4157</v>
      </c>
      <c r="F1990" s="19"/>
      <c r="G1990" s="125"/>
      <c r="H1990" s="16"/>
      <c r="I1990" s="21"/>
      <c r="J1990" s="46"/>
      <c r="L1990" s="28"/>
    </row>
    <row r="1991" spans="1:13" ht="12.95" customHeight="1">
      <c r="A1991" s="93"/>
      <c r="B1991" s="107"/>
      <c r="C1991" s="7"/>
      <c r="D1991" s="109"/>
      <c r="E1991" s="110"/>
      <c r="F1991" s="111"/>
      <c r="G1991" s="112"/>
      <c r="H1991" s="7"/>
      <c r="I1991" s="12"/>
      <c r="J1991" s="123"/>
      <c r="M1991" s="28"/>
    </row>
    <row r="1992" spans="1:13" ht="12.95" customHeight="1">
      <c r="A1992" s="94"/>
      <c r="B1992" s="108" t="s">
        <v>4164</v>
      </c>
      <c r="C1992" s="16" t="s">
        <v>4160</v>
      </c>
      <c r="D1992" s="52">
        <v>2</v>
      </c>
      <c r="E1992" s="18" t="s">
        <v>4157</v>
      </c>
      <c r="F1992" s="19"/>
      <c r="G1992" s="125"/>
      <c r="H1992" s="16"/>
      <c r="I1992" s="21"/>
      <c r="J1992" s="46"/>
      <c r="L1992" s="28"/>
    </row>
    <row r="1993" spans="1:13" ht="12.95" customHeight="1">
      <c r="A1993" s="93"/>
      <c r="B1993" s="107"/>
      <c r="C1993" s="7"/>
      <c r="D1993" s="109"/>
      <c r="E1993" s="110"/>
      <c r="F1993" s="111"/>
      <c r="G1993" s="112"/>
      <c r="H1993" s="7"/>
      <c r="I1993" s="12"/>
      <c r="J1993" s="123"/>
      <c r="M1993" s="28"/>
    </row>
    <row r="1994" spans="1:13" ht="12.95" customHeight="1">
      <c r="A1994" s="94"/>
      <c r="B1994" s="108" t="s">
        <v>4164</v>
      </c>
      <c r="C1994" s="16" t="s">
        <v>4161</v>
      </c>
      <c r="D1994" s="52">
        <v>37</v>
      </c>
      <c r="E1994" s="18" t="s">
        <v>4157</v>
      </c>
      <c r="F1994" s="19"/>
      <c r="G1994" s="125"/>
      <c r="H1994" s="16"/>
      <c r="I1994" s="21"/>
      <c r="J1994" s="46"/>
      <c r="L1994" s="28"/>
    </row>
    <row r="1995" spans="1:13" ht="12.95" customHeight="1">
      <c r="A1995" s="93"/>
      <c r="B1995" s="107"/>
      <c r="C1995" s="7"/>
      <c r="D1995" s="109"/>
      <c r="E1995" s="110"/>
      <c r="F1995" s="111"/>
      <c r="G1995" s="112"/>
      <c r="H1995" s="7"/>
      <c r="I1995" s="12"/>
      <c r="J1995" s="123"/>
      <c r="M1995" s="28"/>
    </row>
    <row r="1996" spans="1:13" ht="12.95" customHeight="1">
      <c r="A1996" s="94"/>
      <c r="B1996" s="108" t="s">
        <v>4164</v>
      </c>
      <c r="C1996" s="16" t="s">
        <v>4165</v>
      </c>
      <c r="D1996" s="52">
        <v>2</v>
      </c>
      <c r="E1996" s="18" t="s">
        <v>4157</v>
      </c>
      <c r="F1996" s="19"/>
      <c r="G1996" s="125"/>
      <c r="H1996" s="16"/>
      <c r="I1996" s="21"/>
      <c r="J1996" s="46"/>
      <c r="L1996" s="28"/>
    </row>
    <row r="1997" spans="1:13" ht="12.95" customHeight="1">
      <c r="A1997" s="93"/>
      <c r="B1997" s="107"/>
      <c r="C1997" s="7"/>
      <c r="D1997" s="109"/>
      <c r="E1997" s="110"/>
      <c r="F1997" s="111"/>
      <c r="G1997" s="112"/>
      <c r="H1997" s="7"/>
      <c r="I1997" s="12"/>
      <c r="J1997" s="123"/>
      <c r="M1997" s="28"/>
    </row>
    <row r="1998" spans="1:13" ht="12.95" customHeight="1">
      <c r="A1998" s="94"/>
      <c r="B1998" s="108" t="s">
        <v>4164</v>
      </c>
      <c r="C1998" s="16" t="s">
        <v>4167</v>
      </c>
      <c r="D1998" s="52">
        <v>67</v>
      </c>
      <c r="E1998" s="18" t="s">
        <v>4157</v>
      </c>
      <c r="F1998" s="19"/>
      <c r="G1998" s="125"/>
      <c r="H1998" s="16"/>
      <c r="I1998" s="21"/>
      <c r="J1998" s="46"/>
      <c r="L1998" s="28"/>
    </row>
    <row r="1999" spans="1:13" ht="12.95" customHeight="1">
      <c r="A1999" s="93"/>
      <c r="B1999" s="107"/>
      <c r="C1999" s="7"/>
      <c r="D1999" s="109"/>
      <c r="E1999" s="110"/>
      <c r="F1999" s="111"/>
      <c r="G1999" s="112"/>
      <c r="H1999" s="7"/>
      <c r="I1999" s="12"/>
      <c r="J1999" s="123"/>
      <c r="M1999" s="28"/>
    </row>
    <row r="2000" spans="1:13" ht="12.95" customHeight="1">
      <c r="A2000" s="94"/>
      <c r="B2000" s="108" t="s">
        <v>4179</v>
      </c>
      <c r="C2000" s="16" t="s">
        <v>4396</v>
      </c>
      <c r="D2000" s="52">
        <v>2</v>
      </c>
      <c r="E2000" s="18" t="s">
        <v>4157</v>
      </c>
      <c r="F2000" s="19"/>
      <c r="G2000" s="125"/>
      <c r="H2000" s="16"/>
      <c r="I2000" s="21"/>
      <c r="J2000" s="46"/>
      <c r="L2000" s="28"/>
    </row>
    <row r="2001" spans="1:13" ht="12.95" customHeight="1">
      <c r="A2001" s="93"/>
      <c r="B2001" s="107"/>
      <c r="C2001" s="7"/>
      <c r="D2001" s="109"/>
      <c r="E2001" s="110"/>
      <c r="F2001" s="111"/>
      <c r="G2001" s="112"/>
      <c r="H2001" s="7"/>
      <c r="I2001" s="12"/>
      <c r="J2001" s="123"/>
      <c r="M2001" s="28"/>
    </row>
    <row r="2002" spans="1:13" ht="12.95" customHeight="1">
      <c r="A2002" s="94"/>
      <c r="B2002" s="108" t="s">
        <v>4397</v>
      </c>
      <c r="C2002" s="16" t="s">
        <v>4698</v>
      </c>
      <c r="D2002" s="52">
        <v>2</v>
      </c>
      <c r="E2002" s="18" t="s">
        <v>4157</v>
      </c>
      <c r="F2002" s="19"/>
      <c r="G2002" s="125"/>
      <c r="H2002" s="16"/>
      <c r="I2002" s="21"/>
      <c r="J2002" s="46"/>
      <c r="L2002" s="28"/>
    </row>
    <row r="2003" spans="1:13" ht="12.95" customHeight="1">
      <c r="A2003" s="93"/>
      <c r="B2003" s="107"/>
      <c r="C2003" s="7"/>
      <c r="D2003" s="109"/>
      <c r="E2003" s="110"/>
      <c r="F2003" s="111"/>
      <c r="G2003" s="112"/>
      <c r="H2003" s="7"/>
      <c r="I2003" s="12"/>
      <c r="J2003" s="123"/>
      <c r="M2003" s="28"/>
    </row>
    <row r="2004" spans="1:13" ht="12.95" customHeight="1">
      <c r="A2004" s="94"/>
      <c r="B2004" s="108" t="s">
        <v>4183</v>
      </c>
      <c r="C2004" s="16" t="s">
        <v>4402</v>
      </c>
      <c r="D2004" s="52">
        <v>36</v>
      </c>
      <c r="E2004" s="18" t="s">
        <v>4157</v>
      </c>
      <c r="F2004" s="19"/>
      <c r="G2004" s="125"/>
      <c r="H2004" s="16"/>
      <c r="I2004" s="21"/>
      <c r="J2004" s="46"/>
      <c r="L2004" s="28"/>
    </row>
    <row r="2005" spans="1:13" ht="12.95" customHeight="1">
      <c r="A2005" s="93"/>
      <c r="B2005" s="107"/>
      <c r="C2005" s="7"/>
      <c r="D2005" s="109"/>
      <c r="E2005" s="110"/>
      <c r="F2005" s="111"/>
      <c r="G2005" s="112"/>
      <c r="H2005" s="7"/>
      <c r="I2005" s="12"/>
      <c r="J2005" s="123"/>
      <c r="M2005" s="28"/>
    </row>
    <row r="2006" spans="1:13" ht="12.95" customHeight="1">
      <c r="A2006" s="94"/>
      <c r="B2006" s="108" t="s">
        <v>4183</v>
      </c>
      <c r="C2006" s="16" t="s">
        <v>4184</v>
      </c>
      <c r="D2006" s="52">
        <v>65</v>
      </c>
      <c r="E2006" s="18" t="s">
        <v>4157</v>
      </c>
      <c r="F2006" s="19"/>
      <c r="G2006" s="125"/>
      <c r="H2006" s="16"/>
      <c r="I2006" s="21"/>
      <c r="J2006" s="46"/>
      <c r="L2006" s="28"/>
    </row>
    <row r="2007" spans="1:13" ht="12.95" customHeight="1">
      <c r="A2007" s="93"/>
      <c r="B2007" s="107"/>
      <c r="C2007" s="7"/>
      <c r="D2007" s="109"/>
      <c r="E2007" s="110"/>
      <c r="F2007" s="111"/>
      <c r="G2007" s="112"/>
      <c r="H2007" s="7"/>
      <c r="I2007" s="12"/>
      <c r="J2007" s="123"/>
      <c r="M2007" s="28"/>
    </row>
    <row r="2008" spans="1:13" ht="12.95" customHeight="1">
      <c r="A2008" s="94"/>
      <c r="B2008" s="108" t="s">
        <v>4314</v>
      </c>
      <c r="C2008" s="16" t="s">
        <v>4699</v>
      </c>
      <c r="D2008" s="52">
        <v>1</v>
      </c>
      <c r="E2008" s="18" t="s">
        <v>2851</v>
      </c>
      <c r="F2008" s="19"/>
      <c r="G2008" s="125"/>
      <c r="H2008" s="131"/>
      <c r="I2008" s="21"/>
      <c r="J2008" s="46"/>
      <c r="L2008" s="28"/>
    </row>
    <row r="2009" spans="1:13" ht="12.95" customHeight="1">
      <c r="A2009" s="93"/>
      <c r="B2009" s="107"/>
      <c r="C2009" s="7"/>
      <c r="D2009" s="109"/>
      <c r="E2009" s="110"/>
      <c r="F2009" s="111"/>
      <c r="G2009" s="112"/>
      <c r="H2009" s="7"/>
      <c r="I2009" s="12"/>
      <c r="J2009" s="123"/>
      <c r="M2009" s="28"/>
    </row>
    <row r="2010" spans="1:13" ht="12.95" customHeight="1">
      <c r="A2010" s="94"/>
      <c r="B2010" s="108" t="s">
        <v>4190</v>
      </c>
      <c r="C2010" s="16" t="s">
        <v>4406</v>
      </c>
      <c r="D2010" s="52">
        <v>1</v>
      </c>
      <c r="E2010" s="18" t="s">
        <v>4192</v>
      </c>
      <c r="F2010" s="19"/>
      <c r="G2010" s="125"/>
      <c r="H2010" s="16"/>
      <c r="I2010" s="21"/>
      <c r="J2010" s="46"/>
      <c r="L2010" s="28"/>
    </row>
    <row r="2011" spans="1:13" ht="12.95" customHeight="1">
      <c r="A2011" s="93"/>
      <c r="B2011" s="107"/>
      <c r="C2011" s="7"/>
      <c r="D2011" s="109"/>
      <c r="E2011" s="110"/>
      <c r="F2011" s="111"/>
      <c r="G2011" s="112"/>
      <c r="H2011" s="7"/>
      <c r="I2011" s="12"/>
      <c r="J2011" s="123"/>
      <c r="M2011" s="28"/>
    </row>
    <row r="2012" spans="1:13" ht="12.95" customHeight="1">
      <c r="A2012" s="94"/>
      <c r="B2012" s="108" t="s">
        <v>4190</v>
      </c>
      <c r="C2012" s="16" t="s">
        <v>4700</v>
      </c>
      <c r="D2012" s="52">
        <v>1</v>
      </c>
      <c r="E2012" s="18" t="s">
        <v>4192</v>
      </c>
      <c r="F2012" s="19"/>
      <c r="G2012" s="125"/>
      <c r="H2012" s="16"/>
      <c r="I2012" s="21"/>
      <c r="J2012" s="46"/>
      <c r="L2012" s="28"/>
    </row>
    <row r="2013" spans="1:13" ht="12.95" customHeight="1">
      <c r="A2013" s="93"/>
      <c r="B2013" s="124"/>
      <c r="C2013" s="7"/>
      <c r="D2013" s="109"/>
      <c r="E2013" s="110"/>
      <c r="F2013" s="129"/>
      <c r="G2013" s="112"/>
      <c r="H2013" s="7"/>
      <c r="I2013" s="23"/>
      <c r="J2013" s="47"/>
      <c r="M2013" s="28"/>
    </row>
    <row r="2014" spans="1:13" ht="12.95" customHeight="1">
      <c r="A2014" s="94"/>
      <c r="B2014" s="108" t="s">
        <v>4196</v>
      </c>
      <c r="C2014" s="16"/>
      <c r="D2014" s="52">
        <v>1</v>
      </c>
      <c r="E2014" s="18" t="s">
        <v>4075</v>
      </c>
      <c r="F2014" s="19"/>
      <c r="G2014" s="125"/>
      <c r="H2014" s="131"/>
      <c r="I2014" s="21"/>
      <c r="J2014" s="46"/>
      <c r="L2014" s="28"/>
    </row>
    <row r="2015" spans="1:13" ht="12.95" customHeight="1">
      <c r="A2015" s="5"/>
      <c r="B2015" s="107"/>
      <c r="C2015" s="7"/>
      <c r="D2015" s="109"/>
      <c r="E2015" s="110"/>
      <c r="F2015" s="111"/>
      <c r="G2015" s="112"/>
      <c r="H2015" s="7"/>
      <c r="I2015" s="12"/>
      <c r="J2015" s="123"/>
      <c r="M2015" s="28"/>
    </row>
    <row r="2016" spans="1:13" ht="12.95" customHeight="1">
      <c r="A2016" s="14"/>
      <c r="B2016" s="108" t="s">
        <v>4197</v>
      </c>
      <c r="C2016" s="16" t="s">
        <v>4198</v>
      </c>
      <c r="D2016" s="52">
        <v>144</v>
      </c>
      <c r="E2016" s="18" t="s">
        <v>4157</v>
      </c>
      <c r="F2016" s="19"/>
      <c r="G2016" s="125"/>
      <c r="H2016" s="16"/>
      <c r="I2016" s="21"/>
      <c r="J2016" s="46"/>
      <c r="L2016" s="28"/>
    </row>
    <row r="2017" spans="1:13" ht="12.95" customHeight="1">
      <c r="A2017" s="93"/>
      <c r="B2017" s="107"/>
      <c r="C2017" s="7"/>
      <c r="D2017" s="51"/>
      <c r="E2017" s="9"/>
      <c r="F2017" s="10"/>
      <c r="G2017" s="95"/>
      <c r="H2017" s="7"/>
      <c r="I2017" s="12"/>
      <c r="J2017" s="123"/>
    </row>
    <row r="2018" spans="1:13" ht="12.95" customHeight="1">
      <c r="A2018" s="94"/>
      <c r="B2018" s="134" t="s">
        <v>2</v>
      </c>
      <c r="C2018" s="16"/>
      <c r="D2018" s="52"/>
      <c r="E2018" s="18"/>
      <c r="F2018" s="19"/>
      <c r="G2018" s="20"/>
      <c r="H2018" s="130"/>
      <c r="I2018" s="21"/>
      <c r="J2018" s="46"/>
    </row>
    <row r="2019" spans="1:13" ht="12.95" customHeight="1">
      <c r="A2019" s="93"/>
      <c r="B2019" s="107"/>
      <c r="C2019" s="7"/>
      <c r="D2019" s="51"/>
      <c r="E2019" s="9"/>
      <c r="F2019" s="10"/>
      <c r="G2019" s="11"/>
      <c r="H2019" s="7"/>
      <c r="I2019" s="12"/>
      <c r="J2019" s="123"/>
    </row>
    <row r="2020" spans="1:13" ht="12.95" customHeight="1">
      <c r="A2020" s="94">
        <f>A1中科目!A128</f>
        <v>2</v>
      </c>
      <c r="B2020" s="189" t="str">
        <f>A1中科目!B128</f>
        <v>動力設備</v>
      </c>
      <c r="C2020" s="16" t="str">
        <f>A1中科目!C130</f>
        <v>動力分岐</v>
      </c>
      <c r="D2020" s="52"/>
      <c r="E2020" s="18"/>
      <c r="F2020" s="19"/>
      <c r="G2020" s="20"/>
      <c r="H2020" s="130"/>
      <c r="I2020" s="21"/>
      <c r="J2020" s="46"/>
    </row>
    <row r="2021" spans="1:13" ht="12.95" customHeight="1">
      <c r="A2021" s="93"/>
      <c r="B2021" s="107"/>
      <c r="C2021" s="7"/>
      <c r="D2021" s="51"/>
      <c r="E2021" s="9"/>
      <c r="F2021" s="10"/>
      <c r="G2021" s="11"/>
      <c r="H2021" s="7"/>
      <c r="I2021" s="12"/>
      <c r="J2021" s="123"/>
    </row>
    <row r="2022" spans="1:13" ht="12.95" customHeight="1">
      <c r="A2022" s="94"/>
      <c r="B2022" s="108"/>
      <c r="C2022" s="16"/>
      <c r="D2022" s="52"/>
      <c r="E2022" s="18"/>
      <c r="F2022" s="19"/>
      <c r="G2022" s="20"/>
      <c r="H2022" s="130"/>
      <c r="I2022" s="21"/>
      <c r="J2022" s="46"/>
    </row>
    <row r="2023" spans="1:13" ht="12.95" customHeight="1">
      <c r="A2023" s="93"/>
      <c r="B2023" s="107"/>
      <c r="C2023" s="7"/>
      <c r="D2023" s="109"/>
      <c r="E2023" s="110"/>
      <c r="F2023" s="111"/>
      <c r="G2023" s="112"/>
      <c r="H2023" s="7"/>
      <c r="I2023" s="12"/>
      <c r="J2023" s="123"/>
      <c r="M2023" s="28"/>
    </row>
    <row r="2024" spans="1:13" ht="12.95" customHeight="1">
      <c r="A2024" s="94"/>
      <c r="B2024" s="108" t="s">
        <v>4412</v>
      </c>
      <c r="C2024" s="16" t="s">
        <v>4701</v>
      </c>
      <c r="D2024" s="52">
        <v>1</v>
      </c>
      <c r="E2024" s="18" t="s">
        <v>4202</v>
      </c>
      <c r="F2024" s="19"/>
      <c r="G2024" s="125"/>
      <c r="H2024" s="131"/>
      <c r="I2024" s="21"/>
      <c r="J2024" s="46"/>
      <c r="L2024" s="28"/>
    </row>
    <row r="2025" spans="1:13" ht="12.95" customHeight="1">
      <c r="A2025" s="93"/>
      <c r="B2025" s="107"/>
      <c r="C2025" s="7"/>
      <c r="D2025" s="109"/>
      <c r="E2025" s="110"/>
      <c r="F2025" s="111"/>
      <c r="G2025" s="112"/>
      <c r="H2025" s="7"/>
      <c r="I2025" s="12"/>
      <c r="J2025" s="123"/>
      <c r="M2025" s="28"/>
    </row>
    <row r="2026" spans="1:13" ht="12.95" customHeight="1">
      <c r="A2026" s="94"/>
      <c r="B2026" s="108" t="s">
        <v>4412</v>
      </c>
      <c r="C2026" s="16" t="s">
        <v>4702</v>
      </c>
      <c r="D2026" s="52">
        <v>1</v>
      </c>
      <c r="E2026" s="18" t="s">
        <v>4202</v>
      </c>
      <c r="F2026" s="19"/>
      <c r="G2026" s="125"/>
      <c r="H2026" s="131"/>
      <c r="I2026" s="21"/>
      <c r="J2026" s="46"/>
      <c r="L2026" s="28"/>
    </row>
    <row r="2027" spans="1:13" ht="12.95" customHeight="1">
      <c r="A2027" s="93"/>
      <c r="B2027" s="107"/>
      <c r="C2027" s="7"/>
      <c r="D2027" s="109"/>
      <c r="E2027" s="110"/>
      <c r="F2027" s="111"/>
      <c r="G2027" s="112"/>
      <c r="H2027" s="7"/>
      <c r="I2027" s="12"/>
      <c r="J2027" s="123"/>
      <c r="M2027" s="28"/>
    </row>
    <row r="2028" spans="1:13" ht="12.75" customHeight="1">
      <c r="A2028" s="94"/>
      <c r="B2028" s="108" t="s">
        <v>4420</v>
      </c>
      <c r="C2028" s="16" t="s">
        <v>4421</v>
      </c>
      <c r="D2028" s="52">
        <v>3</v>
      </c>
      <c r="E2028" s="18" t="s">
        <v>4332</v>
      </c>
      <c r="F2028" s="19"/>
      <c r="G2028" s="125"/>
      <c r="H2028" s="16"/>
      <c r="I2028" s="21"/>
      <c r="J2028" s="46"/>
      <c r="L2028" s="28"/>
    </row>
    <row r="2029" spans="1:13" ht="12.95" customHeight="1">
      <c r="A2029" s="93"/>
      <c r="B2029" s="107"/>
      <c r="C2029" s="7"/>
      <c r="D2029" s="109"/>
      <c r="E2029" s="110"/>
      <c r="F2029" s="111"/>
      <c r="G2029" s="112"/>
      <c r="H2029" s="7"/>
      <c r="I2029" s="12"/>
      <c r="J2029" s="123"/>
      <c r="M2029" s="28"/>
    </row>
    <row r="2030" spans="1:13" ht="12.95" customHeight="1">
      <c r="A2030" s="94"/>
      <c r="B2030" s="108" t="s">
        <v>4420</v>
      </c>
      <c r="C2030" s="16" t="s">
        <v>4703</v>
      </c>
      <c r="D2030" s="52">
        <v>1</v>
      </c>
      <c r="E2030" s="18" t="s">
        <v>4332</v>
      </c>
      <c r="F2030" s="19"/>
      <c r="G2030" s="125"/>
      <c r="H2030" s="16"/>
      <c r="I2030" s="21"/>
      <c r="J2030" s="46"/>
      <c r="L2030" s="28"/>
    </row>
    <row r="2031" spans="1:13" ht="12.95" customHeight="1">
      <c r="A2031" s="5"/>
      <c r="B2031" s="107"/>
      <c r="C2031" s="7"/>
      <c r="D2031" s="109"/>
      <c r="E2031" s="110"/>
      <c r="F2031" s="111"/>
      <c r="G2031" s="112"/>
      <c r="H2031" s="7"/>
      <c r="I2031" s="12"/>
      <c r="J2031" s="123"/>
      <c r="M2031" s="28"/>
    </row>
    <row r="2032" spans="1:13" ht="12.95" customHeight="1">
      <c r="A2032" s="14"/>
      <c r="B2032" s="108" t="s">
        <v>4291</v>
      </c>
      <c r="C2032" s="16" t="s">
        <v>4425</v>
      </c>
      <c r="D2032" s="52">
        <v>35</v>
      </c>
      <c r="E2032" s="18" t="s">
        <v>4157</v>
      </c>
      <c r="F2032" s="19"/>
      <c r="G2032" s="125"/>
      <c r="H2032" s="16"/>
      <c r="I2032" s="21"/>
      <c r="J2032" s="46"/>
      <c r="L2032" s="28"/>
    </row>
    <row r="2033" spans="1:13" ht="12.95" customHeight="1">
      <c r="A2033" s="93"/>
      <c r="B2033" s="107"/>
      <c r="C2033" s="7"/>
      <c r="D2033" s="109"/>
      <c r="E2033" s="110"/>
      <c r="F2033" s="111"/>
      <c r="G2033" s="112"/>
      <c r="H2033" s="7"/>
      <c r="I2033" s="12"/>
      <c r="J2033" s="123"/>
      <c r="M2033" s="28"/>
    </row>
    <row r="2034" spans="1:13" ht="12.95" customHeight="1">
      <c r="A2034" s="94"/>
      <c r="B2034" s="108" t="s">
        <v>4291</v>
      </c>
      <c r="C2034" s="16" t="s">
        <v>4427</v>
      </c>
      <c r="D2034" s="52">
        <v>15</v>
      </c>
      <c r="E2034" s="18" t="s">
        <v>4157</v>
      </c>
      <c r="F2034" s="19"/>
      <c r="G2034" s="125"/>
      <c r="H2034" s="16"/>
      <c r="I2034" s="21"/>
      <c r="J2034" s="48"/>
      <c r="L2034" s="28"/>
    </row>
    <row r="2035" spans="1:13" ht="12.95" customHeight="1">
      <c r="A2035" s="93"/>
      <c r="B2035" s="107"/>
      <c r="C2035" s="7"/>
      <c r="D2035" s="109"/>
      <c r="E2035" s="110"/>
      <c r="F2035" s="111"/>
      <c r="G2035" s="112"/>
      <c r="H2035" s="7"/>
      <c r="I2035" s="23"/>
      <c r="J2035" s="47"/>
      <c r="M2035" s="28"/>
    </row>
    <row r="2036" spans="1:13" ht="12.95" customHeight="1">
      <c r="A2036" s="94"/>
      <c r="B2036" s="108" t="s">
        <v>4291</v>
      </c>
      <c r="C2036" s="16" t="s">
        <v>4428</v>
      </c>
      <c r="D2036" s="52">
        <v>2</v>
      </c>
      <c r="E2036" s="18" t="s">
        <v>4157</v>
      </c>
      <c r="F2036" s="19"/>
      <c r="G2036" s="125"/>
      <c r="H2036" s="16"/>
      <c r="I2036" s="21"/>
      <c r="J2036" s="46"/>
      <c r="L2036" s="28"/>
    </row>
    <row r="2037" spans="1:13" ht="12.95" customHeight="1">
      <c r="A2037" s="93"/>
      <c r="B2037" s="107"/>
      <c r="C2037" s="7"/>
      <c r="D2037" s="109"/>
      <c r="E2037" s="110"/>
      <c r="F2037" s="111"/>
      <c r="G2037" s="112"/>
      <c r="H2037" s="7"/>
      <c r="I2037" s="12"/>
      <c r="J2037" s="123"/>
      <c r="M2037" s="28"/>
    </row>
    <row r="2038" spans="1:13" ht="12.95" customHeight="1">
      <c r="A2038" s="94"/>
      <c r="B2038" s="108" t="s">
        <v>4291</v>
      </c>
      <c r="C2038" s="16" t="s">
        <v>4430</v>
      </c>
      <c r="D2038" s="52">
        <v>5</v>
      </c>
      <c r="E2038" s="18" t="s">
        <v>4157</v>
      </c>
      <c r="F2038" s="19"/>
      <c r="G2038" s="125"/>
      <c r="H2038" s="16"/>
      <c r="I2038" s="21"/>
      <c r="J2038" s="46"/>
      <c r="L2038" s="28"/>
    </row>
    <row r="2039" spans="1:13" ht="12.95" customHeight="1">
      <c r="A2039" s="93"/>
      <c r="B2039" s="124"/>
      <c r="C2039" s="7"/>
      <c r="D2039" s="109"/>
      <c r="E2039" s="110"/>
      <c r="F2039" s="111"/>
      <c r="G2039" s="112"/>
      <c r="H2039" s="128"/>
      <c r="I2039" s="12"/>
      <c r="J2039" s="123"/>
      <c r="M2039" s="28"/>
    </row>
    <row r="2040" spans="1:13" ht="12.95" customHeight="1">
      <c r="A2040" s="94"/>
      <c r="B2040" s="108" t="s">
        <v>4302</v>
      </c>
      <c r="C2040" s="16" t="s">
        <v>4534</v>
      </c>
      <c r="D2040" s="52">
        <v>13</v>
      </c>
      <c r="E2040" s="18" t="s">
        <v>4157</v>
      </c>
      <c r="F2040" s="126"/>
      <c r="G2040" s="125"/>
      <c r="H2040" s="16"/>
      <c r="I2040" s="21"/>
      <c r="J2040" s="46"/>
      <c r="L2040" s="28"/>
    </row>
    <row r="2041" spans="1:13" ht="12.95" customHeight="1">
      <c r="A2041" s="93"/>
      <c r="B2041" s="107"/>
      <c r="C2041" s="7"/>
      <c r="D2041" s="109"/>
      <c r="E2041" s="110"/>
      <c r="F2041" s="111"/>
      <c r="G2041" s="112"/>
      <c r="H2041" s="128"/>
      <c r="I2041" s="12"/>
      <c r="J2041" s="123"/>
      <c r="M2041" s="28"/>
    </row>
    <row r="2042" spans="1:13" ht="12.95" customHeight="1">
      <c r="A2042" s="94"/>
      <c r="B2042" s="108" t="s">
        <v>4304</v>
      </c>
      <c r="C2042" s="16" t="s">
        <v>4436</v>
      </c>
      <c r="D2042" s="52">
        <v>4</v>
      </c>
      <c r="E2042" s="18" t="s">
        <v>4157</v>
      </c>
      <c r="F2042" s="19"/>
      <c r="G2042" s="125"/>
      <c r="H2042" s="131"/>
      <c r="I2042" s="21"/>
      <c r="J2042" s="46"/>
      <c r="L2042" s="28"/>
    </row>
    <row r="2043" spans="1:13" ht="12.95" customHeight="1">
      <c r="A2043" s="93"/>
      <c r="B2043" s="107"/>
      <c r="C2043" s="7"/>
      <c r="D2043" s="109"/>
      <c r="E2043" s="110"/>
      <c r="F2043" s="111"/>
      <c r="G2043" s="112"/>
      <c r="H2043" s="128"/>
      <c r="I2043" s="12"/>
      <c r="J2043" s="123"/>
      <c r="M2043" s="28"/>
    </row>
    <row r="2044" spans="1:13" ht="12.95" customHeight="1">
      <c r="A2044" s="94"/>
      <c r="B2044" s="108" t="s">
        <v>4304</v>
      </c>
      <c r="C2044" s="16" t="s">
        <v>4437</v>
      </c>
      <c r="D2044" s="52">
        <v>3</v>
      </c>
      <c r="E2044" s="18" t="s">
        <v>4157</v>
      </c>
      <c r="F2044" s="19"/>
      <c r="G2044" s="125"/>
      <c r="H2044" s="131"/>
      <c r="I2044" s="21"/>
      <c r="J2044" s="46"/>
      <c r="L2044" s="28"/>
    </row>
    <row r="2045" spans="1:13" ht="12.95" customHeight="1">
      <c r="A2045" s="93"/>
      <c r="B2045" s="107"/>
      <c r="C2045" s="7"/>
      <c r="D2045" s="109"/>
      <c r="E2045" s="110"/>
      <c r="F2045" s="111"/>
      <c r="G2045" s="112"/>
      <c r="H2045" s="128"/>
      <c r="I2045" s="12"/>
      <c r="J2045" s="123"/>
      <c r="M2045" s="28"/>
    </row>
    <row r="2046" spans="1:13" ht="12.95" customHeight="1">
      <c r="A2046" s="94"/>
      <c r="B2046" s="108" t="s">
        <v>4179</v>
      </c>
      <c r="C2046" s="16" t="s">
        <v>4307</v>
      </c>
      <c r="D2046" s="52">
        <v>13</v>
      </c>
      <c r="E2046" s="18" t="s">
        <v>4157</v>
      </c>
      <c r="F2046" s="19"/>
      <c r="G2046" s="125"/>
      <c r="H2046" s="16"/>
      <c r="I2046" s="21"/>
      <c r="J2046" s="46"/>
      <c r="L2046" s="28"/>
    </row>
    <row r="2047" spans="1:13" ht="12.95" customHeight="1">
      <c r="A2047" s="93"/>
      <c r="B2047" s="107"/>
      <c r="C2047" s="7"/>
      <c r="D2047" s="109"/>
      <c r="E2047" s="110"/>
      <c r="F2047" s="111"/>
      <c r="G2047" s="112"/>
      <c r="H2047" s="7"/>
      <c r="I2047" s="12"/>
      <c r="J2047" s="123"/>
      <c r="M2047" s="28"/>
    </row>
    <row r="2048" spans="1:13" ht="12.95" customHeight="1">
      <c r="A2048" s="94"/>
      <c r="B2048" s="108" t="s">
        <v>4179</v>
      </c>
      <c r="C2048" s="16" t="s">
        <v>4308</v>
      </c>
      <c r="D2048" s="52">
        <v>29</v>
      </c>
      <c r="E2048" s="18" t="s">
        <v>4157</v>
      </c>
      <c r="F2048" s="19"/>
      <c r="G2048" s="125"/>
      <c r="H2048" s="16"/>
      <c r="I2048" s="21"/>
      <c r="J2048" s="46"/>
      <c r="L2048" s="28"/>
    </row>
    <row r="2049" spans="1:13" ht="12.95" customHeight="1">
      <c r="A2049" s="93"/>
      <c r="B2049" s="107"/>
      <c r="C2049" s="7"/>
      <c r="D2049" s="109"/>
      <c r="E2049" s="110"/>
      <c r="F2049" s="111"/>
      <c r="G2049" s="112"/>
      <c r="H2049" s="7"/>
      <c r="I2049" s="12"/>
      <c r="J2049" s="123"/>
      <c r="M2049" s="28"/>
    </row>
    <row r="2050" spans="1:13" ht="12.95" customHeight="1">
      <c r="A2050" s="94"/>
      <c r="B2050" s="108" t="s">
        <v>4309</v>
      </c>
      <c r="C2050" s="16" t="s">
        <v>4311</v>
      </c>
      <c r="D2050" s="52">
        <v>2</v>
      </c>
      <c r="E2050" s="18" t="s">
        <v>4157</v>
      </c>
      <c r="F2050" s="19"/>
      <c r="G2050" s="125"/>
      <c r="H2050" s="130"/>
      <c r="I2050" s="21"/>
      <c r="J2050" s="46"/>
      <c r="L2050" s="28"/>
    </row>
    <row r="2051" spans="1:13" ht="12.95" customHeight="1">
      <c r="A2051" s="93"/>
      <c r="B2051" s="107"/>
      <c r="C2051" s="7"/>
      <c r="D2051" s="109"/>
      <c r="E2051" s="110"/>
      <c r="F2051" s="111"/>
      <c r="G2051" s="112"/>
      <c r="H2051" s="7"/>
      <c r="I2051" s="12"/>
      <c r="J2051" s="123"/>
      <c r="M2051" s="28"/>
    </row>
    <row r="2052" spans="1:13" ht="12.95" customHeight="1">
      <c r="A2052" s="94"/>
      <c r="B2052" s="108" t="s">
        <v>4440</v>
      </c>
      <c r="C2052" s="16" t="s">
        <v>4442</v>
      </c>
      <c r="D2052" s="52">
        <v>1</v>
      </c>
      <c r="E2052" s="18" t="s">
        <v>4332</v>
      </c>
      <c r="F2052" s="19"/>
      <c r="G2052" s="125"/>
      <c r="H2052" s="16"/>
      <c r="I2052" s="21"/>
      <c r="J2052" s="46"/>
      <c r="L2052" s="28"/>
    </row>
    <row r="2053" spans="1:13" ht="12.95" customHeight="1">
      <c r="A2053" s="93"/>
      <c r="B2053" s="107"/>
      <c r="C2053" s="7"/>
      <c r="D2053" s="109"/>
      <c r="E2053" s="110"/>
      <c r="F2053" s="111"/>
      <c r="G2053" s="112"/>
      <c r="H2053" s="7"/>
      <c r="I2053" s="12"/>
      <c r="J2053" s="123"/>
      <c r="M2053" s="28"/>
    </row>
    <row r="2054" spans="1:13" ht="12.95" customHeight="1">
      <c r="A2054" s="94"/>
      <c r="B2054" s="108" t="s">
        <v>4440</v>
      </c>
      <c r="C2054" s="16" t="s">
        <v>4444</v>
      </c>
      <c r="D2054" s="52">
        <v>1</v>
      </c>
      <c r="E2054" s="18" t="s">
        <v>4332</v>
      </c>
      <c r="F2054" s="19"/>
      <c r="G2054" s="125"/>
      <c r="H2054" s="16"/>
      <c r="I2054" s="21"/>
      <c r="J2054" s="46"/>
      <c r="L2054" s="28"/>
    </row>
    <row r="2055" spans="1:13" ht="12.95" customHeight="1">
      <c r="A2055" s="93"/>
      <c r="B2055" s="107"/>
      <c r="C2055" s="7"/>
      <c r="D2055" s="109"/>
      <c r="E2055" s="110"/>
      <c r="F2055" s="111"/>
      <c r="G2055" s="112"/>
      <c r="H2055" s="7"/>
      <c r="I2055" s="12"/>
      <c r="J2055" s="123"/>
      <c r="M2055" s="28"/>
    </row>
    <row r="2056" spans="1:13" ht="12.95" customHeight="1">
      <c r="A2056" s="94"/>
      <c r="B2056" s="108" t="s">
        <v>4320</v>
      </c>
      <c r="C2056" s="16" t="s">
        <v>4321</v>
      </c>
      <c r="D2056" s="52">
        <v>4</v>
      </c>
      <c r="E2056" s="18" t="s">
        <v>4245</v>
      </c>
      <c r="F2056" s="19"/>
      <c r="G2056" s="125"/>
      <c r="H2056" s="16"/>
      <c r="I2056" s="21"/>
      <c r="J2056" s="46"/>
      <c r="L2056" s="28"/>
    </row>
    <row r="2057" spans="1:13" ht="12.95" customHeight="1">
      <c r="A2057" s="93"/>
      <c r="B2057" s="107"/>
      <c r="C2057" s="7"/>
      <c r="D2057" s="51"/>
      <c r="E2057" s="9"/>
      <c r="F2057" s="10"/>
      <c r="G2057" s="11"/>
      <c r="H2057" s="7"/>
      <c r="I2057" s="12"/>
      <c r="J2057" s="123"/>
    </row>
    <row r="2058" spans="1:13" ht="12.95" customHeight="1">
      <c r="A2058" s="94"/>
      <c r="B2058" s="108"/>
      <c r="C2058" s="16"/>
      <c r="D2058" s="52"/>
      <c r="E2058" s="18"/>
      <c r="F2058" s="19"/>
      <c r="G2058" s="20"/>
      <c r="H2058" s="130"/>
      <c r="I2058" s="21"/>
      <c r="J2058" s="46"/>
    </row>
    <row r="2059" spans="1:13" ht="12.95" customHeight="1">
      <c r="A2059" s="93"/>
      <c r="B2059" s="107"/>
      <c r="C2059" s="7"/>
      <c r="D2059" s="51"/>
      <c r="E2059" s="9"/>
      <c r="F2059" s="10"/>
      <c r="G2059" s="11"/>
      <c r="H2059" s="7"/>
      <c r="I2059" s="12"/>
      <c r="J2059" s="123"/>
    </row>
    <row r="2060" spans="1:13" ht="12.95" customHeight="1">
      <c r="A2060" s="94"/>
      <c r="B2060" s="108"/>
      <c r="C2060" s="16"/>
      <c r="D2060" s="52"/>
      <c r="E2060" s="18"/>
      <c r="F2060" s="19"/>
      <c r="G2060" s="20"/>
      <c r="H2060" s="16"/>
      <c r="I2060" s="21"/>
      <c r="J2060" s="46"/>
    </row>
    <row r="2061" spans="1:13" ht="12.95" customHeight="1">
      <c r="A2061" s="93"/>
      <c r="B2061" s="107"/>
      <c r="C2061" s="7"/>
      <c r="D2061" s="51"/>
      <c r="E2061" s="9"/>
      <c r="F2061" s="10"/>
      <c r="G2061" s="11"/>
      <c r="H2061" s="128"/>
      <c r="I2061" s="12"/>
      <c r="J2061" s="123"/>
    </row>
    <row r="2062" spans="1:13" ht="12.95" customHeight="1">
      <c r="A2062" s="94"/>
      <c r="B2062" s="108"/>
      <c r="C2062" s="16"/>
      <c r="D2062" s="52"/>
      <c r="E2062" s="18"/>
      <c r="F2062" s="19"/>
      <c r="G2062" s="20"/>
      <c r="H2062" s="130"/>
      <c r="I2062" s="21"/>
      <c r="J2062" s="46"/>
    </row>
    <row r="2063" spans="1:13" ht="12.95" customHeight="1">
      <c r="A2063" s="93"/>
      <c r="B2063" s="107"/>
      <c r="C2063" s="7"/>
      <c r="D2063" s="51"/>
      <c r="E2063" s="9"/>
      <c r="F2063" s="10"/>
      <c r="G2063" s="11"/>
      <c r="H2063" s="7"/>
      <c r="I2063" s="12"/>
      <c r="J2063" s="123"/>
    </row>
    <row r="2064" spans="1:13" ht="12.95" customHeight="1">
      <c r="A2064" s="94"/>
      <c r="B2064" s="108"/>
      <c r="C2064" s="16"/>
      <c r="D2064" s="52"/>
      <c r="E2064" s="18"/>
      <c r="F2064" s="19"/>
      <c r="G2064" s="20"/>
      <c r="H2064" s="16"/>
      <c r="I2064" s="21"/>
      <c r="J2064" s="46"/>
    </row>
    <row r="2065" spans="1:10" ht="12.95" customHeight="1">
      <c r="A2065" s="93"/>
      <c r="B2065" s="107"/>
      <c r="C2065" s="7"/>
      <c r="D2065" s="51"/>
      <c r="E2065" s="9"/>
      <c r="F2065" s="10"/>
      <c r="G2065" s="11"/>
      <c r="H2065" s="7"/>
      <c r="I2065" s="12"/>
      <c r="J2065" s="123"/>
    </row>
    <row r="2066" spans="1:10" ht="12.75" customHeight="1">
      <c r="A2066" s="94"/>
      <c r="B2066" s="108"/>
      <c r="C2066" s="16"/>
      <c r="D2066" s="52"/>
      <c r="E2066" s="18"/>
      <c r="F2066" s="19"/>
      <c r="G2066" s="20"/>
      <c r="H2066" s="16"/>
      <c r="I2066" s="21"/>
      <c r="J2066" s="48"/>
    </row>
    <row r="2067" spans="1:10" ht="12.95" customHeight="1">
      <c r="A2067" s="93"/>
      <c r="B2067" s="107"/>
      <c r="C2067" s="7"/>
      <c r="D2067" s="51"/>
      <c r="E2067" s="9"/>
      <c r="F2067" s="10"/>
      <c r="G2067" s="11"/>
      <c r="H2067" s="7"/>
      <c r="I2067" s="12"/>
      <c r="J2067" s="123"/>
    </row>
    <row r="2068" spans="1:10" ht="12.95" customHeight="1">
      <c r="A2068" s="94"/>
      <c r="B2068" s="108"/>
      <c r="C2068" s="16"/>
      <c r="D2068" s="52"/>
      <c r="E2068" s="18"/>
      <c r="F2068" s="19"/>
      <c r="G2068" s="20"/>
      <c r="H2068" s="16"/>
      <c r="I2068" s="21"/>
      <c r="J2068" s="46"/>
    </row>
    <row r="2069" spans="1:10" ht="12.95" customHeight="1">
      <c r="A2069" s="93"/>
      <c r="B2069" s="107"/>
      <c r="C2069" s="7"/>
      <c r="D2069" s="51"/>
      <c r="E2069" s="9"/>
      <c r="F2069" s="10"/>
      <c r="G2069" s="11"/>
      <c r="H2069" s="7"/>
      <c r="I2069" s="12"/>
      <c r="J2069" s="123"/>
    </row>
    <row r="2070" spans="1:10" ht="12.95" customHeight="1">
      <c r="A2070" s="94"/>
      <c r="B2070" s="108"/>
      <c r="C2070" s="16"/>
      <c r="D2070" s="52"/>
      <c r="E2070" s="18"/>
      <c r="F2070" s="19"/>
      <c r="G2070" s="20"/>
      <c r="H2070" s="16"/>
      <c r="I2070" s="21"/>
      <c r="J2070" s="46"/>
    </row>
    <row r="2071" spans="1:10" ht="12.95" customHeight="1">
      <c r="A2071" s="93"/>
      <c r="B2071" s="107"/>
      <c r="C2071" s="7"/>
      <c r="D2071" s="51"/>
      <c r="E2071" s="9"/>
      <c r="F2071" s="10"/>
      <c r="G2071" s="11"/>
      <c r="H2071" s="7"/>
      <c r="I2071" s="12"/>
      <c r="J2071" s="123"/>
    </row>
    <row r="2072" spans="1:10" ht="12.95" customHeight="1">
      <c r="A2072" s="94"/>
      <c r="B2072" s="108"/>
      <c r="C2072" s="16"/>
      <c r="D2072" s="52"/>
      <c r="E2072" s="18"/>
      <c r="F2072" s="19"/>
      <c r="G2072" s="20"/>
      <c r="H2072" s="16"/>
      <c r="I2072" s="21"/>
      <c r="J2072" s="46"/>
    </row>
    <row r="2073" spans="1:10" ht="12.95" customHeight="1">
      <c r="A2073" s="93"/>
      <c r="B2073" s="107"/>
      <c r="C2073" s="7"/>
      <c r="D2073" s="51"/>
      <c r="E2073" s="9"/>
      <c r="F2073" s="10"/>
      <c r="G2073" s="11"/>
      <c r="H2073" s="7"/>
      <c r="I2073" s="12"/>
      <c r="J2073" s="123"/>
    </row>
    <row r="2074" spans="1:10" ht="12.75" customHeight="1">
      <c r="A2074" s="94"/>
      <c r="B2074" s="108"/>
      <c r="C2074" s="16"/>
      <c r="D2074" s="52"/>
      <c r="E2074" s="18"/>
      <c r="F2074" s="19"/>
      <c r="G2074" s="20"/>
      <c r="H2074" s="16"/>
      <c r="I2074" s="21"/>
      <c r="J2074" s="48"/>
    </row>
    <row r="2075" spans="1:10" ht="12.95" customHeight="1">
      <c r="A2075" s="93"/>
      <c r="B2075" s="107"/>
      <c r="C2075" s="7"/>
      <c r="D2075" s="51"/>
      <c r="E2075" s="9"/>
      <c r="F2075" s="10"/>
      <c r="G2075" s="11"/>
      <c r="H2075" s="7"/>
      <c r="I2075" s="23"/>
      <c r="J2075" s="47"/>
    </row>
    <row r="2076" spans="1:10" ht="12.95" customHeight="1">
      <c r="A2076" s="94"/>
      <c r="B2076" s="108"/>
      <c r="C2076" s="16"/>
      <c r="D2076" s="52"/>
      <c r="E2076" s="18"/>
      <c r="F2076" s="19"/>
      <c r="G2076" s="20"/>
      <c r="H2076" s="16"/>
      <c r="I2076" s="21"/>
      <c r="J2076" s="46"/>
    </row>
    <row r="2077" spans="1:10" ht="12.95" customHeight="1">
      <c r="A2077" s="5"/>
      <c r="B2077" s="107"/>
      <c r="C2077" s="7"/>
      <c r="D2077" s="51"/>
      <c r="E2077" s="9"/>
      <c r="F2077" s="10"/>
      <c r="G2077" s="11"/>
      <c r="H2077" s="7"/>
      <c r="I2077" s="12"/>
      <c r="J2077" s="123"/>
    </row>
    <row r="2078" spans="1:10" ht="12.95" customHeight="1">
      <c r="A2078" s="133"/>
      <c r="B2078" s="108"/>
      <c r="C2078" s="16"/>
      <c r="D2078" s="52"/>
      <c r="E2078" s="18"/>
      <c r="F2078" s="19"/>
      <c r="G2078" s="20"/>
      <c r="H2078" s="16"/>
      <c r="I2078" s="21"/>
      <c r="J2078" s="46"/>
    </row>
    <row r="2079" spans="1:10" ht="12.95" customHeight="1">
      <c r="A2079" s="93"/>
      <c r="B2079" s="124"/>
      <c r="C2079" s="7"/>
      <c r="D2079" s="51"/>
      <c r="E2079" s="9"/>
      <c r="F2079" s="10"/>
      <c r="G2079" s="11"/>
      <c r="H2079" s="7"/>
      <c r="I2079" s="12"/>
      <c r="J2079" s="123"/>
    </row>
    <row r="2080" spans="1:10" ht="12.95" customHeight="1">
      <c r="A2080" s="94"/>
      <c r="B2080" s="108"/>
      <c r="C2080" s="16"/>
      <c r="D2080" s="52"/>
      <c r="E2080" s="18"/>
      <c r="F2080" s="19"/>
      <c r="G2080" s="20"/>
      <c r="H2080" s="16"/>
      <c r="I2080" s="21"/>
      <c r="J2080" s="46"/>
    </row>
    <row r="2081" spans="1:13" ht="12.95" customHeight="1">
      <c r="A2081" s="93"/>
      <c r="B2081" s="107"/>
      <c r="C2081" s="7"/>
      <c r="D2081" s="51"/>
      <c r="E2081" s="9"/>
      <c r="F2081" s="10"/>
      <c r="G2081" s="11"/>
      <c r="H2081" s="7"/>
      <c r="I2081" s="12"/>
      <c r="J2081" s="123"/>
    </row>
    <row r="2082" spans="1:13" ht="12.95" customHeight="1">
      <c r="A2082" s="94"/>
      <c r="B2082" s="108"/>
      <c r="C2082" s="16"/>
      <c r="D2082" s="52"/>
      <c r="E2082" s="18"/>
      <c r="F2082" s="19"/>
      <c r="G2082" s="20"/>
      <c r="H2082" s="16"/>
      <c r="I2082" s="21"/>
      <c r="J2082" s="46"/>
    </row>
    <row r="2083" spans="1:13" ht="12.95" customHeight="1">
      <c r="A2083" s="93"/>
      <c r="B2083" s="107"/>
      <c r="C2083" s="7"/>
      <c r="D2083" s="51"/>
      <c r="E2083" s="9"/>
      <c r="F2083" s="10"/>
      <c r="G2083" s="11"/>
      <c r="H2083" s="7"/>
      <c r="I2083" s="12"/>
      <c r="J2083" s="123"/>
    </row>
    <row r="2084" spans="1:13" ht="12.95" customHeight="1">
      <c r="A2084" s="94"/>
      <c r="B2084" s="108"/>
      <c r="C2084" s="16"/>
      <c r="D2084" s="52"/>
      <c r="E2084" s="18"/>
      <c r="F2084" s="19"/>
      <c r="G2084" s="20"/>
      <c r="H2084" s="16"/>
      <c r="I2084" s="21"/>
      <c r="J2084" s="46"/>
    </row>
    <row r="2085" spans="1:13" ht="12.95" customHeight="1">
      <c r="A2085" s="93"/>
      <c r="B2085" s="124"/>
      <c r="C2085" s="7"/>
      <c r="D2085" s="51"/>
      <c r="E2085" s="9"/>
      <c r="F2085" s="10"/>
      <c r="G2085" s="11"/>
      <c r="H2085" s="7"/>
      <c r="I2085" s="12"/>
      <c r="J2085" s="123"/>
    </row>
    <row r="2086" spans="1:13" ht="12.95" customHeight="1">
      <c r="A2086" s="94"/>
      <c r="B2086" s="108"/>
      <c r="C2086" s="16"/>
      <c r="D2086" s="52"/>
      <c r="E2086" s="18"/>
      <c r="F2086" s="19"/>
      <c r="G2086" s="20"/>
      <c r="H2086" s="16"/>
      <c r="I2086" s="21"/>
      <c r="J2086" s="46"/>
    </row>
    <row r="2087" spans="1:13" ht="12.95" customHeight="1">
      <c r="A2087" s="93"/>
      <c r="B2087" s="107"/>
      <c r="C2087" s="7"/>
      <c r="D2087" s="51"/>
      <c r="E2087" s="9"/>
      <c r="F2087" s="10"/>
      <c r="G2087" s="85"/>
      <c r="H2087" s="7"/>
      <c r="I2087" s="23"/>
      <c r="J2087" s="47"/>
    </row>
    <row r="2088" spans="1:13" ht="12.95" customHeight="1">
      <c r="A2088" s="94"/>
      <c r="B2088" s="134" t="s">
        <v>2</v>
      </c>
      <c r="C2088" s="16"/>
      <c r="D2088" s="52"/>
      <c r="E2088" s="18"/>
      <c r="F2088" s="19"/>
      <c r="G2088" s="86"/>
      <c r="H2088" s="16"/>
      <c r="I2088" s="21"/>
      <c r="J2088" s="46"/>
    </row>
    <row r="2089" spans="1:13" ht="12.95" customHeight="1">
      <c r="A2089" s="5"/>
      <c r="B2089" s="107"/>
      <c r="C2089" s="7"/>
      <c r="D2089" s="51"/>
      <c r="E2089" s="9"/>
      <c r="F2089" s="10"/>
      <c r="G2089" s="11"/>
      <c r="H2089" s="7"/>
      <c r="I2089" s="12"/>
      <c r="J2089" s="123"/>
    </row>
    <row r="2090" spans="1:13" ht="12.95" customHeight="1">
      <c r="A2090" s="133"/>
      <c r="B2090" s="108"/>
      <c r="C2090" s="16"/>
      <c r="D2090" s="52"/>
      <c r="E2090" s="18"/>
      <c r="F2090" s="19"/>
      <c r="G2090" s="20"/>
      <c r="H2090" s="16"/>
      <c r="I2090" s="21"/>
      <c r="J2090" s="46"/>
    </row>
    <row r="2091" spans="1:13" ht="12.95" customHeight="1">
      <c r="A2091" s="93"/>
      <c r="B2091" s="107"/>
      <c r="C2091" s="7"/>
      <c r="D2091" s="51"/>
      <c r="E2091" s="9"/>
      <c r="F2091" s="10"/>
      <c r="G2091" s="11"/>
      <c r="H2091" s="7"/>
      <c r="I2091" s="12"/>
      <c r="J2091" s="123"/>
    </row>
    <row r="2092" spans="1:13" ht="12.95" customHeight="1">
      <c r="A2092" s="127">
        <f>A1中科目!A136</f>
        <v>3</v>
      </c>
      <c r="B2092" s="185" t="str">
        <f>A1中科目!B136</f>
        <v>構内情報通信網設備</v>
      </c>
      <c r="C2092" s="16"/>
      <c r="D2092" s="52"/>
      <c r="E2092" s="18"/>
      <c r="F2092" s="19"/>
      <c r="G2092" s="20"/>
      <c r="H2092" s="16"/>
      <c r="I2092" s="21"/>
      <c r="J2092" s="46"/>
    </row>
    <row r="2093" spans="1:13" ht="12.95" customHeight="1">
      <c r="A2093" s="93"/>
      <c r="B2093" s="107"/>
      <c r="C2093" s="7"/>
      <c r="D2093" s="51"/>
      <c r="E2093" s="9"/>
      <c r="F2093" s="10"/>
      <c r="G2093" s="11"/>
      <c r="H2093" s="128"/>
      <c r="I2093" s="12"/>
      <c r="J2093" s="123"/>
    </row>
    <row r="2094" spans="1:13" ht="12.95" customHeight="1">
      <c r="A2094" s="94"/>
      <c r="B2094" s="108"/>
      <c r="C2094" s="16"/>
      <c r="D2094" s="52"/>
      <c r="E2094" s="18"/>
      <c r="F2094" s="19"/>
      <c r="G2094" s="20"/>
      <c r="H2094" s="130"/>
      <c r="I2094" s="21"/>
      <c r="J2094" s="46"/>
    </row>
    <row r="2095" spans="1:13" ht="12.95" customHeight="1">
      <c r="A2095" s="93"/>
      <c r="B2095" s="107"/>
      <c r="C2095" s="7"/>
      <c r="D2095" s="109"/>
      <c r="E2095" s="110"/>
      <c r="F2095" s="111"/>
      <c r="G2095" s="112"/>
      <c r="H2095" s="128"/>
      <c r="I2095" s="12"/>
      <c r="J2095" s="123"/>
      <c r="M2095" s="28"/>
    </row>
    <row r="2096" spans="1:13" ht="12.95" customHeight="1">
      <c r="A2096" s="94"/>
      <c r="B2096" s="108" t="s">
        <v>4491</v>
      </c>
      <c r="C2096" s="16" t="s">
        <v>4492</v>
      </c>
      <c r="D2096" s="52">
        <v>1</v>
      </c>
      <c r="E2096" s="18" t="s">
        <v>341</v>
      </c>
      <c r="F2096" s="19"/>
      <c r="G2096" s="125"/>
      <c r="H2096" s="131"/>
      <c r="I2096" s="21"/>
      <c r="J2096" s="46"/>
      <c r="L2096" s="28"/>
    </row>
    <row r="2097" spans="1:13" ht="12.95" customHeight="1">
      <c r="A2097" s="93"/>
      <c r="B2097" s="107"/>
      <c r="C2097" s="7"/>
      <c r="D2097" s="109"/>
      <c r="E2097" s="110"/>
      <c r="F2097" s="111"/>
      <c r="G2097" s="112"/>
      <c r="H2097" s="7"/>
      <c r="I2097" s="12"/>
      <c r="J2097" s="123"/>
      <c r="M2097" s="28"/>
    </row>
    <row r="2098" spans="1:13" ht="12.95" customHeight="1">
      <c r="A2098" s="94"/>
      <c r="B2098" s="108" t="s">
        <v>4501</v>
      </c>
      <c r="C2098" s="16" t="s">
        <v>4502</v>
      </c>
      <c r="D2098" s="52">
        <v>3</v>
      </c>
      <c r="E2098" s="18" t="s">
        <v>4245</v>
      </c>
      <c r="F2098" s="19"/>
      <c r="G2098" s="125"/>
      <c r="H2098" s="131"/>
      <c r="I2098" s="21"/>
      <c r="J2098" s="46"/>
      <c r="L2098" s="28"/>
    </row>
    <row r="2099" spans="1:13" ht="12.95" customHeight="1">
      <c r="A2099" s="93"/>
      <c r="B2099" s="107"/>
      <c r="C2099" s="7"/>
      <c r="D2099" s="109"/>
      <c r="E2099" s="110"/>
      <c r="F2099" s="111"/>
      <c r="G2099" s="112"/>
      <c r="H2099" s="128"/>
      <c r="I2099" s="12"/>
      <c r="J2099" s="123"/>
      <c r="M2099" s="28"/>
    </row>
    <row r="2100" spans="1:13" ht="12.95" customHeight="1">
      <c r="A2100" s="94"/>
      <c r="B2100" s="108" t="s">
        <v>4295</v>
      </c>
      <c r="C2100" s="16" t="s">
        <v>4704</v>
      </c>
      <c r="D2100" s="52">
        <v>87</v>
      </c>
      <c r="E2100" s="18" t="s">
        <v>4157</v>
      </c>
      <c r="F2100" s="126"/>
      <c r="G2100" s="125"/>
      <c r="H2100" s="16"/>
      <c r="I2100" s="21"/>
      <c r="J2100" s="46"/>
      <c r="L2100" s="28"/>
    </row>
    <row r="2101" spans="1:13" ht="12.95" customHeight="1">
      <c r="A2101" s="93"/>
      <c r="B2101" s="107"/>
      <c r="C2101" s="7"/>
      <c r="D2101" s="109"/>
      <c r="E2101" s="110"/>
      <c r="F2101" s="111"/>
      <c r="G2101" s="112"/>
      <c r="H2101" s="128"/>
      <c r="I2101" s="12"/>
      <c r="J2101" s="123"/>
      <c r="M2101" s="28"/>
    </row>
    <row r="2102" spans="1:13" ht="12.95" customHeight="1">
      <c r="A2102" s="94"/>
      <c r="B2102" s="108" t="s">
        <v>4295</v>
      </c>
      <c r="C2102" s="16" t="s">
        <v>4296</v>
      </c>
      <c r="D2102" s="52">
        <v>24</v>
      </c>
      <c r="E2102" s="18" t="s">
        <v>4157</v>
      </c>
      <c r="F2102" s="19"/>
      <c r="G2102" s="125"/>
      <c r="H2102" s="16"/>
      <c r="I2102" s="21"/>
      <c r="J2102" s="46"/>
      <c r="L2102" s="28"/>
    </row>
    <row r="2103" spans="1:13" ht="12.95" customHeight="1">
      <c r="A2103" s="93"/>
      <c r="B2103" s="107"/>
      <c r="C2103" s="7"/>
      <c r="D2103" s="109"/>
      <c r="E2103" s="110"/>
      <c r="F2103" s="111"/>
      <c r="G2103" s="112"/>
      <c r="H2103" s="128"/>
      <c r="I2103" s="12"/>
      <c r="J2103" s="123"/>
      <c r="M2103" s="28"/>
    </row>
    <row r="2104" spans="1:13" ht="12.95" customHeight="1">
      <c r="A2104" s="94"/>
      <c r="B2104" s="108" t="s">
        <v>4295</v>
      </c>
      <c r="C2104" s="16" t="s">
        <v>4297</v>
      </c>
      <c r="D2104" s="52">
        <v>32</v>
      </c>
      <c r="E2104" s="18" t="s">
        <v>4157</v>
      </c>
      <c r="F2104" s="19"/>
      <c r="G2104" s="125"/>
      <c r="H2104" s="16"/>
      <c r="I2104" s="21"/>
      <c r="J2104" s="46"/>
      <c r="L2104" s="28"/>
    </row>
    <row r="2105" spans="1:13" ht="12.95" customHeight="1">
      <c r="A2105" s="93"/>
      <c r="B2105" s="107"/>
      <c r="C2105" s="7"/>
      <c r="D2105" s="109"/>
      <c r="E2105" s="110"/>
      <c r="F2105" s="111"/>
      <c r="G2105" s="112"/>
      <c r="H2105" s="128"/>
      <c r="I2105" s="12"/>
      <c r="J2105" s="123"/>
      <c r="M2105" s="28"/>
    </row>
    <row r="2106" spans="1:13" ht="12.95" customHeight="1">
      <c r="A2106" s="94"/>
      <c r="B2106" s="108" t="s">
        <v>4309</v>
      </c>
      <c r="C2106" s="16" t="s">
        <v>4310</v>
      </c>
      <c r="D2106" s="52">
        <v>11</v>
      </c>
      <c r="E2106" s="18" t="s">
        <v>4157</v>
      </c>
      <c r="F2106" s="19"/>
      <c r="G2106" s="125"/>
      <c r="H2106" s="130"/>
      <c r="I2106" s="21"/>
      <c r="J2106" s="46"/>
      <c r="L2106" s="28"/>
    </row>
    <row r="2107" spans="1:13" ht="12.95" customHeight="1">
      <c r="A2107" s="93"/>
      <c r="B2107" s="107"/>
      <c r="C2107" s="7"/>
      <c r="D2107" s="109"/>
      <c r="E2107" s="110"/>
      <c r="F2107" s="111"/>
      <c r="G2107" s="112"/>
      <c r="H2107" s="7"/>
      <c r="I2107" s="12"/>
      <c r="J2107" s="123"/>
      <c r="M2107" s="28"/>
    </row>
    <row r="2108" spans="1:13" ht="12.95" customHeight="1">
      <c r="A2108" s="94"/>
      <c r="B2108" s="108" t="s">
        <v>4312</v>
      </c>
      <c r="C2108" s="16" t="s">
        <v>4313</v>
      </c>
      <c r="D2108" s="52">
        <v>18</v>
      </c>
      <c r="E2108" s="18" t="s">
        <v>4157</v>
      </c>
      <c r="F2108" s="19"/>
      <c r="G2108" s="125"/>
      <c r="H2108" s="130"/>
      <c r="I2108" s="21"/>
      <c r="J2108" s="46"/>
      <c r="L2108" s="28"/>
    </row>
    <row r="2109" spans="1:13" ht="12.95" customHeight="1">
      <c r="A2109" s="93"/>
      <c r="B2109" s="107"/>
      <c r="C2109" s="7"/>
      <c r="D2109" s="109"/>
      <c r="E2109" s="110"/>
      <c r="F2109" s="111"/>
      <c r="G2109" s="112"/>
      <c r="H2109" s="7"/>
      <c r="I2109" s="12"/>
      <c r="J2109" s="123"/>
      <c r="M2109" s="28"/>
    </row>
    <row r="2110" spans="1:13" ht="12.95" customHeight="1">
      <c r="A2110" s="94"/>
      <c r="B2110" s="108" t="s">
        <v>4320</v>
      </c>
      <c r="C2110" s="16" t="s">
        <v>4510</v>
      </c>
      <c r="D2110" s="52">
        <v>3</v>
      </c>
      <c r="E2110" s="18" t="s">
        <v>4245</v>
      </c>
      <c r="F2110" s="19"/>
      <c r="G2110" s="125"/>
      <c r="H2110" s="16"/>
      <c r="I2110" s="21"/>
      <c r="J2110" s="46"/>
      <c r="L2110" s="28"/>
    </row>
    <row r="2111" spans="1:13" ht="12.95" customHeight="1">
      <c r="A2111" s="93"/>
      <c r="B2111" s="107"/>
      <c r="C2111" s="7"/>
      <c r="D2111" s="109"/>
      <c r="E2111" s="110"/>
      <c r="F2111" s="129"/>
      <c r="G2111" s="112"/>
      <c r="H2111" s="7"/>
      <c r="I2111" s="12"/>
      <c r="J2111" s="123"/>
      <c r="M2111" s="28"/>
    </row>
    <row r="2112" spans="1:13" ht="12.95" customHeight="1">
      <c r="A2112" s="94"/>
      <c r="B2112" s="108" t="s">
        <v>4705</v>
      </c>
      <c r="C2112" s="16"/>
      <c r="D2112" s="52">
        <v>1</v>
      </c>
      <c r="E2112" s="18" t="s">
        <v>4075</v>
      </c>
      <c r="F2112" s="19"/>
      <c r="G2112" s="125"/>
      <c r="H2112" s="16"/>
      <c r="I2112" s="21"/>
      <c r="J2112" s="46"/>
      <c r="L2112" s="28"/>
    </row>
    <row r="2113" spans="1:10" ht="12.95" customHeight="1">
      <c r="A2113" s="93"/>
      <c r="B2113" s="107"/>
      <c r="C2113" s="7"/>
      <c r="D2113" s="51"/>
      <c r="E2113" s="9"/>
      <c r="F2113" s="10"/>
      <c r="G2113" s="11"/>
      <c r="H2113" s="7"/>
      <c r="I2113" s="12"/>
      <c r="J2113" s="123"/>
    </row>
    <row r="2114" spans="1:10" ht="12.95" customHeight="1">
      <c r="A2114" s="94"/>
      <c r="B2114" s="108"/>
      <c r="C2114" s="16"/>
      <c r="D2114" s="52"/>
      <c r="E2114" s="18"/>
      <c r="F2114" s="19"/>
      <c r="G2114" s="20"/>
      <c r="H2114" s="16"/>
      <c r="I2114" s="21"/>
      <c r="J2114" s="46"/>
    </row>
    <row r="2115" spans="1:10" ht="12.95" customHeight="1">
      <c r="A2115" s="93"/>
      <c r="B2115" s="107"/>
      <c r="C2115" s="7"/>
      <c r="D2115" s="51"/>
      <c r="E2115" s="9"/>
      <c r="F2115" s="10"/>
      <c r="G2115" s="11"/>
      <c r="H2115" s="7"/>
      <c r="I2115" s="12"/>
      <c r="J2115" s="123"/>
    </row>
    <row r="2116" spans="1:10" ht="12.95" customHeight="1">
      <c r="A2116" s="94"/>
      <c r="B2116" s="108"/>
      <c r="C2116" s="16"/>
      <c r="D2116" s="52"/>
      <c r="E2116" s="18"/>
      <c r="F2116" s="19"/>
      <c r="G2116" s="20"/>
      <c r="H2116" s="16"/>
      <c r="I2116" s="21"/>
      <c r="J2116" s="46"/>
    </row>
    <row r="2117" spans="1:10" ht="12.95" customHeight="1">
      <c r="A2117" s="93"/>
      <c r="B2117" s="107"/>
      <c r="C2117" s="7"/>
      <c r="D2117" s="51"/>
      <c r="E2117" s="9"/>
      <c r="F2117" s="10"/>
      <c r="G2117" s="11"/>
      <c r="H2117" s="7"/>
      <c r="I2117" s="12"/>
      <c r="J2117" s="123"/>
    </row>
    <row r="2118" spans="1:10" ht="12.95" customHeight="1">
      <c r="A2118" s="94"/>
      <c r="B2118" s="108"/>
      <c r="C2118" s="16"/>
      <c r="D2118" s="52"/>
      <c r="E2118" s="18"/>
      <c r="F2118" s="19"/>
      <c r="G2118" s="20"/>
      <c r="H2118" s="16"/>
      <c r="I2118" s="21"/>
      <c r="J2118" s="46"/>
    </row>
    <row r="2119" spans="1:10" ht="12.95" customHeight="1">
      <c r="A2119" s="93"/>
      <c r="B2119" s="107"/>
      <c r="C2119" s="7"/>
      <c r="D2119" s="51"/>
      <c r="E2119" s="9"/>
      <c r="F2119" s="10"/>
      <c r="G2119" s="11"/>
      <c r="H2119" s="7"/>
      <c r="I2119" s="12"/>
      <c r="J2119" s="123"/>
    </row>
    <row r="2120" spans="1:10" ht="12.75" customHeight="1">
      <c r="A2120" s="94"/>
      <c r="B2120" s="108"/>
      <c r="C2120" s="16"/>
      <c r="D2120" s="52"/>
      <c r="E2120" s="18"/>
      <c r="F2120" s="19"/>
      <c r="G2120" s="20"/>
      <c r="H2120" s="16"/>
      <c r="I2120" s="21"/>
      <c r="J2120" s="48"/>
    </row>
    <row r="2121" spans="1:10" ht="12.95" customHeight="1">
      <c r="A2121" s="93"/>
      <c r="B2121" s="107"/>
      <c r="C2121" s="7"/>
      <c r="D2121" s="51"/>
      <c r="E2121" s="9"/>
      <c r="F2121" s="10"/>
      <c r="G2121" s="11"/>
      <c r="H2121" s="7"/>
      <c r="I2121" s="23"/>
      <c r="J2121" s="47"/>
    </row>
    <row r="2122" spans="1:10" ht="12.95" customHeight="1">
      <c r="A2122" s="94"/>
      <c r="B2122" s="108"/>
      <c r="C2122" s="16"/>
      <c r="D2122" s="52"/>
      <c r="E2122" s="18"/>
      <c r="F2122" s="19"/>
      <c r="G2122" s="20"/>
      <c r="H2122" s="16"/>
      <c r="I2122" s="21"/>
      <c r="J2122" s="46"/>
    </row>
    <row r="2123" spans="1:10" ht="12.95" customHeight="1">
      <c r="A2123" s="93"/>
      <c r="B2123" s="107"/>
      <c r="C2123" s="7"/>
      <c r="D2123" s="51"/>
      <c r="E2123" s="9"/>
      <c r="F2123" s="10"/>
      <c r="G2123" s="95"/>
      <c r="H2123" s="7"/>
      <c r="I2123" s="12"/>
      <c r="J2123" s="123"/>
    </row>
    <row r="2124" spans="1:10" ht="12.95" customHeight="1">
      <c r="A2124" s="94"/>
      <c r="B2124" s="134" t="s">
        <v>2</v>
      </c>
      <c r="C2124" s="16"/>
      <c r="D2124" s="52"/>
      <c r="E2124" s="18"/>
      <c r="F2124" s="19"/>
      <c r="G2124" s="20"/>
      <c r="H2124" s="130"/>
      <c r="I2124" s="21"/>
      <c r="J2124" s="46"/>
    </row>
    <row r="2125" spans="1:10" ht="12.95" customHeight="1">
      <c r="A2125" s="93"/>
      <c r="B2125" s="107"/>
      <c r="C2125" s="7"/>
      <c r="D2125" s="51"/>
      <c r="E2125" s="9"/>
      <c r="F2125" s="10"/>
      <c r="G2125" s="11"/>
      <c r="H2125" s="7"/>
      <c r="I2125" s="12"/>
      <c r="J2125" s="123"/>
    </row>
    <row r="2126" spans="1:10" ht="12.95" customHeight="1">
      <c r="A2126" s="94"/>
      <c r="B2126" s="108"/>
      <c r="C2126" s="16"/>
      <c r="D2126" s="52"/>
      <c r="E2126" s="18"/>
      <c r="F2126" s="19"/>
      <c r="G2126" s="20"/>
      <c r="H2126" s="16"/>
      <c r="I2126" s="21"/>
      <c r="J2126" s="46"/>
    </row>
    <row r="2127" spans="1:10" ht="12.95" customHeight="1">
      <c r="A2127" s="93"/>
      <c r="B2127" s="107"/>
      <c r="C2127" s="7"/>
      <c r="D2127" s="51"/>
      <c r="E2127" s="9"/>
      <c r="F2127" s="10"/>
      <c r="G2127" s="11"/>
      <c r="H2127" s="7"/>
      <c r="I2127" s="12"/>
      <c r="J2127" s="123"/>
    </row>
    <row r="2128" spans="1:10" ht="12.95" customHeight="1">
      <c r="A2128" s="127">
        <f>A1中科目!A142</f>
        <v>4</v>
      </c>
      <c r="B2128" s="185" t="str">
        <f>A1中科目!B142</f>
        <v>構内交換設備</v>
      </c>
      <c r="C2128" s="16"/>
      <c r="D2128" s="52"/>
      <c r="E2128" s="18"/>
      <c r="F2128" s="19"/>
      <c r="G2128" s="20"/>
      <c r="H2128" s="16"/>
      <c r="I2128" s="21"/>
      <c r="J2128" s="46"/>
    </row>
    <row r="2129" spans="1:13" ht="12.95" customHeight="1">
      <c r="A2129" s="93"/>
      <c r="B2129" s="107"/>
      <c r="C2129" s="7"/>
      <c r="D2129" s="51"/>
      <c r="E2129" s="9"/>
      <c r="F2129" s="10"/>
      <c r="G2129" s="11"/>
      <c r="H2129" s="128"/>
      <c r="I2129" s="12"/>
      <c r="J2129" s="123"/>
    </row>
    <row r="2130" spans="1:13" ht="12.95" customHeight="1">
      <c r="A2130" s="94"/>
      <c r="B2130" s="108"/>
      <c r="C2130" s="16"/>
      <c r="D2130" s="52"/>
      <c r="E2130" s="18"/>
      <c r="F2130" s="19"/>
      <c r="G2130" s="20"/>
      <c r="H2130" s="130"/>
      <c r="I2130" s="21"/>
      <c r="J2130" s="46"/>
    </row>
    <row r="2131" spans="1:13" ht="12.95" customHeight="1">
      <c r="A2131" s="93"/>
      <c r="B2131" s="107"/>
      <c r="C2131" s="7"/>
      <c r="D2131" s="109"/>
      <c r="E2131" s="110"/>
      <c r="F2131" s="111"/>
      <c r="G2131" s="112"/>
      <c r="H2131" s="128"/>
      <c r="I2131" s="12"/>
      <c r="J2131" s="123"/>
      <c r="M2131" s="28"/>
    </row>
    <row r="2132" spans="1:13" ht="12.95" customHeight="1">
      <c r="A2132" s="94"/>
      <c r="B2132" s="108" t="s">
        <v>4518</v>
      </c>
      <c r="C2132" s="16"/>
      <c r="D2132" s="52">
        <v>2</v>
      </c>
      <c r="E2132" s="18" t="s">
        <v>341</v>
      </c>
      <c r="F2132" s="19"/>
      <c r="G2132" s="125"/>
      <c r="H2132" s="131"/>
      <c r="I2132" s="21"/>
      <c r="J2132" s="46"/>
      <c r="L2132" s="28"/>
    </row>
    <row r="2133" spans="1:13" ht="12.95" customHeight="1">
      <c r="A2133" s="93"/>
      <c r="B2133" s="107"/>
      <c r="C2133" s="7"/>
      <c r="D2133" s="109"/>
      <c r="E2133" s="110"/>
      <c r="F2133" s="111"/>
      <c r="G2133" s="112"/>
      <c r="H2133" s="7"/>
      <c r="I2133" s="12"/>
      <c r="J2133" s="123"/>
      <c r="M2133" s="28"/>
    </row>
    <row r="2134" spans="1:13" ht="12.95" customHeight="1">
      <c r="A2134" s="94"/>
      <c r="B2134" s="108" t="s">
        <v>4518</v>
      </c>
      <c r="C2134" s="16" t="s">
        <v>4519</v>
      </c>
      <c r="D2134" s="52">
        <v>1</v>
      </c>
      <c r="E2134" s="18" t="s">
        <v>341</v>
      </c>
      <c r="F2134" s="19"/>
      <c r="G2134" s="125"/>
      <c r="H2134" s="131"/>
      <c r="I2134" s="21"/>
      <c r="J2134" s="46"/>
      <c r="L2134" s="28"/>
    </row>
    <row r="2135" spans="1:13" ht="12.95" customHeight="1">
      <c r="A2135" s="93"/>
      <c r="B2135" s="107"/>
      <c r="C2135" s="7"/>
      <c r="D2135" s="109"/>
      <c r="E2135" s="110"/>
      <c r="F2135" s="111"/>
      <c r="G2135" s="112"/>
      <c r="H2135" s="128"/>
      <c r="I2135" s="12"/>
      <c r="J2135" s="123"/>
      <c r="M2135" s="28"/>
    </row>
    <row r="2136" spans="1:13" ht="12.95" customHeight="1">
      <c r="A2136" s="94"/>
      <c r="B2136" s="108" t="s">
        <v>4521</v>
      </c>
      <c r="C2136" s="16" t="s">
        <v>4522</v>
      </c>
      <c r="D2136" s="52">
        <v>1</v>
      </c>
      <c r="E2136" s="18" t="s">
        <v>4245</v>
      </c>
      <c r="F2136" s="126"/>
      <c r="G2136" s="125"/>
      <c r="H2136" s="16"/>
      <c r="I2136" s="21"/>
      <c r="J2136" s="46"/>
      <c r="L2136" s="28"/>
    </row>
    <row r="2137" spans="1:13" ht="12.95" customHeight="1">
      <c r="A2137" s="93"/>
      <c r="B2137" s="107"/>
      <c r="C2137" s="7"/>
      <c r="D2137" s="109"/>
      <c r="E2137" s="110"/>
      <c r="F2137" s="111"/>
      <c r="G2137" s="112"/>
      <c r="H2137" s="128"/>
      <c r="I2137" s="12"/>
      <c r="J2137" s="123"/>
      <c r="M2137" s="28"/>
    </row>
    <row r="2138" spans="1:13" ht="12.95" customHeight="1">
      <c r="A2138" s="94"/>
      <c r="B2138" s="108" t="s">
        <v>4706</v>
      </c>
      <c r="C2138" s="16" t="s">
        <v>4525</v>
      </c>
      <c r="D2138" s="52">
        <v>2</v>
      </c>
      <c r="E2138" s="18" t="s">
        <v>4245</v>
      </c>
      <c r="F2138" s="19"/>
      <c r="G2138" s="125"/>
      <c r="H2138" s="16"/>
      <c r="I2138" s="21"/>
      <c r="J2138" s="46"/>
      <c r="L2138" s="28"/>
    </row>
    <row r="2139" spans="1:13" ht="12.95" customHeight="1">
      <c r="A2139" s="93"/>
      <c r="B2139" s="107"/>
      <c r="C2139" s="7"/>
      <c r="D2139" s="109"/>
      <c r="E2139" s="110"/>
      <c r="F2139" s="111"/>
      <c r="G2139" s="112"/>
      <c r="H2139" s="128"/>
      <c r="I2139" s="12"/>
      <c r="J2139" s="123"/>
      <c r="M2139" s="28"/>
    </row>
    <row r="2140" spans="1:13" ht="12.95" customHeight="1">
      <c r="A2140" s="94"/>
      <c r="B2140" s="108" t="s">
        <v>4526</v>
      </c>
      <c r="C2140" s="16" t="s">
        <v>4528</v>
      </c>
      <c r="D2140" s="52">
        <v>14</v>
      </c>
      <c r="E2140" s="18" t="s">
        <v>4157</v>
      </c>
      <c r="F2140" s="19"/>
      <c r="G2140" s="125"/>
      <c r="H2140" s="16"/>
      <c r="I2140" s="21"/>
      <c r="J2140" s="46"/>
      <c r="L2140" s="28"/>
    </row>
    <row r="2141" spans="1:13" ht="12.95" customHeight="1">
      <c r="A2141" s="93"/>
      <c r="B2141" s="107"/>
      <c r="C2141" s="7"/>
      <c r="D2141" s="109"/>
      <c r="E2141" s="110"/>
      <c r="F2141" s="111"/>
      <c r="G2141" s="112"/>
      <c r="H2141" s="128"/>
      <c r="I2141" s="12"/>
      <c r="J2141" s="123"/>
      <c r="M2141" s="28"/>
    </row>
    <row r="2142" spans="1:13" ht="12.75" customHeight="1">
      <c r="A2142" s="94"/>
      <c r="B2142" s="108" t="s">
        <v>4526</v>
      </c>
      <c r="C2142" s="16" t="s">
        <v>4529</v>
      </c>
      <c r="D2142" s="52">
        <v>14</v>
      </c>
      <c r="E2142" s="18" t="s">
        <v>4157</v>
      </c>
      <c r="F2142" s="19"/>
      <c r="G2142" s="125"/>
      <c r="H2142" s="16"/>
      <c r="I2142" s="21"/>
      <c r="J2142" s="46"/>
      <c r="L2142" s="28"/>
    </row>
    <row r="2143" spans="1:13" ht="12.95" customHeight="1">
      <c r="A2143" s="93"/>
      <c r="B2143" s="107"/>
      <c r="C2143" s="7"/>
      <c r="D2143" s="109"/>
      <c r="E2143" s="110"/>
      <c r="F2143" s="111"/>
      <c r="G2143" s="112"/>
      <c r="H2143" s="7"/>
      <c r="I2143" s="12"/>
      <c r="J2143" s="123"/>
      <c r="M2143" s="28"/>
    </row>
    <row r="2144" spans="1:13" ht="12.95" customHeight="1">
      <c r="A2144" s="94"/>
      <c r="B2144" s="108" t="s">
        <v>4526</v>
      </c>
      <c r="C2144" s="16" t="s">
        <v>4530</v>
      </c>
      <c r="D2144" s="52">
        <v>6</v>
      </c>
      <c r="E2144" s="18" t="s">
        <v>4157</v>
      </c>
      <c r="F2144" s="19"/>
      <c r="G2144" s="125"/>
      <c r="H2144" s="16"/>
      <c r="I2144" s="21"/>
      <c r="J2144" s="46"/>
      <c r="L2144" s="28"/>
    </row>
    <row r="2145" spans="1:13" ht="12.95" customHeight="1">
      <c r="A2145" s="93"/>
      <c r="B2145" s="107"/>
      <c r="C2145" s="7"/>
      <c r="D2145" s="109"/>
      <c r="E2145" s="110"/>
      <c r="F2145" s="111"/>
      <c r="G2145" s="112"/>
      <c r="H2145" s="7"/>
      <c r="I2145" s="12"/>
      <c r="J2145" s="123"/>
      <c r="M2145" s="28"/>
    </row>
    <row r="2146" spans="1:13" ht="12.95" customHeight="1">
      <c r="A2146" s="94"/>
      <c r="B2146" s="108" t="s">
        <v>4526</v>
      </c>
      <c r="C2146" s="16" t="s">
        <v>4707</v>
      </c>
      <c r="D2146" s="52">
        <v>11</v>
      </c>
      <c r="E2146" s="18" t="s">
        <v>4157</v>
      </c>
      <c r="F2146" s="19"/>
      <c r="G2146" s="125"/>
      <c r="H2146" s="16"/>
      <c r="I2146" s="21"/>
      <c r="J2146" s="46"/>
      <c r="L2146" s="28"/>
    </row>
    <row r="2147" spans="1:13" ht="12.95" customHeight="1">
      <c r="A2147" s="93"/>
      <c r="B2147" s="107"/>
      <c r="C2147" s="7"/>
      <c r="D2147" s="109"/>
      <c r="E2147" s="110"/>
      <c r="F2147" s="111"/>
      <c r="G2147" s="112"/>
      <c r="H2147" s="7"/>
      <c r="I2147" s="12"/>
      <c r="J2147" s="123"/>
      <c r="M2147" s="28"/>
    </row>
    <row r="2148" spans="1:13" ht="12.95" customHeight="1">
      <c r="A2148" s="94"/>
      <c r="B2148" s="108" t="s">
        <v>4309</v>
      </c>
      <c r="C2148" s="16" t="s">
        <v>4509</v>
      </c>
      <c r="D2148" s="52">
        <v>29</v>
      </c>
      <c r="E2148" s="18" t="s">
        <v>4157</v>
      </c>
      <c r="F2148" s="19"/>
      <c r="G2148" s="125"/>
      <c r="H2148" s="130"/>
      <c r="I2148" s="21"/>
      <c r="J2148" s="46"/>
      <c r="L2148" s="28"/>
    </row>
    <row r="2149" spans="1:13" ht="12.95" customHeight="1">
      <c r="A2149" s="93"/>
      <c r="B2149" s="107"/>
      <c r="C2149" s="7"/>
      <c r="D2149" s="109"/>
      <c r="E2149" s="110"/>
      <c r="F2149" s="111"/>
      <c r="G2149" s="112"/>
      <c r="H2149" s="7"/>
      <c r="I2149" s="12"/>
      <c r="J2149" s="123"/>
      <c r="M2149" s="28"/>
    </row>
    <row r="2150" spans="1:13" ht="12.95" customHeight="1">
      <c r="A2150" s="94"/>
      <c r="B2150" s="108" t="s">
        <v>4320</v>
      </c>
      <c r="C2150" s="16" t="s">
        <v>4683</v>
      </c>
      <c r="D2150" s="52">
        <v>3</v>
      </c>
      <c r="E2150" s="18" t="s">
        <v>4245</v>
      </c>
      <c r="F2150" s="19"/>
      <c r="G2150" s="125"/>
      <c r="H2150" s="16"/>
      <c r="I2150" s="21"/>
      <c r="J2150" s="46"/>
      <c r="L2150" s="28"/>
    </row>
    <row r="2151" spans="1:13" ht="12.95" customHeight="1">
      <c r="A2151" s="93"/>
      <c r="B2151" s="107"/>
      <c r="C2151" s="7"/>
      <c r="D2151" s="109"/>
      <c r="E2151" s="110"/>
      <c r="F2151" s="111"/>
      <c r="G2151" s="112"/>
      <c r="H2151" s="7"/>
      <c r="I2151" s="12"/>
      <c r="J2151" s="123"/>
      <c r="M2151" s="28"/>
    </row>
    <row r="2152" spans="1:13" ht="12.95" customHeight="1">
      <c r="A2152" s="94"/>
      <c r="B2152" s="108" t="s">
        <v>4526</v>
      </c>
      <c r="C2152" s="16" t="s">
        <v>4532</v>
      </c>
      <c r="D2152" s="52">
        <v>87</v>
      </c>
      <c r="E2152" s="18" t="s">
        <v>4157</v>
      </c>
      <c r="F2152" s="19"/>
      <c r="G2152" s="125"/>
      <c r="H2152" s="16"/>
      <c r="I2152" s="21"/>
      <c r="J2152" s="46"/>
      <c r="L2152" s="28"/>
    </row>
    <row r="2153" spans="1:13" ht="12.95" customHeight="1">
      <c r="A2153" s="93"/>
      <c r="B2153" s="107"/>
      <c r="C2153" s="7"/>
      <c r="D2153" s="109"/>
      <c r="E2153" s="110"/>
      <c r="F2153" s="111"/>
      <c r="G2153" s="112"/>
      <c r="H2153" s="7"/>
      <c r="I2153" s="12"/>
      <c r="J2153" s="123"/>
      <c r="M2153" s="28"/>
    </row>
    <row r="2154" spans="1:13" ht="12.95" customHeight="1">
      <c r="A2154" s="94"/>
      <c r="B2154" s="108" t="s">
        <v>4526</v>
      </c>
      <c r="C2154" s="16" t="s">
        <v>4533</v>
      </c>
      <c r="D2154" s="52">
        <v>20</v>
      </c>
      <c r="E2154" s="18" t="s">
        <v>4157</v>
      </c>
      <c r="F2154" s="19"/>
      <c r="G2154" s="125"/>
      <c r="H2154" s="16"/>
      <c r="I2154" s="21"/>
      <c r="J2154" s="46"/>
      <c r="L2154" s="28"/>
    </row>
    <row r="2155" spans="1:13" ht="12.95" customHeight="1">
      <c r="A2155" s="93"/>
      <c r="B2155" s="107"/>
      <c r="C2155" s="7"/>
      <c r="D2155" s="109"/>
      <c r="E2155" s="110"/>
      <c r="F2155" s="111"/>
      <c r="G2155" s="112"/>
      <c r="H2155" s="7"/>
      <c r="I2155" s="12"/>
      <c r="J2155" s="123"/>
      <c r="M2155" s="28"/>
    </row>
    <row r="2156" spans="1:13" ht="12.95" customHeight="1">
      <c r="A2156" s="94"/>
      <c r="B2156" s="108" t="s">
        <v>4312</v>
      </c>
      <c r="C2156" s="16" t="s">
        <v>4313</v>
      </c>
      <c r="D2156" s="52">
        <v>18</v>
      </c>
      <c r="E2156" s="18" t="s">
        <v>4157</v>
      </c>
      <c r="F2156" s="19"/>
      <c r="G2156" s="125"/>
      <c r="H2156" s="130"/>
      <c r="I2156" s="21"/>
      <c r="J2156" s="46"/>
      <c r="L2156" s="28"/>
    </row>
    <row r="2157" spans="1:13" ht="12.95" customHeight="1">
      <c r="A2157" s="93"/>
      <c r="B2157" s="107"/>
      <c r="C2157" s="7"/>
      <c r="D2157" s="109"/>
      <c r="E2157" s="110"/>
      <c r="F2157" s="111"/>
      <c r="G2157" s="112"/>
      <c r="H2157" s="128"/>
      <c r="I2157" s="12"/>
      <c r="J2157" s="123"/>
      <c r="M2157" s="28"/>
    </row>
    <row r="2158" spans="1:13" ht="12.95" customHeight="1">
      <c r="A2158" s="94"/>
      <c r="B2158" s="108" t="s">
        <v>4309</v>
      </c>
      <c r="C2158" s="16" t="s">
        <v>4310</v>
      </c>
      <c r="D2158" s="52">
        <v>3</v>
      </c>
      <c r="E2158" s="18" t="s">
        <v>4157</v>
      </c>
      <c r="F2158" s="19"/>
      <c r="G2158" s="125"/>
      <c r="H2158" s="130"/>
      <c r="I2158" s="21"/>
      <c r="J2158" s="46"/>
      <c r="L2158" s="28"/>
    </row>
    <row r="2159" spans="1:13" ht="12.95" customHeight="1">
      <c r="A2159" s="93"/>
      <c r="B2159" s="107"/>
      <c r="C2159" s="7"/>
      <c r="D2159" s="51"/>
      <c r="E2159" s="9"/>
      <c r="F2159" s="10"/>
      <c r="G2159" s="11"/>
      <c r="H2159" s="128"/>
      <c r="I2159" s="12"/>
      <c r="J2159" s="123"/>
    </row>
    <row r="2160" spans="1:13" ht="12.95" customHeight="1">
      <c r="A2160" s="94"/>
      <c r="B2160" s="108"/>
      <c r="C2160" s="16"/>
      <c r="D2160" s="52"/>
      <c r="E2160" s="18"/>
      <c r="F2160" s="19"/>
      <c r="G2160" s="125"/>
      <c r="H2160" s="130"/>
      <c r="I2160" s="21"/>
      <c r="J2160" s="46"/>
    </row>
    <row r="2161" spans="1:13" ht="12.95" customHeight="1">
      <c r="A2161" s="93"/>
      <c r="B2161" s="107"/>
      <c r="C2161" s="7"/>
      <c r="D2161" s="51"/>
      <c r="E2161" s="9"/>
      <c r="F2161" s="10"/>
      <c r="G2161" s="95"/>
      <c r="H2161" s="7"/>
      <c r="I2161" s="12"/>
      <c r="J2161" s="123"/>
    </row>
    <row r="2162" spans="1:13" ht="12.95" customHeight="1">
      <c r="A2162" s="94"/>
      <c r="B2162" s="134" t="s">
        <v>2</v>
      </c>
      <c r="C2162" s="16"/>
      <c r="D2162" s="52"/>
      <c r="E2162" s="18"/>
      <c r="F2162" s="19"/>
      <c r="G2162" s="20"/>
      <c r="H2162" s="16"/>
      <c r="I2162" s="21"/>
      <c r="J2162" s="46"/>
    </row>
    <row r="2163" spans="1:13" ht="12.95" customHeight="1">
      <c r="A2163" s="93"/>
      <c r="B2163" s="107"/>
      <c r="C2163" s="7"/>
      <c r="D2163" s="51"/>
      <c r="E2163" s="9"/>
      <c r="F2163" s="10"/>
      <c r="G2163" s="11"/>
      <c r="H2163" s="7"/>
      <c r="I2163" s="12"/>
      <c r="J2163" s="123"/>
    </row>
    <row r="2164" spans="1:13" ht="12.95" customHeight="1">
      <c r="A2164" s="127">
        <f>A1中科目!A148</f>
        <v>5</v>
      </c>
      <c r="B2164" s="185" t="str">
        <f>A1中科目!B148</f>
        <v>拡声設備</v>
      </c>
      <c r="C2164" s="16"/>
      <c r="D2164" s="52"/>
      <c r="E2164" s="18"/>
      <c r="F2164" s="19"/>
      <c r="G2164" s="20"/>
      <c r="H2164" s="16"/>
      <c r="I2164" s="21"/>
      <c r="J2164" s="46"/>
    </row>
    <row r="2165" spans="1:13" ht="12.95" customHeight="1">
      <c r="A2165" s="93"/>
      <c r="B2165" s="107"/>
      <c r="C2165" s="7"/>
      <c r="D2165" s="51"/>
      <c r="E2165" s="9"/>
      <c r="F2165" s="10"/>
      <c r="G2165" s="11"/>
      <c r="H2165" s="128"/>
      <c r="I2165" s="12"/>
      <c r="J2165" s="123"/>
    </row>
    <row r="2166" spans="1:13" ht="12.95" customHeight="1">
      <c r="A2166" s="94"/>
      <c r="B2166" s="108"/>
      <c r="C2166" s="16"/>
      <c r="D2166" s="52"/>
      <c r="E2166" s="18"/>
      <c r="F2166" s="19"/>
      <c r="G2166" s="20"/>
      <c r="H2166" s="130"/>
      <c r="I2166" s="21"/>
      <c r="J2166" s="46"/>
    </row>
    <row r="2167" spans="1:13" ht="12.95" customHeight="1">
      <c r="A2167" s="93"/>
      <c r="B2167" s="107"/>
      <c r="C2167" s="7"/>
      <c r="D2167" s="109"/>
      <c r="E2167" s="110"/>
      <c r="F2167" s="111"/>
      <c r="G2167" s="112"/>
      <c r="H2167" s="128"/>
      <c r="I2167" s="12"/>
      <c r="J2167" s="123"/>
      <c r="M2167" s="28"/>
    </row>
    <row r="2168" spans="1:13" ht="12.95" customHeight="1">
      <c r="A2168" s="94"/>
      <c r="B2168" s="108" t="s">
        <v>4557</v>
      </c>
      <c r="C2168" s="16" t="s">
        <v>4558</v>
      </c>
      <c r="D2168" s="52">
        <v>1</v>
      </c>
      <c r="E2168" s="18" t="s">
        <v>341</v>
      </c>
      <c r="F2168" s="19"/>
      <c r="G2168" s="125"/>
      <c r="H2168" s="131"/>
      <c r="I2168" s="21"/>
      <c r="J2168" s="46"/>
      <c r="L2168" s="28"/>
    </row>
    <row r="2169" spans="1:13" ht="12.95" customHeight="1">
      <c r="A2169" s="93"/>
      <c r="B2169" s="107"/>
      <c r="C2169" s="7"/>
      <c r="D2169" s="109"/>
      <c r="E2169" s="110"/>
      <c r="F2169" s="111"/>
      <c r="G2169" s="112"/>
      <c r="H2169" s="7"/>
      <c r="I2169" s="12"/>
      <c r="J2169" s="123"/>
      <c r="M2169" s="28"/>
    </row>
    <row r="2170" spans="1:13" ht="12.95" customHeight="1">
      <c r="A2170" s="94"/>
      <c r="B2170" s="108" t="s">
        <v>4562</v>
      </c>
      <c r="C2170" s="16"/>
      <c r="D2170" s="52">
        <v>1</v>
      </c>
      <c r="E2170" s="18" t="s">
        <v>4245</v>
      </c>
      <c r="F2170" s="19"/>
      <c r="G2170" s="125"/>
      <c r="H2170" s="131"/>
      <c r="I2170" s="21"/>
      <c r="J2170" s="46"/>
      <c r="L2170" s="28"/>
    </row>
    <row r="2171" spans="1:13" ht="12.95" customHeight="1">
      <c r="A2171" s="93"/>
      <c r="B2171" s="107"/>
      <c r="C2171" s="7"/>
      <c r="D2171" s="109"/>
      <c r="E2171" s="110"/>
      <c r="F2171" s="111"/>
      <c r="G2171" s="112"/>
      <c r="H2171" s="128"/>
      <c r="I2171" s="12"/>
      <c r="J2171" s="123"/>
      <c r="M2171" s="28"/>
    </row>
    <row r="2172" spans="1:13" ht="12.95" customHeight="1">
      <c r="A2172" s="94"/>
      <c r="B2172" s="108" t="s">
        <v>4548</v>
      </c>
      <c r="C2172" s="16" t="s">
        <v>4549</v>
      </c>
      <c r="D2172" s="52">
        <v>6</v>
      </c>
      <c r="E2172" s="18" t="s">
        <v>4157</v>
      </c>
      <c r="F2172" s="19"/>
      <c r="G2172" s="125"/>
      <c r="H2172" s="16"/>
      <c r="I2172" s="21"/>
      <c r="J2172" s="46"/>
      <c r="L2172" s="28"/>
    </row>
    <row r="2173" spans="1:13" ht="12.95" customHeight="1">
      <c r="A2173" s="93"/>
      <c r="B2173" s="107"/>
      <c r="C2173" s="7"/>
      <c r="D2173" s="109"/>
      <c r="E2173" s="110"/>
      <c r="F2173" s="111"/>
      <c r="G2173" s="112"/>
      <c r="H2173" s="128"/>
      <c r="I2173" s="12"/>
      <c r="J2173" s="123"/>
      <c r="M2173" s="28"/>
    </row>
    <row r="2174" spans="1:13" ht="12.95" customHeight="1">
      <c r="A2174" s="94"/>
      <c r="B2174" s="108" t="s">
        <v>4548</v>
      </c>
      <c r="C2174" s="16" t="s">
        <v>4550</v>
      </c>
      <c r="D2174" s="52">
        <v>1</v>
      </c>
      <c r="E2174" s="18" t="s">
        <v>4157</v>
      </c>
      <c r="F2174" s="19"/>
      <c r="G2174" s="125"/>
      <c r="H2174" s="16"/>
      <c r="I2174" s="21"/>
      <c r="J2174" s="46"/>
      <c r="L2174" s="28"/>
    </row>
    <row r="2175" spans="1:13" ht="12.95" customHeight="1">
      <c r="A2175" s="93"/>
      <c r="B2175" s="107"/>
      <c r="C2175" s="7"/>
      <c r="D2175" s="109"/>
      <c r="E2175" s="110"/>
      <c r="F2175" s="111"/>
      <c r="G2175" s="112"/>
      <c r="H2175" s="128"/>
      <c r="I2175" s="12"/>
      <c r="J2175" s="123"/>
      <c r="M2175" s="28"/>
    </row>
    <row r="2176" spans="1:13" ht="12.95" customHeight="1">
      <c r="A2176" s="94"/>
      <c r="B2176" s="108" t="s">
        <v>4548</v>
      </c>
      <c r="C2176" s="16" t="s">
        <v>4566</v>
      </c>
      <c r="D2176" s="52">
        <v>6</v>
      </c>
      <c r="E2176" s="18" t="s">
        <v>4157</v>
      </c>
      <c r="F2176" s="19"/>
      <c r="G2176" s="125"/>
      <c r="H2176" s="16"/>
      <c r="I2176" s="21"/>
      <c r="J2176" s="46"/>
      <c r="L2176" s="28"/>
    </row>
    <row r="2177" spans="1:13" ht="12.95" customHeight="1">
      <c r="A2177" s="93"/>
      <c r="B2177" s="107"/>
      <c r="C2177" s="7"/>
      <c r="D2177" s="109"/>
      <c r="E2177" s="110"/>
      <c r="F2177" s="111"/>
      <c r="G2177" s="112"/>
      <c r="H2177" s="128"/>
      <c r="I2177" s="12"/>
      <c r="J2177" s="123"/>
      <c r="M2177" s="28"/>
    </row>
    <row r="2178" spans="1:13" ht="12.75" customHeight="1">
      <c r="A2178" s="94"/>
      <c r="B2178" s="108" t="s">
        <v>4548</v>
      </c>
      <c r="C2178" s="16" t="s">
        <v>4708</v>
      </c>
      <c r="D2178" s="52">
        <v>1</v>
      </c>
      <c r="E2178" s="18" t="s">
        <v>4157</v>
      </c>
      <c r="F2178" s="19"/>
      <c r="G2178" s="125"/>
      <c r="H2178" s="16"/>
      <c r="I2178" s="21"/>
      <c r="J2178" s="46"/>
      <c r="L2178" s="28"/>
    </row>
    <row r="2179" spans="1:13" ht="12.95" customHeight="1">
      <c r="A2179" s="93"/>
      <c r="B2179" s="107"/>
      <c r="C2179" s="7"/>
      <c r="D2179" s="109"/>
      <c r="E2179" s="110"/>
      <c r="F2179" s="111"/>
      <c r="G2179" s="112"/>
      <c r="H2179" s="7"/>
      <c r="I2179" s="12"/>
      <c r="J2179" s="123"/>
      <c r="M2179" s="28"/>
    </row>
    <row r="2180" spans="1:13" ht="12.95" customHeight="1">
      <c r="A2180" s="94"/>
      <c r="B2180" s="108" t="s">
        <v>4548</v>
      </c>
      <c r="C2180" s="16" t="s">
        <v>4567</v>
      </c>
      <c r="D2180" s="52">
        <v>20</v>
      </c>
      <c r="E2180" s="18" t="s">
        <v>4157</v>
      </c>
      <c r="F2180" s="19"/>
      <c r="G2180" s="125"/>
      <c r="H2180" s="16"/>
      <c r="I2180" s="21"/>
      <c r="J2180" s="46"/>
      <c r="L2180" s="28"/>
    </row>
    <row r="2181" spans="1:13" ht="12.95" customHeight="1">
      <c r="A2181" s="93"/>
      <c r="B2181" s="107"/>
      <c r="C2181" s="7"/>
      <c r="D2181" s="109"/>
      <c r="E2181" s="110"/>
      <c r="F2181" s="111"/>
      <c r="G2181" s="112"/>
      <c r="H2181" s="7"/>
      <c r="I2181" s="12"/>
      <c r="J2181" s="123"/>
      <c r="M2181" s="28"/>
    </row>
    <row r="2182" spans="1:13" ht="12.95" customHeight="1">
      <c r="A2182" s="94"/>
      <c r="B2182" s="108" t="s">
        <v>4548</v>
      </c>
      <c r="C2182" s="16" t="s">
        <v>4568</v>
      </c>
      <c r="D2182" s="52">
        <v>44</v>
      </c>
      <c r="E2182" s="18" t="s">
        <v>4157</v>
      </c>
      <c r="F2182" s="19"/>
      <c r="G2182" s="125"/>
      <c r="H2182" s="16"/>
      <c r="I2182" s="21"/>
      <c r="J2182" s="46"/>
      <c r="L2182" s="28"/>
    </row>
    <row r="2183" spans="1:13" ht="12.95" customHeight="1">
      <c r="A2183" s="93"/>
      <c r="B2183" s="107"/>
      <c r="C2183" s="7"/>
      <c r="D2183" s="109"/>
      <c r="E2183" s="110"/>
      <c r="F2183" s="111"/>
      <c r="G2183" s="112"/>
      <c r="H2183" s="7"/>
      <c r="I2183" s="12"/>
      <c r="J2183" s="123"/>
      <c r="M2183" s="28"/>
    </row>
    <row r="2184" spans="1:13" ht="12.95" customHeight="1">
      <c r="A2184" s="94"/>
      <c r="B2184" s="108" t="s">
        <v>4548</v>
      </c>
      <c r="C2184" s="16" t="s">
        <v>4569</v>
      </c>
      <c r="D2184" s="52">
        <v>7</v>
      </c>
      <c r="E2184" s="18" t="s">
        <v>4157</v>
      </c>
      <c r="F2184" s="19"/>
      <c r="G2184" s="125"/>
      <c r="H2184" s="16"/>
      <c r="I2184" s="21"/>
      <c r="J2184" s="46"/>
      <c r="L2184" s="28"/>
    </row>
    <row r="2185" spans="1:13" ht="12.95" customHeight="1">
      <c r="A2185" s="93"/>
      <c r="B2185" s="107"/>
      <c r="C2185" s="7"/>
      <c r="D2185" s="109"/>
      <c r="E2185" s="110"/>
      <c r="F2185" s="111"/>
      <c r="G2185" s="112"/>
      <c r="H2185" s="7"/>
      <c r="I2185" s="12"/>
      <c r="J2185" s="123"/>
      <c r="M2185" s="28"/>
    </row>
    <row r="2186" spans="1:13" ht="12.95" customHeight="1">
      <c r="A2186" s="94"/>
      <c r="B2186" s="108" t="s">
        <v>4548</v>
      </c>
      <c r="C2186" s="16" t="s">
        <v>4709</v>
      </c>
      <c r="D2186" s="52">
        <v>2</v>
      </c>
      <c r="E2186" s="18" t="s">
        <v>4157</v>
      </c>
      <c r="F2186" s="19"/>
      <c r="G2186" s="125"/>
      <c r="H2186" s="16"/>
      <c r="I2186" s="21"/>
      <c r="J2186" s="46"/>
      <c r="L2186" s="28"/>
    </row>
    <row r="2187" spans="1:13" ht="12.95" customHeight="1">
      <c r="A2187" s="93"/>
      <c r="B2187" s="107"/>
      <c r="C2187" s="7"/>
      <c r="D2187" s="109"/>
      <c r="E2187" s="110"/>
      <c r="F2187" s="111"/>
      <c r="G2187" s="112"/>
      <c r="H2187" s="7"/>
      <c r="I2187" s="12"/>
      <c r="J2187" s="123"/>
      <c r="M2187" s="28"/>
    </row>
    <row r="2188" spans="1:13" ht="12.95" customHeight="1">
      <c r="A2188" s="94"/>
      <c r="B2188" s="108" t="s">
        <v>4309</v>
      </c>
      <c r="C2188" s="16" t="s">
        <v>4509</v>
      </c>
      <c r="D2188" s="52">
        <v>2</v>
      </c>
      <c r="E2188" s="18" t="s">
        <v>4157</v>
      </c>
      <c r="F2188" s="19"/>
      <c r="G2188" s="125"/>
      <c r="H2188" s="130"/>
      <c r="I2188" s="21"/>
      <c r="J2188" s="46"/>
      <c r="L2188" s="28"/>
    </row>
    <row r="2189" spans="1:13" ht="12.95" customHeight="1">
      <c r="A2189" s="93"/>
      <c r="B2189" s="107"/>
      <c r="C2189" s="7"/>
      <c r="D2189" s="109"/>
      <c r="E2189" s="110"/>
      <c r="F2189" s="111"/>
      <c r="G2189" s="112"/>
      <c r="H2189" s="7"/>
      <c r="I2189" s="12"/>
      <c r="J2189" s="123"/>
      <c r="M2189" s="28"/>
    </row>
    <row r="2190" spans="1:13" ht="12.95" customHeight="1">
      <c r="A2190" s="94"/>
      <c r="B2190" s="108" t="s">
        <v>4309</v>
      </c>
      <c r="C2190" s="16" t="s">
        <v>4311</v>
      </c>
      <c r="D2190" s="52">
        <v>2</v>
      </c>
      <c r="E2190" s="18" t="s">
        <v>4157</v>
      </c>
      <c r="F2190" s="19"/>
      <c r="G2190" s="125"/>
      <c r="H2190" s="130"/>
      <c r="I2190" s="21"/>
      <c r="J2190" s="46"/>
      <c r="L2190" s="28"/>
    </row>
    <row r="2191" spans="1:13" ht="12.95" customHeight="1">
      <c r="A2191" s="93"/>
      <c r="B2191" s="107"/>
      <c r="C2191" s="7"/>
      <c r="D2191" s="109"/>
      <c r="E2191" s="110"/>
      <c r="F2191" s="111"/>
      <c r="G2191" s="112"/>
      <c r="H2191" s="7"/>
      <c r="I2191" s="12"/>
      <c r="J2191" s="123"/>
      <c r="M2191" s="28"/>
    </row>
    <row r="2192" spans="1:13" ht="12.95" customHeight="1">
      <c r="A2192" s="94"/>
      <c r="B2192" s="108" t="s">
        <v>4312</v>
      </c>
      <c r="C2192" s="16" t="s">
        <v>4313</v>
      </c>
      <c r="D2192" s="52">
        <v>20</v>
      </c>
      <c r="E2192" s="18" t="s">
        <v>4157</v>
      </c>
      <c r="F2192" s="19"/>
      <c r="G2192" s="125"/>
      <c r="H2192" s="130"/>
      <c r="I2192" s="21"/>
      <c r="J2192" s="48"/>
      <c r="L2192" s="28"/>
    </row>
    <row r="2193" spans="1:13" ht="12.95" customHeight="1">
      <c r="A2193" s="93"/>
      <c r="B2193" s="107"/>
      <c r="C2193" s="7"/>
      <c r="D2193" s="109"/>
      <c r="E2193" s="110"/>
      <c r="F2193" s="111"/>
      <c r="G2193" s="112"/>
      <c r="H2193" s="7"/>
      <c r="I2193" s="23"/>
      <c r="J2193" s="47"/>
      <c r="M2193" s="28"/>
    </row>
    <row r="2194" spans="1:13" ht="12.95" customHeight="1">
      <c r="A2194" s="94"/>
      <c r="B2194" s="108" t="s">
        <v>4314</v>
      </c>
      <c r="C2194" s="16" t="s">
        <v>4315</v>
      </c>
      <c r="D2194" s="52">
        <v>1</v>
      </c>
      <c r="E2194" s="18" t="s">
        <v>2851</v>
      </c>
      <c r="F2194" s="19"/>
      <c r="G2194" s="125"/>
      <c r="H2194" s="131"/>
      <c r="I2194" s="21"/>
      <c r="J2194" s="46"/>
      <c r="L2194" s="28"/>
    </row>
    <row r="2195" spans="1:13" ht="12.95" customHeight="1">
      <c r="A2195" s="5"/>
      <c r="B2195" s="107"/>
      <c r="C2195" s="7"/>
      <c r="D2195" s="109"/>
      <c r="E2195" s="110"/>
      <c r="F2195" s="111"/>
      <c r="G2195" s="112"/>
      <c r="H2195" s="7"/>
      <c r="I2195" s="12"/>
      <c r="J2195" s="123"/>
      <c r="M2195" s="28"/>
    </row>
    <row r="2196" spans="1:13" ht="12.95" customHeight="1">
      <c r="A2196" s="133"/>
      <c r="B2196" s="108" t="s">
        <v>4320</v>
      </c>
      <c r="C2196" s="16" t="s">
        <v>4510</v>
      </c>
      <c r="D2196" s="52">
        <v>1</v>
      </c>
      <c r="E2196" s="18" t="s">
        <v>4245</v>
      </c>
      <c r="F2196" s="19"/>
      <c r="G2196" s="125"/>
      <c r="H2196" s="16"/>
      <c r="I2196" s="21"/>
      <c r="J2196" s="46"/>
      <c r="L2196" s="28"/>
    </row>
    <row r="2197" spans="1:13" ht="12.95" customHeight="1">
      <c r="A2197" s="93"/>
      <c r="B2197" s="107"/>
      <c r="C2197" s="7"/>
      <c r="D2197" s="51"/>
      <c r="E2197" s="9"/>
      <c r="F2197" s="10"/>
      <c r="G2197" s="85"/>
      <c r="H2197" s="7"/>
      <c r="I2197" s="12"/>
      <c r="J2197" s="123"/>
    </row>
    <row r="2198" spans="1:13" ht="12.95" customHeight="1">
      <c r="A2198" s="94"/>
      <c r="B2198" s="134" t="s">
        <v>2</v>
      </c>
      <c r="C2198" s="16"/>
      <c r="D2198" s="52"/>
      <c r="E2198" s="18"/>
      <c r="F2198" s="19"/>
      <c r="G2198" s="86"/>
      <c r="H2198" s="130"/>
      <c r="I2198" s="21"/>
      <c r="J2198" s="46"/>
    </row>
    <row r="2199" spans="1:13" ht="12.95" customHeight="1">
      <c r="A2199" s="93"/>
      <c r="B2199" s="107"/>
      <c r="C2199" s="7"/>
      <c r="D2199" s="51"/>
      <c r="E2199" s="9"/>
      <c r="F2199" s="10"/>
      <c r="G2199" s="11"/>
      <c r="H2199" s="7"/>
      <c r="I2199" s="12"/>
      <c r="J2199" s="123"/>
    </row>
    <row r="2200" spans="1:13" ht="12.95" customHeight="1">
      <c r="A2200" s="127">
        <f>A1中科目!A154</f>
        <v>6</v>
      </c>
      <c r="B2200" s="185" t="str">
        <f>A1中科目!B154</f>
        <v>監視カメラ設備</v>
      </c>
      <c r="C2200" s="16"/>
      <c r="D2200" s="52"/>
      <c r="E2200" s="18"/>
      <c r="F2200" s="19"/>
      <c r="G2200" s="20"/>
      <c r="H2200" s="16"/>
      <c r="I2200" s="21"/>
      <c r="J2200" s="46"/>
    </row>
    <row r="2201" spans="1:13" ht="12.95" customHeight="1">
      <c r="A2201" s="93"/>
      <c r="B2201" s="107"/>
      <c r="C2201" s="7"/>
      <c r="D2201" s="51"/>
      <c r="E2201" s="9"/>
      <c r="F2201" s="10"/>
      <c r="G2201" s="11"/>
      <c r="H2201" s="128"/>
      <c r="I2201" s="12"/>
      <c r="J2201" s="123"/>
    </row>
    <row r="2202" spans="1:13" ht="12.95" customHeight="1">
      <c r="A2202" s="94"/>
      <c r="B2202" s="108"/>
      <c r="C2202" s="16"/>
      <c r="D2202" s="52"/>
      <c r="E2202" s="18"/>
      <c r="F2202" s="19"/>
      <c r="G2202" s="20"/>
      <c r="H2202" s="130"/>
      <c r="I2202" s="21"/>
      <c r="J2202" s="46"/>
    </row>
    <row r="2203" spans="1:13" ht="12.95" customHeight="1">
      <c r="A2203" s="93"/>
      <c r="B2203" s="107"/>
      <c r="C2203" s="7"/>
      <c r="D2203" s="109"/>
      <c r="E2203" s="110"/>
      <c r="F2203" s="111"/>
      <c r="G2203" s="112"/>
      <c r="H2203" s="128"/>
      <c r="I2203" s="12"/>
      <c r="J2203" s="123"/>
      <c r="M2203" s="28"/>
    </row>
    <row r="2204" spans="1:13" ht="12.95" customHeight="1">
      <c r="A2204" s="94"/>
      <c r="B2204" s="108" t="s">
        <v>4613</v>
      </c>
      <c r="C2204" s="16"/>
      <c r="D2204" s="52">
        <v>1</v>
      </c>
      <c r="E2204" s="18" t="s">
        <v>341</v>
      </c>
      <c r="F2204" s="19"/>
      <c r="G2204" s="125"/>
      <c r="H2204" s="131"/>
      <c r="I2204" s="21"/>
      <c r="J2204" s="46"/>
      <c r="L2204" s="28"/>
    </row>
    <row r="2205" spans="1:13" ht="12.95" customHeight="1">
      <c r="A2205" s="93"/>
      <c r="B2205" s="107"/>
      <c r="C2205" s="7"/>
      <c r="D2205" s="109"/>
      <c r="E2205" s="110"/>
      <c r="F2205" s="111"/>
      <c r="G2205" s="112"/>
      <c r="H2205" s="7"/>
      <c r="I2205" s="12"/>
      <c r="J2205" s="123"/>
      <c r="M2205" s="28"/>
    </row>
    <row r="2206" spans="1:13" ht="12.95" customHeight="1">
      <c r="A2206" s="94"/>
      <c r="B2206" s="108" t="s">
        <v>4295</v>
      </c>
      <c r="C2206" s="16" t="s">
        <v>4616</v>
      </c>
      <c r="D2206" s="52">
        <v>5</v>
      </c>
      <c r="E2206" s="18" t="s">
        <v>4157</v>
      </c>
      <c r="F2206" s="19"/>
      <c r="G2206" s="125"/>
      <c r="H2206" s="131"/>
      <c r="I2206" s="21"/>
      <c r="J2206" s="46"/>
      <c r="L2206" s="28"/>
    </row>
    <row r="2207" spans="1:13" ht="12.95" customHeight="1">
      <c r="A2207" s="93"/>
      <c r="B2207" s="107"/>
      <c r="C2207" s="7"/>
      <c r="D2207" s="109"/>
      <c r="E2207" s="110"/>
      <c r="F2207" s="111"/>
      <c r="G2207" s="112"/>
      <c r="H2207" s="128"/>
      <c r="I2207" s="12"/>
      <c r="J2207" s="123"/>
      <c r="M2207" s="28"/>
    </row>
    <row r="2208" spans="1:13" ht="12.95" customHeight="1">
      <c r="A2208" s="94"/>
      <c r="B2208" s="108" t="s">
        <v>4295</v>
      </c>
      <c r="C2208" s="16" t="s">
        <v>4617</v>
      </c>
      <c r="D2208" s="52">
        <v>49</v>
      </c>
      <c r="E2208" s="18" t="s">
        <v>4157</v>
      </c>
      <c r="F2208" s="126"/>
      <c r="G2208" s="125"/>
      <c r="H2208" s="16"/>
      <c r="I2208" s="21"/>
      <c r="J2208" s="46"/>
      <c r="L2208" s="28"/>
    </row>
    <row r="2209" spans="1:13" ht="12.95" customHeight="1">
      <c r="A2209" s="93"/>
      <c r="B2209" s="107"/>
      <c r="C2209" s="7"/>
      <c r="D2209" s="109"/>
      <c r="E2209" s="110"/>
      <c r="F2209" s="111"/>
      <c r="G2209" s="112"/>
      <c r="H2209" s="128"/>
      <c r="I2209" s="12"/>
      <c r="J2209" s="123"/>
      <c r="M2209" s="28"/>
    </row>
    <row r="2210" spans="1:13" ht="12.95" customHeight="1">
      <c r="A2210" s="94"/>
      <c r="B2210" s="108" t="s">
        <v>4295</v>
      </c>
      <c r="C2210" s="16" t="s">
        <v>4505</v>
      </c>
      <c r="D2210" s="52">
        <v>10</v>
      </c>
      <c r="E2210" s="18" t="s">
        <v>4157</v>
      </c>
      <c r="F2210" s="19"/>
      <c r="G2210" s="125"/>
      <c r="H2210" s="16"/>
      <c r="I2210" s="21"/>
      <c r="J2210" s="46"/>
      <c r="L2210" s="28"/>
    </row>
    <row r="2211" spans="1:13" ht="12.95" customHeight="1">
      <c r="A2211" s="93"/>
      <c r="B2211" s="107"/>
      <c r="C2211" s="7"/>
      <c r="D2211" s="109"/>
      <c r="E2211" s="110"/>
      <c r="F2211" s="111"/>
      <c r="G2211" s="112"/>
      <c r="H2211" s="128"/>
      <c r="I2211" s="12"/>
      <c r="J2211" s="123"/>
      <c r="M2211" s="28"/>
    </row>
    <row r="2212" spans="1:13" ht="12.95" customHeight="1">
      <c r="A2212" s="94"/>
      <c r="B2212" s="108" t="s">
        <v>4295</v>
      </c>
      <c r="C2212" s="16" t="s">
        <v>4506</v>
      </c>
      <c r="D2212" s="52">
        <v>23</v>
      </c>
      <c r="E2212" s="18" t="s">
        <v>4157</v>
      </c>
      <c r="F2212" s="19"/>
      <c r="G2212" s="125"/>
      <c r="H2212" s="16"/>
      <c r="I2212" s="21"/>
      <c r="J2212" s="46"/>
      <c r="L2212" s="28"/>
    </row>
    <row r="2213" spans="1:13" ht="12.95" customHeight="1">
      <c r="A2213" s="93"/>
      <c r="B2213" s="107"/>
      <c r="C2213" s="7"/>
      <c r="D2213" s="109"/>
      <c r="E2213" s="110"/>
      <c r="F2213" s="111"/>
      <c r="G2213" s="112"/>
      <c r="H2213" s="128"/>
      <c r="I2213" s="12"/>
      <c r="J2213" s="123"/>
      <c r="M2213" s="28"/>
    </row>
    <row r="2214" spans="1:13" ht="12.95" customHeight="1">
      <c r="A2214" s="94"/>
      <c r="B2214" s="108" t="s">
        <v>4179</v>
      </c>
      <c r="C2214" s="16" t="s">
        <v>4508</v>
      </c>
      <c r="D2214" s="52">
        <v>5</v>
      </c>
      <c r="E2214" s="18" t="s">
        <v>4157</v>
      </c>
      <c r="F2214" s="19"/>
      <c r="G2214" s="125"/>
      <c r="H2214" s="16"/>
      <c r="I2214" s="21"/>
      <c r="J2214" s="46"/>
      <c r="L2214" s="28"/>
    </row>
    <row r="2215" spans="1:13" ht="12.95" customHeight="1">
      <c r="A2215" s="93"/>
      <c r="B2215" s="107"/>
      <c r="C2215" s="7"/>
      <c r="D2215" s="109"/>
      <c r="E2215" s="110"/>
      <c r="F2215" s="111"/>
      <c r="G2215" s="112"/>
      <c r="H2215" s="7"/>
      <c r="I2215" s="12"/>
      <c r="J2215" s="123"/>
      <c r="M2215" s="28"/>
    </row>
    <row r="2216" spans="1:13" ht="12.95" customHeight="1">
      <c r="A2216" s="94"/>
      <c r="B2216" s="108" t="s">
        <v>4309</v>
      </c>
      <c r="C2216" s="16" t="s">
        <v>4509</v>
      </c>
      <c r="D2216" s="52">
        <v>3</v>
      </c>
      <c r="E2216" s="18" t="s">
        <v>4157</v>
      </c>
      <c r="F2216" s="19"/>
      <c r="G2216" s="125"/>
      <c r="H2216" s="130"/>
      <c r="I2216" s="21"/>
      <c r="J2216" s="46"/>
      <c r="L2216" s="28"/>
    </row>
    <row r="2217" spans="1:13" ht="12.95" customHeight="1">
      <c r="A2217" s="93"/>
      <c r="B2217" s="107"/>
      <c r="C2217" s="7"/>
      <c r="D2217" s="109"/>
      <c r="E2217" s="110"/>
      <c r="F2217" s="111"/>
      <c r="G2217" s="112"/>
      <c r="H2217" s="7"/>
      <c r="I2217" s="12"/>
      <c r="J2217" s="123"/>
      <c r="M2217" s="28"/>
    </row>
    <row r="2218" spans="1:13" ht="12.95" customHeight="1">
      <c r="A2218" s="94"/>
      <c r="B2218" s="108" t="s">
        <v>4312</v>
      </c>
      <c r="C2218" s="16" t="s">
        <v>4313</v>
      </c>
      <c r="D2218" s="52">
        <v>20</v>
      </c>
      <c r="E2218" s="18" t="s">
        <v>4157</v>
      </c>
      <c r="F2218" s="19"/>
      <c r="G2218" s="125"/>
      <c r="H2218" s="130"/>
      <c r="I2218" s="21"/>
      <c r="J2218" s="46"/>
      <c r="L2218" s="28"/>
    </row>
    <row r="2219" spans="1:13" ht="12.95" customHeight="1">
      <c r="A2219" s="93"/>
      <c r="B2219" s="107"/>
      <c r="C2219" s="7"/>
      <c r="D2219" s="109"/>
      <c r="E2219" s="110"/>
      <c r="F2219" s="111"/>
      <c r="G2219" s="112"/>
      <c r="H2219" s="7"/>
      <c r="I2219" s="12"/>
      <c r="J2219" s="123"/>
      <c r="M2219" s="28"/>
    </row>
    <row r="2220" spans="1:13" ht="12.95" customHeight="1">
      <c r="A2220" s="94"/>
      <c r="B2220" s="108" t="s">
        <v>4320</v>
      </c>
      <c r="C2220" s="16" t="s">
        <v>4510</v>
      </c>
      <c r="D2220" s="52">
        <v>1</v>
      </c>
      <c r="E2220" s="18" t="s">
        <v>4245</v>
      </c>
      <c r="F2220" s="19"/>
      <c r="G2220" s="125"/>
      <c r="H2220" s="16"/>
      <c r="I2220" s="21"/>
      <c r="J2220" s="46"/>
      <c r="L2220" s="28"/>
    </row>
    <row r="2221" spans="1:13" ht="12.95" customHeight="1">
      <c r="A2221" s="93"/>
      <c r="B2221" s="107"/>
      <c r="C2221" s="7"/>
      <c r="D2221" s="51"/>
      <c r="E2221" s="9"/>
      <c r="F2221" s="10"/>
      <c r="G2221" s="11"/>
      <c r="H2221" s="7"/>
      <c r="I2221" s="12"/>
      <c r="J2221" s="123"/>
    </row>
    <row r="2222" spans="1:13" ht="12.95" customHeight="1">
      <c r="A2222" s="94"/>
      <c r="B2222" s="108"/>
      <c r="C2222" s="16"/>
      <c r="D2222" s="52"/>
      <c r="E2222" s="18"/>
      <c r="F2222" s="19"/>
      <c r="G2222" s="125"/>
      <c r="H2222" s="131"/>
      <c r="I2222" s="21"/>
      <c r="J2222" s="46"/>
    </row>
    <row r="2223" spans="1:13" ht="12.95" customHeight="1">
      <c r="A2223" s="93"/>
      <c r="B2223" s="107"/>
      <c r="C2223" s="7"/>
      <c r="D2223" s="51"/>
      <c r="E2223" s="9"/>
      <c r="F2223" s="10"/>
      <c r="G2223" s="11"/>
      <c r="H2223" s="7"/>
      <c r="I2223" s="12"/>
      <c r="J2223" s="123"/>
    </row>
    <row r="2224" spans="1:13" ht="12.95" customHeight="1">
      <c r="A2224" s="94"/>
      <c r="B2224" s="108"/>
      <c r="C2224" s="16"/>
      <c r="D2224" s="52"/>
      <c r="E2224" s="18"/>
      <c r="F2224" s="19"/>
      <c r="G2224" s="125"/>
      <c r="H2224" s="16"/>
      <c r="I2224" s="21"/>
      <c r="J2224" s="46"/>
    </row>
    <row r="2225" spans="1:13" ht="12.95" customHeight="1">
      <c r="A2225" s="93"/>
      <c r="B2225" s="107"/>
      <c r="C2225" s="7"/>
      <c r="D2225" s="51"/>
      <c r="E2225" s="9"/>
      <c r="F2225" s="10"/>
      <c r="G2225" s="11"/>
      <c r="H2225" s="7"/>
      <c r="I2225" s="12"/>
      <c r="J2225" s="123"/>
    </row>
    <row r="2226" spans="1:13" ht="12.95" customHeight="1">
      <c r="A2226" s="94"/>
      <c r="B2226" s="108"/>
      <c r="C2226" s="16"/>
      <c r="D2226" s="52"/>
      <c r="E2226" s="18"/>
      <c r="F2226" s="19"/>
      <c r="G2226" s="20"/>
      <c r="H2226" s="16"/>
      <c r="I2226" s="21"/>
      <c r="J2226" s="46"/>
    </row>
    <row r="2227" spans="1:13" ht="12.95" customHeight="1">
      <c r="A2227" s="93"/>
      <c r="B2227" s="107"/>
      <c r="C2227" s="7"/>
      <c r="D2227" s="51"/>
      <c r="E2227" s="9"/>
      <c r="F2227" s="10"/>
      <c r="G2227" s="11"/>
      <c r="H2227" s="7"/>
      <c r="I2227" s="12"/>
      <c r="J2227" s="123"/>
    </row>
    <row r="2228" spans="1:13" ht="12.95" customHeight="1">
      <c r="A2228" s="94"/>
      <c r="B2228" s="108"/>
      <c r="C2228" s="16"/>
      <c r="D2228" s="52"/>
      <c r="E2228" s="18"/>
      <c r="F2228" s="19"/>
      <c r="G2228" s="20"/>
      <c r="H2228" s="16"/>
      <c r="I2228" s="21"/>
      <c r="J2228" s="48"/>
    </row>
    <row r="2229" spans="1:13" ht="12.95" customHeight="1">
      <c r="A2229" s="93"/>
      <c r="B2229" s="107"/>
      <c r="C2229" s="7"/>
      <c r="D2229" s="51"/>
      <c r="E2229" s="9"/>
      <c r="F2229" s="10"/>
      <c r="G2229" s="11"/>
      <c r="H2229" s="7"/>
      <c r="I2229" s="23"/>
      <c r="J2229" s="47"/>
    </row>
    <row r="2230" spans="1:13" ht="12.95" customHeight="1">
      <c r="A2230" s="94"/>
      <c r="B2230" s="108"/>
      <c r="C2230" s="16"/>
      <c r="D2230" s="52"/>
      <c r="E2230" s="18"/>
      <c r="F2230" s="19"/>
      <c r="G2230" s="20"/>
      <c r="H2230" s="16"/>
      <c r="I2230" s="21"/>
      <c r="J2230" s="46"/>
    </row>
    <row r="2231" spans="1:13" ht="12.95" customHeight="1">
      <c r="A2231" s="93"/>
      <c r="B2231" s="107"/>
      <c r="C2231" s="7"/>
      <c r="D2231" s="51"/>
      <c r="E2231" s="9"/>
      <c r="F2231" s="10"/>
      <c r="G2231" s="95"/>
      <c r="H2231" s="7"/>
      <c r="I2231" s="12"/>
      <c r="J2231" s="123"/>
    </row>
    <row r="2232" spans="1:13" ht="12.95" customHeight="1">
      <c r="A2232" s="94"/>
      <c r="B2232" s="134" t="s">
        <v>2</v>
      </c>
      <c r="C2232" s="16"/>
      <c r="D2232" s="52"/>
      <c r="E2232" s="18"/>
      <c r="F2232" s="19"/>
      <c r="G2232" s="20"/>
      <c r="H2232" s="130"/>
      <c r="I2232" s="21"/>
      <c r="J2232" s="46"/>
    </row>
    <row r="2233" spans="1:13" ht="12.95" customHeight="1">
      <c r="A2233" s="93"/>
      <c r="B2233" s="107"/>
      <c r="C2233" s="7"/>
      <c r="D2233" s="51"/>
      <c r="E2233" s="9"/>
      <c r="F2233" s="10"/>
      <c r="G2233" s="11"/>
      <c r="H2233" s="7"/>
      <c r="I2233" s="12"/>
      <c r="J2233" s="123"/>
    </row>
    <row r="2234" spans="1:13" ht="12.95" customHeight="1">
      <c r="A2234" s="94"/>
      <c r="B2234" s="108"/>
      <c r="C2234" s="16"/>
      <c r="D2234" s="52"/>
      <c r="E2234" s="18"/>
      <c r="F2234" s="19"/>
      <c r="G2234" s="20"/>
      <c r="H2234" s="16"/>
      <c r="I2234" s="21"/>
      <c r="J2234" s="46"/>
    </row>
    <row r="2235" spans="1:13" ht="12.95" customHeight="1">
      <c r="A2235" s="93"/>
      <c r="B2235" s="107"/>
      <c r="C2235" s="7"/>
      <c r="D2235" s="51"/>
      <c r="E2235" s="9"/>
      <c r="F2235" s="10"/>
      <c r="G2235" s="11"/>
      <c r="H2235" s="7"/>
      <c r="I2235" s="12"/>
      <c r="J2235" s="123"/>
    </row>
    <row r="2236" spans="1:13" ht="12.95" customHeight="1">
      <c r="A2236" s="127">
        <f>A1中科目!A160</f>
        <v>7</v>
      </c>
      <c r="B2236" s="185" t="str">
        <f>A1中科目!B160</f>
        <v>防犯･入退室管理設備</v>
      </c>
      <c r="C2236" s="190" t="str">
        <f>A1中科目!C160</f>
        <v>防犯</v>
      </c>
      <c r="D2236" s="52"/>
      <c r="E2236" s="18"/>
      <c r="F2236" s="19"/>
      <c r="G2236" s="20"/>
      <c r="H2236" s="16"/>
      <c r="I2236" s="21"/>
      <c r="J2236" s="46"/>
    </row>
    <row r="2237" spans="1:13" ht="12.95" customHeight="1">
      <c r="A2237" s="93"/>
      <c r="B2237" s="107"/>
      <c r="C2237" s="7"/>
      <c r="D2237" s="51"/>
      <c r="E2237" s="9"/>
      <c r="F2237" s="10"/>
      <c r="G2237" s="11"/>
      <c r="H2237" s="128"/>
      <c r="I2237" s="12"/>
      <c r="J2237" s="123"/>
    </row>
    <row r="2238" spans="1:13" ht="12.95" customHeight="1">
      <c r="A2238" s="94"/>
      <c r="B2238" s="108"/>
      <c r="C2238" s="16"/>
      <c r="D2238" s="52"/>
      <c r="E2238" s="18"/>
      <c r="F2238" s="19"/>
      <c r="G2238" s="20"/>
      <c r="H2238" s="130"/>
      <c r="I2238" s="21"/>
      <c r="J2238" s="46"/>
    </row>
    <row r="2239" spans="1:13" ht="12.95" customHeight="1">
      <c r="A2239" s="93"/>
      <c r="B2239" s="107"/>
      <c r="C2239" s="7"/>
      <c r="D2239" s="109"/>
      <c r="E2239" s="110"/>
      <c r="F2239" s="111"/>
      <c r="G2239" s="112"/>
      <c r="H2239" s="128"/>
      <c r="I2239" s="12"/>
      <c r="J2239" s="123"/>
      <c r="M2239" s="28"/>
    </row>
    <row r="2240" spans="1:13" ht="12.95" customHeight="1">
      <c r="A2240" s="94"/>
      <c r="B2240" s="108" t="s">
        <v>4302</v>
      </c>
      <c r="C2240" s="16" t="s">
        <v>4303</v>
      </c>
      <c r="D2240" s="52">
        <v>236</v>
      </c>
      <c r="E2240" s="18" t="s">
        <v>4157</v>
      </c>
      <c r="F2240" s="126"/>
      <c r="G2240" s="125"/>
      <c r="H2240" s="16"/>
      <c r="I2240" s="21"/>
      <c r="J2240" s="46"/>
      <c r="L2240" s="28"/>
    </row>
    <row r="2241" spans="1:13" ht="12.95" customHeight="1">
      <c r="A2241" s="93"/>
      <c r="B2241" s="107"/>
      <c r="C2241" s="7"/>
      <c r="D2241" s="109"/>
      <c r="E2241" s="110"/>
      <c r="F2241" s="111"/>
      <c r="G2241" s="112"/>
      <c r="H2241" s="7"/>
      <c r="I2241" s="12"/>
      <c r="J2241" s="123"/>
      <c r="M2241" s="28"/>
    </row>
    <row r="2242" spans="1:13" ht="12.95" customHeight="1">
      <c r="A2242" s="94"/>
      <c r="B2242" s="108" t="s">
        <v>4309</v>
      </c>
      <c r="C2242" s="16" t="s">
        <v>4509</v>
      </c>
      <c r="D2242" s="52">
        <v>236</v>
      </c>
      <c r="E2242" s="18" t="s">
        <v>4157</v>
      </c>
      <c r="F2242" s="19"/>
      <c r="G2242" s="125"/>
      <c r="H2242" s="130"/>
      <c r="I2242" s="21"/>
      <c r="J2242" s="46"/>
      <c r="L2242" s="28"/>
    </row>
    <row r="2243" spans="1:13" ht="12.95" customHeight="1">
      <c r="A2243" s="93"/>
      <c r="B2243" s="107"/>
      <c r="C2243" s="7"/>
      <c r="D2243" s="109"/>
      <c r="E2243" s="110"/>
      <c r="F2243" s="111"/>
      <c r="G2243" s="112"/>
      <c r="H2243" s="128"/>
      <c r="I2243" s="12"/>
      <c r="J2243" s="123"/>
      <c r="M2243" s="28"/>
    </row>
    <row r="2244" spans="1:13" ht="12.95" customHeight="1">
      <c r="A2244" s="94"/>
      <c r="B2244" s="108" t="s">
        <v>4312</v>
      </c>
      <c r="C2244" s="16" t="s">
        <v>4313</v>
      </c>
      <c r="D2244" s="52">
        <v>19</v>
      </c>
      <c r="E2244" s="18" t="s">
        <v>4157</v>
      </c>
      <c r="F2244" s="19"/>
      <c r="G2244" s="125"/>
      <c r="H2244" s="130"/>
      <c r="I2244" s="21"/>
      <c r="J2244" s="46"/>
      <c r="L2244" s="28"/>
    </row>
    <row r="2245" spans="1:13" ht="12.95" customHeight="1">
      <c r="A2245" s="93"/>
      <c r="B2245" s="107"/>
      <c r="C2245" s="7"/>
      <c r="D2245" s="109"/>
      <c r="E2245" s="110"/>
      <c r="F2245" s="111"/>
      <c r="G2245" s="112"/>
      <c r="H2245" s="128"/>
      <c r="I2245" s="12"/>
      <c r="J2245" s="123"/>
      <c r="M2245" s="28"/>
    </row>
    <row r="2246" spans="1:13" ht="12.95" customHeight="1">
      <c r="A2246" s="94"/>
      <c r="B2246" s="108" t="s">
        <v>4320</v>
      </c>
      <c r="C2246" s="16" t="s">
        <v>4510</v>
      </c>
      <c r="D2246" s="52">
        <v>18</v>
      </c>
      <c r="E2246" s="18" t="s">
        <v>4245</v>
      </c>
      <c r="F2246" s="19"/>
      <c r="G2246" s="125"/>
      <c r="H2246" s="16"/>
      <c r="I2246" s="21"/>
      <c r="J2246" s="46"/>
      <c r="L2246" s="28"/>
    </row>
    <row r="2247" spans="1:13" ht="12.95" customHeight="1">
      <c r="A2247" s="93"/>
      <c r="B2247" s="107"/>
      <c r="C2247" s="7"/>
      <c r="D2247" s="51"/>
      <c r="E2247" s="9"/>
      <c r="F2247" s="10"/>
      <c r="G2247" s="11"/>
      <c r="H2247" s="128"/>
      <c r="I2247" s="12"/>
      <c r="J2247" s="123"/>
    </row>
    <row r="2248" spans="1:13" ht="12.95" customHeight="1">
      <c r="A2248" s="94"/>
      <c r="B2248" s="108"/>
      <c r="C2248" s="16"/>
      <c r="D2248" s="52"/>
      <c r="E2248" s="18"/>
      <c r="F2248" s="19"/>
      <c r="G2248" s="125"/>
      <c r="H2248" s="131"/>
      <c r="I2248" s="21"/>
      <c r="J2248" s="46"/>
    </row>
    <row r="2249" spans="1:13" ht="12.95" customHeight="1">
      <c r="A2249" s="93"/>
      <c r="B2249" s="107"/>
      <c r="C2249" s="7"/>
      <c r="D2249" s="51"/>
      <c r="E2249" s="9"/>
      <c r="F2249" s="10"/>
      <c r="G2249" s="11"/>
      <c r="H2249" s="128"/>
      <c r="I2249" s="12"/>
      <c r="J2249" s="123"/>
    </row>
    <row r="2250" spans="1:13" ht="12.95" customHeight="1">
      <c r="A2250" s="94"/>
      <c r="B2250" s="108"/>
      <c r="C2250" s="16"/>
      <c r="D2250" s="52"/>
      <c r="E2250" s="18"/>
      <c r="F2250" s="19"/>
      <c r="G2250" s="125"/>
      <c r="H2250" s="16"/>
      <c r="I2250" s="21"/>
      <c r="J2250" s="46"/>
    </row>
    <row r="2251" spans="1:13" ht="12.95" customHeight="1">
      <c r="A2251" s="93"/>
      <c r="B2251" s="107"/>
      <c r="C2251" s="7"/>
      <c r="D2251" s="51"/>
      <c r="E2251" s="9"/>
      <c r="F2251" s="10"/>
      <c r="G2251" s="11"/>
      <c r="H2251" s="7"/>
      <c r="I2251" s="12"/>
      <c r="J2251" s="123"/>
    </row>
    <row r="2252" spans="1:13" ht="12.95" customHeight="1">
      <c r="A2252" s="94"/>
      <c r="B2252" s="108"/>
      <c r="C2252" s="16"/>
      <c r="D2252" s="52"/>
      <c r="E2252" s="18"/>
      <c r="F2252" s="19"/>
      <c r="G2252" s="20"/>
      <c r="H2252" s="130"/>
      <c r="I2252" s="21"/>
      <c r="J2252" s="46"/>
    </row>
    <row r="2253" spans="1:13" ht="12.95" customHeight="1">
      <c r="A2253" s="93"/>
      <c r="B2253" s="107"/>
      <c r="C2253" s="7"/>
      <c r="D2253" s="51"/>
      <c r="E2253" s="9"/>
      <c r="F2253" s="10"/>
      <c r="G2253" s="11"/>
      <c r="H2253" s="7"/>
      <c r="I2253" s="12"/>
      <c r="J2253" s="123"/>
    </row>
    <row r="2254" spans="1:13" ht="12.95" customHeight="1">
      <c r="A2254" s="94"/>
      <c r="B2254" s="108"/>
      <c r="C2254" s="16"/>
      <c r="D2254" s="52"/>
      <c r="E2254" s="18"/>
      <c r="F2254" s="19"/>
      <c r="G2254" s="20"/>
      <c r="H2254" s="130"/>
      <c r="I2254" s="21"/>
      <c r="J2254" s="46"/>
    </row>
    <row r="2255" spans="1:13" ht="12.95" customHeight="1">
      <c r="A2255" s="93"/>
      <c r="B2255" s="107"/>
      <c r="C2255" s="7"/>
      <c r="D2255" s="51"/>
      <c r="E2255" s="9"/>
      <c r="F2255" s="10"/>
      <c r="G2255" s="11"/>
      <c r="H2255" s="7"/>
      <c r="I2255" s="12"/>
      <c r="J2255" s="123"/>
    </row>
    <row r="2256" spans="1:13" ht="12.95" customHeight="1">
      <c r="A2256" s="94"/>
      <c r="B2256" s="108"/>
      <c r="C2256" s="16"/>
      <c r="D2256" s="52"/>
      <c r="E2256" s="18"/>
      <c r="F2256" s="19"/>
      <c r="G2256" s="20"/>
      <c r="H2256" s="16"/>
      <c r="I2256" s="21"/>
      <c r="J2256" s="46"/>
    </row>
    <row r="2257" spans="1:10" ht="12.95" customHeight="1">
      <c r="A2257" s="93"/>
      <c r="B2257" s="107"/>
      <c r="C2257" s="7"/>
      <c r="D2257" s="51"/>
      <c r="E2257" s="9"/>
      <c r="F2257" s="10"/>
      <c r="G2257" s="11"/>
      <c r="H2257" s="7"/>
      <c r="I2257" s="12"/>
      <c r="J2257" s="123"/>
    </row>
    <row r="2258" spans="1:10" ht="12.95" customHeight="1">
      <c r="A2258" s="94"/>
      <c r="B2258" s="108"/>
      <c r="C2258" s="16"/>
      <c r="D2258" s="52"/>
      <c r="E2258" s="18"/>
      <c r="F2258" s="19"/>
      <c r="G2258" s="20"/>
      <c r="H2258" s="16"/>
      <c r="I2258" s="21"/>
      <c r="J2258" s="46"/>
    </row>
    <row r="2259" spans="1:10" ht="12.95" customHeight="1">
      <c r="A2259" s="93"/>
      <c r="B2259" s="107"/>
      <c r="C2259" s="7"/>
      <c r="D2259" s="51"/>
      <c r="E2259" s="9"/>
      <c r="F2259" s="10"/>
      <c r="G2259" s="11"/>
      <c r="H2259" s="7"/>
      <c r="I2259" s="12"/>
      <c r="J2259" s="123"/>
    </row>
    <row r="2260" spans="1:10" ht="12.95" customHeight="1">
      <c r="A2260" s="94"/>
      <c r="B2260" s="108"/>
      <c r="C2260" s="16"/>
      <c r="D2260" s="52"/>
      <c r="E2260" s="18"/>
      <c r="F2260" s="19"/>
      <c r="G2260" s="20"/>
      <c r="H2260" s="16"/>
      <c r="I2260" s="21"/>
      <c r="J2260" s="46"/>
    </row>
    <row r="2261" spans="1:10" ht="12.95" customHeight="1">
      <c r="A2261" s="93"/>
      <c r="B2261" s="107"/>
      <c r="C2261" s="7"/>
      <c r="D2261" s="51"/>
      <c r="E2261" s="9"/>
      <c r="F2261" s="10"/>
      <c r="G2261" s="11"/>
      <c r="H2261" s="7"/>
      <c r="I2261" s="12"/>
      <c r="J2261" s="123"/>
    </row>
    <row r="2262" spans="1:10" ht="12.95" customHeight="1">
      <c r="A2262" s="94"/>
      <c r="B2262" s="108"/>
      <c r="C2262" s="16"/>
      <c r="D2262" s="52"/>
      <c r="E2262" s="18"/>
      <c r="F2262" s="19"/>
      <c r="G2262" s="20"/>
      <c r="H2262" s="16"/>
      <c r="I2262" s="21"/>
      <c r="J2262" s="46"/>
    </row>
    <row r="2263" spans="1:10" ht="12.95" customHeight="1">
      <c r="A2263" s="93"/>
      <c r="B2263" s="107"/>
      <c r="C2263" s="7"/>
      <c r="D2263" s="51"/>
      <c r="E2263" s="9"/>
      <c r="F2263" s="10"/>
      <c r="G2263" s="11"/>
      <c r="H2263" s="7"/>
      <c r="I2263" s="12"/>
      <c r="J2263" s="123"/>
    </row>
    <row r="2264" spans="1:10" ht="12.95" customHeight="1">
      <c r="A2264" s="94"/>
      <c r="B2264" s="108"/>
      <c r="C2264" s="16"/>
      <c r="D2264" s="52"/>
      <c r="E2264" s="18"/>
      <c r="F2264" s="19"/>
      <c r="G2264" s="20"/>
      <c r="H2264" s="16"/>
      <c r="I2264" s="21"/>
      <c r="J2264" s="48"/>
    </row>
    <row r="2265" spans="1:10" ht="12.95" customHeight="1">
      <c r="A2265" s="93"/>
      <c r="B2265" s="107"/>
      <c r="C2265" s="7"/>
      <c r="D2265" s="51"/>
      <c r="E2265" s="9"/>
      <c r="F2265" s="10"/>
      <c r="G2265" s="11"/>
      <c r="H2265" s="7"/>
      <c r="I2265" s="23"/>
      <c r="J2265" s="47"/>
    </row>
    <row r="2266" spans="1:10" ht="12.95" customHeight="1">
      <c r="A2266" s="94"/>
      <c r="B2266" s="108"/>
      <c r="C2266" s="16"/>
      <c r="D2266" s="52"/>
      <c r="E2266" s="18"/>
      <c r="F2266" s="19"/>
      <c r="G2266" s="20"/>
      <c r="H2266" s="16"/>
      <c r="I2266" s="21"/>
      <c r="J2266" s="46"/>
    </row>
    <row r="2267" spans="1:10" ht="12.95" customHeight="1">
      <c r="A2267" s="93"/>
      <c r="B2267" s="107"/>
      <c r="C2267" s="7"/>
      <c r="D2267" s="51"/>
      <c r="E2267" s="9"/>
      <c r="F2267" s="10"/>
      <c r="G2267" s="95"/>
      <c r="H2267" s="7"/>
      <c r="I2267" s="12"/>
      <c r="J2267" s="123"/>
    </row>
    <row r="2268" spans="1:10" ht="12.95" customHeight="1">
      <c r="A2268" s="94"/>
      <c r="B2268" s="134" t="s">
        <v>2</v>
      </c>
      <c r="C2268" s="16"/>
      <c r="D2268" s="52"/>
      <c r="E2268" s="18"/>
      <c r="F2268" s="19"/>
      <c r="G2268" s="20"/>
      <c r="H2268" s="130"/>
      <c r="I2268" s="21"/>
      <c r="J2268" s="46"/>
    </row>
    <row r="2269" spans="1:10" ht="12.95" customHeight="1">
      <c r="A2269" s="93"/>
      <c r="B2269" s="107"/>
      <c r="C2269" s="7"/>
      <c r="D2269" s="51"/>
      <c r="E2269" s="9"/>
      <c r="F2269" s="10"/>
      <c r="G2269" s="11"/>
      <c r="H2269" s="7"/>
      <c r="I2269" s="12"/>
      <c r="J2269" s="123"/>
    </row>
    <row r="2270" spans="1:10" ht="12.95" customHeight="1">
      <c r="A2270" s="94"/>
      <c r="B2270" s="108"/>
      <c r="C2270" s="16"/>
      <c r="D2270" s="52"/>
      <c r="E2270" s="18"/>
      <c r="F2270" s="19"/>
      <c r="G2270" s="20"/>
      <c r="H2270" s="16"/>
      <c r="I2270" s="21"/>
      <c r="J2270" s="46"/>
    </row>
    <row r="2271" spans="1:10" ht="12.95" customHeight="1">
      <c r="A2271" s="93"/>
      <c r="B2271" s="107"/>
      <c r="C2271" s="7"/>
      <c r="D2271" s="51"/>
      <c r="E2271" s="9"/>
      <c r="F2271" s="10"/>
      <c r="G2271" s="11"/>
      <c r="H2271" s="7"/>
      <c r="I2271" s="12"/>
      <c r="J2271" s="123"/>
    </row>
    <row r="2272" spans="1:10" ht="12.95" customHeight="1">
      <c r="A2272" s="127">
        <f>A1中科目!A160</f>
        <v>7</v>
      </c>
      <c r="B2272" s="185" t="str">
        <f>A1中科目!B160</f>
        <v>防犯･入退室管理設備</v>
      </c>
      <c r="C2272" s="190" t="str">
        <f>A1中科目!C162</f>
        <v>入退室管理</v>
      </c>
      <c r="D2272" s="52"/>
      <c r="E2272" s="18"/>
      <c r="F2272" s="19"/>
      <c r="G2272" s="20"/>
      <c r="H2272" s="16"/>
      <c r="I2272" s="21"/>
      <c r="J2272" s="46"/>
    </row>
    <row r="2273" spans="1:13" ht="12.95" customHeight="1">
      <c r="A2273" s="93"/>
      <c r="B2273" s="107"/>
      <c r="C2273" s="7"/>
      <c r="D2273" s="51"/>
      <c r="E2273" s="9"/>
      <c r="F2273" s="10"/>
      <c r="G2273" s="11"/>
      <c r="H2273" s="128"/>
      <c r="I2273" s="12"/>
      <c r="J2273" s="123"/>
    </row>
    <row r="2274" spans="1:13" ht="12.95" customHeight="1">
      <c r="A2274" s="94"/>
      <c r="B2274" s="108"/>
      <c r="C2274" s="16"/>
      <c r="D2274" s="52"/>
      <c r="E2274" s="18"/>
      <c r="F2274" s="19"/>
      <c r="G2274" s="20"/>
      <c r="H2274" s="130"/>
      <c r="I2274" s="21"/>
      <c r="J2274" s="46"/>
    </row>
    <row r="2275" spans="1:13" ht="12.95" customHeight="1">
      <c r="A2275" s="93"/>
      <c r="B2275" s="107"/>
      <c r="C2275" s="7"/>
      <c r="D2275" s="109"/>
      <c r="E2275" s="110"/>
      <c r="F2275" s="111"/>
      <c r="G2275" s="112"/>
      <c r="H2275" s="128"/>
      <c r="I2275" s="12"/>
      <c r="J2275" s="123"/>
      <c r="M2275" s="28"/>
    </row>
    <row r="2276" spans="1:13" ht="12.95" customHeight="1">
      <c r="A2276" s="94"/>
      <c r="B2276" s="108" t="s">
        <v>4710</v>
      </c>
      <c r="C2276" s="16"/>
      <c r="D2276" s="52">
        <v>1</v>
      </c>
      <c r="E2276" s="18" t="s">
        <v>341</v>
      </c>
      <c r="F2276" s="19"/>
      <c r="G2276" s="125"/>
      <c r="H2276" s="131"/>
      <c r="I2276" s="21"/>
      <c r="J2276" s="46"/>
      <c r="L2276" s="28"/>
    </row>
    <row r="2277" spans="1:13" ht="12.95" customHeight="1">
      <c r="A2277" s="93"/>
      <c r="B2277" s="107"/>
      <c r="C2277" s="7"/>
      <c r="D2277" s="109"/>
      <c r="E2277" s="110"/>
      <c r="F2277" s="111"/>
      <c r="G2277" s="112"/>
      <c r="H2277" s="7"/>
      <c r="I2277" s="12"/>
      <c r="J2277" s="123"/>
      <c r="M2277" s="28"/>
    </row>
    <row r="2278" spans="1:13" ht="12.95" customHeight="1">
      <c r="A2278" s="94"/>
      <c r="B2278" s="108" t="s">
        <v>4711</v>
      </c>
      <c r="C2278" s="16"/>
      <c r="D2278" s="52">
        <v>2</v>
      </c>
      <c r="E2278" s="18" t="s">
        <v>341</v>
      </c>
      <c r="F2278" s="19"/>
      <c r="G2278" s="125"/>
      <c r="H2278" s="131"/>
      <c r="I2278" s="21"/>
      <c r="J2278" s="46"/>
      <c r="L2278" s="28"/>
    </row>
    <row r="2279" spans="1:13" ht="12.95" customHeight="1">
      <c r="A2279" s="93"/>
      <c r="B2279" s="107"/>
      <c r="C2279" s="7"/>
      <c r="D2279" s="109"/>
      <c r="E2279" s="110"/>
      <c r="F2279" s="111"/>
      <c r="G2279" s="112"/>
      <c r="H2279" s="128"/>
      <c r="I2279" s="12"/>
      <c r="J2279" s="123"/>
      <c r="M2279" s="28"/>
    </row>
    <row r="2280" spans="1:13" ht="12.95" customHeight="1">
      <c r="A2280" s="94"/>
      <c r="B2280" s="108" t="s">
        <v>4712</v>
      </c>
      <c r="C2280" s="16"/>
      <c r="D2280" s="52">
        <v>2</v>
      </c>
      <c r="E2280" s="18" t="s">
        <v>341</v>
      </c>
      <c r="F2280" s="19"/>
      <c r="G2280" s="125"/>
      <c r="H2280" s="131"/>
      <c r="I2280" s="21"/>
      <c r="J2280" s="46"/>
      <c r="L2280" s="28"/>
    </row>
    <row r="2281" spans="1:13" ht="12.95" customHeight="1">
      <c r="A2281" s="93"/>
      <c r="B2281" s="107"/>
      <c r="C2281" s="7"/>
      <c r="D2281" s="109"/>
      <c r="E2281" s="110"/>
      <c r="F2281" s="111"/>
      <c r="G2281" s="112"/>
      <c r="H2281" s="128"/>
      <c r="I2281" s="12"/>
      <c r="J2281" s="123"/>
      <c r="M2281" s="28"/>
    </row>
    <row r="2282" spans="1:13" ht="12.95" customHeight="1">
      <c r="A2282" s="94"/>
      <c r="B2282" s="108" t="s">
        <v>4633</v>
      </c>
      <c r="C2282" s="16" t="s">
        <v>4634</v>
      </c>
      <c r="D2282" s="52">
        <v>43</v>
      </c>
      <c r="E2282" s="18" t="s">
        <v>4157</v>
      </c>
      <c r="F2282" s="19"/>
      <c r="G2282" s="125"/>
      <c r="H2282" s="130"/>
      <c r="I2282" s="21"/>
      <c r="J2282" s="46"/>
      <c r="L2282" s="28"/>
    </row>
    <row r="2283" spans="1:13" ht="12.95" customHeight="1">
      <c r="A2283" s="93"/>
      <c r="B2283" s="107"/>
      <c r="C2283" s="7"/>
      <c r="D2283" s="109"/>
      <c r="E2283" s="110"/>
      <c r="F2283" s="111"/>
      <c r="G2283" s="112"/>
      <c r="H2283" s="128"/>
      <c r="I2283" s="12"/>
      <c r="J2283" s="123"/>
      <c r="M2283" s="28"/>
    </row>
    <row r="2284" spans="1:13" ht="12.95" customHeight="1">
      <c r="A2284" s="94"/>
      <c r="B2284" s="108" t="s">
        <v>4633</v>
      </c>
      <c r="C2284" s="16" t="s">
        <v>4635</v>
      </c>
      <c r="D2284" s="52">
        <v>10</v>
      </c>
      <c r="E2284" s="18" t="s">
        <v>4157</v>
      </c>
      <c r="F2284" s="19"/>
      <c r="G2284" s="125"/>
      <c r="H2284" s="130"/>
      <c r="I2284" s="21"/>
      <c r="J2284" s="46"/>
      <c r="L2284" s="28"/>
    </row>
    <row r="2285" spans="1:13" ht="12.95" customHeight="1">
      <c r="A2285" s="93"/>
      <c r="B2285" s="107"/>
      <c r="C2285" s="7"/>
      <c r="D2285" s="109"/>
      <c r="E2285" s="110"/>
      <c r="F2285" s="111"/>
      <c r="G2285" s="112"/>
      <c r="H2285" s="128"/>
      <c r="I2285" s="12"/>
      <c r="J2285" s="123"/>
      <c r="M2285" s="28"/>
    </row>
    <row r="2286" spans="1:13" ht="12.95" customHeight="1">
      <c r="A2286" s="94"/>
      <c r="B2286" s="108" t="s">
        <v>4633</v>
      </c>
      <c r="C2286" s="16" t="s">
        <v>4713</v>
      </c>
      <c r="D2286" s="52">
        <v>6</v>
      </c>
      <c r="E2286" s="18" t="s">
        <v>4157</v>
      </c>
      <c r="F2286" s="19"/>
      <c r="G2286" s="125"/>
      <c r="H2286" s="130"/>
      <c r="I2286" s="21"/>
      <c r="J2286" s="46"/>
      <c r="L2286" s="28"/>
    </row>
    <row r="2287" spans="1:13" ht="12.95" customHeight="1">
      <c r="A2287" s="93"/>
      <c r="B2287" s="107"/>
      <c r="C2287" s="7"/>
      <c r="D2287" s="109"/>
      <c r="E2287" s="110"/>
      <c r="F2287" s="111"/>
      <c r="G2287" s="112"/>
      <c r="H2287" s="128"/>
      <c r="I2287" s="12"/>
      <c r="J2287" s="123"/>
      <c r="M2287" s="28"/>
    </row>
    <row r="2288" spans="1:13" ht="12.95" customHeight="1">
      <c r="A2288" s="94"/>
      <c r="B2288" s="108" t="s">
        <v>4633</v>
      </c>
      <c r="C2288" s="16" t="s">
        <v>4714</v>
      </c>
      <c r="D2288" s="52">
        <v>5</v>
      </c>
      <c r="E2288" s="18" t="s">
        <v>4157</v>
      </c>
      <c r="F2288" s="19"/>
      <c r="G2288" s="125"/>
      <c r="H2288" s="130"/>
      <c r="I2288" s="21"/>
      <c r="J2288" s="46"/>
      <c r="L2288" s="28"/>
    </row>
    <row r="2289" spans="1:13" ht="12.95" customHeight="1">
      <c r="A2289" s="93"/>
      <c r="B2289" s="107"/>
      <c r="C2289" s="7"/>
      <c r="D2289" s="109"/>
      <c r="E2289" s="110"/>
      <c r="F2289" s="111"/>
      <c r="G2289" s="112"/>
      <c r="H2289" s="7"/>
      <c r="I2289" s="12"/>
      <c r="J2289" s="123"/>
      <c r="M2289" s="28"/>
    </row>
    <row r="2290" spans="1:13" ht="12.95" customHeight="1">
      <c r="A2290" s="94"/>
      <c r="B2290" s="108" t="s">
        <v>4309</v>
      </c>
      <c r="C2290" s="16" t="s">
        <v>4509</v>
      </c>
      <c r="D2290" s="52">
        <v>14</v>
      </c>
      <c r="E2290" s="18" t="s">
        <v>4157</v>
      </c>
      <c r="F2290" s="19"/>
      <c r="G2290" s="125"/>
      <c r="H2290" s="130"/>
      <c r="I2290" s="21"/>
      <c r="J2290" s="46"/>
      <c r="L2290" s="28"/>
    </row>
    <row r="2291" spans="1:13" ht="12.95" customHeight="1">
      <c r="A2291" s="93"/>
      <c r="B2291" s="107"/>
      <c r="C2291" s="7"/>
      <c r="D2291" s="109"/>
      <c r="E2291" s="110"/>
      <c r="F2291" s="111"/>
      <c r="G2291" s="112"/>
      <c r="H2291" s="7"/>
      <c r="I2291" s="12"/>
      <c r="J2291" s="123"/>
      <c r="M2291" s="28"/>
    </row>
    <row r="2292" spans="1:13" ht="12.95" customHeight="1">
      <c r="A2292" s="94"/>
      <c r="B2292" s="108" t="s">
        <v>4320</v>
      </c>
      <c r="C2292" s="16" t="s">
        <v>4510</v>
      </c>
      <c r="D2292" s="52">
        <v>2</v>
      </c>
      <c r="E2292" s="18" t="s">
        <v>4245</v>
      </c>
      <c r="F2292" s="19"/>
      <c r="G2292" s="125"/>
      <c r="H2292" s="16"/>
      <c r="I2292" s="21"/>
      <c r="J2292" s="46"/>
      <c r="L2292" s="28"/>
    </row>
    <row r="2293" spans="1:13" ht="12.95" customHeight="1">
      <c r="A2293" s="93"/>
      <c r="B2293" s="107"/>
      <c r="C2293" s="7"/>
      <c r="D2293" s="109"/>
      <c r="E2293" s="110"/>
      <c r="F2293" s="111"/>
      <c r="G2293" s="112"/>
      <c r="H2293" s="7"/>
      <c r="I2293" s="12"/>
      <c r="J2293" s="123"/>
      <c r="M2293" s="28"/>
    </row>
    <row r="2294" spans="1:13" ht="12.95" customHeight="1">
      <c r="A2294" s="94"/>
      <c r="B2294" s="108" t="s">
        <v>4320</v>
      </c>
      <c r="C2294" s="16" t="s">
        <v>4683</v>
      </c>
      <c r="D2294" s="52">
        <v>4</v>
      </c>
      <c r="E2294" s="18" t="s">
        <v>4245</v>
      </c>
      <c r="F2294" s="19"/>
      <c r="G2294" s="125"/>
      <c r="H2294" s="16"/>
      <c r="I2294" s="21"/>
      <c r="J2294" s="46"/>
      <c r="L2294" s="28"/>
    </row>
    <row r="2295" spans="1:13" ht="12.95" customHeight="1">
      <c r="A2295" s="93"/>
      <c r="B2295" s="107"/>
      <c r="C2295" s="7"/>
      <c r="D2295" s="51"/>
      <c r="E2295" s="9"/>
      <c r="F2295" s="10"/>
      <c r="G2295" s="11"/>
      <c r="H2295" s="7"/>
      <c r="I2295" s="12"/>
      <c r="J2295" s="123"/>
    </row>
    <row r="2296" spans="1:13" ht="12.95" customHeight="1">
      <c r="A2296" s="94"/>
      <c r="B2296" s="108"/>
      <c r="C2296" s="16"/>
      <c r="D2296" s="52"/>
      <c r="E2296" s="18"/>
      <c r="F2296" s="19"/>
      <c r="G2296" s="20"/>
      <c r="H2296" s="16"/>
      <c r="I2296" s="21"/>
      <c r="J2296" s="46"/>
    </row>
    <row r="2297" spans="1:13" ht="12.95" customHeight="1">
      <c r="A2297" s="93"/>
      <c r="B2297" s="107"/>
      <c r="C2297" s="7"/>
      <c r="D2297" s="51"/>
      <c r="E2297" s="9"/>
      <c r="F2297" s="10"/>
      <c r="G2297" s="11"/>
      <c r="H2297" s="7"/>
      <c r="I2297" s="12"/>
      <c r="J2297" s="123"/>
    </row>
    <row r="2298" spans="1:13" ht="12.95" customHeight="1">
      <c r="A2298" s="94"/>
      <c r="B2298" s="108"/>
      <c r="C2298" s="16"/>
      <c r="D2298" s="52"/>
      <c r="E2298" s="18"/>
      <c r="F2298" s="19"/>
      <c r="G2298" s="20"/>
      <c r="H2298" s="16"/>
      <c r="I2298" s="21"/>
      <c r="J2298" s="46"/>
    </row>
    <row r="2299" spans="1:13" ht="12.95" customHeight="1">
      <c r="A2299" s="93"/>
      <c r="B2299" s="107"/>
      <c r="C2299" s="7"/>
      <c r="D2299" s="51"/>
      <c r="E2299" s="9"/>
      <c r="F2299" s="10"/>
      <c r="G2299" s="11"/>
      <c r="H2299" s="7"/>
      <c r="I2299" s="12"/>
      <c r="J2299" s="123"/>
    </row>
    <row r="2300" spans="1:13" ht="12.95" customHeight="1">
      <c r="A2300" s="94"/>
      <c r="B2300" s="108"/>
      <c r="C2300" s="16"/>
      <c r="D2300" s="52"/>
      <c r="E2300" s="18"/>
      <c r="F2300" s="19"/>
      <c r="G2300" s="20"/>
      <c r="H2300" s="16"/>
      <c r="I2300" s="21"/>
      <c r="J2300" s="48"/>
    </row>
    <row r="2301" spans="1:13" ht="12.95" customHeight="1">
      <c r="A2301" s="93"/>
      <c r="B2301" s="107"/>
      <c r="C2301" s="7"/>
      <c r="D2301" s="51"/>
      <c r="E2301" s="9"/>
      <c r="F2301" s="10"/>
      <c r="G2301" s="11"/>
      <c r="H2301" s="7"/>
      <c r="I2301" s="23"/>
      <c r="J2301" s="47"/>
    </row>
    <row r="2302" spans="1:13" ht="12.95" customHeight="1">
      <c r="A2302" s="94"/>
      <c r="B2302" s="108"/>
      <c r="C2302" s="16"/>
      <c r="D2302" s="52"/>
      <c r="E2302" s="18"/>
      <c r="F2302" s="19"/>
      <c r="G2302" s="20"/>
      <c r="H2302" s="16"/>
      <c r="I2302" s="21"/>
      <c r="J2302" s="46"/>
    </row>
    <row r="2303" spans="1:13" ht="12.95" customHeight="1">
      <c r="A2303" s="93"/>
      <c r="B2303" s="107"/>
      <c r="C2303" s="7"/>
      <c r="D2303" s="51"/>
      <c r="E2303" s="9"/>
      <c r="F2303" s="10"/>
      <c r="G2303" s="95"/>
      <c r="H2303" s="7"/>
      <c r="I2303" s="12"/>
      <c r="J2303" s="123"/>
    </row>
    <row r="2304" spans="1:13" ht="12.95" customHeight="1">
      <c r="A2304" s="94"/>
      <c r="B2304" s="134" t="s">
        <v>2</v>
      </c>
      <c r="C2304" s="16"/>
      <c r="D2304" s="52"/>
      <c r="E2304" s="18"/>
      <c r="F2304" s="19"/>
      <c r="G2304" s="20"/>
      <c r="H2304" s="130"/>
      <c r="I2304" s="21"/>
      <c r="J2304" s="46"/>
    </row>
    <row r="2305" spans="1:13" ht="12.95" customHeight="1">
      <c r="A2305" s="93"/>
      <c r="B2305" s="107"/>
      <c r="C2305" s="7"/>
      <c r="D2305" s="51"/>
      <c r="E2305" s="9"/>
      <c r="F2305" s="10"/>
      <c r="G2305" s="11"/>
      <c r="H2305" s="7"/>
      <c r="I2305" s="12"/>
      <c r="J2305" s="123"/>
    </row>
    <row r="2306" spans="1:13" ht="12.95" customHeight="1">
      <c r="A2306" s="94"/>
      <c r="B2306" s="108"/>
      <c r="C2306" s="16"/>
      <c r="D2306" s="52"/>
      <c r="E2306" s="18"/>
      <c r="F2306" s="19"/>
      <c r="G2306" s="20"/>
      <c r="H2306" s="16"/>
      <c r="I2306" s="21"/>
      <c r="J2306" s="46"/>
    </row>
    <row r="2307" spans="1:13" ht="12.95" customHeight="1">
      <c r="A2307" s="93"/>
      <c r="B2307" s="107"/>
      <c r="C2307" s="7"/>
      <c r="D2307" s="51"/>
      <c r="E2307" s="9"/>
      <c r="F2307" s="10"/>
      <c r="G2307" s="11"/>
      <c r="H2307" s="7"/>
      <c r="I2307" s="12"/>
      <c r="J2307" s="123"/>
    </row>
    <row r="2308" spans="1:13" ht="12.95" customHeight="1">
      <c r="A2308" s="127">
        <f>A1中科目!A168</f>
        <v>8</v>
      </c>
      <c r="B2308" s="185" t="str">
        <f>A1中科目!B168</f>
        <v>火災報知設備</v>
      </c>
      <c r="C2308" s="190" t="str">
        <f>A1中科目!C168</f>
        <v>自動火災報知</v>
      </c>
      <c r="D2308" s="52"/>
      <c r="E2308" s="18"/>
      <c r="F2308" s="19"/>
      <c r="G2308" s="20"/>
      <c r="H2308" s="16"/>
      <c r="I2308" s="21"/>
      <c r="J2308" s="46"/>
    </row>
    <row r="2309" spans="1:13" ht="12.95" customHeight="1">
      <c r="A2309" s="93"/>
      <c r="B2309" s="107"/>
      <c r="C2309" s="7"/>
      <c r="D2309" s="51"/>
      <c r="E2309" s="9"/>
      <c r="F2309" s="10"/>
      <c r="G2309" s="11"/>
      <c r="H2309" s="128"/>
      <c r="I2309" s="12"/>
      <c r="J2309" s="123"/>
    </row>
    <row r="2310" spans="1:13" ht="12.95" customHeight="1">
      <c r="A2310" s="94"/>
      <c r="B2310" s="108"/>
      <c r="C2310" s="16"/>
      <c r="D2310" s="52"/>
      <c r="E2310" s="18"/>
      <c r="F2310" s="19"/>
      <c r="G2310" s="20"/>
      <c r="H2310" s="130"/>
      <c r="I2310" s="21"/>
      <c r="J2310" s="46"/>
    </row>
    <row r="2311" spans="1:13" ht="12.95" customHeight="1">
      <c r="A2311" s="93"/>
      <c r="B2311" s="107"/>
      <c r="C2311" s="7"/>
      <c r="D2311" s="109"/>
      <c r="E2311" s="110"/>
      <c r="F2311" s="111"/>
      <c r="G2311" s="112"/>
      <c r="H2311" s="128"/>
      <c r="I2311" s="12"/>
      <c r="J2311" s="123"/>
      <c r="M2311" s="28"/>
    </row>
    <row r="2312" spans="1:13" ht="12.95" customHeight="1">
      <c r="A2312" s="94"/>
      <c r="B2312" s="108" t="s">
        <v>4645</v>
      </c>
      <c r="C2312" s="16" t="s">
        <v>4646</v>
      </c>
      <c r="D2312" s="52">
        <v>6</v>
      </c>
      <c r="E2312" s="18" t="s">
        <v>4245</v>
      </c>
      <c r="F2312" s="19"/>
      <c r="G2312" s="125"/>
      <c r="H2312" s="131"/>
      <c r="I2312" s="21"/>
      <c r="J2312" s="46"/>
      <c r="L2312" s="28"/>
    </row>
    <row r="2313" spans="1:13" ht="12.95" customHeight="1">
      <c r="A2313" s="93"/>
      <c r="B2313" s="107"/>
      <c r="C2313" s="7"/>
      <c r="D2313" s="109"/>
      <c r="E2313" s="110"/>
      <c r="F2313" s="111"/>
      <c r="G2313" s="112"/>
      <c r="H2313" s="7"/>
      <c r="I2313" s="12"/>
      <c r="J2313" s="123"/>
      <c r="M2313" s="28"/>
    </row>
    <row r="2314" spans="1:13" ht="12.95" customHeight="1">
      <c r="A2314" s="94"/>
      <c r="B2314" s="108" t="s">
        <v>4645</v>
      </c>
      <c r="C2314" s="16" t="s">
        <v>4715</v>
      </c>
      <c r="D2314" s="52">
        <v>4</v>
      </c>
      <c r="E2314" s="18" t="s">
        <v>4245</v>
      </c>
      <c r="F2314" s="19"/>
      <c r="G2314" s="125"/>
      <c r="H2314" s="131"/>
      <c r="I2314" s="21"/>
      <c r="J2314" s="46"/>
      <c r="L2314" s="28"/>
    </row>
    <row r="2315" spans="1:13" ht="12.95" customHeight="1">
      <c r="A2315" s="93"/>
      <c r="B2315" s="107"/>
      <c r="C2315" s="7"/>
      <c r="D2315" s="109"/>
      <c r="E2315" s="110"/>
      <c r="F2315" s="111"/>
      <c r="G2315" s="112"/>
      <c r="H2315" s="128"/>
      <c r="I2315" s="12"/>
      <c r="J2315" s="123"/>
      <c r="M2315" s="28"/>
    </row>
    <row r="2316" spans="1:13" ht="12.95" customHeight="1">
      <c r="A2316" s="94"/>
      <c r="B2316" s="108" t="s">
        <v>4649</v>
      </c>
      <c r="C2316" s="16" t="s">
        <v>4646</v>
      </c>
      <c r="D2316" s="52">
        <v>4</v>
      </c>
      <c r="E2316" s="18" t="s">
        <v>341</v>
      </c>
      <c r="F2316" s="19"/>
      <c r="G2316" s="125"/>
      <c r="H2316" s="131"/>
      <c r="I2316" s="21"/>
      <c r="J2316" s="46"/>
      <c r="L2316" s="28"/>
    </row>
    <row r="2317" spans="1:13" ht="12.95" customHeight="1">
      <c r="A2317" s="93"/>
      <c r="B2317" s="107"/>
      <c r="C2317" s="7"/>
      <c r="D2317" s="109"/>
      <c r="E2317" s="110"/>
      <c r="F2317" s="111"/>
      <c r="G2317" s="112"/>
      <c r="H2317" s="128"/>
      <c r="I2317" s="12"/>
      <c r="J2317" s="123"/>
      <c r="M2317" s="28"/>
    </row>
    <row r="2318" spans="1:13" ht="12.95" customHeight="1">
      <c r="A2318" s="94"/>
      <c r="B2318" s="108" t="s">
        <v>4654</v>
      </c>
      <c r="C2318" s="16" t="s">
        <v>4655</v>
      </c>
      <c r="D2318" s="52">
        <v>1</v>
      </c>
      <c r="E2318" s="18" t="s">
        <v>4202</v>
      </c>
      <c r="F2318" s="19"/>
      <c r="G2318" s="125"/>
      <c r="H2318" s="131"/>
      <c r="I2318" s="21"/>
      <c r="J2318" s="46"/>
      <c r="L2318" s="28"/>
    </row>
    <row r="2319" spans="1:13" ht="12.95" customHeight="1">
      <c r="A2319" s="93"/>
      <c r="B2319" s="107"/>
      <c r="C2319" s="7"/>
      <c r="D2319" s="109"/>
      <c r="E2319" s="110"/>
      <c r="F2319" s="111"/>
      <c r="G2319" s="112"/>
      <c r="H2319" s="128"/>
      <c r="I2319" s="12"/>
      <c r="J2319" s="123"/>
      <c r="M2319" s="28"/>
    </row>
    <row r="2320" spans="1:13" ht="12.95" customHeight="1">
      <c r="A2320" s="94"/>
      <c r="B2320" s="108" t="s">
        <v>4716</v>
      </c>
      <c r="C2320" s="16" t="s">
        <v>4691</v>
      </c>
      <c r="D2320" s="52">
        <v>1</v>
      </c>
      <c r="E2320" s="18" t="s">
        <v>4202</v>
      </c>
      <c r="F2320" s="19"/>
      <c r="G2320" s="125"/>
      <c r="H2320" s="131"/>
      <c r="I2320" s="21"/>
      <c r="J2320" s="46"/>
      <c r="L2320" s="28"/>
    </row>
    <row r="2321" spans="1:13" ht="12.95" customHeight="1">
      <c r="A2321" s="93"/>
      <c r="B2321" s="107"/>
      <c r="C2321" s="7"/>
      <c r="D2321" s="109"/>
      <c r="E2321" s="110"/>
      <c r="F2321" s="111"/>
      <c r="G2321" s="112"/>
      <c r="H2321" s="128"/>
      <c r="I2321" s="12"/>
      <c r="J2321" s="123"/>
      <c r="M2321" s="28"/>
    </row>
    <row r="2322" spans="1:13" ht="12.95" customHeight="1">
      <c r="A2322" s="94"/>
      <c r="B2322" s="108" t="s">
        <v>4548</v>
      </c>
      <c r="C2322" s="16" t="s">
        <v>4577</v>
      </c>
      <c r="D2322" s="52">
        <v>65</v>
      </c>
      <c r="E2322" s="18" t="s">
        <v>4157</v>
      </c>
      <c r="F2322" s="19"/>
      <c r="G2322" s="125"/>
      <c r="H2322" s="16"/>
      <c r="I2322" s="21"/>
      <c r="J2322" s="46"/>
      <c r="L2322" s="28"/>
    </row>
    <row r="2323" spans="1:13" ht="12.95" customHeight="1">
      <c r="A2323" s="93"/>
      <c r="B2323" s="107"/>
      <c r="C2323" s="7"/>
      <c r="D2323" s="109"/>
      <c r="E2323" s="110"/>
      <c r="F2323" s="111"/>
      <c r="G2323" s="112"/>
      <c r="H2323" s="7"/>
      <c r="I2323" s="12"/>
      <c r="J2323" s="123"/>
      <c r="M2323" s="28"/>
    </row>
    <row r="2324" spans="1:13" ht="12.95" customHeight="1">
      <c r="A2324" s="94"/>
      <c r="B2324" s="108" t="s">
        <v>4548</v>
      </c>
      <c r="C2324" s="16" t="s">
        <v>4578</v>
      </c>
      <c r="D2324" s="52">
        <v>2</v>
      </c>
      <c r="E2324" s="18" t="s">
        <v>4157</v>
      </c>
      <c r="F2324" s="19"/>
      <c r="G2324" s="125"/>
      <c r="H2324" s="16"/>
      <c r="I2324" s="21"/>
      <c r="J2324" s="46"/>
      <c r="L2324" s="28"/>
    </row>
    <row r="2325" spans="1:13" ht="12.95" customHeight="1">
      <c r="A2325" s="93"/>
      <c r="B2325" s="107"/>
      <c r="C2325" s="7"/>
      <c r="D2325" s="109"/>
      <c r="E2325" s="110"/>
      <c r="F2325" s="111"/>
      <c r="G2325" s="112"/>
      <c r="H2325" s="7"/>
      <c r="I2325" s="12"/>
      <c r="J2325" s="123"/>
      <c r="M2325" s="28"/>
    </row>
    <row r="2326" spans="1:13" ht="12.95" customHeight="1">
      <c r="A2326" s="94"/>
      <c r="B2326" s="108" t="s">
        <v>4548</v>
      </c>
      <c r="C2326" s="16" t="s">
        <v>4590</v>
      </c>
      <c r="D2326" s="52">
        <v>17</v>
      </c>
      <c r="E2326" s="18" t="s">
        <v>4157</v>
      </c>
      <c r="F2326" s="19"/>
      <c r="G2326" s="125"/>
      <c r="H2326" s="16"/>
      <c r="I2326" s="21"/>
      <c r="J2326" s="46"/>
      <c r="L2326" s="28"/>
    </row>
    <row r="2327" spans="1:13" ht="12.95" customHeight="1">
      <c r="A2327" s="93"/>
      <c r="B2327" s="107"/>
      <c r="C2327" s="7"/>
      <c r="D2327" s="109"/>
      <c r="E2327" s="110"/>
      <c r="F2327" s="111"/>
      <c r="G2327" s="112"/>
      <c r="H2327" s="7"/>
      <c r="I2327" s="12"/>
      <c r="J2327" s="123"/>
      <c r="M2327" s="28"/>
    </row>
    <row r="2328" spans="1:13" ht="12.95" customHeight="1">
      <c r="A2328" s="94"/>
      <c r="B2328" s="108" t="s">
        <v>4548</v>
      </c>
      <c r="C2328" s="16" t="s">
        <v>4717</v>
      </c>
      <c r="D2328" s="52">
        <v>43</v>
      </c>
      <c r="E2328" s="18" t="s">
        <v>4157</v>
      </c>
      <c r="F2328" s="19"/>
      <c r="G2328" s="125"/>
      <c r="H2328" s="16"/>
      <c r="I2328" s="21"/>
      <c r="J2328" s="46"/>
      <c r="L2328" s="28"/>
    </row>
    <row r="2329" spans="1:13" ht="12.95" customHeight="1">
      <c r="A2329" s="93"/>
      <c r="B2329" s="107"/>
      <c r="C2329" s="7"/>
      <c r="D2329" s="109"/>
      <c r="E2329" s="110"/>
      <c r="F2329" s="111"/>
      <c r="G2329" s="112"/>
      <c r="H2329" s="7"/>
      <c r="I2329" s="12"/>
      <c r="J2329" s="123"/>
      <c r="M2329" s="28"/>
    </row>
    <row r="2330" spans="1:13" ht="12.95" customHeight="1">
      <c r="A2330" s="94"/>
      <c r="B2330" s="108" t="s">
        <v>4548</v>
      </c>
      <c r="C2330" s="16" t="s">
        <v>4631</v>
      </c>
      <c r="D2330" s="52">
        <v>7</v>
      </c>
      <c r="E2330" s="18" t="s">
        <v>4157</v>
      </c>
      <c r="F2330" s="19"/>
      <c r="G2330" s="125"/>
      <c r="H2330" s="16"/>
      <c r="I2330" s="21"/>
      <c r="J2330" s="46"/>
      <c r="L2330" s="28"/>
    </row>
    <row r="2331" spans="1:13" ht="12.95" customHeight="1">
      <c r="A2331" s="93"/>
      <c r="B2331" s="107"/>
      <c r="C2331" s="7"/>
      <c r="D2331" s="109"/>
      <c r="E2331" s="110"/>
      <c r="F2331" s="111"/>
      <c r="G2331" s="112"/>
      <c r="H2331" s="7"/>
      <c r="I2331" s="12"/>
      <c r="J2331" s="123"/>
      <c r="M2331" s="28"/>
    </row>
    <row r="2332" spans="1:13" ht="12.95" customHeight="1">
      <c r="A2332" s="94"/>
      <c r="B2332" s="108" t="s">
        <v>4548</v>
      </c>
      <c r="C2332" s="16" t="s">
        <v>4632</v>
      </c>
      <c r="D2332" s="52">
        <v>21</v>
      </c>
      <c r="E2332" s="18" t="s">
        <v>4157</v>
      </c>
      <c r="F2332" s="19"/>
      <c r="G2332" s="125"/>
      <c r="H2332" s="16"/>
      <c r="I2332" s="21"/>
      <c r="J2332" s="46"/>
      <c r="L2332" s="28"/>
    </row>
    <row r="2333" spans="1:13" ht="12.95" customHeight="1">
      <c r="A2333" s="93"/>
      <c r="B2333" s="107"/>
      <c r="C2333" s="7"/>
      <c r="D2333" s="109"/>
      <c r="E2333" s="110"/>
      <c r="F2333" s="111"/>
      <c r="G2333" s="112"/>
      <c r="H2333" s="7"/>
      <c r="I2333" s="12"/>
      <c r="J2333" s="123"/>
      <c r="M2333" s="28"/>
    </row>
    <row r="2334" spans="1:13" ht="12.95" customHeight="1">
      <c r="A2334" s="94"/>
      <c r="B2334" s="108" t="s">
        <v>4659</v>
      </c>
      <c r="C2334" s="16" t="s">
        <v>4549</v>
      </c>
      <c r="D2334" s="52">
        <v>6</v>
      </c>
      <c r="E2334" s="18" t="s">
        <v>4157</v>
      </c>
      <c r="F2334" s="19"/>
      <c r="G2334" s="125"/>
      <c r="H2334" s="16"/>
      <c r="I2334" s="21"/>
      <c r="J2334" s="46"/>
      <c r="L2334" s="28"/>
    </row>
    <row r="2335" spans="1:13" ht="12.95" customHeight="1">
      <c r="A2335" s="93"/>
      <c r="B2335" s="107"/>
      <c r="C2335" s="7"/>
      <c r="D2335" s="109"/>
      <c r="E2335" s="110"/>
      <c r="F2335" s="111"/>
      <c r="G2335" s="112"/>
      <c r="H2335" s="7"/>
      <c r="I2335" s="12"/>
      <c r="J2335" s="123"/>
      <c r="M2335" s="28"/>
    </row>
    <row r="2336" spans="1:13" ht="12.95" customHeight="1">
      <c r="A2336" s="94"/>
      <c r="B2336" s="108" t="s">
        <v>4659</v>
      </c>
      <c r="C2336" s="16" t="s">
        <v>4550</v>
      </c>
      <c r="D2336" s="52">
        <v>1</v>
      </c>
      <c r="E2336" s="18" t="s">
        <v>4157</v>
      </c>
      <c r="F2336" s="19"/>
      <c r="G2336" s="125"/>
      <c r="H2336" s="16"/>
      <c r="I2336" s="21"/>
      <c r="J2336" s="48"/>
      <c r="L2336" s="28"/>
    </row>
    <row r="2337" spans="1:13" ht="12.95" customHeight="1">
      <c r="A2337" s="93"/>
      <c r="B2337" s="107"/>
      <c r="C2337" s="7"/>
      <c r="D2337" s="109"/>
      <c r="E2337" s="110"/>
      <c r="F2337" s="111"/>
      <c r="G2337" s="112"/>
      <c r="H2337" s="7"/>
      <c r="I2337" s="23"/>
      <c r="J2337" s="47"/>
      <c r="M2337" s="28"/>
    </row>
    <row r="2338" spans="1:13" ht="12.95" customHeight="1">
      <c r="A2338" s="94"/>
      <c r="B2338" s="108" t="s">
        <v>4659</v>
      </c>
      <c r="C2338" s="16" t="s">
        <v>4665</v>
      </c>
      <c r="D2338" s="52">
        <v>43</v>
      </c>
      <c r="E2338" s="18" t="s">
        <v>4157</v>
      </c>
      <c r="F2338" s="19"/>
      <c r="G2338" s="125"/>
      <c r="H2338" s="16"/>
      <c r="I2338" s="21"/>
      <c r="J2338" s="46"/>
      <c r="L2338" s="28"/>
    </row>
    <row r="2339" spans="1:13" ht="12.95" customHeight="1">
      <c r="A2339" s="5"/>
      <c r="B2339" s="107"/>
      <c r="C2339" s="7"/>
      <c r="D2339" s="109"/>
      <c r="E2339" s="110"/>
      <c r="F2339" s="111"/>
      <c r="G2339" s="112"/>
      <c r="H2339" s="7"/>
      <c r="I2339" s="12"/>
      <c r="J2339" s="123"/>
      <c r="M2339" s="28"/>
    </row>
    <row r="2340" spans="1:13" ht="12.95" customHeight="1">
      <c r="A2340" s="133"/>
      <c r="B2340" s="108" t="s">
        <v>4659</v>
      </c>
      <c r="C2340" s="16" t="s">
        <v>4666</v>
      </c>
      <c r="D2340" s="52">
        <v>25</v>
      </c>
      <c r="E2340" s="18" t="s">
        <v>4157</v>
      </c>
      <c r="F2340" s="19"/>
      <c r="G2340" s="125"/>
      <c r="H2340" s="16"/>
      <c r="I2340" s="21"/>
      <c r="J2340" s="46"/>
      <c r="L2340" s="28"/>
    </row>
    <row r="2341" spans="1:13" ht="12.95" customHeight="1">
      <c r="A2341" s="93"/>
      <c r="B2341" s="124"/>
      <c r="C2341" s="7"/>
      <c r="D2341" s="109"/>
      <c r="E2341" s="110"/>
      <c r="F2341" s="111"/>
      <c r="G2341" s="112"/>
      <c r="H2341" s="7"/>
      <c r="I2341" s="12"/>
      <c r="J2341" s="123"/>
      <c r="M2341" s="28"/>
    </row>
    <row r="2342" spans="1:13" ht="12.95" customHeight="1">
      <c r="A2342" s="94"/>
      <c r="B2342" s="108" t="s">
        <v>4659</v>
      </c>
      <c r="C2342" s="16" t="s">
        <v>4708</v>
      </c>
      <c r="D2342" s="52">
        <v>11</v>
      </c>
      <c r="E2342" s="18" t="s">
        <v>4157</v>
      </c>
      <c r="F2342" s="19"/>
      <c r="G2342" s="125"/>
      <c r="H2342" s="16"/>
      <c r="I2342" s="21"/>
      <c r="J2342" s="46"/>
      <c r="L2342" s="28"/>
    </row>
    <row r="2343" spans="1:13" ht="12.95" customHeight="1">
      <c r="A2343" s="93"/>
      <c r="B2343" s="107"/>
      <c r="C2343" s="7"/>
      <c r="D2343" s="109"/>
      <c r="E2343" s="110"/>
      <c r="F2343" s="111"/>
      <c r="G2343" s="112"/>
      <c r="H2343" s="7"/>
      <c r="I2343" s="12"/>
      <c r="J2343" s="123"/>
      <c r="M2343" s="28"/>
    </row>
    <row r="2344" spans="1:13" ht="12.95" customHeight="1">
      <c r="A2344" s="94"/>
      <c r="B2344" s="108" t="s">
        <v>4309</v>
      </c>
      <c r="C2344" s="16" t="s">
        <v>4509</v>
      </c>
      <c r="D2344" s="52">
        <v>3</v>
      </c>
      <c r="E2344" s="18" t="s">
        <v>4157</v>
      </c>
      <c r="F2344" s="19"/>
      <c r="G2344" s="125"/>
      <c r="H2344" s="130"/>
      <c r="I2344" s="21"/>
      <c r="J2344" s="46"/>
      <c r="L2344" s="28"/>
    </row>
    <row r="2345" spans="1:13" ht="12.95" customHeight="1">
      <c r="A2345" s="93"/>
      <c r="B2345" s="107"/>
      <c r="C2345" s="7"/>
      <c r="D2345" s="109"/>
      <c r="E2345" s="110"/>
      <c r="F2345" s="111"/>
      <c r="G2345" s="112"/>
      <c r="H2345" s="7"/>
      <c r="I2345" s="12"/>
      <c r="J2345" s="123"/>
      <c r="M2345" s="28"/>
    </row>
    <row r="2346" spans="1:13" ht="12.95" customHeight="1">
      <c r="A2346" s="94"/>
      <c r="B2346" s="108" t="s">
        <v>4309</v>
      </c>
      <c r="C2346" s="16" t="s">
        <v>4311</v>
      </c>
      <c r="D2346" s="52">
        <v>3</v>
      </c>
      <c r="E2346" s="18" t="s">
        <v>4157</v>
      </c>
      <c r="F2346" s="19"/>
      <c r="G2346" s="125"/>
      <c r="H2346" s="130"/>
      <c r="I2346" s="21"/>
      <c r="J2346" s="46"/>
      <c r="L2346" s="28"/>
    </row>
    <row r="2347" spans="1:13" ht="12.95" customHeight="1">
      <c r="A2347" s="93"/>
      <c r="B2347" s="124"/>
      <c r="C2347" s="7"/>
      <c r="D2347" s="109"/>
      <c r="E2347" s="110"/>
      <c r="F2347" s="111"/>
      <c r="G2347" s="112"/>
      <c r="H2347" s="7"/>
      <c r="I2347" s="12"/>
      <c r="J2347" s="123"/>
      <c r="M2347" s="28"/>
    </row>
    <row r="2348" spans="1:13" ht="12.95" customHeight="1">
      <c r="A2348" s="94"/>
      <c r="B2348" s="108" t="s">
        <v>4312</v>
      </c>
      <c r="C2348" s="16" t="s">
        <v>4184</v>
      </c>
      <c r="D2348" s="52">
        <v>19</v>
      </c>
      <c r="E2348" s="18" t="s">
        <v>4157</v>
      </c>
      <c r="F2348" s="19"/>
      <c r="G2348" s="125"/>
      <c r="H2348" s="130"/>
      <c r="I2348" s="21"/>
      <c r="J2348" s="46"/>
      <c r="L2348" s="28"/>
    </row>
    <row r="2349" spans="1:13" ht="12.95" customHeight="1">
      <c r="A2349" s="93"/>
      <c r="B2349" s="107"/>
      <c r="C2349" s="7"/>
      <c r="D2349" s="109"/>
      <c r="E2349" s="110"/>
      <c r="F2349" s="111"/>
      <c r="G2349" s="112"/>
      <c r="H2349" s="128"/>
      <c r="I2349" s="12"/>
      <c r="J2349" s="123"/>
      <c r="M2349" s="28"/>
    </row>
    <row r="2350" spans="1:13" ht="12.95" customHeight="1">
      <c r="A2350" s="94"/>
      <c r="B2350" s="108" t="s">
        <v>4320</v>
      </c>
      <c r="C2350" s="16" t="s">
        <v>4510</v>
      </c>
      <c r="D2350" s="52">
        <v>2</v>
      </c>
      <c r="E2350" s="18" t="s">
        <v>4245</v>
      </c>
      <c r="F2350" s="19"/>
      <c r="G2350" s="125"/>
      <c r="H2350" s="16"/>
      <c r="I2350" s="21"/>
      <c r="J2350" s="46"/>
      <c r="L2350" s="28"/>
    </row>
    <row r="2351" spans="1:13" ht="12.95" customHeight="1">
      <c r="A2351" s="93"/>
      <c r="B2351" s="107"/>
      <c r="C2351" s="7"/>
      <c r="D2351" s="109"/>
      <c r="E2351" s="110"/>
      <c r="F2351" s="111"/>
      <c r="G2351" s="112"/>
      <c r="H2351" s="128"/>
      <c r="I2351" s="12"/>
      <c r="J2351" s="123"/>
      <c r="M2351" s="28"/>
    </row>
    <row r="2352" spans="1:13" ht="12.95" customHeight="1">
      <c r="A2352" s="94"/>
      <c r="B2352" s="108" t="s">
        <v>4334</v>
      </c>
      <c r="C2352" s="16" t="s">
        <v>4537</v>
      </c>
      <c r="D2352" s="52">
        <v>1</v>
      </c>
      <c r="E2352" s="18" t="s">
        <v>4245</v>
      </c>
      <c r="F2352" s="19"/>
      <c r="G2352" s="125"/>
      <c r="H2352" s="16"/>
      <c r="I2352" s="21"/>
      <c r="J2352" s="46"/>
      <c r="L2352" s="28"/>
    </row>
    <row r="2353" spans="1:10" ht="12.95" customHeight="1">
      <c r="A2353" s="93"/>
      <c r="B2353" s="107"/>
      <c r="C2353" s="7"/>
      <c r="D2353" s="51"/>
      <c r="E2353" s="9"/>
      <c r="F2353" s="10"/>
      <c r="G2353" s="11"/>
      <c r="H2353" s="128"/>
      <c r="I2353" s="12"/>
      <c r="J2353" s="123"/>
    </row>
    <row r="2354" spans="1:10" ht="12.95" customHeight="1">
      <c r="A2354" s="94"/>
      <c r="B2354" s="108"/>
      <c r="C2354" s="16"/>
      <c r="D2354" s="52"/>
      <c r="E2354" s="18"/>
      <c r="F2354" s="19"/>
      <c r="G2354" s="20"/>
      <c r="H2354" s="16"/>
      <c r="I2354" s="21"/>
      <c r="J2354" s="46"/>
    </row>
    <row r="2355" spans="1:10" ht="12.95" customHeight="1">
      <c r="A2355" s="93"/>
      <c r="B2355" s="107"/>
      <c r="C2355" s="7"/>
      <c r="D2355" s="51"/>
      <c r="E2355" s="9"/>
      <c r="F2355" s="10"/>
      <c r="G2355" s="11"/>
      <c r="H2355" s="7"/>
      <c r="I2355" s="12"/>
      <c r="J2355" s="123"/>
    </row>
    <row r="2356" spans="1:10" ht="12.95" customHeight="1">
      <c r="A2356" s="94"/>
      <c r="B2356" s="108"/>
      <c r="C2356" s="16"/>
      <c r="D2356" s="52"/>
      <c r="E2356" s="18"/>
      <c r="F2356" s="19"/>
      <c r="G2356" s="20"/>
      <c r="H2356" s="16"/>
      <c r="I2356" s="21"/>
      <c r="J2356" s="46"/>
    </row>
    <row r="2357" spans="1:10" ht="12.95" customHeight="1">
      <c r="A2357" s="93"/>
      <c r="B2357" s="107"/>
      <c r="C2357" s="7"/>
      <c r="D2357" s="51"/>
      <c r="E2357" s="9"/>
      <c r="F2357" s="10"/>
      <c r="G2357" s="11"/>
      <c r="H2357" s="7"/>
      <c r="I2357" s="12"/>
      <c r="J2357" s="123"/>
    </row>
    <row r="2358" spans="1:10" ht="12.95" customHeight="1">
      <c r="A2358" s="94"/>
      <c r="B2358" s="108"/>
      <c r="C2358" s="16"/>
      <c r="D2358" s="52"/>
      <c r="E2358" s="18"/>
      <c r="F2358" s="19"/>
      <c r="G2358" s="20"/>
      <c r="H2358" s="16"/>
      <c r="I2358" s="21"/>
      <c r="J2358" s="46"/>
    </row>
    <row r="2359" spans="1:10" ht="12.95" customHeight="1">
      <c r="A2359" s="93"/>
      <c r="B2359" s="107"/>
      <c r="C2359" s="7"/>
      <c r="D2359" s="51"/>
      <c r="E2359" s="9"/>
      <c r="F2359" s="10"/>
      <c r="G2359" s="11"/>
      <c r="H2359" s="7"/>
      <c r="I2359" s="12"/>
      <c r="J2359" s="123"/>
    </row>
    <row r="2360" spans="1:10" ht="12.95" customHeight="1">
      <c r="A2360" s="94"/>
      <c r="B2360" s="108"/>
      <c r="C2360" s="16"/>
      <c r="D2360" s="52"/>
      <c r="E2360" s="18"/>
      <c r="F2360" s="19"/>
      <c r="G2360" s="20"/>
      <c r="H2360" s="16"/>
      <c r="I2360" s="21"/>
      <c r="J2360" s="48"/>
    </row>
    <row r="2361" spans="1:10" ht="12.95" customHeight="1">
      <c r="A2361" s="93"/>
      <c r="B2361" s="107"/>
      <c r="C2361" s="7"/>
      <c r="D2361" s="51"/>
      <c r="E2361" s="9"/>
      <c r="F2361" s="10"/>
      <c r="G2361" s="11"/>
      <c r="H2361" s="7"/>
      <c r="I2361" s="23"/>
      <c r="J2361" s="47"/>
    </row>
    <row r="2362" spans="1:10" ht="12.95" customHeight="1">
      <c r="A2362" s="94"/>
      <c r="B2362" s="108"/>
      <c r="C2362" s="16"/>
      <c r="D2362" s="52"/>
      <c r="E2362" s="18"/>
      <c r="F2362" s="19"/>
      <c r="G2362" s="20"/>
      <c r="H2362" s="16"/>
      <c r="I2362" s="21"/>
      <c r="J2362" s="46"/>
    </row>
    <row r="2363" spans="1:10" ht="12.95" customHeight="1">
      <c r="A2363" s="5"/>
      <c r="B2363" s="107"/>
      <c r="C2363" s="7"/>
      <c r="D2363" s="51"/>
      <c r="E2363" s="9"/>
      <c r="F2363" s="10"/>
      <c r="G2363" s="11"/>
      <c r="H2363" s="7"/>
      <c r="I2363" s="12"/>
      <c r="J2363" s="123"/>
    </row>
    <row r="2364" spans="1:10" ht="12.95" customHeight="1">
      <c r="A2364" s="133"/>
      <c r="B2364" s="108"/>
      <c r="C2364" s="16"/>
      <c r="D2364" s="52"/>
      <c r="E2364" s="18"/>
      <c r="F2364" s="19"/>
      <c r="G2364" s="20"/>
      <c r="H2364" s="16"/>
      <c r="I2364" s="21"/>
      <c r="J2364" s="46"/>
    </row>
    <row r="2365" spans="1:10" ht="12.95" customHeight="1">
      <c r="A2365" s="93"/>
      <c r="B2365" s="124"/>
      <c r="C2365" s="7"/>
      <c r="D2365" s="51"/>
      <c r="E2365" s="9"/>
      <c r="F2365" s="10"/>
      <c r="G2365" s="11"/>
      <c r="H2365" s="7"/>
      <c r="I2365" s="12"/>
      <c r="J2365" s="123"/>
    </row>
    <row r="2366" spans="1:10" ht="12.95" customHeight="1">
      <c r="A2366" s="94"/>
      <c r="B2366" s="108"/>
      <c r="C2366" s="16"/>
      <c r="D2366" s="52"/>
      <c r="E2366" s="18"/>
      <c r="F2366" s="19"/>
      <c r="G2366" s="20"/>
      <c r="H2366" s="16"/>
      <c r="I2366" s="21"/>
      <c r="J2366" s="46"/>
    </row>
    <row r="2367" spans="1:10" ht="12.95" customHeight="1">
      <c r="A2367" s="93"/>
      <c r="B2367" s="107"/>
      <c r="C2367" s="7"/>
      <c r="D2367" s="51"/>
      <c r="E2367" s="9"/>
      <c r="F2367" s="10"/>
      <c r="G2367" s="11"/>
      <c r="H2367" s="7"/>
      <c r="I2367" s="12"/>
      <c r="J2367" s="123"/>
    </row>
    <row r="2368" spans="1:10" ht="12.95" customHeight="1">
      <c r="A2368" s="94"/>
      <c r="B2368" s="108"/>
      <c r="C2368" s="16"/>
      <c r="D2368" s="52"/>
      <c r="E2368" s="18"/>
      <c r="F2368" s="19"/>
      <c r="G2368" s="20"/>
      <c r="H2368" s="16"/>
      <c r="I2368" s="21"/>
      <c r="J2368" s="46"/>
    </row>
    <row r="2369" spans="1:13" ht="12.95" customHeight="1">
      <c r="A2369" s="93"/>
      <c r="B2369" s="107"/>
      <c r="C2369" s="7"/>
      <c r="D2369" s="51"/>
      <c r="E2369" s="9"/>
      <c r="F2369" s="10"/>
      <c r="G2369" s="11"/>
      <c r="H2369" s="7"/>
      <c r="I2369" s="12"/>
      <c r="J2369" s="123"/>
    </row>
    <row r="2370" spans="1:13" ht="12.95" customHeight="1">
      <c r="A2370" s="94"/>
      <c r="B2370" s="108"/>
      <c r="C2370" s="16"/>
      <c r="D2370" s="52"/>
      <c r="E2370" s="18"/>
      <c r="F2370" s="19"/>
      <c r="G2370" s="20"/>
      <c r="H2370" s="16"/>
      <c r="I2370" s="21"/>
      <c r="J2370" s="46"/>
    </row>
    <row r="2371" spans="1:13" ht="12.95" customHeight="1">
      <c r="A2371" s="93"/>
      <c r="B2371" s="124"/>
      <c r="C2371" s="7"/>
      <c r="D2371" s="51"/>
      <c r="E2371" s="9"/>
      <c r="F2371" s="10"/>
      <c r="G2371" s="11"/>
      <c r="H2371" s="7"/>
      <c r="I2371" s="12"/>
      <c r="J2371" s="123"/>
    </row>
    <row r="2372" spans="1:13" ht="12.95" customHeight="1">
      <c r="A2372" s="94"/>
      <c r="B2372" s="108"/>
      <c r="C2372" s="16"/>
      <c r="D2372" s="52"/>
      <c r="E2372" s="18"/>
      <c r="F2372" s="19"/>
      <c r="G2372" s="20"/>
      <c r="H2372" s="16"/>
      <c r="I2372" s="21"/>
      <c r="J2372" s="46"/>
    </row>
    <row r="2373" spans="1:13" ht="12.95" customHeight="1">
      <c r="A2373" s="93"/>
      <c r="B2373" s="124"/>
      <c r="C2373" s="7"/>
      <c r="D2373" s="51"/>
      <c r="E2373" s="9"/>
      <c r="F2373" s="10"/>
      <c r="G2373" s="11"/>
      <c r="H2373" s="7"/>
      <c r="I2373" s="12"/>
      <c r="J2373" s="123"/>
    </row>
    <row r="2374" spans="1:13" ht="12.95" customHeight="1">
      <c r="A2374" s="94"/>
      <c r="B2374" s="108"/>
      <c r="C2374" s="16"/>
      <c r="D2374" s="52"/>
      <c r="E2374" s="18"/>
      <c r="F2374" s="19"/>
      <c r="G2374" s="20"/>
      <c r="H2374" s="16"/>
      <c r="I2374" s="21"/>
      <c r="J2374" s="46"/>
    </row>
    <row r="2375" spans="1:13" ht="12.95" customHeight="1">
      <c r="A2375" s="93"/>
      <c r="B2375" s="107"/>
      <c r="C2375" s="7"/>
      <c r="D2375" s="51"/>
      <c r="E2375" s="9"/>
      <c r="F2375" s="10"/>
      <c r="G2375" s="95"/>
      <c r="H2375" s="7"/>
      <c r="I2375" s="12"/>
      <c r="J2375" s="123"/>
    </row>
    <row r="2376" spans="1:13" ht="12.95" customHeight="1">
      <c r="A2376" s="94"/>
      <c r="B2376" s="134" t="s">
        <v>2</v>
      </c>
      <c r="C2376" s="16"/>
      <c r="D2376" s="52"/>
      <c r="E2376" s="18"/>
      <c r="F2376" s="19"/>
      <c r="G2376" s="20"/>
      <c r="H2376" s="130"/>
      <c r="I2376" s="21"/>
      <c r="J2376" s="46"/>
    </row>
    <row r="2377" spans="1:13" ht="12.95" customHeight="1">
      <c r="A2377" s="93"/>
      <c r="B2377" s="107"/>
      <c r="C2377" s="7"/>
      <c r="D2377" s="51"/>
      <c r="E2377" s="9"/>
      <c r="F2377" s="10"/>
      <c r="G2377" s="11"/>
      <c r="H2377" s="7"/>
      <c r="I2377" s="12"/>
      <c r="J2377" s="123"/>
    </row>
    <row r="2378" spans="1:13" ht="12.95" customHeight="1">
      <c r="A2378" s="94"/>
      <c r="B2378" s="108"/>
      <c r="C2378" s="16"/>
      <c r="D2378" s="52"/>
      <c r="E2378" s="18"/>
      <c r="F2378" s="19"/>
      <c r="G2378" s="20"/>
      <c r="H2378" s="16"/>
      <c r="I2378" s="21"/>
      <c r="J2378" s="46"/>
    </row>
    <row r="2379" spans="1:13" ht="12.95" customHeight="1">
      <c r="A2379" s="5" t="str">
        <f>A1中科目!A184</f>
        <v>Ｃ</v>
      </c>
      <c r="B2379" s="107" t="str">
        <f>A1中科目!B184</f>
        <v>屋外倉庫</v>
      </c>
      <c r="C2379" s="7"/>
      <c r="D2379" s="51"/>
      <c r="E2379" s="9"/>
      <c r="F2379" s="10"/>
      <c r="G2379" s="11"/>
      <c r="H2379" s="128"/>
      <c r="I2379" s="12"/>
      <c r="J2379" s="123"/>
    </row>
    <row r="2380" spans="1:13" ht="12.95" customHeight="1">
      <c r="A2380" s="94">
        <f>A1中科目!A188</f>
        <v>1</v>
      </c>
      <c r="B2380" s="108" t="str">
        <f>A1中科目!B188</f>
        <v>電灯設備</v>
      </c>
      <c r="C2380" s="16" t="str">
        <f>A1中科目!C188</f>
        <v>電灯分岐</v>
      </c>
      <c r="D2380" s="52"/>
      <c r="E2380" s="18"/>
      <c r="F2380" s="19"/>
      <c r="G2380" s="20"/>
      <c r="H2380" s="130"/>
      <c r="I2380" s="21"/>
      <c r="J2380" s="46"/>
    </row>
    <row r="2381" spans="1:13" ht="12.95" customHeight="1">
      <c r="A2381" s="93"/>
      <c r="B2381" s="107"/>
      <c r="C2381" s="7"/>
      <c r="D2381" s="51"/>
      <c r="E2381" s="9"/>
      <c r="F2381" s="10"/>
      <c r="G2381" s="11"/>
      <c r="H2381" s="128"/>
      <c r="I2381" s="12"/>
      <c r="J2381" s="123"/>
    </row>
    <row r="2382" spans="1:13" ht="12.95" customHeight="1">
      <c r="A2382" s="94"/>
      <c r="B2382" s="108"/>
      <c r="C2382" s="16"/>
      <c r="D2382" s="52"/>
      <c r="E2382" s="18"/>
      <c r="F2382" s="19"/>
      <c r="G2382" s="20"/>
      <c r="H2382" s="130"/>
      <c r="I2382" s="21"/>
      <c r="J2382" s="46"/>
    </row>
    <row r="2383" spans="1:13" ht="12.95" customHeight="1">
      <c r="A2383" s="93"/>
      <c r="B2383" s="107"/>
      <c r="C2383" s="7"/>
      <c r="D2383" s="109"/>
      <c r="E2383" s="110"/>
      <c r="F2383" s="111"/>
      <c r="G2383" s="112"/>
      <c r="H2383" s="128"/>
      <c r="I2383" s="12"/>
      <c r="J2383" s="123"/>
      <c r="M2383" s="28"/>
    </row>
    <row r="2384" spans="1:13" ht="12.95" customHeight="1">
      <c r="A2384" s="94"/>
      <c r="B2384" s="108" t="s">
        <v>4207</v>
      </c>
      <c r="C2384" s="16" t="s">
        <v>4212</v>
      </c>
      <c r="D2384" s="52">
        <v>2</v>
      </c>
      <c r="E2384" s="18" t="s">
        <v>341</v>
      </c>
      <c r="F2384" s="19"/>
      <c r="G2384" s="125"/>
      <c r="H2384" s="16"/>
      <c r="I2384" s="21"/>
      <c r="J2384" s="46"/>
      <c r="L2384" s="28"/>
    </row>
    <row r="2385" spans="1:13" ht="12.95" customHeight="1">
      <c r="A2385" s="93"/>
      <c r="B2385" s="107"/>
      <c r="C2385" s="7"/>
      <c r="D2385" s="109"/>
      <c r="E2385" s="110"/>
      <c r="F2385" s="111"/>
      <c r="G2385" s="112"/>
      <c r="H2385" s="7"/>
      <c r="I2385" s="12"/>
      <c r="J2385" s="123"/>
      <c r="M2385" s="28"/>
    </row>
    <row r="2386" spans="1:13" ht="12.95" customHeight="1">
      <c r="A2386" s="94"/>
      <c r="B2386" s="108" t="s">
        <v>4283</v>
      </c>
      <c r="C2386" s="16" t="s">
        <v>4287</v>
      </c>
      <c r="D2386" s="52">
        <v>39</v>
      </c>
      <c r="E2386" s="18" t="s">
        <v>4157</v>
      </c>
      <c r="F2386" s="19"/>
      <c r="G2386" s="125"/>
      <c r="H2386" s="16"/>
      <c r="I2386" s="21"/>
      <c r="J2386" s="46"/>
      <c r="L2386" s="28"/>
    </row>
    <row r="2387" spans="1:13" ht="12.95" customHeight="1">
      <c r="A2387" s="93"/>
      <c r="B2387" s="107"/>
      <c r="C2387" s="7"/>
      <c r="D2387" s="109"/>
      <c r="E2387" s="110"/>
      <c r="F2387" s="111"/>
      <c r="G2387" s="112"/>
      <c r="H2387" s="128"/>
      <c r="I2387" s="12"/>
      <c r="J2387" s="123"/>
      <c r="M2387" s="28"/>
    </row>
    <row r="2388" spans="1:13" ht="12.95" customHeight="1">
      <c r="A2388" s="94"/>
      <c r="B2388" s="108" t="s">
        <v>4283</v>
      </c>
      <c r="C2388" s="16" t="s">
        <v>4288</v>
      </c>
      <c r="D2388" s="52">
        <v>27</v>
      </c>
      <c r="E2388" s="18" t="s">
        <v>4157</v>
      </c>
      <c r="F2388" s="19"/>
      <c r="G2388" s="125"/>
      <c r="H2388" s="16"/>
      <c r="I2388" s="21"/>
      <c r="J2388" s="46"/>
      <c r="L2388" s="28"/>
    </row>
    <row r="2389" spans="1:13" ht="12.95" customHeight="1">
      <c r="A2389" s="93"/>
      <c r="B2389" s="107"/>
      <c r="C2389" s="7"/>
      <c r="D2389" s="109"/>
      <c r="E2389" s="110"/>
      <c r="F2389" s="111"/>
      <c r="G2389" s="112"/>
      <c r="H2389" s="128"/>
      <c r="I2389" s="12"/>
      <c r="J2389" s="123"/>
      <c r="M2389" s="28"/>
    </row>
    <row r="2390" spans="1:13" ht="12.95" customHeight="1">
      <c r="A2390" s="94"/>
      <c r="B2390" s="108" t="s">
        <v>4304</v>
      </c>
      <c r="C2390" s="16" t="s">
        <v>4305</v>
      </c>
      <c r="D2390" s="52">
        <v>6</v>
      </c>
      <c r="E2390" s="18" t="s">
        <v>4157</v>
      </c>
      <c r="F2390" s="19"/>
      <c r="G2390" s="125"/>
      <c r="H2390" s="130"/>
      <c r="I2390" s="21"/>
      <c r="J2390" s="46"/>
      <c r="L2390" s="28"/>
    </row>
    <row r="2391" spans="1:13" ht="12.95" customHeight="1">
      <c r="A2391" s="93"/>
      <c r="B2391" s="107"/>
      <c r="C2391" s="7"/>
      <c r="D2391" s="109"/>
      <c r="E2391" s="110"/>
      <c r="F2391" s="111"/>
      <c r="G2391" s="112"/>
      <c r="H2391" s="128"/>
      <c r="I2391" s="12"/>
      <c r="J2391" s="123"/>
      <c r="M2391" s="28"/>
    </row>
    <row r="2392" spans="1:13" ht="12.95" customHeight="1">
      <c r="A2392" s="94"/>
      <c r="B2392" s="108" t="s">
        <v>4179</v>
      </c>
      <c r="C2392" s="16" t="s">
        <v>4307</v>
      </c>
      <c r="D2392" s="52">
        <v>21</v>
      </c>
      <c r="E2392" s="18" t="s">
        <v>4157</v>
      </c>
      <c r="F2392" s="19"/>
      <c r="G2392" s="125"/>
      <c r="H2392" s="16"/>
      <c r="I2392" s="21"/>
      <c r="J2392" s="46"/>
      <c r="L2392" s="28"/>
    </row>
    <row r="2393" spans="1:13" ht="12.95" customHeight="1">
      <c r="A2393" s="93"/>
      <c r="B2393" s="107"/>
      <c r="C2393" s="7"/>
      <c r="D2393" s="109"/>
      <c r="E2393" s="110"/>
      <c r="F2393" s="111"/>
      <c r="G2393" s="112"/>
      <c r="H2393" s="128"/>
      <c r="I2393" s="12"/>
      <c r="J2393" s="123"/>
      <c r="M2393" s="28"/>
    </row>
    <row r="2394" spans="1:13" ht="12.95" customHeight="1">
      <c r="A2394" s="94"/>
      <c r="B2394" s="108" t="s">
        <v>4312</v>
      </c>
      <c r="C2394" s="16" t="s">
        <v>4313</v>
      </c>
      <c r="D2394" s="52">
        <v>12</v>
      </c>
      <c r="E2394" s="18" t="s">
        <v>4157</v>
      </c>
      <c r="F2394" s="19"/>
      <c r="G2394" s="125"/>
      <c r="H2394" s="130"/>
      <c r="I2394" s="21"/>
      <c r="J2394" s="46"/>
      <c r="L2394" s="28"/>
    </row>
    <row r="2395" spans="1:13" ht="12.95" customHeight="1">
      <c r="A2395" s="93"/>
      <c r="B2395" s="107"/>
      <c r="C2395" s="7"/>
      <c r="D2395" s="109"/>
      <c r="E2395" s="110"/>
      <c r="F2395" s="111"/>
      <c r="G2395" s="112"/>
      <c r="H2395" s="7"/>
      <c r="I2395" s="12"/>
      <c r="J2395" s="123"/>
      <c r="M2395" s="28"/>
    </row>
    <row r="2396" spans="1:13" s="188" customFormat="1" ht="12.95" customHeight="1">
      <c r="A2396" s="186"/>
      <c r="B2396" s="108" t="s">
        <v>4314</v>
      </c>
      <c r="C2396" s="16" t="s">
        <v>4315</v>
      </c>
      <c r="D2396" s="52">
        <v>1</v>
      </c>
      <c r="E2396" s="18" t="s">
        <v>4686</v>
      </c>
      <c r="F2396" s="126"/>
      <c r="G2396" s="125"/>
      <c r="H2396" s="169"/>
      <c r="I2396" s="163"/>
      <c r="J2396" s="187"/>
      <c r="L2396" s="28"/>
      <c r="M2396" s="13"/>
    </row>
    <row r="2397" spans="1:13" ht="12.95" customHeight="1">
      <c r="A2397" s="93"/>
      <c r="B2397" s="107"/>
      <c r="C2397" s="7"/>
      <c r="D2397" s="51"/>
      <c r="E2397" s="9"/>
      <c r="F2397" s="10"/>
      <c r="G2397" s="11"/>
      <c r="H2397" s="7"/>
      <c r="I2397" s="12"/>
      <c r="J2397" s="45"/>
    </row>
    <row r="2398" spans="1:13" ht="12.95" customHeight="1">
      <c r="A2398" s="94"/>
      <c r="B2398" s="108"/>
      <c r="C2398" s="16"/>
      <c r="D2398" s="52"/>
      <c r="E2398" s="18"/>
      <c r="F2398" s="19"/>
      <c r="G2398" s="20"/>
      <c r="H2398" s="130"/>
      <c r="I2398" s="21"/>
      <c r="J2398" s="46"/>
    </row>
    <row r="2399" spans="1:13" ht="12.95" customHeight="1">
      <c r="A2399" s="93"/>
      <c r="B2399" s="107"/>
      <c r="C2399" s="7"/>
      <c r="D2399" s="51"/>
      <c r="E2399" s="9"/>
      <c r="F2399" s="10"/>
      <c r="G2399" s="11"/>
      <c r="H2399" s="7"/>
      <c r="I2399" s="12"/>
      <c r="J2399" s="45"/>
    </row>
    <row r="2400" spans="1:13" ht="12.95" customHeight="1">
      <c r="A2400" s="94"/>
      <c r="B2400" s="108"/>
      <c r="C2400" s="16"/>
      <c r="D2400" s="52"/>
      <c r="E2400" s="18"/>
      <c r="F2400" s="19"/>
      <c r="G2400" s="20"/>
      <c r="H2400" s="16"/>
      <c r="I2400" s="21"/>
      <c r="J2400" s="46"/>
    </row>
    <row r="2401" spans="1:10" ht="12.95" customHeight="1">
      <c r="A2401" s="93"/>
      <c r="B2401" s="107"/>
      <c r="C2401" s="7"/>
      <c r="D2401" s="51"/>
      <c r="E2401" s="9"/>
      <c r="F2401" s="10"/>
      <c r="G2401" s="11"/>
      <c r="H2401" s="7"/>
      <c r="I2401" s="12"/>
      <c r="J2401" s="45"/>
    </row>
    <row r="2402" spans="1:10" ht="12.95" customHeight="1">
      <c r="A2402" s="94"/>
      <c r="B2402" s="108"/>
      <c r="C2402" s="16"/>
      <c r="D2402" s="52"/>
      <c r="E2402" s="18"/>
      <c r="F2402" s="19"/>
      <c r="G2402" s="20"/>
      <c r="H2402" s="16"/>
      <c r="I2402" s="21"/>
      <c r="J2402" s="46"/>
    </row>
    <row r="2403" spans="1:10" ht="12.95" customHeight="1">
      <c r="A2403" s="93"/>
      <c r="B2403" s="107"/>
      <c r="C2403" s="7"/>
      <c r="D2403" s="51"/>
      <c r="E2403" s="9"/>
      <c r="F2403" s="10"/>
      <c r="G2403" s="11"/>
      <c r="H2403" s="7"/>
      <c r="I2403" s="12"/>
      <c r="J2403" s="45"/>
    </row>
    <row r="2404" spans="1:10" ht="12.95" customHeight="1">
      <c r="A2404" s="94"/>
      <c r="B2404" s="108"/>
      <c r="C2404" s="16"/>
      <c r="D2404" s="52"/>
      <c r="E2404" s="18"/>
      <c r="F2404" s="19"/>
      <c r="G2404" s="20"/>
      <c r="H2404" s="16"/>
      <c r="I2404" s="21"/>
      <c r="J2404" s="46"/>
    </row>
    <row r="2405" spans="1:10" ht="12.95" customHeight="1">
      <c r="A2405" s="93"/>
      <c r="B2405" s="107"/>
      <c r="C2405" s="7"/>
      <c r="D2405" s="51"/>
      <c r="E2405" s="9"/>
      <c r="F2405" s="10"/>
      <c r="G2405" s="11"/>
      <c r="H2405" s="7"/>
      <c r="I2405" s="12"/>
      <c r="J2405" s="123"/>
    </row>
    <row r="2406" spans="1:10" ht="12.95" customHeight="1">
      <c r="A2406" s="94"/>
      <c r="B2406" s="108"/>
      <c r="C2406" s="16"/>
      <c r="D2406" s="52"/>
      <c r="E2406" s="18"/>
      <c r="F2406" s="19"/>
      <c r="G2406" s="20"/>
      <c r="H2406" s="16"/>
      <c r="I2406" s="21"/>
      <c r="J2406" s="46"/>
    </row>
    <row r="2407" spans="1:10" ht="12.95" customHeight="1">
      <c r="A2407" s="93"/>
      <c r="B2407" s="107"/>
      <c r="C2407" s="7"/>
      <c r="D2407" s="51"/>
      <c r="E2407" s="9"/>
      <c r="F2407" s="10"/>
      <c r="G2407" s="11"/>
      <c r="H2407" s="7"/>
      <c r="I2407" s="12"/>
      <c r="J2407" s="45"/>
    </row>
    <row r="2408" spans="1:10" ht="12.95" customHeight="1">
      <c r="A2408" s="94"/>
      <c r="B2408" s="108"/>
      <c r="C2408" s="16"/>
      <c r="D2408" s="52"/>
      <c r="E2408" s="18"/>
      <c r="F2408" s="19"/>
      <c r="G2408" s="20"/>
      <c r="H2408" s="16"/>
      <c r="I2408" s="21"/>
      <c r="J2408" s="48"/>
    </row>
    <row r="2409" spans="1:10" ht="12.95" customHeight="1">
      <c r="A2409" s="93"/>
      <c r="B2409" s="107"/>
      <c r="C2409" s="7"/>
      <c r="D2409" s="51"/>
      <c r="E2409" s="9"/>
      <c r="F2409" s="10"/>
      <c r="G2409" s="11"/>
      <c r="H2409" s="7"/>
      <c r="I2409" s="23"/>
      <c r="J2409" s="47"/>
    </row>
    <row r="2410" spans="1:10" ht="12.95" customHeight="1">
      <c r="A2410" s="94"/>
      <c r="B2410" s="108"/>
      <c r="C2410" s="16"/>
      <c r="D2410" s="52"/>
      <c r="E2410" s="18"/>
      <c r="F2410" s="19"/>
      <c r="G2410" s="20"/>
      <c r="H2410" s="16"/>
      <c r="I2410" s="21"/>
      <c r="J2410" s="46"/>
    </row>
    <row r="2411" spans="1:10" ht="12.95" customHeight="1">
      <c r="A2411" s="93"/>
      <c r="B2411" s="107"/>
      <c r="C2411" s="7"/>
      <c r="D2411" s="51"/>
      <c r="E2411" s="9"/>
      <c r="F2411" s="10"/>
      <c r="G2411" s="95"/>
      <c r="H2411" s="7"/>
      <c r="I2411" s="12"/>
      <c r="J2411" s="45"/>
    </row>
    <row r="2412" spans="1:10" ht="12.95" customHeight="1">
      <c r="A2412" s="94"/>
      <c r="B2412" s="134" t="s">
        <v>2</v>
      </c>
      <c r="C2412" s="16"/>
      <c r="D2412" s="52"/>
      <c r="E2412" s="18"/>
      <c r="F2412" s="19"/>
      <c r="G2412" s="20"/>
      <c r="H2412" s="130"/>
      <c r="I2412" s="21"/>
      <c r="J2412" s="46"/>
    </row>
    <row r="2413" spans="1:10" ht="12.95" customHeight="1">
      <c r="A2413" s="93"/>
      <c r="B2413" s="107"/>
      <c r="C2413" s="7"/>
      <c r="D2413" s="51"/>
      <c r="E2413" s="9"/>
      <c r="F2413" s="10"/>
      <c r="G2413" s="11"/>
      <c r="H2413" s="7"/>
      <c r="I2413" s="12"/>
      <c r="J2413" s="45"/>
    </row>
    <row r="2414" spans="1:10" ht="12.95" customHeight="1">
      <c r="A2414" s="94"/>
      <c r="B2414" s="108"/>
      <c r="C2414" s="16"/>
      <c r="D2414" s="52"/>
      <c r="E2414" s="18"/>
      <c r="F2414" s="19"/>
      <c r="G2414" s="20"/>
      <c r="H2414" s="16"/>
      <c r="I2414" s="21"/>
      <c r="J2414" s="46"/>
    </row>
    <row r="2415" spans="1:10" ht="12.95" customHeight="1">
      <c r="A2415" s="93"/>
      <c r="B2415" s="107"/>
      <c r="C2415" s="7"/>
      <c r="D2415" s="51"/>
      <c r="E2415" s="9"/>
      <c r="F2415" s="10"/>
      <c r="G2415" s="11"/>
      <c r="H2415" s="7"/>
      <c r="I2415" s="12"/>
      <c r="J2415" s="45"/>
    </row>
    <row r="2416" spans="1:10" ht="12.95" customHeight="1">
      <c r="A2416" s="94">
        <f>A1中科目!A188</f>
        <v>1</v>
      </c>
      <c r="B2416" s="108" t="str">
        <f>A1中科目!B188</f>
        <v>電灯設備</v>
      </c>
      <c r="C2416" s="16" t="str">
        <f>A1中科目!C190</f>
        <v>コンセント分岐</v>
      </c>
      <c r="D2416" s="52"/>
      <c r="E2416" s="18"/>
      <c r="F2416" s="19"/>
      <c r="G2416" s="20"/>
      <c r="H2416" s="16"/>
      <c r="I2416" s="21"/>
      <c r="J2416" s="46"/>
    </row>
    <row r="2417" spans="1:13" ht="12.95" customHeight="1">
      <c r="A2417" s="93"/>
      <c r="B2417" s="107"/>
      <c r="C2417" s="7"/>
      <c r="D2417" s="51"/>
      <c r="E2417" s="9"/>
      <c r="F2417" s="10"/>
      <c r="G2417" s="11"/>
      <c r="H2417" s="128"/>
      <c r="I2417" s="12"/>
      <c r="J2417" s="45"/>
    </row>
    <row r="2418" spans="1:13" ht="12.95" customHeight="1">
      <c r="A2418" s="94"/>
      <c r="B2418" s="108"/>
      <c r="C2418" s="16"/>
      <c r="D2418" s="52"/>
      <c r="E2418" s="18"/>
      <c r="F2418" s="19"/>
      <c r="G2418" s="20"/>
      <c r="H2418" s="130"/>
      <c r="I2418" s="21"/>
      <c r="J2418" s="46"/>
    </row>
    <row r="2419" spans="1:13" ht="12.95" customHeight="1">
      <c r="A2419" s="93"/>
      <c r="B2419" s="107"/>
      <c r="C2419" s="7"/>
      <c r="D2419" s="109"/>
      <c r="E2419" s="110"/>
      <c r="F2419" s="111"/>
      <c r="G2419" s="112"/>
      <c r="H2419" s="128"/>
      <c r="I2419" s="12"/>
      <c r="J2419" s="45"/>
      <c r="M2419" s="28"/>
    </row>
    <row r="2420" spans="1:13" ht="12.95" customHeight="1">
      <c r="A2420" s="94"/>
      <c r="B2420" s="108" t="s">
        <v>4360</v>
      </c>
      <c r="C2420" s="16" t="s">
        <v>4363</v>
      </c>
      <c r="D2420" s="52">
        <v>1</v>
      </c>
      <c r="E2420" s="18" t="s">
        <v>4245</v>
      </c>
      <c r="F2420" s="19"/>
      <c r="G2420" s="125"/>
      <c r="H2420" s="16"/>
      <c r="I2420" s="21"/>
      <c r="J2420" s="46"/>
      <c r="L2420" s="28"/>
    </row>
    <row r="2421" spans="1:13" ht="12.95" customHeight="1">
      <c r="A2421" s="93"/>
      <c r="B2421" s="107"/>
      <c r="C2421" s="7"/>
      <c r="D2421" s="109"/>
      <c r="E2421" s="110"/>
      <c r="F2421" s="111"/>
      <c r="G2421" s="112"/>
      <c r="H2421" s="7"/>
      <c r="I2421" s="12"/>
      <c r="J2421" s="45"/>
      <c r="M2421" s="28"/>
    </row>
    <row r="2422" spans="1:13" ht="12.95" customHeight="1">
      <c r="A2422" s="94"/>
      <c r="B2422" s="108" t="s">
        <v>4283</v>
      </c>
      <c r="C2422" s="16" t="s">
        <v>4287</v>
      </c>
      <c r="D2422" s="52">
        <v>8</v>
      </c>
      <c r="E2422" s="18" t="s">
        <v>4157</v>
      </c>
      <c r="F2422" s="19"/>
      <c r="G2422" s="125"/>
      <c r="H2422" s="16"/>
      <c r="I2422" s="21"/>
      <c r="J2422" s="46"/>
      <c r="L2422" s="28"/>
    </row>
    <row r="2423" spans="1:13" ht="12.95" customHeight="1">
      <c r="A2423" s="93"/>
      <c r="B2423" s="107"/>
      <c r="C2423" s="7"/>
      <c r="D2423" s="109"/>
      <c r="E2423" s="110"/>
      <c r="F2423" s="111"/>
      <c r="G2423" s="112"/>
      <c r="H2423" s="128"/>
      <c r="I2423" s="12"/>
      <c r="J2423" s="45"/>
      <c r="M2423" s="28"/>
    </row>
    <row r="2424" spans="1:13" ht="12.95" customHeight="1">
      <c r="A2424" s="94"/>
      <c r="B2424" s="108" t="s">
        <v>4283</v>
      </c>
      <c r="C2424" s="16" t="s">
        <v>4288</v>
      </c>
      <c r="D2424" s="52">
        <v>51</v>
      </c>
      <c r="E2424" s="18" t="s">
        <v>4157</v>
      </c>
      <c r="F2424" s="19"/>
      <c r="G2424" s="125"/>
      <c r="H2424" s="16"/>
      <c r="I2424" s="21"/>
      <c r="J2424" s="46"/>
      <c r="L2424" s="28"/>
    </row>
    <row r="2425" spans="1:13" ht="12.95" customHeight="1">
      <c r="A2425" s="93"/>
      <c r="B2425" s="107"/>
      <c r="C2425" s="7"/>
      <c r="D2425" s="109"/>
      <c r="E2425" s="110"/>
      <c r="F2425" s="111"/>
      <c r="G2425" s="112"/>
      <c r="H2425" s="128"/>
      <c r="I2425" s="12"/>
      <c r="J2425" s="45"/>
      <c r="M2425" s="28"/>
    </row>
    <row r="2426" spans="1:13" ht="12.95" customHeight="1">
      <c r="A2426" s="94"/>
      <c r="B2426" s="108" t="s">
        <v>4283</v>
      </c>
      <c r="C2426" s="16" t="s">
        <v>4289</v>
      </c>
      <c r="D2426" s="52">
        <v>13</v>
      </c>
      <c r="E2426" s="18" t="s">
        <v>4157</v>
      </c>
      <c r="F2426" s="19"/>
      <c r="G2426" s="125"/>
      <c r="H2426" s="131"/>
      <c r="I2426" s="21"/>
      <c r="J2426" s="46"/>
      <c r="L2426" s="28"/>
    </row>
    <row r="2427" spans="1:13" ht="12.95" customHeight="1">
      <c r="A2427" s="93"/>
      <c r="B2427" s="107"/>
      <c r="C2427" s="7"/>
      <c r="D2427" s="109"/>
      <c r="E2427" s="110"/>
      <c r="F2427" s="111"/>
      <c r="G2427" s="112"/>
      <c r="H2427" s="128"/>
      <c r="I2427" s="12"/>
      <c r="J2427" s="45"/>
      <c r="M2427" s="28"/>
    </row>
    <row r="2428" spans="1:13" ht="12.95" customHeight="1">
      <c r="A2428" s="94"/>
      <c r="B2428" s="108" t="s">
        <v>4179</v>
      </c>
      <c r="C2428" s="16" t="s">
        <v>4307</v>
      </c>
      <c r="D2428" s="52">
        <v>8</v>
      </c>
      <c r="E2428" s="18" t="s">
        <v>4157</v>
      </c>
      <c r="F2428" s="19"/>
      <c r="G2428" s="125"/>
      <c r="H2428" s="16"/>
      <c r="I2428" s="21"/>
      <c r="J2428" s="46"/>
      <c r="L2428" s="28"/>
    </row>
    <row r="2429" spans="1:13" ht="12.95" customHeight="1">
      <c r="A2429" s="93"/>
      <c r="B2429" s="107"/>
      <c r="C2429" s="7"/>
      <c r="D2429" s="109"/>
      <c r="E2429" s="110"/>
      <c r="F2429" s="111"/>
      <c r="G2429" s="112"/>
      <c r="H2429" s="128"/>
      <c r="I2429" s="12"/>
      <c r="J2429" s="45"/>
      <c r="M2429" s="28"/>
    </row>
    <row r="2430" spans="1:13" ht="12.95" customHeight="1">
      <c r="A2430" s="94"/>
      <c r="B2430" s="108" t="s">
        <v>4309</v>
      </c>
      <c r="C2430" s="16" t="s">
        <v>4310</v>
      </c>
      <c r="D2430" s="52">
        <v>13</v>
      </c>
      <c r="E2430" s="18" t="s">
        <v>4157</v>
      </c>
      <c r="F2430" s="19"/>
      <c r="G2430" s="125"/>
      <c r="H2430" s="130"/>
      <c r="I2430" s="21"/>
      <c r="J2430" s="46"/>
      <c r="L2430" s="28"/>
    </row>
    <row r="2431" spans="1:13" ht="12.95" customHeight="1">
      <c r="A2431" s="93"/>
      <c r="B2431" s="107"/>
      <c r="C2431" s="7"/>
      <c r="D2431" s="109"/>
      <c r="E2431" s="110"/>
      <c r="F2431" s="111"/>
      <c r="G2431" s="112"/>
      <c r="H2431" s="7"/>
      <c r="I2431" s="12"/>
      <c r="J2431" s="45"/>
      <c r="M2431" s="28"/>
    </row>
    <row r="2432" spans="1:13" ht="12.95" customHeight="1">
      <c r="A2432" s="94"/>
      <c r="B2432" s="108" t="s">
        <v>4320</v>
      </c>
      <c r="C2432" s="16" t="s">
        <v>4321</v>
      </c>
      <c r="D2432" s="52">
        <v>2</v>
      </c>
      <c r="E2432" s="18" t="s">
        <v>4245</v>
      </c>
      <c r="F2432" s="19"/>
      <c r="G2432" s="125"/>
      <c r="H2432" s="16"/>
      <c r="I2432" s="21"/>
      <c r="J2432" s="46"/>
      <c r="L2432" s="28"/>
    </row>
    <row r="2433" spans="1:10" ht="12.95" customHeight="1">
      <c r="A2433" s="93"/>
      <c r="B2433" s="107"/>
      <c r="C2433" s="7"/>
      <c r="D2433" s="51"/>
      <c r="E2433" s="9"/>
      <c r="F2433" s="10"/>
      <c r="G2433" s="11"/>
      <c r="H2433" s="7"/>
      <c r="I2433" s="12"/>
      <c r="J2433" s="45"/>
    </row>
    <row r="2434" spans="1:10" ht="12.95" customHeight="1">
      <c r="A2434" s="94"/>
      <c r="B2434" s="108"/>
      <c r="C2434" s="16"/>
      <c r="D2434" s="52"/>
      <c r="E2434" s="18"/>
      <c r="F2434" s="19"/>
      <c r="G2434" s="20"/>
      <c r="H2434" s="130"/>
      <c r="I2434" s="21"/>
      <c r="J2434" s="46"/>
    </row>
    <row r="2435" spans="1:10" ht="12.95" customHeight="1">
      <c r="A2435" s="93"/>
      <c r="B2435" s="107"/>
      <c r="C2435" s="7"/>
      <c r="D2435" s="51"/>
      <c r="E2435" s="9"/>
      <c r="F2435" s="10"/>
      <c r="G2435" s="11"/>
      <c r="H2435" s="7"/>
      <c r="I2435" s="12"/>
      <c r="J2435" s="45"/>
    </row>
    <row r="2436" spans="1:10" ht="12.95" customHeight="1">
      <c r="A2436" s="94"/>
      <c r="B2436" s="108"/>
      <c r="C2436" s="16"/>
      <c r="D2436" s="52"/>
      <c r="E2436" s="18"/>
      <c r="F2436" s="19"/>
      <c r="G2436" s="20"/>
      <c r="H2436" s="16"/>
      <c r="I2436" s="21"/>
      <c r="J2436" s="46"/>
    </row>
    <row r="2437" spans="1:10" ht="12.95" customHeight="1">
      <c r="A2437" s="93"/>
      <c r="B2437" s="107"/>
      <c r="C2437" s="7"/>
      <c r="D2437" s="51"/>
      <c r="E2437" s="9"/>
      <c r="F2437" s="10"/>
      <c r="G2437" s="11"/>
      <c r="H2437" s="7"/>
      <c r="I2437" s="12"/>
      <c r="J2437" s="45"/>
    </row>
    <row r="2438" spans="1:10" ht="12.95" customHeight="1">
      <c r="A2438" s="94"/>
      <c r="B2438" s="108"/>
      <c r="C2438" s="16"/>
      <c r="D2438" s="52"/>
      <c r="E2438" s="18"/>
      <c r="F2438" s="19"/>
      <c r="G2438" s="20"/>
      <c r="H2438" s="16"/>
      <c r="I2438" s="21"/>
      <c r="J2438" s="46"/>
    </row>
    <row r="2439" spans="1:10" ht="12.95" customHeight="1">
      <c r="A2439" s="93"/>
      <c r="B2439" s="107"/>
      <c r="C2439" s="7"/>
      <c r="D2439" s="51"/>
      <c r="E2439" s="9"/>
      <c r="F2439" s="10"/>
      <c r="G2439" s="11"/>
      <c r="H2439" s="7"/>
      <c r="I2439" s="12"/>
      <c r="J2439" s="45"/>
    </row>
    <row r="2440" spans="1:10" ht="12.95" customHeight="1">
      <c r="A2440" s="94"/>
      <c r="B2440" s="108"/>
      <c r="C2440" s="16"/>
      <c r="D2440" s="52"/>
      <c r="E2440" s="18"/>
      <c r="F2440" s="19"/>
      <c r="G2440" s="20"/>
      <c r="H2440" s="16"/>
      <c r="I2440" s="21"/>
      <c r="J2440" s="46"/>
    </row>
    <row r="2441" spans="1:10" ht="12.95" customHeight="1">
      <c r="A2441" s="93"/>
      <c r="B2441" s="107"/>
      <c r="C2441" s="7"/>
      <c r="D2441" s="51"/>
      <c r="E2441" s="9"/>
      <c r="F2441" s="10"/>
      <c r="G2441" s="11"/>
      <c r="H2441" s="7"/>
      <c r="I2441" s="12"/>
      <c r="J2441" s="123"/>
    </row>
    <row r="2442" spans="1:10" ht="12.95" customHeight="1">
      <c r="A2442" s="94"/>
      <c r="B2442" s="108"/>
      <c r="C2442" s="16"/>
      <c r="D2442" s="52"/>
      <c r="E2442" s="18"/>
      <c r="F2442" s="19"/>
      <c r="G2442" s="20"/>
      <c r="H2442" s="16"/>
      <c r="I2442" s="21"/>
      <c r="J2442" s="46"/>
    </row>
    <row r="2443" spans="1:10" ht="12.95" customHeight="1">
      <c r="A2443" s="93"/>
      <c r="B2443" s="107"/>
      <c r="C2443" s="7"/>
      <c r="D2443" s="51"/>
      <c r="E2443" s="9"/>
      <c r="F2443" s="10"/>
      <c r="G2443" s="11"/>
      <c r="H2443" s="7"/>
      <c r="I2443" s="12"/>
      <c r="J2443" s="45"/>
    </row>
    <row r="2444" spans="1:10" ht="12.95" customHeight="1">
      <c r="A2444" s="94"/>
      <c r="B2444" s="108"/>
      <c r="C2444" s="16"/>
      <c r="D2444" s="52"/>
      <c r="E2444" s="18"/>
      <c r="F2444" s="19"/>
      <c r="G2444" s="20"/>
      <c r="H2444" s="16"/>
      <c r="I2444" s="21"/>
      <c r="J2444" s="48"/>
    </row>
    <row r="2445" spans="1:10" ht="12.95" customHeight="1">
      <c r="A2445" s="93"/>
      <c r="B2445" s="107"/>
      <c r="C2445" s="7"/>
      <c r="D2445" s="51"/>
      <c r="E2445" s="9"/>
      <c r="F2445" s="10"/>
      <c r="G2445" s="11"/>
      <c r="H2445" s="7"/>
      <c r="I2445" s="23"/>
      <c r="J2445" s="47"/>
    </row>
    <row r="2446" spans="1:10" ht="12.95" customHeight="1">
      <c r="A2446" s="94"/>
      <c r="B2446" s="108"/>
      <c r="C2446" s="16"/>
      <c r="D2446" s="52"/>
      <c r="E2446" s="18"/>
      <c r="F2446" s="19"/>
      <c r="G2446" s="20"/>
      <c r="H2446" s="16"/>
      <c r="I2446" s="21"/>
      <c r="J2446" s="46"/>
    </row>
    <row r="2447" spans="1:10" ht="12.95" customHeight="1">
      <c r="A2447" s="93"/>
      <c r="B2447" s="107"/>
      <c r="C2447" s="7"/>
      <c r="D2447" s="51"/>
      <c r="E2447" s="9"/>
      <c r="F2447" s="10"/>
      <c r="G2447" s="95"/>
      <c r="H2447" s="7"/>
      <c r="I2447" s="12"/>
      <c r="J2447" s="45"/>
    </row>
    <row r="2448" spans="1:10" ht="12.95" customHeight="1">
      <c r="A2448" s="94"/>
      <c r="B2448" s="134" t="s">
        <v>2</v>
      </c>
      <c r="C2448" s="16"/>
      <c r="D2448" s="52"/>
      <c r="E2448" s="18"/>
      <c r="F2448" s="19"/>
      <c r="G2448" s="20"/>
      <c r="H2448" s="130"/>
      <c r="I2448" s="21"/>
      <c r="J2448" s="46"/>
    </row>
    <row r="2449" spans="1:13" ht="12.95" customHeight="1">
      <c r="A2449" s="93"/>
      <c r="B2449" s="107"/>
      <c r="C2449" s="7"/>
      <c r="D2449" s="51"/>
      <c r="E2449" s="9"/>
      <c r="F2449" s="10"/>
      <c r="G2449" s="11"/>
      <c r="H2449" s="7"/>
      <c r="I2449" s="12"/>
      <c r="J2449" s="45"/>
    </row>
    <row r="2450" spans="1:13" ht="12.95" customHeight="1">
      <c r="A2450" s="94"/>
      <c r="B2450" s="108"/>
      <c r="C2450" s="16"/>
      <c r="D2450" s="52"/>
      <c r="E2450" s="18"/>
      <c r="F2450" s="19"/>
      <c r="G2450" s="20"/>
      <c r="H2450" s="16"/>
      <c r="I2450" s="21"/>
      <c r="J2450" s="46"/>
    </row>
    <row r="2451" spans="1:13" ht="12.95" customHeight="1">
      <c r="A2451" s="5" t="str">
        <f>A1中科目!A220</f>
        <v>Ｄ</v>
      </c>
      <c r="B2451" s="107" t="str">
        <f>A1中科目!B220</f>
        <v>駐車場上屋</v>
      </c>
      <c r="C2451" s="7"/>
      <c r="D2451" s="51"/>
      <c r="E2451" s="9"/>
      <c r="F2451" s="10"/>
      <c r="G2451" s="11"/>
      <c r="H2451" s="7"/>
      <c r="I2451" s="12"/>
      <c r="J2451" s="45"/>
    </row>
    <row r="2452" spans="1:13" ht="12.95" customHeight="1">
      <c r="A2452" s="94">
        <f>A1中科目!A224</f>
        <v>1</v>
      </c>
      <c r="B2452" s="108" t="str">
        <f>A1中科目!B224</f>
        <v>電灯設備</v>
      </c>
      <c r="C2452" s="16" t="str">
        <f>A1中科目!C224</f>
        <v>電灯分岐</v>
      </c>
      <c r="D2452" s="52"/>
      <c r="E2452" s="18"/>
      <c r="F2452" s="19"/>
      <c r="G2452" s="20"/>
      <c r="H2452" s="16"/>
      <c r="I2452" s="21"/>
      <c r="J2452" s="46"/>
    </row>
    <row r="2453" spans="1:13" ht="12.95" customHeight="1">
      <c r="A2453" s="93"/>
      <c r="B2453" s="107"/>
      <c r="C2453" s="7"/>
      <c r="D2453" s="51"/>
      <c r="E2453" s="9"/>
      <c r="F2453" s="10"/>
      <c r="G2453" s="11"/>
      <c r="H2453" s="128"/>
      <c r="I2453" s="12"/>
      <c r="J2453" s="45"/>
    </row>
    <row r="2454" spans="1:13" ht="12.95" customHeight="1">
      <c r="A2454" s="94"/>
      <c r="B2454" s="108"/>
      <c r="C2454" s="16"/>
      <c r="D2454" s="52"/>
      <c r="E2454" s="18"/>
      <c r="F2454" s="19"/>
      <c r="G2454" s="20"/>
      <c r="H2454" s="130"/>
      <c r="I2454" s="21"/>
      <c r="J2454" s="46"/>
    </row>
    <row r="2455" spans="1:13" ht="12.95" customHeight="1">
      <c r="A2455" s="93"/>
      <c r="B2455" s="107"/>
      <c r="C2455" s="7"/>
      <c r="D2455" s="109"/>
      <c r="E2455" s="110"/>
      <c r="F2455" s="111"/>
      <c r="G2455" s="112"/>
      <c r="H2455" s="128"/>
      <c r="I2455" s="12"/>
      <c r="J2455" s="45"/>
      <c r="M2455" s="28"/>
    </row>
    <row r="2456" spans="1:13" ht="12.95" customHeight="1">
      <c r="A2456" s="94"/>
      <c r="B2456" s="108" t="s">
        <v>4207</v>
      </c>
      <c r="C2456" s="16" t="s">
        <v>4718</v>
      </c>
      <c r="D2456" s="52">
        <v>12</v>
      </c>
      <c r="E2456" s="18" t="s">
        <v>341</v>
      </c>
      <c r="F2456" s="19"/>
      <c r="G2456" s="125"/>
      <c r="H2456" s="16"/>
      <c r="I2456" s="21"/>
      <c r="J2456" s="46"/>
      <c r="L2456" s="28"/>
    </row>
    <row r="2457" spans="1:13" ht="12.95" customHeight="1">
      <c r="A2457" s="93"/>
      <c r="B2457" s="107"/>
      <c r="C2457" s="7"/>
      <c r="D2457" s="109"/>
      <c r="E2457" s="110"/>
      <c r="F2457" s="111"/>
      <c r="G2457" s="112"/>
      <c r="H2457" s="7"/>
      <c r="I2457" s="12"/>
      <c r="J2457" s="45"/>
      <c r="M2457" s="28"/>
    </row>
    <row r="2458" spans="1:13" ht="12.95" customHeight="1">
      <c r="A2458" s="94"/>
      <c r="B2458" s="108" t="s">
        <v>4283</v>
      </c>
      <c r="C2458" s="16" t="s">
        <v>4719</v>
      </c>
      <c r="D2458" s="52">
        <v>51</v>
      </c>
      <c r="E2458" s="18" t="s">
        <v>4157</v>
      </c>
      <c r="F2458" s="19"/>
      <c r="G2458" s="125"/>
      <c r="H2458" s="16"/>
      <c r="I2458" s="21"/>
      <c r="J2458" s="46"/>
      <c r="L2458" s="28"/>
    </row>
    <row r="2459" spans="1:13" ht="12.95" customHeight="1">
      <c r="A2459" s="93"/>
      <c r="B2459" s="107"/>
      <c r="C2459" s="7"/>
      <c r="D2459" s="109"/>
      <c r="E2459" s="110"/>
      <c r="F2459" s="111"/>
      <c r="G2459" s="112"/>
      <c r="H2459" s="128"/>
      <c r="I2459" s="12"/>
      <c r="J2459" s="45"/>
      <c r="M2459" s="28"/>
    </row>
    <row r="2460" spans="1:13" ht="12.95" customHeight="1">
      <c r="A2460" s="94"/>
      <c r="B2460" s="108" t="s">
        <v>4283</v>
      </c>
      <c r="C2460" s="16" t="s">
        <v>4720</v>
      </c>
      <c r="D2460" s="52">
        <v>7</v>
      </c>
      <c r="E2460" s="18" t="s">
        <v>4157</v>
      </c>
      <c r="F2460" s="131"/>
      <c r="G2460" s="125"/>
      <c r="H2460" s="131"/>
      <c r="I2460" s="21"/>
      <c r="J2460" s="46"/>
      <c r="L2460" s="28"/>
    </row>
    <row r="2461" spans="1:13" ht="12.95" customHeight="1">
      <c r="A2461" s="93"/>
      <c r="B2461" s="107"/>
      <c r="C2461" s="7"/>
      <c r="D2461" s="109"/>
      <c r="E2461" s="110"/>
      <c r="F2461" s="111"/>
      <c r="G2461" s="112"/>
      <c r="H2461" s="128"/>
      <c r="I2461" s="12"/>
      <c r="J2461" s="45"/>
      <c r="M2461" s="28"/>
    </row>
    <row r="2462" spans="1:13" ht="12.95" customHeight="1">
      <c r="A2462" s="94"/>
      <c r="B2462" s="108" t="s">
        <v>4291</v>
      </c>
      <c r="C2462" s="16" t="s">
        <v>4721</v>
      </c>
      <c r="D2462" s="52">
        <v>6</v>
      </c>
      <c r="E2462" s="18" t="s">
        <v>4157</v>
      </c>
      <c r="F2462" s="19"/>
      <c r="G2462" s="125"/>
      <c r="H2462" s="16"/>
      <c r="I2462" s="21"/>
      <c r="J2462" s="46"/>
      <c r="L2462" s="28"/>
    </row>
    <row r="2463" spans="1:13" ht="12.95" customHeight="1">
      <c r="A2463" s="93"/>
      <c r="B2463" s="107"/>
      <c r="C2463" s="7"/>
      <c r="D2463" s="109"/>
      <c r="E2463" s="110"/>
      <c r="F2463" s="111"/>
      <c r="G2463" s="112"/>
      <c r="H2463" s="128"/>
      <c r="I2463" s="12"/>
      <c r="J2463" s="45"/>
      <c r="M2463" s="28"/>
    </row>
    <row r="2464" spans="1:13" ht="12.95" customHeight="1">
      <c r="A2464" s="94"/>
      <c r="B2464" s="108" t="s">
        <v>4309</v>
      </c>
      <c r="C2464" s="16" t="s">
        <v>4722</v>
      </c>
      <c r="D2464" s="52">
        <v>7</v>
      </c>
      <c r="E2464" s="18" t="s">
        <v>4157</v>
      </c>
      <c r="F2464" s="19"/>
      <c r="G2464" s="125"/>
      <c r="H2464" s="130"/>
      <c r="I2464" s="21"/>
      <c r="J2464" s="46"/>
      <c r="L2464" s="28"/>
    </row>
    <row r="2465" spans="1:13" ht="12.95" customHeight="1">
      <c r="A2465" s="93"/>
      <c r="B2465" s="107"/>
      <c r="C2465" s="7"/>
      <c r="D2465" s="109"/>
      <c r="E2465" s="110"/>
      <c r="F2465" s="111"/>
      <c r="G2465" s="112"/>
      <c r="H2465" s="128"/>
      <c r="I2465" s="12"/>
      <c r="J2465" s="45"/>
      <c r="M2465" s="28"/>
    </row>
    <row r="2466" spans="1:13" ht="12.95" customHeight="1">
      <c r="A2466" s="94"/>
      <c r="B2466" s="108" t="s">
        <v>4312</v>
      </c>
      <c r="C2466" s="16" t="s">
        <v>4723</v>
      </c>
      <c r="D2466" s="52">
        <v>5</v>
      </c>
      <c r="E2466" s="18" t="s">
        <v>4157</v>
      </c>
      <c r="F2466" s="19"/>
      <c r="G2466" s="125"/>
      <c r="H2466" s="130"/>
      <c r="I2466" s="21"/>
      <c r="J2466" s="46"/>
      <c r="L2466" s="28"/>
    </row>
    <row r="2467" spans="1:13" ht="12.95" customHeight="1">
      <c r="A2467" s="93"/>
      <c r="B2467" s="107"/>
      <c r="C2467" s="7"/>
      <c r="D2467" s="109"/>
      <c r="E2467" s="110"/>
      <c r="F2467" s="111"/>
      <c r="G2467" s="112"/>
      <c r="H2467" s="7"/>
      <c r="I2467" s="12"/>
      <c r="J2467" s="45"/>
      <c r="M2467" s="28"/>
    </row>
    <row r="2468" spans="1:13" s="188" customFormat="1" ht="12.95" customHeight="1">
      <c r="A2468" s="186"/>
      <c r="B2468" s="108" t="s">
        <v>4314</v>
      </c>
      <c r="C2468" s="16" t="s">
        <v>4315</v>
      </c>
      <c r="D2468" s="52">
        <v>2</v>
      </c>
      <c r="E2468" s="18" t="s">
        <v>4686</v>
      </c>
      <c r="F2468" s="126"/>
      <c r="G2468" s="125"/>
      <c r="H2468" s="169"/>
      <c r="I2468" s="163"/>
      <c r="J2468" s="187"/>
      <c r="L2468" s="28"/>
      <c r="M2468" s="13"/>
    </row>
    <row r="2469" spans="1:13" ht="12.95" customHeight="1">
      <c r="A2469" s="93"/>
      <c r="B2469" s="107"/>
      <c r="C2469" s="7"/>
      <c r="D2469" s="109"/>
      <c r="E2469" s="110"/>
      <c r="F2469" s="111"/>
      <c r="G2469" s="112"/>
      <c r="H2469" s="7"/>
      <c r="I2469" s="12"/>
      <c r="J2469" s="123"/>
      <c r="M2469" s="28"/>
    </row>
    <row r="2470" spans="1:13" ht="12.95" customHeight="1">
      <c r="A2470" s="94"/>
      <c r="B2470" s="108" t="s">
        <v>4320</v>
      </c>
      <c r="C2470" s="16" t="s">
        <v>4321</v>
      </c>
      <c r="D2470" s="52">
        <v>4</v>
      </c>
      <c r="E2470" s="18" t="s">
        <v>4245</v>
      </c>
      <c r="F2470" s="19"/>
      <c r="G2470" s="125"/>
      <c r="H2470" s="16"/>
      <c r="I2470" s="21"/>
      <c r="J2470" s="46"/>
      <c r="L2470" s="28"/>
    </row>
    <row r="2471" spans="1:13" ht="12.95" customHeight="1">
      <c r="A2471" s="93"/>
      <c r="B2471" s="107"/>
      <c r="C2471" s="7"/>
      <c r="D2471" s="51"/>
      <c r="E2471" s="9"/>
      <c r="F2471" s="10"/>
      <c r="G2471" s="11"/>
      <c r="H2471" s="7"/>
      <c r="I2471" s="12"/>
      <c r="J2471" s="123"/>
    </row>
    <row r="2472" spans="1:13" ht="12.95" customHeight="1">
      <c r="A2472" s="94"/>
      <c r="B2472" s="108"/>
      <c r="C2472" s="16"/>
      <c r="D2472" s="52"/>
      <c r="E2472" s="18"/>
      <c r="F2472" s="19"/>
      <c r="G2472" s="20"/>
      <c r="H2472" s="16"/>
      <c r="I2472" s="21"/>
      <c r="J2472" s="46"/>
    </row>
    <row r="2473" spans="1:13" ht="12.95" customHeight="1">
      <c r="A2473" s="93"/>
      <c r="B2473" s="107"/>
      <c r="C2473" s="7"/>
      <c r="D2473" s="51"/>
      <c r="E2473" s="9"/>
      <c r="F2473" s="10"/>
      <c r="G2473" s="11"/>
      <c r="H2473" s="7"/>
      <c r="I2473" s="12"/>
      <c r="J2473" s="123"/>
    </row>
    <row r="2474" spans="1:13" ht="12.95" customHeight="1">
      <c r="A2474" s="94"/>
      <c r="B2474" s="108"/>
      <c r="C2474" s="16"/>
      <c r="D2474" s="52"/>
      <c r="E2474" s="18"/>
      <c r="F2474" s="19"/>
      <c r="G2474" s="20"/>
      <c r="H2474" s="16"/>
      <c r="I2474" s="21"/>
      <c r="J2474" s="46"/>
    </row>
    <row r="2475" spans="1:13" ht="12.95" customHeight="1">
      <c r="A2475" s="93"/>
      <c r="B2475" s="107"/>
      <c r="C2475" s="7"/>
      <c r="D2475" s="51"/>
      <c r="E2475" s="9"/>
      <c r="F2475" s="10"/>
      <c r="G2475" s="11"/>
      <c r="H2475" s="7"/>
      <c r="I2475" s="12"/>
      <c r="J2475" s="123"/>
    </row>
    <row r="2476" spans="1:13" ht="12.95" customHeight="1">
      <c r="A2476" s="94"/>
      <c r="B2476" s="108"/>
      <c r="C2476" s="16"/>
      <c r="D2476" s="52"/>
      <c r="E2476" s="18"/>
      <c r="F2476" s="19"/>
      <c r="G2476" s="20"/>
      <c r="H2476" s="16"/>
      <c r="I2476" s="21"/>
      <c r="J2476" s="46"/>
    </row>
    <row r="2477" spans="1:13" ht="12.95" customHeight="1">
      <c r="A2477" s="93"/>
      <c r="B2477" s="107"/>
      <c r="C2477" s="7"/>
      <c r="D2477" s="51"/>
      <c r="E2477" s="9"/>
      <c r="F2477" s="10"/>
      <c r="G2477" s="11"/>
      <c r="H2477" s="7"/>
      <c r="I2477" s="12"/>
      <c r="J2477" s="123"/>
    </row>
    <row r="2478" spans="1:13" ht="12.95" customHeight="1">
      <c r="A2478" s="94"/>
      <c r="B2478" s="108"/>
      <c r="C2478" s="16"/>
      <c r="D2478" s="52"/>
      <c r="E2478" s="18"/>
      <c r="F2478" s="19"/>
      <c r="G2478" s="20"/>
      <c r="H2478" s="16"/>
      <c r="I2478" s="21"/>
      <c r="J2478" s="46"/>
    </row>
    <row r="2479" spans="1:13" ht="12.95" customHeight="1">
      <c r="A2479" s="93"/>
      <c r="B2479" s="107"/>
      <c r="C2479" s="7"/>
      <c r="D2479" s="51"/>
      <c r="E2479" s="9"/>
      <c r="F2479" s="10"/>
      <c r="G2479" s="11"/>
      <c r="H2479" s="7"/>
      <c r="I2479" s="12"/>
      <c r="J2479" s="123"/>
    </row>
    <row r="2480" spans="1:13" ht="12.95" customHeight="1">
      <c r="A2480" s="94"/>
      <c r="B2480" s="108"/>
      <c r="C2480" s="16"/>
      <c r="D2480" s="52"/>
      <c r="E2480" s="18"/>
      <c r="F2480" s="19"/>
      <c r="G2480" s="20"/>
      <c r="H2480" s="16"/>
      <c r="I2480" s="21"/>
      <c r="J2480" s="48"/>
    </row>
    <row r="2481" spans="1:13" ht="12.95" customHeight="1">
      <c r="A2481" s="93"/>
      <c r="B2481" s="107"/>
      <c r="C2481" s="7"/>
      <c r="D2481" s="51"/>
      <c r="E2481" s="9"/>
      <c r="F2481" s="10"/>
      <c r="G2481" s="11"/>
      <c r="H2481" s="7"/>
      <c r="I2481" s="23"/>
      <c r="J2481" s="47"/>
    </row>
    <row r="2482" spans="1:13" ht="12.95" customHeight="1">
      <c r="A2482" s="94"/>
      <c r="B2482" s="108"/>
      <c r="C2482" s="16"/>
      <c r="D2482" s="52"/>
      <c r="E2482" s="18"/>
      <c r="F2482" s="19"/>
      <c r="G2482" s="20"/>
      <c r="H2482" s="16"/>
      <c r="I2482" s="21"/>
      <c r="J2482" s="46"/>
    </row>
    <row r="2483" spans="1:13" ht="12.95" customHeight="1">
      <c r="A2483" s="93"/>
      <c r="B2483" s="107"/>
      <c r="C2483" s="7"/>
      <c r="D2483" s="51"/>
      <c r="E2483" s="9"/>
      <c r="F2483" s="10"/>
      <c r="G2483" s="95"/>
      <c r="H2483" s="7"/>
      <c r="I2483" s="12"/>
      <c r="J2483" s="123"/>
    </row>
    <row r="2484" spans="1:13" ht="12.95" customHeight="1">
      <c r="A2484" s="94"/>
      <c r="B2484" s="134" t="s">
        <v>2</v>
      </c>
      <c r="C2484" s="16"/>
      <c r="D2484" s="52"/>
      <c r="E2484" s="18"/>
      <c r="F2484" s="19"/>
      <c r="G2484" s="20"/>
      <c r="H2484" s="130"/>
      <c r="I2484" s="21"/>
      <c r="J2484" s="46"/>
    </row>
    <row r="2485" spans="1:13" ht="12.95" customHeight="1">
      <c r="A2485" s="93"/>
      <c r="B2485" s="107"/>
      <c r="C2485" s="7"/>
      <c r="D2485" s="51"/>
      <c r="E2485" s="9"/>
      <c r="F2485" s="10"/>
      <c r="G2485" s="11"/>
      <c r="H2485" s="7"/>
      <c r="I2485" s="12"/>
      <c r="J2485" s="123"/>
    </row>
    <row r="2486" spans="1:13" ht="12.95" customHeight="1">
      <c r="A2486" s="94"/>
      <c r="B2486" s="108"/>
      <c r="C2486" s="16"/>
      <c r="D2486" s="52"/>
      <c r="E2486" s="18"/>
      <c r="F2486" s="19"/>
      <c r="G2486" s="20"/>
      <c r="H2486" s="16"/>
      <c r="I2486" s="21"/>
      <c r="J2486" s="46"/>
    </row>
    <row r="2487" spans="1:13" ht="12.95" customHeight="1">
      <c r="A2487" s="5"/>
      <c r="B2487" s="107"/>
      <c r="C2487" s="7"/>
      <c r="D2487" s="51"/>
      <c r="E2487" s="9"/>
      <c r="F2487" s="10"/>
      <c r="G2487" s="11"/>
      <c r="H2487" s="7"/>
      <c r="I2487" s="12"/>
      <c r="J2487" s="123"/>
    </row>
    <row r="2488" spans="1:13" ht="12.95" customHeight="1">
      <c r="A2488" s="94">
        <f>A1中科目!A224</f>
        <v>1</v>
      </c>
      <c r="B2488" s="108" t="str">
        <f>A1中科目!B224</f>
        <v>電灯設備</v>
      </c>
      <c r="C2488" s="16" t="str">
        <f>A1中科目!C226</f>
        <v>コンセント分岐</v>
      </c>
      <c r="D2488" s="52"/>
      <c r="E2488" s="18"/>
      <c r="F2488" s="19"/>
      <c r="G2488" s="20"/>
      <c r="H2488" s="16"/>
      <c r="I2488" s="21"/>
      <c r="J2488" s="46"/>
    </row>
    <row r="2489" spans="1:13" ht="12.95" customHeight="1">
      <c r="A2489" s="93"/>
      <c r="B2489" s="107"/>
      <c r="C2489" s="7"/>
      <c r="D2489" s="51"/>
      <c r="E2489" s="9"/>
      <c r="F2489" s="10"/>
      <c r="G2489" s="11"/>
      <c r="H2489" s="128"/>
      <c r="I2489" s="12"/>
      <c r="J2489" s="123"/>
    </row>
    <row r="2490" spans="1:13" ht="12.95" customHeight="1">
      <c r="A2490" s="94"/>
      <c r="B2490" s="108"/>
      <c r="C2490" s="16"/>
      <c r="D2490" s="52"/>
      <c r="E2490" s="18"/>
      <c r="F2490" s="19"/>
      <c r="G2490" s="20"/>
      <c r="H2490" s="130"/>
      <c r="I2490" s="21"/>
      <c r="J2490" s="46"/>
    </row>
    <row r="2491" spans="1:13" ht="12.95" customHeight="1">
      <c r="A2491" s="93"/>
      <c r="B2491" s="107"/>
      <c r="C2491" s="7"/>
      <c r="D2491" s="109"/>
      <c r="E2491" s="110"/>
      <c r="F2491" s="111"/>
      <c r="G2491" s="112"/>
      <c r="H2491" s="128"/>
      <c r="I2491" s="12"/>
      <c r="J2491" s="123"/>
      <c r="M2491" s="28"/>
    </row>
    <row r="2492" spans="1:13" ht="12.95" customHeight="1">
      <c r="A2492" s="94"/>
      <c r="B2492" s="108" t="s">
        <v>4368</v>
      </c>
      <c r="C2492" s="16" t="s">
        <v>4369</v>
      </c>
      <c r="D2492" s="52">
        <v>1</v>
      </c>
      <c r="E2492" s="18" t="s">
        <v>4245</v>
      </c>
      <c r="F2492" s="19"/>
      <c r="G2492" s="125"/>
      <c r="H2492" s="16"/>
      <c r="I2492" s="21"/>
      <c r="J2492" s="46"/>
      <c r="L2492" s="28"/>
    </row>
    <row r="2493" spans="1:13" ht="12.95" customHeight="1">
      <c r="A2493" s="93"/>
      <c r="B2493" s="107"/>
      <c r="C2493" s="7"/>
      <c r="D2493" s="109"/>
      <c r="E2493" s="110"/>
      <c r="F2493" s="111"/>
      <c r="G2493" s="112"/>
      <c r="H2493" s="7"/>
      <c r="I2493" s="12"/>
      <c r="J2493" s="123"/>
      <c r="M2493" s="28"/>
    </row>
    <row r="2494" spans="1:13" ht="12.95" customHeight="1">
      <c r="A2494" s="94"/>
      <c r="B2494" s="108" t="s">
        <v>4283</v>
      </c>
      <c r="C2494" s="16" t="s">
        <v>4288</v>
      </c>
      <c r="D2494" s="52">
        <v>17</v>
      </c>
      <c r="E2494" s="18" t="s">
        <v>4157</v>
      </c>
      <c r="F2494" s="19"/>
      <c r="G2494" s="125"/>
      <c r="H2494" s="16"/>
      <c r="I2494" s="21"/>
      <c r="J2494" s="46"/>
      <c r="L2494" s="28"/>
    </row>
    <row r="2495" spans="1:13" ht="12.95" customHeight="1">
      <c r="A2495" s="93"/>
      <c r="B2495" s="107"/>
      <c r="C2495" s="7"/>
      <c r="D2495" s="109"/>
      <c r="E2495" s="110"/>
      <c r="F2495" s="111"/>
      <c r="G2495" s="112"/>
      <c r="H2495" s="128"/>
      <c r="I2495" s="12"/>
      <c r="J2495" s="123"/>
      <c r="M2495" s="28"/>
    </row>
    <row r="2496" spans="1:13" ht="12.95" customHeight="1">
      <c r="A2496" s="94"/>
      <c r="B2496" s="108" t="s">
        <v>4283</v>
      </c>
      <c r="C2496" s="16" t="s">
        <v>4289</v>
      </c>
      <c r="D2496" s="52">
        <v>4</v>
      </c>
      <c r="E2496" s="18" t="s">
        <v>4157</v>
      </c>
      <c r="F2496" s="19"/>
      <c r="G2496" s="125"/>
      <c r="H2496" s="16"/>
      <c r="I2496" s="21"/>
      <c r="J2496" s="46"/>
      <c r="L2496" s="28"/>
    </row>
    <row r="2497" spans="1:13" ht="12.95" customHeight="1">
      <c r="A2497" s="93"/>
      <c r="B2497" s="107"/>
      <c r="C2497" s="7"/>
      <c r="D2497" s="109"/>
      <c r="E2497" s="110"/>
      <c r="F2497" s="111"/>
      <c r="G2497" s="112"/>
      <c r="H2497" s="128"/>
      <c r="I2497" s="12"/>
      <c r="J2497" s="123"/>
      <c r="M2497" s="28"/>
    </row>
    <row r="2498" spans="1:13" ht="12.95" customHeight="1">
      <c r="A2498" s="94"/>
      <c r="B2498" s="108" t="s">
        <v>4388</v>
      </c>
      <c r="C2498" s="16" t="s">
        <v>4292</v>
      </c>
      <c r="D2498" s="52">
        <v>1</v>
      </c>
      <c r="E2498" s="18" t="s">
        <v>4157</v>
      </c>
      <c r="F2498" s="19"/>
      <c r="G2498" s="125"/>
      <c r="H2498" s="16"/>
      <c r="I2498" s="21"/>
      <c r="J2498" s="46"/>
      <c r="L2498" s="28"/>
    </row>
    <row r="2499" spans="1:13" ht="12.95" customHeight="1">
      <c r="A2499" s="93"/>
      <c r="B2499" s="107"/>
      <c r="C2499" s="7"/>
      <c r="D2499" s="109"/>
      <c r="E2499" s="110"/>
      <c r="F2499" s="111"/>
      <c r="G2499" s="112"/>
      <c r="H2499" s="128"/>
      <c r="I2499" s="12"/>
      <c r="J2499" s="123"/>
      <c r="M2499" s="28"/>
    </row>
    <row r="2500" spans="1:13" ht="12.95" customHeight="1">
      <c r="A2500" s="94"/>
      <c r="B2500" s="108" t="s">
        <v>4388</v>
      </c>
      <c r="C2500" s="16" t="s">
        <v>4294</v>
      </c>
      <c r="D2500" s="52">
        <v>7</v>
      </c>
      <c r="E2500" s="18" t="s">
        <v>4157</v>
      </c>
      <c r="F2500" s="19"/>
      <c r="G2500" s="125"/>
      <c r="H2500" s="16"/>
      <c r="I2500" s="21"/>
      <c r="J2500" s="46"/>
      <c r="L2500" s="28"/>
    </row>
    <row r="2501" spans="1:13" ht="12.95" customHeight="1">
      <c r="A2501" s="93"/>
      <c r="B2501" s="107"/>
      <c r="C2501" s="7"/>
      <c r="D2501" s="109"/>
      <c r="E2501" s="110"/>
      <c r="F2501" s="111"/>
      <c r="G2501" s="112"/>
      <c r="H2501" s="128"/>
      <c r="I2501" s="12"/>
      <c r="J2501" s="123"/>
      <c r="M2501" s="28"/>
    </row>
    <row r="2502" spans="1:13" ht="12.95" customHeight="1">
      <c r="A2502" s="94"/>
      <c r="B2502" s="108" t="s">
        <v>4304</v>
      </c>
      <c r="C2502" s="16" t="s">
        <v>4378</v>
      </c>
      <c r="D2502" s="52">
        <v>1</v>
      </c>
      <c r="E2502" s="18" t="s">
        <v>4157</v>
      </c>
      <c r="F2502" s="19"/>
      <c r="G2502" s="125"/>
      <c r="H2502" s="16"/>
      <c r="I2502" s="21"/>
      <c r="J2502" s="46"/>
      <c r="L2502" s="28"/>
    </row>
    <row r="2503" spans="1:13" ht="12.95" customHeight="1">
      <c r="A2503" s="93"/>
      <c r="B2503" s="107"/>
      <c r="C2503" s="7"/>
      <c r="D2503" s="109"/>
      <c r="E2503" s="110"/>
      <c r="F2503" s="111"/>
      <c r="G2503" s="112"/>
      <c r="H2503" s="7"/>
      <c r="I2503" s="12"/>
      <c r="J2503" s="123"/>
      <c r="M2503" s="28"/>
    </row>
    <row r="2504" spans="1:13" ht="12.95" customHeight="1">
      <c r="A2504" s="94"/>
      <c r="B2504" s="108" t="s">
        <v>4309</v>
      </c>
      <c r="C2504" s="16" t="s">
        <v>4310</v>
      </c>
      <c r="D2504" s="52">
        <v>4</v>
      </c>
      <c r="E2504" s="18" t="s">
        <v>4157</v>
      </c>
      <c r="F2504" s="19"/>
      <c r="G2504" s="125"/>
      <c r="H2504" s="130"/>
      <c r="I2504" s="21"/>
      <c r="J2504" s="46"/>
      <c r="L2504" s="28"/>
    </row>
    <row r="2505" spans="1:13" ht="12.95" customHeight="1">
      <c r="A2505" s="93"/>
      <c r="B2505" s="107"/>
      <c r="C2505" s="7"/>
      <c r="D2505" s="109"/>
      <c r="E2505" s="110"/>
      <c r="F2505" s="111"/>
      <c r="G2505" s="112"/>
      <c r="H2505" s="7"/>
      <c r="I2505" s="12"/>
      <c r="J2505" s="123"/>
      <c r="M2505" s="28"/>
    </row>
    <row r="2506" spans="1:13" ht="12.95" customHeight="1">
      <c r="A2506" s="94"/>
      <c r="B2506" s="108" t="s">
        <v>4312</v>
      </c>
      <c r="C2506" s="16" t="s">
        <v>4313</v>
      </c>
      <c r="D2506" s="52">
        <v>7</v>
      </c>
      <c r="E2506" s="18" t="s">
        <v>4157</v>
      </c>
      <c r="F2506" s="19"/>
      <c r="G2506" s="125"/>
      <c r="H2506" s="130"/>
      <c r="I2506" s="21"/>
      <c r="J2506" s="46"/>
      <c r="L2506" s="28"/>
    </row>
    <row r="2507" spans="1:13" ht="12.95" customHeight="1">
      <c r="A2507" s="93"/>
      <c r="B2507" s="107"/>
      <c r="C2507" s="7"/>
      <c r="D2507" s="109"/>
      <c r="E2507" s="110"/>
      <c r="F2507" s="111"/>
      <c r="G2507" s="112"/>
      <c r="H2507" s="7"/>
      <c r="I2507" s="12"/>
      <c r="J2507" s="123"/>
      <c r="M2507" s="28"/>
    </row>
    <row r="2508" spans="1:13" ht="12.95" customHeight="1">
      <c r="A2508" s="94"/>
      <c r="B2508" s="108" t="s">
        <v>4314</v>
      </c>
      <c r="C2508" s="16" t="s">
        <v>4315</v>
      </c>
      <c r="D2508" s="52">
        <v>1</v>
      </c>
      <c r="E2508" s="18" t="s">
        <v>2851</v>
      </c>
      <c r="F2508" s="19"/>
      <c r="G2508" s="125"/>
      <c r="H2508" s="16"/>
      <c r="I2508" s="21"/>
      <c r="J2508" s="46"/>
      <c r="L2508" s="28"/>
    </row>
    <row r="2509" spans="1:13" ht="12.95" customHeight="1">
      <c r="A2509" s="93"/>
      <c r="B2509" s="107"/>
      <c r="C2509" s="7"/>
      <c r="D2509" s="109"/>
      <c r="E2509" s="110"/>
      <c r="F2509" s="111"/>
      <c r="G2509" s="112"/>
      <c r="H2509" s="7"/>
      <c r="I2509" s="12"/>
      <c r="J2509" s="123"/>
      <c r="M2509" s="28"/>
    </row>
    <row r="2510" spans="1:13" ht="12.95" customHeight="1">
      <c r="A2510" s="94"/>
      <c r="B2510" s="108" t="s">
        <v>4320</v>
      </c>
      <c r="C2510" s="16" t="s">
        <v>4321</v>
      </c>
      <c r="D2510" s="52">
        <v>1</v>
      </c>
      <c r="E2510" s="18" t="s">
        <v>4245</v>
      </c>
      <c r="F2510" s="19"/>
      <c r="G2510" s="125"/>
      <c r="H2510" s="16"/>
      <c r="I2510" s="21"/>
      <c r="J2510" s="46"/>
      <c r="L2510" s="28"/>
    </row>
    <row r="2511" spans="1:13" ht="12.95" customHeight="1">
      <c r="A2511" s="93"/>
      <c r="B2511" s="107"/>
      <c r="C2511" s="7"/>
      <c r="D2511" s="109"/>
      <c r="E2511" s="110"/>
      <c r="F2511" s="111"/>
      <c r="G2511" s="112"/>
      <c r="H2511" s="7"/>
      <c r="I2511" s="12"/>
      <c r="J2511" s="123"/>
      <c r="M2511" s="28"/>
    </row>
    <row r="2512" spans="1:13" ht="12.95" customHeight="1">
      <c r="A2512" s="94"/>
      <c r="B2512" s="108" t="s">
        <v>4327</v>
      </c>
      <c r="C2512" s="16" t="s">
        <v>4328</v>
      </c>
      <c r="D2512" s="52">
        <v>1</v>
      </c>
      <c r="E2512" s="18" t="s">
        <v>4245</v>
      </c>
      <c r="F2512" s="19"/>
      <c r="G2512" s="125"/>
      <c r="H2512" s="16"/>
      <c r="I2512" s="21"/>
      <c r="J2512" s="46"/>
      <c r="L2512" s="28"/>
    </row>
    <row r="2513" spans="1:13" ht="12.95" customHeight="1">
      <c r="A2513" s="93"/>
      <c r="B2513" s="107"/>
      <c r="C2513" s="7"/>
      <c r="D2513" s="51"/>
      <c r="E2513" s="9"/>
      <c r="F2513" s="10"/>
      <c r="G2513" s="11"/>
      <c r="H2513" s="7"/>
      <c r="I2513" s="12"/>
      <c r="J2513" s="123"/>
    </row>
    <row r="2514" spans="1:13" ht="12.95" customHeight="1">
      <c r="A2514" s="94"/>
      <c r="B2514" s="108"/>
      <c r="C2514" s="16"/>
      <c r="D2514" s="52"/>
      <c r="E2514" s="18"/>
      <c r="F2514" s="19"/>
      <c r="G2514" s="20"/>
      <c r="H2514" s="16"/>
      <c r="I2514" s="21"/>
      <c r="J2514" s="46"/>
    </row>
    <row r="2515" spans="1:13" ht="12.95" customHeight="1">
      <c r="A2515" s="93"/>
      <c r="B2515" s="107"/>
      <c r="C2515" s="7"/>
      <c r="D2515" s="51"/>
      <c r="E2515" s="9"/>
      <c r="F2515" s="10"/>
      <c r="G2515" s="11"/>
      <c r="H2515" s="7"/>
      <c r="I2515" s="12"/>
      <c r="J2515" s="123"/>
    </row>
    <row r="2516" spans="1:13" ht="12.95" customHeight="1">
      <c r="A2516" s="94"/>
      <c r="B2516" s="108"/>
      <c r="C2516" s="16"/>
      <c r="D2516" s="52"/>
      <c r="E2516" s="18"/>
      <c r="F2516" s="19"/>
      <c r="G2516" s="20"/>
      <c r="H2516" s="16"/>
      <c r="I2516" s="21"/>
      <c r="J2516" s="48"/>
    </row>
    <row r="2517" spans="1:13" ht="12.95" customHeight="1">
      <c r="A2517" s="93"/>
      <c r="B2517" s="107"/>
      <c r="C2517" s="7"/>
      <c r="D2517" s="51"/>
      <c r="E2517" s="9"/>
      <c r="F2517" s="10"/>
      <c r="G2517" s="11"/>
      <c r="H2517" s="7"/>
      <c r="I2517" s="23"/>
      <c r="J2517" s="47"/>
    </row>
    <row r="2518" spans="1:13" ht="12.95" customHeight="1">
      <c r="A2518" s="94"/>
      <c r="B2518" s="108"/>
      <c r="C2518" s="16"/>
      <c r="D2518" s="52"/>
      <c r="E2518" s="18"/>
      <c r="F2518" s="19"/>
      <c r="G2518" s="20"/>
      <c r="H2518" s="16"/>
      <c r="I2518" s="21"/>
      <c r="J2518" s="46"/>
    </row>
    <row r="2519" spans="1:13" ht="12.95" customHeight="1">
      <c r="A2519" s="93"/>
      <c r="B2519" s="107"/>
      <c r="C2519" s="7"/>
      <c r="D2519" s="51"/>
      <c r="E2519" s="9"/>
      <c r="F2519" s="10"/>
      <c r="G2519" s="85"/>
      <c r="H2519" s="7"/>
      <c r="I2519" s="12"/>
      <c r="J2519" s="123"/>
    </row>
    <row r="2520" spans="1:13" ht="12.95" customHeight="1">
      <c r="A2520" s="94"/>
      <c r="B2520" s="134" t="s">
        <v>2</v>
      </c>
      <c r="C2520" s="16"/>
      <c r="D2520" s="52"/>
      <c r="E2520" s="18"/>
      <c r="F2520" s="19"/>
      <c r="G2520" s="86"/>
      <c r="H2520" s="130"/>
      <c r="I2520" s="21"/>
      <c r="J2520" s="46"/>
    </row>
    <row r="2521" spans="1:13" ht="12.95" customHeight="1">
      <c r="A2521" s="93"/>
      <c r="B2521" s="107"/>
      <c r="C2521" s="7"/>
      <c r="D2521" s="51"/>
      <c r="E2521" s="9"/>
      <c r="F2521" s="10"/>
      <c r="G2521" s="11"/>
      <c r="H2521" s="7"/>
      <c r="I2521" s="12"/>
      <c r="J2521" s="123"/>
    </row>
    <row r="2522" spans="1:13" ht="12.95" customHeight="1">
      <c r="A2522" s="94"/>
      <c r="B2522" s="108"/>
      <c r="C2522" s="16"/>
      <c r="D2522" s="52"/>
      <c r="E2522" s="18"/>
      <c r="F2522" s="19"/>
      <c r="G2522" s="20"/>
      <c r="H2522" s="16"/>
      <c r="I2522" s="21"/>
      <c r="J2522" s="46"/>
    </row>
    <row r="2523" spans="1:13" ht="12.95" customHeight="1">
      <c r="A2523" s="93"/>
      <c r="B2523" s="107"/>
      <c r="C2523" s="7"/>
      <c r="D2523" s="51"/>
      <c r="E2523" s="9"/>
      <c r="F2523" s="10"/>
      <c r="G2523" s="11"/>
      <c r="H2523" s="7"/>
      <c r="I2523" s="12"/>
      <c r="J2523" s="123"/>
    </row>
    <row r="2524" spans="1:13" ht="12.95" customHeight="1">
      <c r="A2524" s="94">
        <f>A1中科目!A232</f>
        <v>2</v>
      </c>
      <c r="B2524" s="108" t="str">
        <f>A1中科目!B232</f>
        <v>監視カメラ設備</v>
      </c>
      <c r="C2524" s="16"/>
      <c r="D2524" s="52"/>
      <c r="E2524" s="18"/>
      <c r="F2524" s="19"/>
      <c r="G2524" s="20"/>
      <c r="H2524" s="16"/>
      <c r="I2524" s="21"/>
      <c r="J2524" s="46"/>
    </row>
    <row r="2525" spans="1:13" ht="12.95" customHeight="1">
      <c r="A2525" s="93"/>
      <c r="B2525" s="107"/>
      <c r="C2525" s="7"/>
      <c r="D2525" s="51"/>
      <c r="E2525" s="9"/>
      <c r="F2525" s="10"/>
      <c r="G2525" s="11"/>
      <c r="H2525" s="128"/>
      <c r="I2525" s="12"/>
      <c r="J2525" s="123"/>
    </row>
    <row r="2526" spans="1:13" ht="12.95" customHeight="1">
      <c r="A2526" s="94"/>
      <c r="B2526" s="108"/>
      <c r="C2526" s="16"/>
      <c r="D2526" s="52"/>
      <c r="E2526" s="18"/>
      <c r="F2526" s="19"/>
      <c r="G2526" s="20"/>
      <c r="H2526" s="130"/>
      <c r="I2526" s="21"/>
      <c r="J2526" s="46"/>
    </row>
    <row r="2527" spans="1:13" ht="12.95" customHeight="1">
      <c r="A2527" s="93"/>
      <c r="B2527" s="107"/>
      <c r="C2527" s="7"/>
      <c r="D2527" s="109"/>
      <c r="E2527" s="110"/>
      <c r="F2527" s="111"/>
      <c r="G2527" s="112"/>
      <c r="H2527" s="128"/>
      <c r="I2527" s="12"/>
      <c r="J2527" s="123"/>
      <c r="M2527" s="28"/>
    </row>
    <row r="2528" spans="1:13" ht="12.95" customHeight="1">
      <c r="A2528" s="94"/>
      <c r="B2528" s="108" t="s">
        <v>4613</v>
      </c>
      <c r="C2528" s="16"/>
      <c r="D2528" s="52">
        <v>1</v>
      </c>
      <c r="E2528" s="18" t="s">
        <v>341</v>
      </c>
      <c r="F2528" s="19"/>
      <c r="G2528" s="125"/>
      <c r="H2528" s="130"/>
      <c r="I2528" s="21"/>
      <c r="J2528" s="46"/>
      <c r="L2528" s="28"/>
    </row>
    <row r="2529" spans="1:13" ht="12.95" customHeight="1">
      <c r="A2529" s="93"/>
      <c r="B2529" s="107"/>
      <c r="C2529" s="7"/>
      <c r="D2529" s="109"/>
      <c r="E2529" s="110"/>
      <c r="F2529" s="111"/>
      <c r="G2529" s="112"/>
      <c r="H2529" s="7"/>
      <c r="I2529" s="12"/>
      <c r="J2529" s="123"/>
      <c r="M2529" s="28"/>
    </row>
    <row r="2530" spans="1:13" ht="12.95" customHeight="1">
      <c r="A2530" s="94"/>
      <c r="B2530" s="108" t="s">
        <v>4295</v>
      </c>
      <c r="C2530" s="16" t="s">
        <v>4505</v>
      </c>
      <c r="D2530" s="52">
        <v>13</v>
      </c>
      <c r="E2530" s="18" t="s">
        <v>4157</v>
      </c>
      <c r="F2530" s="126"/>
      <c r="G2530" s="125"/>
      <c r="H2530" s="16"/>
      <c r="I2530" s="21"/>
      <c r="J2530" s="46"/>
      <c r="L2530" s="28"/>
    </row>
    <row r="2531" spans="1:13" ht="12.95" customHeight="1">
      <c r="A2531" s="93"/>
      <c r="B2531" s="107"/>
      <c r="C2531" s="7"/>
      <c r="D2531" s="109"/>
      <c r="E2531" s="110"/>
      <c r="F2531" s="111"/>
      <c r="G2531" s="112"/>
      <c r="H2531" s="128"/>
      <c r="I2531" s="12"/>
      <c r="J2531" s="123"/>
      <c r="M2531" s="28"/>
    </row>
    <row r="2532" spans="1:13" ht="12.95" customHeight="1">
      <c r="A2532" s="94"/>
      <c r="B2532" s="108" t="s">
        <v>4295</v>
      </c>
      <c r="C2532" s="16" t="s">
        <v>4506</v>
      </c>
      <c r="D2532" s="52">
        <v>18</v>
      </c>
      <c r="E2532" s="18" t="s">
        <v>4157</v>
      </c>
      <c r="F2532" s="19"/>
      <c r="G2532" s="125"/>
      <c r="H2532" s="16"/>
      <c r="I2532" s="21"/>
      <c r="J2532" s="46"/>
      <c r="L2532" s="28"/>
    </row>
    <row r="2533" spans="1:13" ht="12.95" customHeight="1">
      <c r="A2533" s="93"/>
      <c r="B2533" s="107"/>
      <c r="C2533" s="7"/>
      <c r="D2533" s="109"/>
      <c r="E2533" s="110"/>
      <c r="F2533" s="111"/>
      <c r="G2533" s="112"/>
      <c r="H2533" s="128"/>
      <c r="I2533" s="12"/>
      <c r="J2533" s="123"/>
      <c r="M2533" s="28"/>
    </row>
    <row r="2534" spans="1:13" ht="12.95" customHeight="1">
      <c r="A2534" s="94"/>
      <c r="B2534" s="108" t="s">
        <v>4309</v>
      </c>
      <c r="C2534" s="16" t="s">
        <v>4509</v>
      </c>
      <c r="D2534" s="52">
        <v>11</v>
      </c>
      <c r="E2534" s="18" t="s">
        <v>4157</v>
      </c>
      <c r="F2534" s="19"/>
      <c r="G2534" s="125"/>
      <c r="H2534" s="130"/>
      <c r="I2534" s="21"/>
      <c r="J2534" s="46"/>
      <c r="L2534" s="28"/>
    </row>
    <row r="2535" spans="1:13" ht="12.95" customHeight="1">
      <c r="A2535" s="93"/>
      <c r="B2535" s="107"/>
      <c r="C2535" s="7"/>
      <c r="D2535" s="109"/>
      <c r="E2535" s="110"/>
      <c r="F2535" s="111"/>
      <c r="G2535" s="112"/>
      <c r="H2535" s="128"/>
      <c r="I2535" s="12"/>
      <c r="J2535" s="123"/>
      <c r="M2535" s="28"/>
    </row>
    <row r="2536" spans="1:13" ht="12.95" customHeight="1">
      <c r="A2536" s="94"/>
      <c r="B2536" s="108" t="s">
        <v>4312</v>
      </c>
      <c r="C2536" s="16" t="s">
        <v>4313</v>
      </c>
      <c r="D2536" s="52">
        <v>6</v>
      </c>
      <c r="E2536" s="18" t="s">
        <v>4157</v>
      </c>
      <c r="F2536" s="19"/>
      <c r="G2536" s="125"/>
      <c r="H2536" s="130"/>
      <c r="I2536" s="21"/>
      <c r="J2536" s="46"/>
      <c r="L2536" s="28"/>
    </row>
    <row r="2537" spans="1:13" ht="12.95" customHeight="1">
      <c r="A2537" s="93"/>
      <c r="B2537" s="107"/>
      <c r="C2537" s="7"/>
      <c r="D2537" s="109"/>
      <c r="E2537" s="110"/>
      <c r="F2537" s="111"/>
      <c r="G2537" s="112"/>
      <c r="H2537" s="7"/>
      <c r="I2537" s="12"/>
      <c r="J2537" s="123"/>
      <c r="M2537" s="28"/>
    </row>
    <row r="2538" spans="1:13" s="188" customFormat="1" ht="12.95" customHeight="1">
      <c r="A2538" s="186"/>
      <c r="B2538" s="108" t="s">
        <v>4314</v>
      </c>
      <c r="C2538" s="16" t="s">
        <v>4315</v>
      </c>
      <c r="D2538" s="52">
        <v>1</v>
      </c>
      <c r="E2538" s="18" t="s">
        <v>2851</v>
      </c>
      <c r="F2538" s="126"/>
      <c r="G2538" s="125"/>
      <c r="H2538" s="169"/>
      <c r="I2538" s="163"/>
      <c r="J2538" s="187"/>
      <c r="L2538" s="28"/>
      <c r="M2538" s="13"/>
    </row>
    <row r="2539" spans="1:13" ht="12.95" customHeight="1">
      <c r="A2539" s="93"/>
      <c r="B2539" s="107"/>
      <c r="C2539" s="7"/>
      <c r="D2539" s="109"/>
      <c r="E2539" s="110"/>
      <c r="F2539" s="111"/>
      <c r="G2539" s="112"/>
      <c r="H2539" s="128"/>
      <c r="I2539" s="12"/>
      <c r="J2539" s="45"/>
      <c r="M2539" s="28"/>
    </row>
    <row r="2540" spans="1:13" ht="12.95" customHeight="1">
      <c r="A2540" s="94"/>
      <c r="B2540" s="108" t="s">
        <v>4320</v>
      </c>
      <c r="C2540" s="16" t="s">
        <v>4510</v>
      </c>
      <c r="D2540" s="52">
        <v>1</v>
      </c>
      <c r="E2540" s="18" t="s">
        <v>4245</v>
      </c>
      <c r="F2540" s="19"/>
      <c r="G2540" s="125"/>
      <c r="H2540" s="16"/>
      <c r="I2540" s="21"/>
      <c r="J2540" s="46"/>
      <c r="L2540" s="28"/>
    </row>
    <row r="2541" spans="1:13" ht="12.95" customHeight="1">
      <c r="A2541" s="93"/>
      <c r="B2541" s="107"/>
      <c r="C2541" s="7"/>
      <c r="D2541" s="51"/>
      <c r="E2541" s="9"/>
      <c r="F2541" s="10"/>
      <c r="G2541" s="11"/>
      <c r="H2541" s="7"/>
      <c r="I2541" s="12"/>
      <c r="J2541" s="45"/>
    </row>
    <row r="2542" spans="1:13" ht="12.95" customHeight="1">
      <c r="A2542" s="94"/>
      <c r="B2542" s="108"/>
      <c r="C2542" s="16"/>
      <c r="D2542" s="52"/>
      <c r="E2542" s="18"/>
      <c r="F2542" s="19"/>
      <c r="G2542" s="125"/>
      <c r="H2542" s="16"/>
      <c r="I2542" s="21"/>
      <c r="J2542" s="46"/>
    </row>
    <row r="2543" spans="1:13" ht="12.95" customHeight="1">
      <c r="A2543" s="93"/>
      <c r="B2543" s="107"/>
      <c r="C2543" s="7"/>
      <c r="D2543" s="51"/>
      <c r="E2543" s="9"/>
      <c r="F2543" s="10"/>
      <c r="G2543" s="11"/>
      <c r="H2543" s="7"/>
      <c r="I2543" s="12"/>
      <c r="J2543" s="45"/>
    </row>
    <row r="2544" spans="1:13" ht="12.95" customHeight="1">
      <c r="A2544" s="94"/>
      <c r="B2544" s="108"/>
      <c r="C2544" s="16"/>
      <c r="D2544" s="52"/>
      <c r="E2544" s="18"/>
      <c r="F2544" s="19"/>
      <c r="G2544" s="20"/>
      <c r="H2544" s="16"/>
      <c r="I2544" s="21"/>
      <c r="J2544" s="46"/>
    </row>
    <row r="2545" spans="1:10" ht="12.95" customHeight="1">
      <c r="A2545" s="93"/>
      <c r="B2545" s="107"/>
      <c r="C2545" s="7"/>
      <c r="D2545" s="51"/>
      <c r="E2545" s="9"/>
      <c r="F2545" s="10"/>
      <c r="G2545" s="11"/>
      <c r="H2545" s="7"/>
      <c r="I2545" s="12"/>
      <c r="J2545" s="45"/>
    </row>
    <row r="2546" spans="1:10" ht="12.95" customHeight="1">
      <c r="A2546" s="94"/>
      <c r="B2546" s="108"/>
      <c r="C2546" s="16"/>
      <c r="D2546" s="52"/>
      <c r="E2546" s="18"/>
      <c r="F2546" s="19"/>
      <c r="G2546" s="20"/>
      <c r="H2546" s="16"/>
      <c r="I2546" s="21"/>
      <c r="J2546" s="46"/>
    </row>
    <row r="2547" spans="1:10" ht="12.95" customHeight="1">
      <c r="A2547" s="93"/>
      <c r="B2547" s="107"/>
      <c r="C2547" s="7"/>
      <c r="D2547" s="51"/>
      <c r="E2547" s="9"/>
      <c r="F2547" s="10"/>
      <c r="G2547" s="11"/>
      <c r="H2547" s="7"/>
      <c r="I2547" s="12"/>
      <c r="J2547" s="45"/>
    </row>
    <row r="2548" spans="1:10" ht="12.95" customHeight="1">
      <c r="A2548" s="94"/>
      <c r="B2548" s="108"/>
      <c r="C2548" s="16"/>
      <c r="D2548" s="52"/>
      <c r="E2548" s="18"/>
      <c r="F2548" s="19"/>
      <c r="G2548" s="20"/>
      <c r="H2548" s="16"/>
      <c r="I2548" s="21"/>
      <c r="J2548" s="46"/>
    </row>
    <row r="2549" spans="1:10" ht="12.95" customHeight="1">
      <c r="A2549" s="93"/>
      <c r="B2549" s="107"/>
      <c r="C2549" s="7"/>
      <c r="D2549" s="51"/>
      <c r="E2549" s="9"/>
      <c r="F2549" s="10"/>
      <c r="G2549" s="11"/>
      <c r="H2549" s="7"/>
      <c r="I2549" s="12"/>
      <c r="J2549" s="45"/>
    </row>
    <row r="2550" spans="1:10" ht="12.95" customHeight="1">
      <c r="A2550" s="94"/>
      <c r="B2550" s="108"/>
      <c r="C2550" s="16"/>
      <c r="D2550" s="52"/>
      <c r="E2550" s="18"/>
      <c r="F2550" s="19"/>
      <c r="G2550" s="20"/>
      <c r="H2550" s="16"/>
      <c r="I2550" s="21"/>
      <c r="J2550" s="46"/>
    </row>
    <row r="2551" spans="1:10" ht="12.95" customHeight="1">
      <c r="A2551" s="93"/>
      <c r="B2551" s="107"/>
      <c r="C2551" s="7"/>
      <c r="D2551" s="51"/>
      <c r="E2551" s="9"/>
      <c r="F2551" s="10"/>
      <c r="G2551" s="11"/>
      <c r="H2551" s="7"/>
      <c r="I2551" s="12"/>
      <c r="J2551" s="123"/>
    </row>
    <row r="2552" spans="1:10" ht="12.95" customHeight="1">
      <c r="A2552" s="94"/>
      <c r="B2552" s="108"/>
      <c r="C2552" s="16"/>
      <c r="D2552" s="52"/>
      <c r="E2552" s="18"/>
      <c r="F2552" s="19"/>
      <c r="G2552" s="20"/>
      <c r="H2552" s="16"/>
      <c r="I2552" s="21"/>
      <c r="J2552" s="48"/>
    </row>
    <row r="2553" spans="1:10" ht="12.95" customHeight="1">
      <c r="A2553" s="93"/>
      <c r="B2553" s="107"/>
      <c r="C2553" s="7"/>
      <c r="D2553" s="51"/>
      <c r="E2553" s="9"/>
      <c r="F2553" s="10"/>
      <c r="G2553" s="11"/>
      <c r="H2553" s="7"/>
      <c r="I2553" s="23"/>
      <c r="J2553" s="47"/>
    </row>
    <row r="2554" spans="1:10" ht="12.95" customHeight="1">
      <c r="A2554" s="94"/>
      <c r="B2554" s="108"/>
      <c r="C2554" s="16"/>
      <c r="D2554" s="52"/>
      <c r="E2554" s="18"/>
      <c r="F2554" s="19"/>
      <c r="G2554" s="20"/>
      <c r="H2554" s="16"/>
      <c r="I2554" s="21"/>
      <c r="J2554" s="46"/>
    </row>
    <row r="2555" spans="1:10" ht="12.95" customHeight="1">
      <c r="A2555" s="93"/>
      <c r="B2555" s="107"/>
      <c r="C2555" s="7"/>
      <c r="D2555" s="51"/>
      <c r="E2555" s="9"/>
      <c r="F2555" s="10"/>
      <c r="G2555" s="95"/>
      <c r="H2555" s="7"/>
      <c r="I2555" s="12"/>
      <c r="J2555" s="45"/>
    </row>
    <row r="2556" spans="1:10" ht="12.95" customHeight="1">
      <c r="A2556" s="94"/>
      <c r="B2556" s="134" t="s">
        <v>2</v>
      </c>
      <c r="C2556" s="16"/>
      <c r="D2556" s="52"/>
      <c r="E2556" s="18"/>
      <c r="F2556" s="19"/>
      <c r="G2556" s="20"/>
      <c r="H2556" s="130"/>
      <c r="I2556" s="21"/>
      <c r="J2556" s="46"/>
    </row>
    <row r="2557" spans="1:10" ht="12.95" customHeight="1">
      <c r="A2557" s="93"/>
      <c r="B2557" s="107"/>
      <c r="C2557" s="7"/>
      <c r="D2557" s="51"/>
      <c r="E2557" s="9"/>
      <c r="F2557" s="10"/>
      <c r="G2557" s="11"/>
      <c r="H2557" s="7"/>
      <c r="I2557" s="12"/>
      <c r="J2557" s="45"/>
    </row>
    <row r="2558" spans="1:10" ht="12.95" customHeight="1">
      <c r="A2558" s="94"/>
      <c r="B2558" s="108"/>
      <c r="C2558" s="16"/>
      <c r="D2558" s="52"/>
      <c r="E2558" s="18"/>
      <c r="F2558" s="19"/>
      <c r="G2558" s="20"/>
      <c r="H2558" s="16"/>
      <c r="I2558" s="21"/>
      <c r="J2558" s="46"/>
    </row>
    <row r="2559" spans="1:10" ht="12.95" customHeight="1">
      <c r="A2559" s="93" t="str">
        <f>A1中科目!A256</f>
        <v>Ｅ</v>
      </c>
      <c r="B2559" s="107" t="str">
        <f>A1中科目!B256</f>
        <v>屋外工事</v>
      </c>
      <c r="C2559" s="7"/>
      <c r="D2559" s="51"/>
      <c r="E2559" s="9"/>
      <c r="F2559" s="10"/>
      <c r="G2559" s="11"/>
      <c r="H2559" s="7"/>
      <c r="I2559" s="12"/>
      <c r="J2559" s="45"/>
    </row>
    <row r="2560" spans="1:10" ht="12.95" customHeight="1">
      <c r="A2560" s="94">
        <f>A1中科目!A260</f>
        <v>1</v>
      </c>
      <c r="B2560" s="108" t="str">
        <f>A1中科目!B260</f>
        <v>構内配電線路</v>
      </c>
      <c r="C2560" s="16" t="str">
        <f>A1中科目!C260</f>
        <v>電力引込み</v>
      </c>
      <c r="D2560" s="52"/>
      <c r="E2560" s="18"/>
      <c r="F2560" s="19"/>
      <c r="G2560" s="20"/>
      <c r="H2560" s="130"/>
      <c r="I2560" s="21"/>
      <c r="J2560" s="46"/>
    </row>
    <row r="2561" spans="1:13" ht="12.95" customHeight="1">
      <c r="A2561" s="93"/>
      <c r="B2561" s="107"/>
      <c r="C2561" s="7"/>
      <c r="D2561" s="51"/>
      <c r="E2561" s="9"/>
      <c r="F2561" s="10"/>
      <c r="G2561" s="11"/>
      <c r="H2561" s="128"/>
      <c r="I2561" s="12"/>
      <c r="J2561" s="45"/>
    </row>
    <row r="2562" spans="1:13" ht="12.95" customHeight="1">
      <c r="A2562" s="94"/>
      <c r="B2562" s="108"/>
      <c r="C2562" s="16"/>
      <c r="D2562" s="52"/>
      <c r="E2562" s="18"/>
      <c r="F2562" s="19"/>
      <c r="G2562" s="20"/>
      <c r="H2562" s="130"/>
      <c r="I2562" s="21"/>
      <c r="J2562" s="46"/>
    </row>
    <row r="2563" spans="1:13" ht="12.95" customHeight="1">
      <c r="A2563" s="93"/>
      <c r="B2563" s="107"/>
      <c r="C2563" s="7"/>
      <c r="D2563" s="109"/>
      <c r="E2563" s="110"/>
      <c r="F2563" s="111"/>
      <c r="G2563" s="112"/>
      <c r="H2563" s="128"/>
      <c r="I2563" s="12"/>
      <c r="J2563" s="45"/>
      <c r="M2563" s="28"/>
    </row>
    <row r="2564" spans="1:13" ht="12.95" customHeight="1">
      <c r="A2564" s="94"/>
      <c r="B2564" s="108" t="s">
        <v>4724</v>
      </c>
      <c r="C2564" s="16" t="s">
        <v>4725</v>
      </c>
      <c r="D2564" s="52">
        <v>1</v>
      </c>
      <c r="E2564" s="18" t="s">
        <v>4726</v>
      </c>
      <c r="F2564" s="19"/>
      <c r="G2564" s="125"/>
      <c r="H2564" s="130"/>
      <c r="I2564" s="21"/>
      <c r="J2564" s="46"/>
      <c r="L2564" s="28"/>
    </row>
    <row r="2565" spans="1:13" ht="12.95" customHeight="1">
      <c r="A2565" s="93"/>
      <c r="B2565" s="107"/>
      <c r="C2565" s="7"/>
      <c r="D2565" s="109"/>
      <c r="E2565" s="110"/>
      <c r="F2565" s="111"/>
      <c r="G2565" s="112"/>
      <c r="H2565" s="128"/>
      <c r="I2565" s="12"/>
      <c r="J2565" s="45"/>
      <c r="M2565" s="28"/>
    </row>
    <row r="2566" spans="1:13" ht="12.95" customHeight="1">
      <c r="A2566" s="94"/>
      <c r="B2566" s="108" t="s">
        <v>4727</v>
      </c>
      <c r="C2566" s="16" t="s">
        <v>4165</v>
      </c>
      <c r="D2566" s="52">
        <v>8</v>
      </c>
      <c r="E2566" s="18" t="s">
        <v>4157</v>
      </c>
      <c r="F2566" s="19"/>
      <c r="G2566" s="125"/>
      <c r="H2566" s="16"/>
      <c r="I2566" s="21"/>
      <c r="J2566" s="46"/>
      <c r="L2566" s="28"/>
    </row>
    <row r="2567" spans="1:13" ht="12.95" customHeight="1">
      <c r="A2567" s="93"/>
      <c r="B2567" s="107"/>
      <c r="C2567" s="7"/>
      <c r="D2567" s="109"/>
      <c r="E2567" s="110"/>
      <c r="F2567" s="111"/>
      <c r="G2567" s="112"/>
      <c r="H2567" s="7"/>
      <c r="I2567" s="12"/>
      <c r="J2567" s="45"/>
      <c r="M2567" s="28"/>
    </row>
    <row r="2568" spans="1:13" ht="12.95" customHeight="1">
      <c r="A2568" s="94"/>
      <c r="B2568" s="108" t="s">
        <v>4776</v>
      </c>
      <c r="C2568" s="16" t="s">
        <v>4777</v>
      </c>
      <c r="D2568" s="52">
        <v>40</v>
      </c>
      <c r="E2568" s="18" t="s">
        <v>4157</v>
      </c>
      <c r="F2568" s="126"/>
      <c r="G2568" s="125"/>
      <c r="H2568" s="16"/>
      <c r="I2568" s="21"/>
      <c r="J2568" s="46"/>
      <c r="L2568" s="28"/>
    </row>
    <row r="2569" spans="1:13" ht="12.95" customHeight="1">
      <c r="A2569" s="93"/>
      <c r="B2569" s="107"/>
      <c r="C2569" s="7"/>
      <c r="D2569" s="109"/>
      <c r="E2569" s="110"/>
      <c r="F2569" s="111"/>
      <c r="G2569" s="112"/>
      <c r="H2569" s="128"/>
      <c r="I2569" s="12"/>
      <c r="J2569" s="45"/>
      <c r="M2569" s="28"/>
    </row>
    <row r="2570" spans="1:13" ht="12.95" customHeight="1">
      <c r="A2570" s="94"/>
      <c r="B2570" s="108" t="s">
        <v>4778</v>
      </c>
      <c r="C2570" s="16" t="s">
        <v>4779</v>
      </c>
      <c r="D2570" s="52">
        <v>9</v>
      </c>
      <c r="E2570" s="18" t="s">
        <v>4157</v>
      </c>
      <c r="F2570" s="126"/>
      <c r="G2570" s="125"/>
      <c r="H2570" s="16"/>
      <c r="I2570" s="21"/>
      <c r="J2570" s="46"/>
      <c r="L2570" s="28"/>
    </row>
    <row r="2571" spans="1:13" ht="12.95" customHeight="1">
      <c r="A2571" s="93"/>
      <c r="B2571" s="107"/>
      <c r="C2571" s="7"/>
      <c r="D2571" s="109"/>
      <c r="E2571" s="110"/>
      <c r="F2571" s="111"/>
      <c r="G2571" s="112"/>
      <c r="H2571" s="128"/>
      <c r="I2571" s="12"/>
      <c r="J2571" s="45"/>
      <c r="M2571" s="28"/>
    </row>
    <row r="2572" spans="1:13" ht="12.95" customHeight="1">
      <c r="A2572" s="94"/>
      <c r="B2572" s="108" t="s">
        <v>4302</v>
      </c>
      <c r="C2572" s="16" t="s">
        <v>4534</v>
      </c>
      <c r="D2572" s="52">
        <v>8</v>
      </c>
      <c r="E2572" s="18" t="s">
        <v>4157</v>
      </c>
      <c r="F2572" s="126"/>
      <c r="G2572" s="125"/>
      <c r="H2572" s="16"/>
      <c r="I2572" s="21"/>
      <c r="J2572" s="46"/>
      <c r="L2572" s="28"/>
    </row>
    <row r="2573" spans="1:13" ht="12.95" customHeight="1">
      <c r="A2573" s="93"/>
      <c r="B2573" s="107"/>
      <c r="C2573" s="7"/>
      <c r="D2573" s="109"/>
      <c r="E2573" s="110"/>
      <c r="F2573" s="111"/>
      <c r="G2573" s="112"/>
      <c r="H2573" s="128"/>
      <c r="I2573" s="12"/>
      <c r="J2573" s="45"/>
      <c r="M2573" s="28"/>
    </row>
    <row r="2574" spans="1:13" ht="12.95" customHeight="1">
      <c r="A2574" s="94"/>
      <c r="B2574" s="108" t="s">
        <v>4728</v>
      </c>
      <c r="C2574" s="16" t="s">
        <v>4729</v>
      </c>
      <c r="D2574" s="52">
        <v>1</v>
      </c>
      <c r="E2574" s="18" t="s">
        <v>2851</v>
      </c>
      <c r="F2574" s="19"/>
      <c r="G2574" s="125"/>
      <c r="H2574" s="16"/>
      <c r="I2574" s="21"/>
      <c r="J2574" s="46"/>
      <c r="L2574" s="28"/>
    </row>
    <row r="2575" spans="1:13" ht="12.95" customHeight="1">
      <c r="A2575" s="93"/>
      <c r="B2575" s="107"/>
      <c r="C2575" s="7"/>
      <c r="D2575" s="109"/>
      <c r="E2575" s="110"/>
      <c r="F2575" s="111"/>
      <c r="G2575" s="112"/>
      <c r="H2575" s="128"/>
      <c r="I2575" s="12"/>
      <c r="J2575" s="45"/>
      <c r="M2575" s="28"/>
    </row>
    <row r="2576" spans="1:13" ht="12.95" customHeight="1">
      <c r="A2576" s="94"/>
      <c r="B2576" s="108" t="s">
        <v>4728</v>
      </c>
      <c r="C2576" s="16" t="s">
        <v>4730</v>
      </c>
      <c r="D2576" s="52">
        <v>1</v>
      </c>
      <c r="E2576" s="18" t="s">
        <v>2851</v>
      </c>
      <c r="F2576" s="19"/>
      <c r="G2576" s="125"/>
      <c r="H2576" s="16"/>
      <c r="I2576" s="21"/>
      <c r="J2576" s="46"/>
      <c r="L2576" s="28"/>
    </row>
    <row r="2577" spans="1:13" ht="12.95" customHeight="1">
      <c r="A2577" s="93"/>
      <c r="B2577" s="107"/>
      <c r="C2577" s="7"/>
      <c r="D2577" s="109"/>
      <c r="E2577" s="110"/>
      <c r="F2577" s="111"/>
      <c r="G2577" s="112"/>
      <c r="H2577" s="128"/>
      <c r="I2577" s="12"/>
      <c r="J2577" s="45"/>
      <c r="M2577" s="28"/>
    </row>
    <row r="2578" spans="1:13" ht="12.95" customHeight="1">
      <c r="A2578" s="94"/>
      <c r="B2578" s="108" t="s">
        <v>4304</v>
      </c>
      <c r="C2578" s="16" t="s">
        <v>4436</v>
      </c>
      <c r="D2578" s="52">
        <v>8</v>
      </c>
      <c r="E2578" s="18" t="s">
        <v>4157</v>
      </c>
      <c r="F2578" s="19"/>
      <c r="G2578" s="125"/>
      <c r="H2578" s="130"/>
      <c r="I2578" s="21"/>
      <c r="J2578" s="46"/>
      <c r="L2578" s="28"/>
    </row>
    <row r="2579" spans="1:13" ht="12.95" customHeight="1">
      <c r="A2579" s="93"/>
      <c r="B2579" s="107"/>
      <c r="C2579" s="7"/>
      <c r="D2579" s="109"/>
      <c r="E2579" s="110"/>
      <c r="F2579" s="111"/>
      <c r="G2579" s="112"/>
      <c r="H2579" s="7"/>
      <c r="I2579" s="12"/>
      <c r="J2579" s="45"/>
      <c r="M2579" s="28"/>
    </row>
    <row r="2580" spans="1:13" ht="12.95" customHeight="1">
      <c r="A2580" s="94"/>
      <c r="B2580" s="108" t="s">
        <v>4304</v>
      </c>
      <c r="C2580" s="16" t="s">
        <v>4731</v>
      </c>
      <c r="D2580" s="52">
        <v>8</v>
      </c>
      <c r="E2580" s="18" t="s">
        <v>4157</v>
      </c>
      <c r="F2580" s="19"/>
      <c r="G2580" s="125"/>
      <c r="H2580" s="16"/>
      <c r="I2580" s="21"/>
      <c r="J2580" s="46"/>
      <c r="L2580" s="28"/>
    </row>
    <row r="2581" spans="1:13" ht="12.95" customHeight="1">
      <c r="A2581" s="93"/>
      <c r="B2581" s="107"/>
      <c r="C2581" s="7"/>
      <c r="D2581" s="109"/>
      <c r="E2581" s="110"/>
      <c r="F2581" s="111"/>
      <c r="G2581" s="112"/>
      <c r="H2581" s="7"/>
      <c r="I2581" s="12"/>
      <c r="J2581" s="45"/>
      <c r="M2581" s="28"/>
    </row>
    <row r="2582" spans="1:13" ht="12.95" customHeight="1">
      <c r="A2582" s="94"/>
      <c r="B2582" s="108" t="s">
        <v>4397</v>
      </c>
      <c r="C2582" s="16" t="s">
        <v>4400</v>
      </c>
      <c r="D2582" s="52">
        <v>16</v>
      </c>
      <c r="E2582" s="18" t="s">
        <v>4157</v>
      </c>
      <c r="F2582" s="19"/>
      <c r="G2582" s="125"/>
      <c r="H2582" s="16"/>
      <c r="I2582" s="21"/>
      <c r="J2582" s="46"/>
      <c r="L2582" s="28"/>
    </row>
    <row r="2583" spans="1:13" ht="12.95" customHeight="1">
      <c r="A2583" s="93"/>
      <c r="B2583" s="107"/>
      <c r="C2583" s="7"/>
      <c r="D2583" s="109"/>
      <c r="E2583" s="110"/>
      <c r="F2583" s="111"/>
      <c r="G2583" s="112"/>
      <c r="H2583" s="7"/>
      <c r="I2583" s="12"/>
      <c r="J2583" s="45"/>
      <c r="M2583" s="28"/>
    </row>
    <row r="2584" spans="1:13" ht="12.95" customHeight="1">
      <c r="A2584" s="94"/>
      <c r="B2584" s="108" t="s">
        <v>4183</v>
      </c>
      <c r="C2584" s="16" t="s">
        <v>4313</v>
      </c>
      <c r="D2584" s="52">
        <v>57</v>
      </c>
      <c r="E2584" s="18" t="s">
        <v>4157</v>
      </c>
      <c r="F2584" s="19"/>
      <c r="G2584" s="125"/>
      <c r="H2584" s="16"/>
      <c r="I2584" s="21"/>
      <c r="J2584" s="46"/>
      <c r="L2584" s="28"/>
    </row>
    <row r="2585" spans="1:13" ht="12.95" customHeight="1">
      <c r="A2585" s="93"/>
      <c r="B2585" s="107"/>
      <c r="C2585" s="7"/>
      <c r="D2585" s="109"/>
      <c r="E2585" s="110"/>
      <c r="F2585" s="111"/>
      <c r="G2585" s="112"/>
      <c r="H2585" s="7"/>
      <c r="I2585" s="12"/>
      <c r="J2585" s="45"/>
      <c r="M2585" s="28"/>
    </row>
    <row r="2586" spans="1:13" ht="12.95" customHeight="1">
      <c r="A2586" s="94"/>
      <c r="B2586" s="108" t="s">
        <v>4183</v>
      </c>
      <c r="C2586" s="16" t="s">
        <v>4184</v>
      </c>
      <c r="D2586" s="52">
        <v>4</v>
      </c>
      <c r="E2586" s="18" t="s">
        <v>4157</v>
      </c>
      <c r="F2586" s="19"/>
      <c r="G2586" s="125"/>
      <c r="H2586" s="16"/>
      <c r="I2586" s="21"/>
      <c r="J2586" s="46"/>
      <c r="L2586" s="28"/>
    </row>
    <row r="2587" spans="1:13" ht="12.95" customHeight="1">
      <c r="A2587" s="93"/>
      <c r="B2587" s="107"/>
      <c r="C2587" s="7"/>
      <c r="D2587" s="109"/>
      <c r="E2587" s="110"/>
      <c r="F2587" s="111"/>
      <c r="G2587" s="112"/>
      <c r="H2587" s="7"/>
      <c r="I2587" s="12"/>
      <c r="J2587" s="45"/>
      <c r="M2587" s="28"/>
    </row>
    <row r="2588" spans="1:13" ht="12.95" customHeight="1">
      <c r="A2588" s="94"/>
      <c r="B2588" s="108" t="s">
        <v>4183</v>
      </c>
      <c r="C2588" s="16" t="s">
        <v>4185</v>
      </c>
      <c r="D2588" s="52">
        <v>29</v>
      </c>
      <c r="E2588" s="18" t="s">
        <v>4157</v>
      </c>
      <c r="F2588" s="19"/>
      <c r="G2588" s="125"/>
      <c r="H2588" s="16"/>
      <c r="I2588" s="21"/>
      <c r="J2588" s="46"/>
      <c r="L2588" s="28"/>
    </row>
    <row r="2589" spans="1:13" ht="12.95" customHeight="1">
      <c r="A2589" s="93"/>
      <c r="B2589" s="107"/>
      <c r="C2589" s="7"/>
      <c r="D2589" s="109"/>
      <c r="E2589" s="110"/>
      <c r="F2589" s="111"/>
      <c r="G2589" s="112"/>
      <c r="H2589" s="7"/>
      <c r="I2589" s="12"/>
      <c r="J2589" s="45"/>
      <c r="M2589" s="28"/>
    </row>
    <row r="2590" spans="1:13" ht="12.95" customHeight="1">
      <c r="A2590" s="94"/>
      <c r="B2590" s="108" t="s">
        <v>4183</v>
      </c>
      <c r="C2590" s="16" t="s">
        <v>4186</v>
      </c>
      <c r="D2590" s="52">
        <v>91</v>
      </c>
      <c r="E2590" s="18" t="s">
        <v>4157</v>
      </c>
      <c r="F2590" s="19"/>
      <c r="G2590" s="125"/>
      <c r="H2590" s="16"/>
      <c r="I2590" s="21"/>
      <c r="J2590" s="46"/>
      <c r="L2590" s="28"/>
    </row>
    <row r="2591" spans="1:13" ht="12.95" customHeight="1">
      <c r="A2591" s="93"/>
      <c r="B2591" s="107"/>
      <c r="C2591" s="7"/>
      <c r="D2591" s="109"/>
      <c r="E2591" s="110"/>
      <c r="F2591" s="111"/>
      <c r="G2591" s="112"/>
      <c r="H2591" s="7"/>
      <c r="I2591" s="12"/>
      <c r="J2591" s="123"/>
      <c r="M2591" s="28"/>
    </row>
    <row r="2592" spans="1:13" ht="12.95" customHeight="1">
      <c r="A2592" s="94"/>
      <c r="B2592" s="108" t="s">
        <v>4314</v>
      </c>
      <c r="C2592" s="16" t="s">
        <v>4732</v>
      </c>
      <c r="D2592" s="52">
        <v>2</v>
      </c>
      <c r="E2592" s="18" t="s">
        <v>2851</v>
      </c>
      <c r="F2592" s="19"/>
      <c r="G2592" s="125"/>
      <c r="H2592" s="16"/>
      <c r="I2592" s="21"/>
      <c r="J2592" s="48"/>
      <c r="L2592" s="28"/>
    </row>
    <row r="2593" spans="1:13" ht="12.95" customHeight="1">
      <c r="A2593" s="93"/>
      <c r="B2593" s="107"/>
      <c r="C2593" s="7"/>
      <c r="D2593" s="109"/>
      <c r="E2593" s="110"/>
      <c r="F2593" s="111"/>
      <c r="G2593" s="112"/>
      <c r="H2593" s="7"/>
      <c r="I2593" s="23"/>
      <c r="J2593" s="47"/>
      <c r="M2593" s="28"/>
    </row>
    <row r="2594" spans="1:13" ht="12.95" customHeight="1">
      <c r="A2594" s="94"/>
      <c r="B2594" s="108" t="s">
        <v>4733</v>
      </c>
      <c r="C2594" s="16" t="s">
        <v>4734</v>
      </c>
      <c r="D2594" s="52">
        <v>1</v>
      </c>
      <c r="E2594" s="18" t="s">
        <v>65</v>
      </c>
      <c r="F2594" s="126"/>
      <c r="G2594" s="125"/>
      <c r="H2594" s="16"/>
      <c r="I2594" s="21"/>
      <c r="J2594" s="46"/>
      <c r="L2594" s="28"/>
    </row>
    <row r="2595" spans="1:13" ht="12.95" customHeight="1">
      <c r="A2595" s="5"/>
      <c r="B2595" s="107"/>
      <c r="C2595" s="7"/>
      <c r="D2595" s="109"/>
      <c r="E2595" s="110"/>
      <c r="F2595" s="111"/>
      <c r="G2595" s="112"/>
      <c r="H2595" s="7"/>
      <c r="I2595" s="12"/>
      <c r="J2595" s="45"/>
      <c r="M2595" s="28"/>
    </row>
    <row r="2596" spans="1:13" ht="12.95" customHeight="1">
      <c r="A2596" s="133"/>
      <c r="B2596" s="108" t="s">
        <v>4735</v>
      </c>
      <c r="C2596" s="16" t="s">
        <v>4736</v>
      </c>
      <c r="D2596" s="52">
        <v>1</v>
      </c>
      <c r="E2596" s="18" t="s">
        <v>4192</v>
      </c>
      <c r="F2596" s="19"/>
      <c r="G2596" s="125"/>
      <c r="H2596" s="16"/>
      <c r="I2596" s="21"/>
      <c r="J2596" s="46"/>
      <c r="L2596" s="28"/>
    </row>
    <row r="2597" spans="1:13" ht="12.95" customHeight="1">
      <c r="A2597" s="93"/>
      <c r="B2597" s="107"/>
      <c r="C2597" s="7"/>
      <c r="D2597" s="109"/>
      <c r="E2597" s="110"/>
      <c r="F2597" s="111"/>
      <c r="G2597" s="112"/>
      <c r="H2597" s="7"/>
      <c r="I2597" s="12"/>
      <c r="J2597" s="45"/>
      <c r="M2597" s="28"/>
    </row>
    <row r="2598" spans="1:13" ht="12.95" customHeight="1">
      <c r="A2598" s="94"/>
      <c r="B2598" s="108" t="s">
        <v>4737</v>
      </c>
      <c r="C2598" s="16"/>
      <c r="D2598" s="52">
        <v>1</v>
      </c>
      <c r="E2598" s="18" t="s">
        <v>4192</v>
      </c>
      <c r="F2598" s="19"/>
      <c r="G2598" s="125"/>
      <c r="H2598" s="16"/>
      <c r="I2598" s="21"/>
      <c r="J2598" s="46"/>
      <c r="L2598" s="28"/>
    </row>
    <row r="2599" spans="1:13" ht="12.95" customHeight="1">
      <c r="A2599" s="93"/>
      <c r="B2599" s="107"/>
      <c r="C2599" s="7"/>
      <c r="D2599" s="109"/>
      <c r="E2599" s="110"/>
      <c r="F2599" s="111"/>
      <c r="G2599" s="112"/>
      <c r="H2599" s="7"/>
      <c r="I2599" s="12"/>
      <c r="J2599" s="45"/>
      <c r="M2599" s="28"/>
    </row>
    <row r="2600" spans="1:13" ht="12.95" customHeight="1">
      <c r="A2600" s="94"/>
      <c r="B2600" s="108" t="s">
        <v>4738</v>
      </c>
      <c r="C2600" s="16" t="s">
        <v>4739</v>
      </c>
      <c r="D2600" s="52">
        <v>1</v>
      </c>
      <c r="E2600" s="18" t="s">
        <v>4740</v>
      </c>
      <c r="F2600" s="19"/>
      <c r="G2600" s="125"/>
      <c r="H2600" s="16"/>
      <c r="I2600" s="21"/>
      <c r="J2600" s="46"/>
      <c r="L2600" s="28"/>
    </row>
    <row r="2601" spans="1:13" ht="12.95" customHeight="1">
      <c r="A2601" s="93"/>
      <c r="B2601" s="107"/>
      <c r="C2601" s="7"/>
      <c r="D2601" s="109"/>
      <c r="E2601" s="110"/>
      <c r="F2601" s="111"/>
      <c r="G2601" s="112"/>
      <c r="H2601" s="128"/>
      <c r="I2601" s="12"/>
      <c r="J2601" s="45"/>
      <c r="M2601" s="28"/>
    </row>
    <row r="2602" spans="1:13" ht="12.95" customHeight="1">
      <c r="A2602" s="94"/>
      <c r="B2602" s="108" t="s">
        <v>4738</v>
      </c>
      <c r="C2602" s="16" t="s">
        <v>4739</v>
      </c>
      <c r="D2602" s="52">
        <v>1</v>
      </c>
      <c r="E2602" s="18" t="s">
        <v>4740</v>
      </c>
      <c r="F2602" s="19"/>
      <c r="G2602" s="125"/>
      <c r="H2602" s="16"/>
      <c r="I2602" s="21"/>
      <c r="J2602" s="46"/>
      <c r="L2602" s="28"/>
    </row>
    <row r="2603" spans="1:13" ht="12.95" customHeight="1">
      <c r="A2603" s="93"/>
      <c r="B2603" s="124"/>
      <c r="C2603" s="7"/>
      <c r="D2603" s="109"/>
      <c r="E2603" s="110"/>
      <c r="F2603" s="111"/>
      <c r="G2603" s="112"/>
      <c r="H2603" s="7"/>
      <c r="I2603" s="12"/>
      <c r="J2603" s="45"/>
      <c r="M2603" s="28"/>
    </row>
    <row r="2604" spans="1:13" ht="12.95" customHeight="1">
      <c r="A2604" s="94"/>
      <c r="B2604" s="108" t="s">
        <v>4687</v>
      </c>
      <c r="C2604" s="16" t="s">
        <v>4741</v>
      </c>
      <c r="D2604" s="52">
        <v>4</v>
      </c>
      <c r="E2604" s="18" t="s">
        <v>2851</v>
      </c>
      <c r="F2604" s="19"/>
      <c r="G2604" s="125"/>
      <c r="H2604" s="16"/>
      <c r="I2604" s="21"/>
      <c r="J2604" s="46"/>
      <c r="L2604" s="28"/>
    </row>
    <row r="2605" spans="1:13" ht="12.95" customHeight="1">
      <c r="A2605" s="93"/>
      <c r="B2605" s="107"/>
      <c r="C2605" s="7"/>
      <c r="D2605" s="109"/>
      <c r="E2605" s="110"/>
      <c r="F2605" s="111"/>
      <c r="G2605" s="112"/>
      <c r="H2605" s="7"/>
      <c r="I2605" s="12"/>
      <c r="J2605" s="45"/>
      <c r="M2605" s="28"/>
    </row>
    <row r="2606" spans="1:13" ht="12.95" customHeight="1">
      <c r="A2606" s="94"/>
      <c r="B2606" s="108" t="s">
        <v>4687</v>
      </c>
      <c r="C2606" s="16" t="s">
        <v>4742</v>
      </c>
      <c r="D2606" s="52">
        <v>3</v>
      </c>
      <c r="E2606" s="18" t="s">
        <v>2851</v>
      </c>
      <c r="F2606" s="131"/>
      <c r="G2606" s="125"/>
      <c r="H2606" s="131"/>
      <c r="I2606" s="21"/>
      <c r="J2606" s="46"/>
      <c r="L2606" s="28"/>
    </row>
    <row r="2607" spans="1:13" ht="12.95" customHeight="1">
      <c r="A2607" s="93"/>
      <c r="B2607" s="107"/>
      <c r="C2607" s="7"/>
      <c r="D2607" s="109"/>
      <c r="E2607" s="110"/>
      <c r="F2607" s="111"/>
      <c r="G2607" s="112"/>
      <c r="H2607" s="7"/>
      <c r="I2607" s="12"/>
      <c r="J2607" s="45"/>
      <c r="M2607" s="28"/>
    </row>
    <row r="2608" spans="1:13" ht="12.95" customHeight="1">
      <c r="A2608" s="94"/>
      <c r="B2608" s="108" t="s">
        <v>4687</v>
      </c>
      <c r="C2608" s="16" t="s">
        <v>4743</v>
      </c>
      <c r="D2608" s="52">
        <v>3</v>
      </c>
      <c r="E2608" s="18" t="s">
        <v>2851</v>
      </c>
      <c r="F2608" s="19"/>
      <c r="G2608" s="125"/>
      <c r="H2608" s="16"/>
      <c r="I2608" s="21"/>
      <c r="J2608" s="46"/>
      <c r="L2608" s="28"/>
    </row>
    <row r="2609" spans="1:13" ht="12.95" customHeight="1">
      <c r="A2609" s="93"/>
      <c r="B2609" s="124"/>
      <c r="C2609" s="7"/>
      <c r="D2609" s="109"/>
      <c r="E2609" s="110"/>
      <c r="F2609" s="129"/>
      <c r="G2609" s="112"/>
      <c r="H2609" s="7"/>
      <c r="I2609" s="12"/>
      <c r="J2609" s="45"/>
      <c r="M2609" s="28"/>
    </row>
    <row r="2610" spans="1:13" ht="12.95" customHeight="1">
      <c r="A2610" s="94"/>
      <c r="B2610" s="108" t="s">
        <v>4196</v>
      </c>
      <c r="C2610" s="16"/>
      <c r="D2610" s="52">
        <v>1</v>
      </c>
      <c r="E2610" s="18" t="s">
        <v>4075</v>
      </c>
      <c r="F2610" s="19"/>
      <c r="G2610" s="125"/>
      <c r="H2610" s="131"/>
      <c r="I2610" s="21"/>
      <c r="J2610" s="46"/>
      <c r="L2610" s="28"/>
    </row>
    <row r="2611" spans="1:13" ht="12.95" customHeight="1">
      <c r="A2611" s="93"/>
      <c r="B2611" s="107"/>
      <c r="C2611" s="7"/>
      <c r="D2611" s="109"/>
      <c r="E2611" s="110"/>
      <c r="F2611" s="111"/>
      <c r="G2611" s="112"/>
      <c r="H2611" s="7"/>
      <c r="I2611" s="12"/>
      <c r="J2611" s="45"/>
      <c r="M2611" s="28"/>
    </row>
    <row r="2612" spans="1:13" ht="12.95" customHeight="1">
      <c r="A2612" s="94"/>
      <c r="B2612" s="108" t="s">
        <v>4197</v>
      </c>
      <c r="C2612" s="16" t="s">
        <v>4198</v>
      </c>
      <c r="D2612" s="52">
        <v>108</v>
      </c>
      <c r="E2612" s="18" t="s">
        <v>4157</v>
      </c>
      <c r="F2612" s="19"/>
      <c r="G2612" s="125"/>
      <c r="H2612" s="16"/>
      <c r="I2612" s="21"/>
      <c r="J2612" s="46"/>
      <c r="L2612" s="28"/>
    </row>
    <row r="2613" spans="1:13" ht="12.95" customHeight="1">
      <c r="A2613" s="93"/>
      <c r="B2613" s="107"/>
      <c r="C2613" s="7"/>
      <c r="D2613" s="109"/>
      <c r="E2613" s="110"/>
      <c r="F2613" s="111"/>
      <c r="G2613" s="112"/>
      <c r="H2613" s="7"/>
      <c r="I2613" s="12"/>
      <c r="J2613" s="45"/>
      <c r="M2613" s="28"/>
    </row>
    <row r="2614" spans="1:13" ht="12.95" customHeight="1">
      <c r="A2614" s="94"/>
      <c r="B2614" s="108" t="s">
        <v>4489</v>
      </c>
      <c r="C2614" s="16" t="s">
        <v>4490</v>
      </c>
      <c r="D2614" s="52">
        <v>16</v>
      </c>
      <c r="E2614" s="18" t="s">
        <v>4245</v>
      </c>
      <c r="F2614" s="19"/>
      <c r="G2614" s="125"/>
      <c r="H2614" s="16"/>
      <c r="I2614" s="21"/>
      <c r="J2614" s="46"/>
      <c r="L2614" s="28"/>
    </row>
    <row r="2615" spans="1:13" ht="12.95" customHeight="1">
      <c r="A2615" s="93"/>
      <c r="B2615" s="107"/>
      <c r="C2615" s="7"/>
      <c r="D2615" s="109"/>
      <c r="E2615" s="110"/>
      <c r="F2615" s="111"/>
      <c r="G2615" s="112"/>
      <c r="H2615" s="128"/>
      <c r="I2615" s="12"/>
      <c r="J2615" s="45"/>
      <c r="M2615" s="28"/>
    </row>
    <row r="2616" spans="1:13" ht="12.95" customHeight="1">
      <c r="A2616" s="94"/>
      <c r="B2616" s="108" t="s">
        <v>4489</v>
      </c>
      <c r="C2616" s="16" t="s">
        <v>4744</v>
      </c>
      <c r="D2616" s="52">
        <v>1</v>
      </c>
      <c r="E2616" s="18" t="s">
        <v>4245</v>
      </c>
      <c r="F2616" s="19"/>
      <c r="G2616" s="125"/>
      <c r="H2616" s="16"/>
      <c r="I2616" s="21"/>
      <c r="J2616" s="46"/>
      <c r="L2616" s="28"/>
    </row>
    <row r="2617" spans="1:13" ht="12.95" customHeight="1">
      <c r="A2617" s="93"/>
      <c r="B2617" s="107"/>
      <c r="C2617" s="7"/>
      <c r="D2617" s="51"/>
      <c r="E2617" s="9"/>
      <c r="F2617" s="10"/>
      <c r="G2617" s="11"/>
      <c r="H2617" s="128"/>
      <c r="I2617" s="12"/>
      <c r="J2617" s="45"/>
    </row>
    <row r="2618" spans="1:13" ht="12.95" customHeight="1">
      <c r="A2618" s="94"/>
      <c r="B2618" s="108"/>
      <c r="C2618" s="16"/>
      <c r="D2618" s="52"/>
      <c r="E2618" s="18"/>
      <c r="F2618" s="19"/>
      <c r="G2618" s="20"/>
      <c r="H2618" s="16"/>
      <c r="I2618" s="21"/>
      <c r="J2618" s="46"/>
    </row>
    <row r="2619" spans="1:13" ht="12.95" customHeight="1">
      <c r="A2619" s="93"/>
      <c r="B2619" s="107"/>
      <c r="C2619" s="7"/>
      <c r="D2619" s="51"/>
      <c r="E2619" s="9"/>
      <c r="F2619" s="10"/>
      <c r="G2619" s="11"/>
      <c r="H2619" s="128"/>
      <c r="I2619" s="12"/>
      <c r="J2619" s="45"/>
    </row>
    <row r="2620" spans="1:13" ht="12.95" customHeight="1">
      <c r="A2620" s="94"/>
      <c r="B2620" s="108"/>
      <c r="C2620" s="16"/>
      <c r="D2620" s="52"/>
      <c r="E2620" s="18"/>
      <c r="F2620" s="19"/>
      <c r="G2620" s="20"/>
      <c r="H2620" s="130"/>
      <c r="I2620" s="21"/>
      <c r="J2620" s="46"/>
    </row>
    <row r="2621" spans="1:13" ht="12.95" customHeight="1">
      <c r="A2621" s="93"/>
      <c r="B2621" s="107"/>
      <c r="C2621" s="7"/>
      <c r="D2621" s="51"/>
      <c r="E2621" s="9"/>
      <c r="F2621" s="10"/>
      <c r="G2621" s="11"/>
      <c r="H2621" s="7"/>
      <c r="I2621" s="12"/>
      <c r="J2621" s="45"/>
    </row>
    <row r="2622" spans="1:13" ht="12.95" customHeight="1">
      <c r="A2622" s="94"/>
      <c r="B2622" s="108"/>
      <c r="C2622" s="16"/>
      <c r="D2622" s="52"/>
      <c r="E2622" s="18"/>
      <c r="F2622" s="126"/>
      <c r="G2622" s="20"/>
      <c r="H2622" s="131"/>
      <c r="I2622" s="21"/>
      <c r="J2622" s="46"/>
    </row>
    <row r="2623" spans="1:13" ht="12.95" customHeight="1">
      <c r="A2623" s="93"/>
      <c r="B2623" s="107"/>
      <c r="C2623" s="7"/>
      <c r="D2623" s="51"/>
      <c r="E2623" s="9"/>
      <c r="F2623" s="132"/>
      <c r="G2623" s="11"/>
      <c r="H2623" s="128"/>
      <c r="I2623" s="12"/>
      <c r="J2623" s="45"/>
    </row>
    <row r="2624" spans="1:13" ht="12.95" customHeight="1">
      <c r="A2624" s="94"/>
      <c r="B2624" s="108"/>
      <c r="C2624" s="16"/>
      <c r="D2624" s="52"/>
      <c r="E2624" s="18"/>
      <c r="F2624" s="126"/>
      <c r="G2624" s="20"/>
      <c r="H2624" s="131"/>
      <c r="I2624" s="21"/>
      <c r="J2624" s="46"/>
    </row>
    <row r="2625" spans="1:13" ht="12.95" customHeight="1">
      <c r="A2625" s="93"/>
      <c r="B2625" s="107"/>
      <c r="C2625" s="7"/>
      <c r="D2625" s="51"/>
      <c r="E2625" s="9"/>
      <c r="F2625" s="10"/>
      <c r="G2625" s="11"/>
      <c r="H2625" s="128"/>
      <c r="I2625" s="12"/>
      <c r="J2625" s="45"/>
    </row>
    <row r="2626" spans="1:13" ht="12.95" customHeight="1">
      <c r="A2626" s="94"/>
      <c r="B2626" s="108"/>
      <c r="C2626" s="16"/>
      <c r="D2626" s="52"/>
      <c r="E2626" s="18"/>
      <c r="F2626" s="19"/>
      <c r="G2626" s="20"/>
      <c r="H2626" s="131"/>
      <c r="I2626" s="21"/>
      <c r="J2626" s="46"/>
    </row>
    <row r="2627" spans="1:13" ht="12.95" customHeight="1">
      <c r="A2627" s="93"/>
      <c r="B2627" s="107"/>
      <c r="C2627" s="7"/>
      <c r="D2627" s="51"/>
      <c r="E2627" s="9"/>
      <c r="F2627" s="10"/>
      <c r="G2627" s="95"/>
      <c r="H2627" s="7"/>
      <c r="I2627" s="12"/>
      <c r="J2627" s="45"/>
    </row>
    <row r="2628" spans="1:13" ht="12.95" customHeight="1">
      <c r="A2628" s="94"/>
      <c r="B2628" s="134" t="s">
        <v>2</v>
      </c>
      <c r="C2628" s="16"/>
      <c r="D2628" s="52"/>
      <c r="E2628" s="18"/>
      <c r="F2628" s="19"/>
      <c r="G2628" s="20"/>
      <c r="H2628" s="130"/>
      <c r="I2628" s="21"/>
      <c r="J2628" s="46"/>
    </row>
    <row r="2629" spans="1:13" ht="12.95" customHeight="1">
      <c r="A2629" s="93"/>
      <c r="B2629" s="107"/>
      <c r="C2629" s="7"/>
      <c r="D2629" s="51"/>
      <c r="E2629" s="9"/>
      <c r="F2629" s="10"/>
      <c r="G2629" s="11"/>
      <c r="H2629" s="7"/>
      <c r="I2629" s="12"/>
      <c r="J2629" s="45"/>
    </row>
    <row r="2630" spans="1:13" ht="12.95" customHeight="1">
      <c r="A2630" s="94"/>
      <c r="B2630" s="108"/>
      <c r="C2630" s="16"/>
      <c r="D2630" s="52"/>
      <c r="E2630" s="18"/>
      <c r="F2630" s="19"/>
      <c r="G2630" s="20"/>
      <c r="H2630" s="16"/>
      <c r="I2630" s="21"/>
      <c r="J2630" s="46"/>
    </row>
    <row r="2631" spans="1:13" ht="12.95" customHeight="1">
      <c r="A2631" s="93"/>
      <c r="B2631" s="107"/>
      <c r="C2631" s="7"/>
      <c r="D2631" s="51"/>
      <c r="E2631" s="9"/>
      <c r="F2631" s="10"/>
      <c r="G2631" s="11"/>
      <c r="H2631" s="7"/>
      <c r="I2631" s="12"/>
      <c r="J2631" s="45"/>
    </row>
    <row r="2632" spans="1:13" ht="12.95" customHeight="1">
      <c r="A2632" s="127">
        <f>A1中科目!A268</f>
        <v>2</v>
      </c>
      <c r="B2632" s="189" t="str">
        <f>A1中科目!B268</f>
        <v>構内通信線路</v>
      </c>
      <c r="C2632" s="190" t="str">
        <f>A1中科目!C268</f>
        <v>通信引込</v>
      </c>
      <c r="D2632" s="52"/>
      <c r="E2632" s="18"/>
      <c r="F2632" s="19"/>
      <c r="G2632" s="20"/>
      <c r="H2632" s="16"/>
      <c r="I2632" s="21"/>
      <c r="J2632" s="46"/>
    </row>
    <row r="2633" spans="1:13" ht="12.95" customHeight="1">
      <c r="A2633" s="93"/>
      <c r="B2633" s="107"/>
      <c r="C2633" s="7"/>
      <c r="D2633" s="51"/>
      <c r="E2633" s="9"/>
      <c r="F2633" s="10"/>
      <c r="G2633" s="11"/>
      <c r="H2633" s="128"/>
      <c r="I2633" s="12"/>
      <c r="J2633" s="45"/>
    </row>
    <row r="2634" spans="1:13" ht="12.95" customHeight="1">
      <c r="A2634" s="94"/>
      <c r="B2634" s="108"/>
      <c r="C2634" s="16"/>
      <c r="D2634" s="52"/>
      <c r="E2634" s="18"/>
      <c r="F2634" s="19"/>
      <c r="G2634" s="20"/>
      <c r="H2634" s="130"/>
      <c r="I2634" s="21"/>
      <c r="J2634" s="46"/>
    </row>
    <row r="2635" spans="1:13" ht="12.95" customHeight="1">
      <c r="A2635" s="93"/>
      <c r="B2635" s="107"/>
      <c r="C2635" s="7"/>
      <c r="D2635" s="109"/>
      <c r="E2635" s="110"/>
      <c r="F2635" s="111"/>
      <c r="G2635" s="112"/>
      <c r="H2635" s="128"/>
      <c r="I2635" s="12"/>
      <c r="J2635" s="45"/>
      <c r="M2635" s="28"/>
    </row>
    <row r="2636" spans="1:13" ht="12.95" customHeight="1">
      <c r="A2636" s="94"/>
      <c r="B2636" s="108" t="s">
        <v>4155</v>
      </c>
      <c r="C2636" s="16" t="s">
        <v>4160</v>
      </c>
      <c r="D2636" s="52">
        <v>75</v>
      </c>
      <c r="E2636" s="18" t="s">
        <v>4157</v>
      </c>
      <c r="F2636" s="19"/>
      <c r="G2636" s="125"/>
      <c r="H2636" s="16"/>
      <c r="I2636" s="21"/>
      <c r="J2636" s="46"/>
      <c r="L2636" s="28"/>
    </row>
    <row r="2637" spans="1:13" ht="12.95" customHeight="1">
      <c r="A2637" s="93"/>
      <c r="B2637" s="107"/>
      <c r="C2637" s="7"/>
      <c r="D2637" s="109"/>
      <c r="E2637" s="110"/>
      <c r="F2637" s="111"/>
      <c r="G2637" s="112"/>
      <c r="H2637" s="7"/>
      <c r="I2637" s="12"/>
      <c r="J2637" s="45"/>
      <c r="M2637" s="28"/>
    </row>
    <row r="2638" spans="1:13" ht="12.95" customHeight="1">
      <c r="A2638" s="94"/>
      <c r="B2638" s="108" t="s">
        <v>4526</v>
      </c>
      <c r="C2638" s="16" t="s">
        <v>4533</v>
      </c>
      <c r="D2638" s="52">
        <v>21</v>
      </c>
      <c r="E2638" s="18" t="s">
        <v>4157</v>
      </c>
      <c r="F2638" s="126"/>
      <c r="G2638" s="125"/>
      <c r="H2638" s="16"/>
      <c r="I2638" s="21"/>
      <c r="J2638" s="46"/>
      <c r="L2638" s="28"/>
    </row>
    <row r="2639" spans="1:13" ht="12.95" customHeight="1">
      <c r="A2639" s="93"/>
      <c r="B2639" s="107"/>
      <c r="C2639" s="7"/>
      <c r="D2639" s="109"/>
      <c r="E2639" s="110"/>
      <c r="F2639" s="111"/>
      <c r="G2639" s="112"/>
      <c r="H2639" s="128"/>
      <c r="I2639" s="12"/>
      <c r="J2639" s="45"/>
      <c r="M2639" s="28"/>
    </row>
    <row r="2640" spans="1:13" ht="12.95" customHeight="1">
      <c r="A2640" s="94"/>
      <c r="B2640" s="108" t="s">
        <v>4295</v>
      </c>
      <c r="C2640" s="16" t="s">
        <v>4297</v>
      </c>
      <c r="D2640" s="52">
        <v>3</v>
      </c>
      <c r="E2640" s="18" t="s">
        <v>4157</v>
      </c>
      <c r="F2640" s="19"/>
      <c r="G2640" s="125"/>
      <c r="H2640" s="16"/>
      <c r="I2640" s="21"/>
      <c r="J2640" s="46"/>
      <c r="L2640" s="28"/>
    </row>
    <row r="2641" spans="1:13" ht="12.95" customHeight="1">
      <c r="A2641" s="93"/>
      <c r="B2641" s="107"/>
      <c r="C2641" s="7"/>
      <c r="D2641" s="109"/>
      <c r="E2641" s="110"/>
      <c r="F2641" s="111"/>
      <c r="G2641" s="112"/>
      <c r="H2641" s="128"/>
      <c r="I2641" s="12"/>
      <c r="J2641" s="45"/>
      <c r="M2641" s="28"/>
    </row>
    <row r="2642" spans="1:13" ht="12.95" customHeight="1">
      <c r="A2642" s="94"/>
      <c r="B2642" s="108" t="s">
        <v>4302</v>
      </c>
      <c r="C2642" s="16" t="s">
        <v>4534</v>
      </c>
      <c r="D2642" s="52">
        <v>32</v>
      </c>
      <c r="E2642" s="18" t="s">
        <v>4157</v>
      </c>
      <c r="F2642" s="126"/>
      <c r="G2642" s="125"/>
      <c r="H2642" s="16"/>
      <c r="I2642" s="21"/>
      <c r="J2642" s="46"/>
      <c r="L2642" s="28"/>
    </row>
    <row r="2643" spans="1:13" ht="12.95" customHeight="1">
      <c r="A2643" s="93"/>
      <c r="B2643" s="107"/>
      <c r="C2643" s="7"/>
      <c r="D2643" s="109"/>
      <c r="E2643" s="110"/>
      <c r="F2643" s="111"/>
      <c r="G2643" s="112"/>
      <c r="H2643" s="128"/>
      <c r="I2643" s="12"/>
      <c r="J2643" s="45"/>
      <c r="M2643" s="28"/>
    </row>
    <row r="2644" spans="1:13" ht="12.95" customHeight="1">
      <c r="A2644" s="94"/>
      <c r="B2644" s="108" t="s">
        <v>4304</v>
      </c>
      <c r="C2644" s="16" t="s">
        <v>4438</v>
      </c>
      <c r="D2644" s="52">
        <v>32</v>
      </c>
      <c r="E2644" s="18" t="s">
        <v>4157</v>
      </c>
      <c r="F2644" s="19"/>
      <c r="G2644" s="125"/>
      <c r="H2644" s="16"/>
      <c r="I2644" s="21"/>
      <c r="J2644" s="46"/>
      <c r="L2644" s="28"/>
    </row>
    <row r="2645" spans="1:13" ht="12.95" customHeight="1">
      <c r="A2645" s="93"/>
      <c r="B2645" s="107"/>
      <c r="C2645" s="7"/>
      <c r="D2645" s="109"/>
      <c r="E2645" s="110"/>
      <c r="F2645" s="111"/>
      <c r="G2645" s="112"/>
      <c r="H2645" s="128"/>
      <c r="I2645" s="12"/>
      <c r="J2645" s="45"/>
      <c r="M2645" s="28"/>
    </row>
    <row r="2646" spans="1:13" ht="12.95" customHeight="1">
      <c r="A2646" s="94"/>
      <c r="B2646" s="108" t="s">
        <v>4475</v>
      </c>
      <c r="C2646" s="16" t="s">
        <v>4479</v>
      </c>
      <c r="D2646" s="52">
        <v>75</v>
      </c>
      <c r="E2646" s="18" t="s">
        <v>4157</v>
      </c>
      <c r="F2646" s="19"/>
      <c r="G2646" s="125"/>
      <c r="H2646" s="16"/>
      <c r="I2646" s="21"/>
      <c r="J2646" s="46"/>
      <c r="L2646" s="28"/>
    </row>
    <row r="2647" spans="1:13" ht="12.95" customHeight="1">
      <c r="A2647" s="93"/>
      <c r="B2647" s="107"/>
      <c r="C2647" s="7"/>
      <c r="D2647" s="109"/>
      <c r="E2647" s="110"/>
      <c r="F2647" s="111"/>
      <c r="G2647" s="112"/>
      <c r="H2647" s="7"/>
      <c r="I2647" s="12"/>
      <c r="J2647" s="45"/>
      <c r="M2647" s="28"/>
    </row>
    <row r="2648" spans="1:13" ht="12.95" customHeight="1">
      <c r="A2648" s="94"/>
      <c r="B2648" s="108" t="s">
        <v>4312</v>
      </c>
      <c r="C2648" s="16" t="s">
        <v>4313</v>
      </c>
      <c r="D2648" s="52">
        <v>21</v>
      </c>
      <c r="E2648" s="18" t="s">
        <v>4157</v>
      </c>
      <c r="F2648" s="19"/>
      <c r="G2648" s="125"/>
      <c r="H2648" s="130"/>
      <c r="I2648" s="21"/>
      <c r="J2648" s="46"/>
      <c r="L2648" s="28"/>
    </row>
    <row r="2649" spans="1:13" ht="12.95" customHeight="1">
      <c r="A2649" s="93"/>
      <c r="B2649" s="107"/>
      <c r="C2649" s="7"/>
      <c r="D2649" s="109"/>
      <c r="E2649" s="110"/>
      <c r="F2649" s="111"/>
      <c r="G2649" s="112"/>
      <c r="H2649" s="7"/>
      <c r="I2649" s="12"/>
      <c r="J2649" s="45"/>
      <c r="M2649" s="28"/>
    </row>
    <row r="2650" spans="1:13" ht="12.95" customHeight="1">
      <c r="A2650" s="94"/>
      <c r="B2650" s="108" t="s">
        <v>4312</v>
      </c>
      <c r="C2650" s="16" t="s">
        <v>4184</v>
      </c>
      <c r="D2650" s="52">
        <v>151</v>
      </c>
      <c r="E2650" s="18" t="s">
        <v>4157</v>
      </c>
      <c r="F2650" s="19"/>
      <c r="G2650" s="125"/>
      <c r="H2650" s="130"/>
      <c r="I2650" s="21"/>
      <c r="J2650" s="46"/>
      <c r="L2650" s="28"/>
    </row>
    <row r="2651" spans="1:13" ht="12.95" customHeight="1">
      <c r="A2651" s="93"/>
      <c r="B2651" s="107"/>
      <c r="C2651" s="7"/>
      <c r="D2651" s="109"/>
      <c r="E2651" s="110"/>
      <c r="F2651" s="111"/>
      <c r="G2651" s="112"/>
      <c r="H2651" s="7"/>
      <c r="I2651" s="12"/>
      <c r="J2651" s="45"/>
      <c r="M2651" s="28"/>
    </row>
    <row r="2652" spans="1:13" ht="12.95" customHeight="1">
      <c r="A2652" s="94"/>
      <c r="B2652" s="108" t="s">
        <v>4314</v>
      </c>
      <c r="C2652" s="16" t="s">
        <v>4745</v>
      </c>
      <c r="D2652" s="52">
        <v>4</v>
      </c>
      <c r="E2652" s="18" t="s">
        <v>2851</v>
      </c>
      <c r="F2652" s="131"/>
      <c r="G2652" s="125"/>
      <c r="H2652" s="131"/>
      <c r="I2652" s="21"/>
      <c r="J2652" s="46"/>
      <c r="L2652" s="28"/>
    </row>
    <row r="2653" spans="1:13" ht="12.95" customHeight="1">
      <c r="A2653" s="93"/>
      <c r="B2653" s="107"/>
      <c r="C2653" s="7"/>
      <c r="D2653" s="109"/>
      <c r="E2653" s="110"/>
      <c r="F2653" s="111"/>
      <c r="G2653" s="112"/>
      <c r="H2653" s="7"/>
      <c r="I2653" s="12"/>
      <c r="J2653" s="45"/>
      <c r="M2653" s="28"/>
    </row>
    <row r="2654" spans="1:13" ht="12.95" customHeight="1">
      <c r="A2654" s="94"/>
      <c r="B2654" s="108" t="s">
        <v>4687</v>
      </c>
      <c r="C2654" s="16" t="s">
        <v>4746</v>
      </c>
      <c r="D2654" s="52">
        <v>2</v>
      </c>
      <c r="E2654" s="18" t="s">
        <v>2851</v>
      </c>
      <c r="F2654" s="19"/>
      <c r="G2654" s="125"/>
      <c r="H2654" s="16"/>
      <c r="I2654" s="21"/>
      <c r="J2654" s="46"/>
      <c r="L2654" s="28"/>
    </row>
    <row r="2655" spans="1:13" ht="12.95" customHeight="1">
      <c r="A2655" s="93"/>
      <c r="B2655" s="107"/>
      <c r="C2655" s="7"/>
      <c r="D2655" s="109"/>
      <c r="E2655" s="110"/>
      <c r="F2655" s="111"/>
      <c r="G2655" s="112"/>
      <c r="H2655" s="7"/>
      <c r="I2655" s="12"/>
      <c r="J2655" s="45"/>
      <c r="M2655" s="28"/>
    </row>
    <row r="2656" spans="1:13" ht="12.95" customHeight="1">
      <c r="A2656" s="94"/>
      <c r="B2656" s="108" t="s">
        <v>4687</v>
      </c>
      <c r="C2656" s="16" t="s">
        <v>4747</v>
      </c>
      <c r="D2656" s="52">
        <v>2</v>
      </c>
      <c r="E2656" s="18" t="s">
        <v>2851</v>
      </c>
      <c r="F2656" s="19"/>
      <c r="G2656" s="125"/>
      <c r="H2656" s="16"/>
      <c r="I2656" s="21"/>
      <c r="J2656" s="46"/>
      <c r="L2656" s="28"/>
    </row>
    <row r="2657" spans="1:13" ht="12.95" customHeight="1">
      <c r="A2657" s="93"/>
      <c r="B2657" s="107"/>
      <c r="C2657" s="7"/>
      <c r="D2657" s="109"/>
      <c r="E2657" s="110"/>
      <c r="F2657" s="111"/>
      <c r="G2657" s="112"/>
      <c r="H2657" s="7"/>
      <c r="I2657" s="12"/>
      <c r="J2657" s="45"/>
      <c r="M2657" s="28"/>
    </row>
    <row r="2658" spans="1:13" ht="12.95" customHeight="1">
      <c r="A2658" s="94"/>
      <c r="B2658" s="108" t="s">
        <v>4480</v>
      </c>
      <c r="C2658" s="16" t="s">
        <v>4748</v>
      </c>
      <c r="D2658" s="52">
        <v>1</v>
      </c>
      <c r="E2658" s="18" t="s">
        <v>4332</v>
      </c>
      <c r="F2658" s="19"/>
      <c r="G2658" s="125"/>
      <c r="H2658" s="16"/>
      <c r="I2658" s="21"/>
      <c r="J2658" s="46"/>
      <c r="L2658" s="28"/>
    </row>
    <row r="2659" spans="1:13" ht="12.95" customHeight="1">
      <c r="A2659" s="93"/>
      <c r="B2659" s="107"/>
      <c r="C2659" s="7"/>
      <c r="D2659" s="109"/>
      <c r="E2659" s="110"/>
      <c r="F2659" s="111"/>
      <c r="G2659" s="112"/>
      <c r="H2659" s="7"/>
      <c r="I2659" s="12"/>
      <c r="J2659" s="45"/>
      <c r="M2659" s="28"/>
    </row>
    <row r="2660" spans="1:13" ht="12.95" customHeight="1">
      <c r="A2660" s="94"/>
      <c r="B2660" s="108" t="s">
        <v>4480</v>
      </c>
      <c r="C2660" s="16" t="s">
        <v>4749</v>
      </c>
      <c r="D2660" s="52">
        <v>1</v>
      </c>
      <c r="E2660" s="18" t="s">
        <v>4332</v>
      </c>
      <c r="F2660" s="19"/>
      <c r="G2660" s="125"/>
      <c r="H2660" s="16"/>
      <c r="I2660" s="21"/>
      <c r="J2660" s="48"/>
      <c r="L2660" s="28"/>
    </row>
    <row r="2661" spans="1:13" ht="12.95" customHeight="1">
      <c r="A2661" s="93"/>
      <c r="B2661" s="107"/>
      <c r="C2661" s="7"/>
      <c r="D2661" s="109"/>
      <c r="E2661" s="110"/>
      <c r="F2661" s="111"/>
      <c r="G2661" s="112"/>
      <c r="H2661" s="7"/>
      <c r="I2661" s="23"/>
      <c r="J2661" s="47"/>
      <c r="M2661" s="28"/>
    </row>
    <row r="2662" spans="1:13" ht="12.95" customHeight="1">
      <c r="A2662" s="94"/>
      <c r="B2662" s="108" t="s">
        <v>4487</v>
      </c>
      <c r="C2662" s="16" t="s">
        <v>4488</v>
      </c>
      <c r="D2662" s="52">
        <v>2</v>
      </c>
      <c r="E2662" s="18" t="s">
        <v>4332</v>
      </c>
      <c r="F2662" s="19"/>
      <c r="G2662" s="125"/>
      <c r="H2662" s="16"/>
      <c r="I2662" s="21"/>
      <c r="J2662" s="46"/>
      <c r="L2662" s="28"/>
    </row>
    <row r="2663" spans="1:13" ht="12.95" customHeight="1">
      <c r="A2663" s="5"/>
      <c r="B2663" s="107"/>
      <c r="C2663" s="7"/>
      <c r="D2663" s="109"/>
      <c r="E2663" s="110"/>
      <c r="F2663" s="129"/>
      <c r="G2663" s="112"/>
      <c r="H2663" s="7"/>
      <c r="I2663" s="12"/>
      <c r="J2663" s="45"/>
      <c r="M2663" s="28"/>
    </row>
    <row r="2664" spans="1:13" ht="12.95" customHeight="1">
      <c r="A2664" s="133"/>
      <c r="B2664" s="108" t="s">
        <v>4196</v>
      </c>
      <c r="C2664" s="16"/>
      <c r="D2664" s="52">
        <v>1</v>
      </c>
      <c r="E2664" s="18" t="s">
        <v>4075</v>
      </c>
      <c r="F2664" s="19"/>
      <c r="G2664" s="125"/>
      <c r="H2664" s="131"/>
      <c r="I2664" s="21"/>
      <c r="J2664" s="46"/>
      <c r="L2664" s="28"/>
    </row>
    <row r="2665" spans="1:13" ht="12.95" customHeight="1">
      <c r="A2665" s="93"/>
      <c r="B2665" s="124"/>
      <c r="C2665" s="7"/>
      <c r="D2665" s="109"/>
      <c r="E2665" s="110"/>
      <c r="F2665" s="111"/>
      <c r="G2665" s="112"/>
      <c r="H2665" s="7"/>
      <c r="I2665" s="12"/>
      <c r="J2665" s="45"/>
      <c r="M2665" s="28"/>
    </row>
    <row r="2666" spans="1:13" ht="12.95" customHeight="1">
      <c r="A2666" s="94"/>
      <c r="B2666" s="108" t="s">
        <v>4489</v>
      </c>
      <c r="C2666" s="16" t="s">
        <v>4490</v>
      </c>
      <c r="D2666" s="52">
        <v>2</v>
      </c>
      <c r="E2666" s="18" t="s">
        <v>4245</v>
      </c>
      <c r="F2666" s="19"/>
      <c r="G2666" s="125"/>
      <c r="H2666" s="16"/>
      <c r="I2666" s="21"/>
      <c r="J2666" s="46"/>
      <c r="L2666" s="28"/>
    </row>
    <row r="2667" spans="1:13" ht="12.95" customHeight="1">
      <c r="A2667" s="93"/>
      <c r="B2667" s="107"/>
      <c r="C2667" s="7"/>
      <c r="D2667" s="109"/>
      <c r="E2667" s="110"/>
      <c r="F2667" s="111"/>
      <c r="G2667" s="112"/>
      <c r="H2667" s="128"/>
      <c r="I2667" s="12"/>
      <c r="J2667" s="45"/>
      <c r="M2667" s="28"/>
    </row>
    <row r="2668" spans="1:13" ht="12.95" customHeight="1">
      <c r="A2668" s="94"/>
      <c r="B2668" s="108" t="s">
        <v>4489</v>
      </c>
      <c r="C2668" s="16" t="s">
        <v>4744</v>
      </c>
      <c r="D2668" s="52">
        <v>2</v>
      </c>
      <c r="E2668" s="18" t="s">
        <v>4245</v>
      </c>
      <c r="F2668" s="19"/>
      <c r="G2668" s="125"/>
      <c r="H2668" s="16"/>
      <c r="I2668" s="21"/>
      <c r="J2668" s="46"/>
      <c r="L2668" s="28"/>
    </row>
    <row r="2669" spans="1:13" ht="12.95" customHeight="1">
      <c r="A2669" s="93"/>
      <c r="B2669" s="107"/>
      <c r="C2669" s="7"/>
      <c r="D2669" s="51"/>
      <c r="E2669" s="9"/>
      <c r="F2669" s="10"/>
      <c r="G2669" s="11"/>
      <c r="H2669" s="7"/>
      <c r="I2669" s="12"/>
      <c r="J2669" s="45"/>
    </row>
    <row r="2670" spans="1:13" ht="12.95" customHeight="1">
      <c r="A2670" s="94"/>
      <c r="B2670" s="108"/>
      <c r="C2670" s="16"/>
      <c r="D2670" s="52"/>
      <c r="E2670" s="18"/>
      <c r="F2670" s="19"/>
      <c r="G2670" s="20"/>
      <c r="H2670" s="16"/>
      <c r="I2670" s="21"/>
      <c r="J2670" s="46"/>
    </row>
    <row r="2671" spans="1:13" ht="12.95" customHeight="1">
      <c r="A2671" s="93"/>
      <c r="B2671" s="124"/>
      <c r="C2671" s="7"/>
      <c r="D2671" s="51"/>
      <c r="E2671" s="9"/>
      <c r="F2671" s="10"/>
      <c r="G2671" s="11"/>
      <c r="H2671" s="7"/>
      <c r="I2671" s="12"/>
      <c r="J2671" s="45"/>
    </row>
    <row r="2672" spans="1:13" ht="12.95" customHeight="1">
      <c r="A2672" s="94"/>
      <c r="B2672" s="108"/>
      <c r="C2672" s="16"/>
      <c r="D2672" s="52"/>
      <c r="E2672" s="18"/>
      <c r="F2672" s="19"/>
      <c r="G2672" s="20"/>
      <c r="H2672" s="16"/>
      <c r="I2672" s="21"/>
      <c r="J2672" s="46"/>
    </row>
    <row r="2673" spans="1:10" ht="12.95" customHeight="1">
      <c r="A2673" s="93"/>
      <c r="B2673" s="107"/>
      <c r="C2673" s="7"/>
      <c r="D2673" s="51"/>
      <c r="E2673" s="9"/>
      <c r="F2673" s="10"/>
      <c r="G2673" s="11"/>
      <c r="H2673" s="128"/>
      <c r="I2673" s="12"/>
      <c r="J2673" s="45"/>
    </row>
    <row r="2674" spans="1:10" ht="12.95" customHeight="1">
      <c r="A2674" s="94"/>
      <c r="B2674" s="108"/>
      <c r="C2674" s="16"/>
      <c r="D2674" s="52"/>
      <c r="E2674" s="18"/>
      <c r="F2674" s="19"/>
      <c r="G2674" s="20"/>
      <c r="H2674" s="16"/>
      <c r="I2674" s="21"/>
      <c r="J2674" s="46"/>
    </row>
    <row r="2675" spans="1:10" ht="12.95" customHeight="1">
      <c r="A2675" s="93"/>
      <c r="B2675" s="107"/>
      <c r="C2675" s="7"/>
      <c r="D2675" s="51"/>
      <c r="E2675" s="9"/>
      <c r="F2675" s="10"/>
      <c r="G2675" s="11"/>
      <c r="H2675" s="128"/>
      <c r="I2675" s="12"/>
      <c r="J2675" s="45"/>
    </row>
    <row r="2676" spans="1:10" ht="12.95" customHeight="1">
      <c r="A2676" s="94"/>
      <c r="B2676" s="108"/>
      <c r="C2676" s="16"/>
      <c r="D2676" s="52"/>
      <c r="E2676" s="18"/>
      <c r="F2676" s="19"/>
      <c r="G2676" s="20"/>
      <c r="H2676" s="16"/>
      <c r="I2676" s="21"/>
      <c r="J2676" s="46"/>
    </row>
    <row r="2677" spans="1:10" ht="12.95" customHeight="1">
      <c r="A2677" s="93"/>
      <c r="B2677" s="107"/>
      <c r="C2677" s="7"/>
      <c r="D2677" s="51"/>
      <c r="E2677" s="9"/>
      <c r="F2677" s="10"/>
      <c r="G2677" s="11"/>
      <c r="H2677" s="128"/>
      <c r="I2677" s="12"/>
      <c r="J2677" s="45"/>
    </row>
    <row r="2678" spans="1:10" ht="12.95" customHeight="1">
      <c r="A2678" s="94"/>
      <c r="B2678" s="108"/>
      <c r="C2678" s="16"/>
      <c r="D2678" s="52"/>
      <c r="E2678" s="18"/>
      <c r="F2678" s="19"/>
      <c r="G2678" s="20"/>
      <c r="H2678" s="130"/>
      <c r="I2678" s="21"/>
      <c r="J2678" s="46"/>
    </row>
    <row r="2679" spans="1:10" ht="12.95" customHeight="1">
      <c r="A2679" s="93"/>
      <c r="B2679" s="107"/>
      <c r="C2679" s="7"/>
      <c r="D2679" s="51"/>
      <c r="E2679" s="9"/>
      <c r="F2679" s="10"/>
      <c r="G2679" s="11"/>
      <c r="H2679" s="7"/>
      <c r="I2679" s="12"/>
      <c r="J2679" s="45"/>
    </row>
    <row r="2680" spans="1:10" ht="12.95" customHeight="1">
      <c r="A2680" s="94"/>
      <c r="B2680" s="108"/>
      <c r="C2680" s="16"/>
      <c r="D2680" s="52"/>
      <c r="E2680" s="18"/>
      <c r="F2680" s="19"/>
      <c r="G2680" s="20"/>
      <c r="H2680" s="16"/>
      <c r="I2680" s="21"/>
      <c r="J2680" s="46"/>
    </row>
    <row r="2681" spans="1:10" ht="12.95" customHeight="1">
      <c r="A2681" s="93"/>
      <c r="B2681" s="107"/>
      <c r="C2681" s="7"/>
      <c r="D2681" s="51"/>
      <c r="E2681" s="9"/>
      <c r="F2681" s="10"/>
      <c r="G2681" s="11"/>
      <c r="H2681" s="7"/>
      <c r="I2681" s="12"/>
      <c r="J2681" s="45"/>
    </row>
    <row r="2682" spans="1:10" ht="12.95" customHeight="1">
      <c r="A2682" s="94"/>
      <c r="B2682" s="108"/>
      <c r="C2682" s="16"/>
      <c r="D2682" s="52"/>
      <c r="E2682" s="18"/>
      <c r="F2682" s="19"/>
      <c r="G2682" s="20"/>
      <c r="H2682" s="16"/>
      <c r="I2682" s="21"/>
      <c r="J2682" s="46"/>
    </row>
    <row r="2683" spans="1:10" ht="12.95" customHeight="1">
      <c r="A2683" s="93"/>
      <c r="B2683" s="107"/>
      <c r="C2683" s="7"/>
      <c r="D2683" s="51"/>
      <c r="E2683" s="9"/>
      <c r="F2683" s="10"/>
      <c r="G2683" s="11"/>
      <c r="H2683" s="7"/>
      <c r="I2683" s="12"/>
      <c r="J2683" s="45"/>
    </row>
    <row r="2684" spans="1:10" ht="12.95" customHeight="1">
      <c r="A2684" s="94"/>
      <c r="B2684" s="108"/>
      <c r="C2684" s="16"/>
      <c r="D2684" s="52"/>
      <c r="E2684" s="18"/>
      <c r="F2684" s="19"/>
      <c r="G2684" s="20"/>
      <c r="H2684" s="16"/>
      <c r="I2684" s="21"/>
      <c r="J2684" s="46"/>
    </row>
    <row r="2685" spans="1:10" ht="12.95" customHeight="1">
      <c r="A2685" s="93"/>
      <c r="B2685" s="107"/>
      <c r="C2685" s="7"/>
      <c r="D2685" s="51"/>
      <c r="E2685" s="9"/>
      <c r="F2685" s="10"/>
      <c r="G2685" s="11"/>
      <c r="H2685" s="7"/>
      <c r="I2685" s="12"/>
      <c r="J2685" s="45"/>
    </row>
    <row r="2686" spans="1:10" ht="12.95" customHeight="1">
      <c r="A2686" s="94"/>
      <c r="B2686" s="108"/>
      <c r="C2686" s="16"/>
      <c r="D2686" s="52"/>
      <c r="E2686" s="18"/>
      <c r="F2686" s="19"/>
      <c r="G2686" s="20"/>
      <c r="H2686" s="16"/>
      <c r="I2686" s="21"/>
      <c r="J2686" s="48"/>
    </row>
    <row r="2687" spans="1:10" ht="12.95" customHeight="1">
      <c r="A2687" s="93"/>
      <c r="B2687" s="107"/>
      <c r="C2687" s="7"/>
      <c r="D2687" s="51"/>
      <c r="E2687" s="9"/>
      <c r="F2687" s="10"/>
      <c r="G2687" s="11"/>
      <c r="H2687" s="7"/>
      <c r="I2687" s="23"/>
      <c r="J2687" s="47"/>
    </row>
    <row r="2688" spans="1:10" ht="12.95" customHeight="1">
      <c r="A2688" s="94"/>
      <c r="B2688" s="108"/>
      <c r="C2688" s="16"/>
      <c r="D2688" s="52"/>
      <c r="E2688" s="18"/>
      <c r="F2688" s="19"/>
      <c r="G2688" s="20"/>
      <c r="H2688" s="16"/>
      <c r="I2688" s="21"/>
      <c r="J2688" s="46"/>
    </row>
    <row r="2689" spans="1:10" ht="12.95" customHeight="1">
      <c r="A2689" s="5"/>
      <c r="B2689" s="107"/>
      <c r="C2689" s="7"/>
      <c r="D2689" s="51"/>
      <c r="E2689" s="9"/>
      <c r="F2689" s="10"/>
      <c r="G2689" s="11"/>
      <c r="H2689" s="7"/>
      <c r="I2689" s="12"/>
      <c r="J2689" s="45"/>
    </row>
    <row r="2690" spans="1:10" ht="12.95" customHeight="1">
      <c r="A2690" s="133"/>
      <c r="B2690" s="108"/>
      <c r="C2690" s="16"/>
      <c r="D2690" s="52"/>
      <c r="E2690" s="18"/>
      <c r="F2690" s="19"/>
      <c r="G2690" s="20"/>
      <c r="H2690" s="16"/>
      <c r="I2690" s="21"/>
      <c r="J2690" s="46"/>
    </row>
    <row r="2691" spans="1:10" ht="12.95" customHeight="1">
      <c r="A2691" s="93"/>
      <c r="B2691" s="124"/>
      <c r="C2691" s="7"/>
      <c r="D2691" s="51"/>
      <c r="E2691" s="9"/>
      <c r="F2691" s="10"/>
      <c r="G2691" s="11"/>
      <c r="H2691" s="7"/>
      <c r="I2691" s="12"/>
      <c r="J2691" s="45"/>
    </row>
    <row r="2692" spans="1:10" ht="12.95" customHeight="1">
      <c r="A2692" s="94"/>
      <c r="B2692" s="108"/>
      <c r="C2692" s="16"/>
      <c r="D2692" s="52"/>
      <c r="E2692" s="18"/>
      <c r="F2692" s="19"/>
      <c r="G2692" s="20"/>
      <c r="H2692" s="16"/>
      <c r="I2692" s="21"/>
      <c r="J2692" s="46"/>
    </row>
    <row r="2693" spans="1:10" ht="12.95" customHeight="1">
      <c r="A2693" s="93"/>
      <c r="B2693" s="107"/>
      <c r="C2693" s="7"/>
      <c r="D2693" s="51"/>
      <c r="E2693" s="9"/>
      <c r="F2693" s="10"/>
      <c r="G2693" s="11"/>
      <c r="H2693" s="7"/>
      <c r="I2693" s="12"/>
      <c r="J2693" s="45"/>
    </row>
    <row r="2694" spans="1:10" ht="12.95" customHeight="1">
      <c r="A2694" s="94"/>
      <c r="B2694" s="108"/>
      <c r="C2694" s="16"/>
      <c r="D2694" s="52"/>
      <c r="E2694" s="18"/>
      <c r="F2694" s="19"/>
      <c r="G2694" s="20"/>
      <c r="H2694" s="16"/>
      <c r="I2694" s="21"/>
      <c r="J2694" s="46"/>
    </row>
    <row r="2695" spans="1:10" ht="12.95" customHeight="1">
      <c r="A2695" s="93"/>
      <c r="B2695" s="107"/>
      <c r="C2695" s="7"/>
      <c r="D2695" s="51"/>
      <c r="E2695" s="9"/>
      <c r="F2695" s="10"/>
      <c r="G2695" s="11"/>
      <c r="H2695" s="7"/>
      <c r="I2695" s="12"/>
      <c r="J2695" s="45"/>
    </row>
    <row r="2696" spans="1:10" ht="12.95" customHeight="1">
      <c r="A2696" s="94"/>
      <c r="B2696" s="108"/>
      <c r="C2696" s="16"/>
      <c r="D2696" s="52"/>
      <c r="E2696" s="18"/>
      <c r="F2696" s="19"/>
      <c r="G2696" s="20"/>
      <c r="H2696" s="16"/>
      <c r="I2696" s="21"/>
      <c r="J2696" s="46"/>
    </row>
    <row r="2697" spans="1:10" ht="12.95" customHeight="1">
      <c r="A2697" s="93"/>
      <c r="B2697" s="107"/>
      <c r="C2697" s="7"/>
      <c r="D2697" s="51"/>
      <c r="E2697" s="9"/>
      <c r="F2697" s="10"/>
      <c r="G2697" s="11"/>
      <c r="H2697" s="7"/>
      <c r="I2697" s="12"/>
      <c r="J2697" s="45"/>
    </row>
    <row r="2698" spans="1:10" ht="12.95" customHeight="1">
      <c r="A2698" s="94"/>
      <c r="B2698" s="108"/>
      <c r="C2698" s="16"/>
      <c r="D2698" s="52"/>
      <c r="E2698" s="18"/>
      <c r="F2698" s="19"/>
      <c r="G2698" s="20"/>
      <c r="H2698" s="16"/>
      <c r="I2698" s="21"/>
      <c r="J2698" s="46"/>
    </row>
    <row r="2699" spans="1:10" ht="12.95" customHeight="1">
      <c r="A2699" s="93"/>
      <c r="B2699" s="107"/>
      <c r="C2699" s="7"/>
      <c r="D2699" s="51"/>
      <c r="E2699" s="9"/>
      <c r="F2699" s="10"/>
      <c r="G2699" s="95"/>
      <c r="H2699" s="7"/>
      <c r="I2699" s="12"/>
      <c r="J2699" s="45"/>
    </row>
    <row r="2700" spans="1:10" ht="12.95" customHeight="1">
      <c r="A2700" s="94"/>
      <c r="B2700" s="134" t="s">
        <v>2</v>
      </c>
      <c r="C2700" s="16"/>
      <c r="D2700" s="52"/>
      <c r="E2700" s="18"/>
      <c r="F2700" s="19"/>
      <c r="G2700" s="20"/>
      <c r="H2700" s="130"/>
      <c r="I2700" s="21"/>
      <c r="J2700" s="46"/>
    </row>
    <row r="2701" spans="1:10" ht="12.95" customHeight="1">
      <c r="A2701" s="93"/>
      <c r="B2701" s="107"/>
      <c r="C2701" s="7"/>
      <c r="D2701" s="51"/>
      <c r="E2701" s="9"/>
      <c r="F2701" s="10"/>
      <c r="G2701" s="11"/>
      <c r="H2701" s="7"/>
      <c r="I2701" s="12"/>
      <c r="J2701" s="45"/>
    </row>
    <row r="2702" spans="1:10" ht="12.95" customHeight="1">
      <c r="A2702" s="94"/>
      <c r="B2702" s="108"/>
      <c r="C2702" s="16"/>
      <c r="D2702" s="52"/>
      <c r="E2702" s="18"/>
      <c r="F2702" s="19"/>
      <c r="G2702" s="20"/>
      <c r="H2702" s="16"/>
      <c r="I2702" s="21"/>
      <c r="J2702" s="46"/>
    </row>
    <row r="2703" spans="1:10" ht="12.95" customHeight="1">
      <c r="A2703" s="93"/>
      <c r="B2703" s="107"/>
      <c r="C2703" s="7"/>
      <c r="D2703" s="51"/>
      <c r="E2703" s="9"/>
      <c r="F2703" s="10"/>
      <c r="G2703" s="11"/>
      <c r="H2703" s="7"/>
      <c r="I2703" s="12"/>
      <c r="J2703" s="45"/>
    </row>
    <row r="2704" spans="1:10" ht="12.95" customHeight="1">
      <c r="A2704" s="127">
        <f>A1中科目!A268</f>
        <v>2</v>
      </c>
      <c r="B2704" s="189" t="str">
        <f>A1中科目!B268</f>
        <v>構内通信線路</v>
      </c>
      <c r="C2704" s="190" t="str">
        <f>A1中科目!C270</f>
        <v>通信</v>
      </c>
      <c r="D2704" s="52"/>
      <c r="E2704" s="18"/>
      <c r="F2704" s="19"/>
      <c r="G2704" s="20"/>
      <c r="H2704" s="16"/>
      <c r="I2704" s="21"/>
      <c r="J2704" s="46"/>
    </row>
    <row r="2705" spans="1:13" ht="12.95" customHeight="1">
      <c r="A2705" s="93"/>
      <c r="B2705" s="107"/>
      <c r="C2705" s="7"/>
      <c r="D2705" s="51"/>
      <c r="E2705" s="9"/>
      <c r="F2705" s="10"/>
      <c r="G2705" s="11"/>
      <c r="H2705" s="128"/>
      <c r="I2705" s="12"/>
      <c r="J2705" s="45"/>
    </row>
    <row r="2706" spans="1:13" ht="12.95" customHeight="1">
      <c r="A2706" s="94"/>
      <c r="B2706" s="108"/>
      <c r="C2706" s="16"/>
      <c r="D2706" s="52"/>
      <c r="E2706" s="18"/>
      <c r="F2706" s="19"/>
      <c r="G2706" s="20"/>
      <c r="H2706" s="130"/>
      <c r="I2706" s="21"/>
      <c r="J2706" s="46"/>
    </row>
    <row r="2707" spans="1:13" ht="12.95" customHeight="1">
      <c r="A2707" s="93"/>
      <c r="B2707" s="107"/>
      <c r="C2707" s="7"/>
      <c r="D2707" s="109"/>
      <c r="E2707" s="110"/>
      <c r="F2707" s="129"/>
      <c r="G2707" s="112"/>
      <c r="H2707" s="128"/>
      <c r="I2707" s="12"/>
      <c r="J2707" s="45"/>
      <c r="M2707" s="28"/>
    </row>
    <row r="2708" spans="1:13" ht="12.95" customHeight="1">
      <c r="A2708" s="94"/>
      <c r="B2708" s="108" t="s">
        <v>4750</v>
      </c>
      <c r="C2708" s="16"/>
      <c r="D2708" s="52">
        <v>1</v>
      </c>
      <c r="E2708" s="18" t="s">
        <v>4075</v>
      </c>
      <c r="F2708" s="19"/>
      <c r="G2708" s="125"/>
      <c r="H2708" s="131"/>
      <c r="I2708" s="21"/>
      <c r="J2708" s="46"/>
      <c r="L2708" s="28"/>
    </row>
    <row r="2709" spans="1:13" ht="12.95" customHeight="1">
      <c r="A2709" s="93"/>
      <c r="B2709" s="107"/>
      <c r="C2709" s="7"/>
      <c r="D2709" s="109"/>
      <c r="E2709" s="110"/>
      <c r="F2709" s="129"/>
      <c r="G2709" s="112"/>
      <c r="H2709" s="7"/>
      <c r="I2709" s="12"/>
      <c r="J2709" s="45"/>
      <c r="M2709" s="28"/>
    </row>
    <row r="2710" spans="1:13" ht="12.95" customHeight="1">
      <c r="A2710" s="94"/>
      <c r="B2710" s="108" t="s">
        <v>4751</v>
      </c>
      <c r="C2710" s="16"/>
      <c r="D2710" s="52">
        <v>1</v>
      </c>
      <c r="E2710" s="18" t="s">
        <v>4075</v>
      </c>
      <c r="F2710" s="126"/>
      <c r="G2710" s="125"/>
      <c r="H2710" s="131"/>
      <c r="I2710" s="21"/>
      <c r="J2710" s="46"/>
      <c r="L2710" s="28"/>
    </row>
    <row r="2711" spans="1:13" ht="12.95" customHeight="1">
      <c r="A2711" s="93"/>
      <c r="B2711" s="107"/>
      <c r="C2711" s="7"/>
      <c r="D2711" s="51"/>
      <c r="E2711" s="9"/>
      <c r="F2711" s="132"/>
      <c r="G2711" s="11"/>
      <c r="H2711" s="128"/>
      <c r="I2711" s="12"/>
      <c r="J2711" s="45"/>
    </row>
    <row r="2712" spans="1:13" ht="12.95" customHeight="1">
      <c r="A2712" s="94"/>
      <c r="B2712" s="108"/>
      <c r="C2712" s="16"/>
      <c r="D2712" s="52"/>
      <c r="E2712" s="18"/>
      <c r="F2712" s="126"/>
      <c r="G2712" s="125"/>
      <c r="H2712" s="131"/>
      <c r="I2712" s="21"/>
      <c r="J2712" s="46"/>
    </row>
    <row r="2713" spans="1:13" ht="12.95" customHeight="1">
      <c r="A2713" s="93"/>
      <c r="B2713" s="107"/>
      <c r="C2713" s="7"/>
      <c r="D2713" s="51"/>
      <c r="E2713" s="9"/>
      <c r="F2713" s="10"/>
      <c r="G2713" s="11"/>
      <c r="H2713" s="128"/>
      <c r="I2713" s="12"/>
      <c r="J2713" s="45"/>
    </row>
    <row r="2714" spans="1:13" ht="12.95" customHeight="1">
      <c r="A2714" s="94"/>
      <c r="B2714" s="108"/>
      <c r="C2714" s="16"/>
      <c r="D2714" s="52"/>
      <c r="E2714" s="18"/>
      <c r="F2714" s="19"/>
      <c r="G2714" s="20"/>
      <c r="H2714" s="131"/>
      <c r="I2714" s="21"/>
      <c r="J2714" s="46"/>
    </row>
    <row r="2715" spans="1:13" ht="12.95" customHeight="1">
      <c r="A2715" s="93"/>
      <c r="B2715" s="107"/>
      <c r="C2715" s="7"/>
      <c r="D2715" s="51"/>
      <c r="E2715" s="9"/>
      <c r="F2715" s="10"/>
      <c r="G2715" s="11"/>
      <c r="H2715" s="128"/>
      <c r="I2715" s="12"/>
      <c r="J2715" s="45"/>
    </row>
    <row r="2716" spans="1:13" ht="12.95" customHeight="1">
      <c r="A2716" s="94"/>
      <c r="B2716" s="108"/>
      <c r="C2716" s="16"/>
      <c r="D2716" s="52"/>
      <c r="E2716" s="18"/>
      <c r="F2716" s="19"/>
      <c r="G2716" s="20"/>
      <c r="H2716" s="16"/>
      <c r="I2716" s="21"/>
      <c r="J2716" s="46"/>
    </row>
    <row r="2717" spans="1:13" ht="12.95" customHeight="1">
      <c r="A2717" s="93"/>
      <c r="B2717" s="107"/>
      <c r="C2717" s="7"/>
      <c r="D2717" s="51"/>
      <c r="E2717" s="9"/>
      <c r="F2717" s="10"/>
      <c r="G2717" s="11"/>
      <c r="H2717" s="128"/>
      <c r="I2717" s="12"/>
      <c r="J2717" s="45"/>
    </row>
    <row r="2718" spans="1:13" ht="12.95" customHeight="1">
      <c r="A2718" s="94"/>
      <c r="B2718" s="108"/>
      <c r="C2718" s="16"/>
      <c r="D2718" s="52"/>
      <c r="E2718" s="18"/>
      <c r="F2718" s="19"/>
      <c r="G2718" s="20"/>
      <c r="H2718" s="16"/>
      <c r="I2718" s="21"/>
      <c r="J2718" s="46"/>
    </row>
    <row r="2719" spans="1:13" ht="12.95" customHeight="1">
      <c r="A2719" s="93"/>
      <c r="B2719" s="107"/>
      <c r="C2719" s="7"/>
      <c r="D2719" s="51"/>
      <c r="E2719" s="9"/>
      <c r="F2719" s="10"/>
      <c r="G2719" s="11"/>
      <c r="H2719" s="7"/>
      <c r="I2719" s="12"/>
      <c r="J2719" s="45"/>
    </row>
    <row r="2720" spans="1:13" ht="12.95" customHeight="1">
      <c r="A2720" s="94"/>
      <c r="B2720" s="108"/>
      <c r="C2720" s="16"/>
      <c r="D2720" s="52"/>
      <c r="E2720" s="18"/>
      <c r="F2720" s="19"/>
      <c r="G2720" s="20"/>
      <c r="H2720" s="130"/>
      <c r="I2720" s="21"/>
      <c r="J2720" s="46"/>
    </row>
    <row r="2721" spans="1:10" ht="12.95" customHeight="1">
      <c r="A2721" s="93"/>
      <c r="B2721" s="107"/>
      <c r="C2721" s="7"/>
      <c r="D2721" s="51"/>
      <c r="E2721" s="9"/>
      <c r="F2721" s="10"/>
      <c r="G2721" s="11"/>
      <c r="H2721" s="7"/>
      <c r="I2721" s="12"/>
      <c r="J2721" s="45"/>
    </row>
    <row r="2722" spans="1:10" ht="12.95" customHeight="1">
      <c r="A2722" s="94"/>
      <c r="B2722" s="108"/>
      <c r="C2722" s="16"/>
      <c r="D2722" s="52"/>
      <c r="E2722" s="18"/>
      <c r="F2722" s="19"/>
      <c r="G2722" s="20"/>
      <c r="H2722" s="130"/>
      <c r="I2722" s="21"/>
      <c r="J2722" s="46"/>
    </row>
    <row r="2723" spans="1:10" ht="12.95" customHeight="1">
      <c r="A2723" s="93"/>
      <c r="B2723" s="107"/>
      <c r="C2723" s="7"/>
      <c r="D2723" s="51"/>
      <c r="E2723" s="9"/>
      <c r="F2723" s="10"/>
      <c r="G2723" s="11"/>
      <c r="H2723" s="7"/>
      <c r="I2723" s="12"/>
      <c r="J2723" s="45"/>
    </row>
    <row r="2724" spans="1:10" ht="12.95" customHeight="1">
      <c r="A2724" s="94"/>
      <c r="B2724" s="108"/>
      <c r="C2724" s="16"/>
      <c r="D2724" s="52"/>
      <c r="E2724" s="18"/>
      <c r="F2724" s="19"/>
      <c r="G2724" s="20"/>
      <c r="H2724" s="16"/>
      <c r="I2724" s="21"/>
      <c r="J2724" s="46"/>
    </row>
    <row r="2725" spans="1:10" ht="12.95" customHeight="1">
      <c r="A2725" s="93"/>
      <c r="B2725" s="107"/>
      <c r="C2725" s="7"/>
      <c r="D2725" s="51"/>
      <c r="E2725" s="9"/>
      <c r="F2725" s="10"/>
      <c r="G2725" s="11"/>
      <c r="H2725" s="7"/>
      <c r="I2725" s="12"/>
      <c r="J2725" s="45"/>
    </row>
    <row r="2726" spans="1:10" ht="12.95" customHeight="1">
      <c r="A2726" s="94"/>
      <c r="B2726" s="108"/>
      <c r="C2726" s="16"/>
      <c r="D2726" s="52"/>
      <c r="E2726" s="18"/>
      <c r="F2726" s="19"/>
      <c r="G2726" s="20"/>
      <c r="H2726" s="16"/>
      <c r="I2726" s="21"/>
      <c r="J2726" s="46"/>
    </row>
    <row r="2727" spans="1:10" ht="12.95" customHeight="1">
      <c r="A2727" s="93"/>
      <c r="B2727" s="107"/>
      <c r="C2727" s="7"/>
      <c r="D2727" s="51"/>
      <c r="E2727" s="9"/>
      <c r="F2727" s="10"/>
      <c r="G2727" s="11"/>
      <c r="H2727" s="7"/>
      <c r="I2727" s="12"/>
      <c r="J2727" s="45"/>
    </row>
    <row r="2728" spans="1:10" ht="12.95" customHeight="1">
      <c r="A2728" s="94"/>
      <c r="B2728" s="108"/>
      <c r="C2728" s="16"/>
      <c r="D2728" s="52"/>
      <c r="E2728" s="18"/>
      <c r="F2728" s="19"/>
      <c r="G2728" s="20"/>
      <c r="H2728" s="16"/>
      <c r="I2728" s="21"/>
      <c r="J2728" s="46"/>
    </row>
    <row r="2729" spans="1:10" ht="12.95" customHeight="1">
      <c r="A2729" s="93"/>
      <c r="B2729" s="107"/>
      <c r="C2729" s="7"/>
      <c r="D2729" s="51"/>
      <c r="E2729" s="9"/>
      <c r="F2729" s="10"/>
      <c r="G2729" s="11"/>
      <c r="H2729" s="7"/>
      <c r="I2729" s="12"/>
      <c r="J2729" s="45"/>
    </row>
    <row r="2730" spans="1:10" ht="12.95" customHeight="1">
      <c r="A2730" s="94"/>
      <c r="B2730" s="108"/>
      <c r="C2730" s="16"/>
      <c r="D2730" s="52"/>
      <c r="E2730" s="18"/>
      <c r="F2730" s="19"/>
      <c r="G2730" s="20"/>
      <c r="H2730" s="16"/>
      <c r="I2730" s="21"/>
      <c r="J2730" s="46"/>
    </row>
    <row r="2731" spans="1:10" ht="12.95" customHeight="1">
      <c r="A2731" s="93"/>
      <c r="B2731" s="107"/>
      <c r="C2731" s="7"/>
      <c r="D2731" s="51"/>
      <c r="E2731" s="9"/>
      <c r="F2731" s="10"/>
      <c r="G2731" s="11"/>
      <c r="H2731" s="7"/>
      <c r="I2731" s="12"/>
      <c r="J2731" s="45"/>
    </row>
    <row r="2732" spans="1:10" ht="12.95" customHeight="1">
      <c r="A2732" s="94"/>
      <c r="B2732" s="108"/>
      <c r="C2732" s="16"/>
      <c r="D2732" s="52"/>
      <c r="E2732" s="18"/>
      <c r="F2732" s="19"/>
      <c r="G2732" s="20"/>
      <c r="H2732" s="16"/>
      <c r="I2732" s="21"/>
      <c r="J2732" s="48"/>
    </row>
    <row r="2733" spans="1:10" ht="12.95" customHeight="1">
      <c r="A2733" s="93"/>
      <c r="B2733" s="107"/>
      <c r="C2733" s="7"/>
      <c r="D2733" s="51"/>
      <c r="E2733" s="9"/>
      <c r="F2733" s="10"/>
      <c r="G2733" s="11"/>
      <c r="H2733" s="7"/>
      <c r="I2733" s="23"/>
      <c r="J2733" s="47"/>
    </row>
    <row r="2734" spans="1:10" ht="12.95" customHeight="1">
      <c r="A2734" s="94"/>
      <c r="B2734" s="108"/>
      <c r="C2734" s="16"/>
      <c r="D2734" s="52"/>
      <c r="E2734" s="18"/>
      <c r="F2734" s="19"/>
      <c r="G2734" s="20"/>
      <c r="H2734" s="16"/>
      <c r="I2734" s="21"/>
      <c r="J2734" s="46"/>
    </row>
    <row r="2735" spans="1:10" ht="12.95" customHeight="1">
      <c r="A2735" s="93"/>
      <c r="B2735" s="107"/>
      <c r="C2735" s="7"/>
      <c r="D2735" s="51"/>
      <c r="E2735" s="9"/>
      <c r="F2735" s="10"/>
      <c r="G2735" s="95"/>
      <c r="H2735" s="7"/>
      <c r="I2735" s="12"/>
      <c r="J2735" s="45"/>
    </row>
    <row r="2736" spans="1:10" ht="12.95" customHeight="1">
      <c r="A2736" s="94"/>
      <c r="B2736" s="134" t="s">
        <v>2</v>
      </c>
      <c r="C2736" s="16"/>
      <c r="D2736" s="52"/>
      <c r="E2736" s="18"/>
      <c r="F2736" s="19"/>
      <c r="G2736" s="20"/>
      <c r="H2736" s="130"/>
      <c r="I2736" s="21"/>
      <c r="J2736" s="46"/>
    </row>
    <row r="2737" spans="1:13" ht="12.95" customHeight="1">
      <c r="A2737" s="93"/>
      <c r="B2737" s="107"/>
      <c r="C2737" s="7"/>
      <c r="D2737" s="51"/>
      <c r="E2737" s="9"/>
      <c r="F2737" s="10"/>
      <c r="G2737" s="11"/>
      <c r="H2737" s="7"/>
      <c r="I2737" s="12"/>
      <c r="J2737" s="45"/>
    </row>
    <row r="2738" spans="1:13" ht="12.95" customHeight="1">
      <c r="A2738" s="94"/>
      <c r="B2738" s="108"/>
      <c r="C2738" s="16"/>
      <c r="D2738" s="52"/>
      <c r="E2738" s="18"/>
      <c r="F2738" s="19"/>
      <c r="G2738" s="20"/>
      <c r="H2738" s="16"/>
      <c r="I2738" s="21"/>
      <c r="J2738" s="46"/>
    </row>
    <row r="2739" spans="1:13" ht="12.95" customHeight="1">
      <c r="A2739" s="93" t="str">
        <f>A1中科目!A292</f>
        <v>F</v>
      </c>
      <c r="B2739" s="107" t="str">
        <f>A1中科目!B292</f>
        <v>外構工事</v>
      </c>
      <c r="C2739" s="7"/>
      <c r="D2739" s="51"/>
      <c r="E2739" s="9"/>
      <c r="F2739" s="10"/>
      <c r="G2739" s="11"/>
      <c r="H2739" s="7"/>
      <c r="I2739" s="12"/>
      <c r="J2739" s="45"/>
    </row>
    <row r="2740" spans="1:13" ht="12.95" customHeight="1">
      <c r="A2740" s="94">
        <f>A1中科目!A260</f>
        <v>1</v>
      </c>
      <c r="B2740" s="108" t="str">
        <f>A1中科目!B296</f>
        <v>構内配電線路</v>
      </c>
      <c r="C2740" s="16" t="str">
        <f>A1中科目!C296</f>
        <v>外灯</v>
      </c>
      <c r="D2740" s="52"/>
      <c r="E2740" s="18"/>
      <c r="F2740" s="19"/>
      <c r="G2740" s="20"/>
      <c r="H2740" s="16"/>
      <c r="I2740" s="21"/>
      <c r="J2740" s="46"/>
    </row>
    <row r="2741" spans="1:13" ht="12.95" customHeight="1">
      <c r="A2741" s="93"/>
      <c r="B2741" s="107"/>
      <c r="C2741" s="7"/>
      <c r="D2741" s="51"/>
      <c r="E2741" s="9"/>
      <c r="F2741" s="10"/>
      <c r="G2741" s="11"/>
      <c r="H2741" s="128"/>
      <c r="I2741" s="12"/>
      <c r="J2741" s="45"/>
    </row>
    <row r="2742" spans="1:13" ht="12.95" customHeight="1">
      <c r="A2742" s="94"/>
      <c r="B2742" s="108"/>
      <c r="C2742" s="16"/>
      <c r="D2742" s="52"/>
      <c r="E2742" s="18"/>
      <c r="F2742" s="19"/>
      <c r="G2742" s="20"/>
      <c r="H2742" s="130"/>
      <c r="I2742" s="21"/>
      <c r="J2742" s="46"/>
    </row>
    <row r="2743" spans="1:13" ht="12.95" customHeight="1">
      <c r="A2743" s="93"/>
      <c r="B2743" s="107"/>
      <c r="C2743" s="7"/>
      <c r="D2743" s="109"/>
      <c r="E2743" s="110"/>
      <c r="F2743" s="111"/>
      <c r="G2743" s="112"/>
      <c r="H2743" s="128"/>
      <c r="I2743" s="12"/>
      <c r="J2743" s="45"/>
      <c r="M2743" s="28"/>
    </row>
    <row r="2744" spans="1:13" ht="12.95" customHeight="1">
      <c r="A2744" s="94"/>
      <c r="B2744" s="108" t="s">
        <v>4207</v>
      </c>
      <c r="C2744" s="16" t="s">
        <v>4752</v>
      </c>
      <c r="D2744" s="52">
        <v>39</v>
      </c>
      <c r="E2744" s="18" t="s">
        <v>341</v>
      </c>
      <c r="F2744" s="19"/>
      <c r="G2744" s="125"/>
      <c r="H2744" s="16"/>
      <c r="I2744" s="21"/>
      <c r="J2744" s="46"/>
      <c r="L2744" s="28"/>
    </row>
    <row r="2745" spans="1:13" ht="12.95" customHeight="1">
      <c r="A2745" s="93"/>
      <c r="B2745" s="107"/>
      <c r="C2745" s="7"/>
      <c r="D2745" s="109"/>
      <c r="E2745" s="110"/>
      <c r="F2745" s="111"/>
      <c r="G2745" s="112"/>
      <c r="H2745" s="128"/>
      <c r="I2745" s="12"/>
      <c r="J2745" s="45"/>
      <c r="M2745" s="28"/>
    </row>
    <row r="2746" spans="1:13" ht="12.95" customHeight="1">
      <c r="A2746" s="94"/>
      <c r="B2746" s="108" t="s">
        <v>4207</v>
      </c>
      <c r="C2746" s="16" t="s">
        <v>4753</v>
      </c>
      <c r="D2746" s="52">
        <v>3</v>
      </c>
      <c r="E2746" s="18" t="s">
        <v>341</v>
      </c>
      <c r="F2746" s="19"/>
      <c r="G2746" s="125"/>
      <c r="H2746" s="16"/>
      <c r="I2746" s="21"/>
      <c r="J2746" s="46"/>
      <c r="L2746" s="28"/>
    </row>
    <row r="2747" spans="1:13" ht="12.95" customHeight="1">
      <c r="A2747" s="93"/>
      <c r="B2747" s="107"/>
      <c r="C2747" s="7"/>
      <c r="D2747" s="109"/>
      <c r="E2747" s="110"/>
      <c r="F2747" s="111"/>
      <c r="G2747" s="112"/>
      <c r="H2747" s="128"/>
      <c r="I2747" s="12"/>
      <c r="J2747" s="45"/>
      <c r="M2747" s="28"/>
    </row>
    <row r="2748" spans="1:13" ht="12.95" customHeight="1">
      <c r="A2748" s="94"/>
      <c r="B2748" s="108" t="s">
        <v>4207</v>
      </c>
      <c r="C2748" s="16" t="s">
        <v>4754</v>
      </c>
      <c r="D2748" s="52">
        <v>1</v>
      </c>
      <c r="E2748" s="18" t="s">
        <v>341</v>
      </c>
      <c r="F2748" s="19"/>
      <c r="G2748" s="125"/>
      <c r="H2748" s="16"/>
      <c r="I2748" s="21"/>
      <c r="J2748" s="46"/>
      <c r="L2748" s="28"/>
    </row>
    <row r="2749" spans="1:13" ht="12.95" customHeight="1">
      <c r="A2749" s="93"/>
      <c r="B2749" s="107"/>
      <c r="C2749" s="7"/>
      <c r="D2749" s="109"/>
      <c r="E2749" s="110"/>
      <c r="F2749" s="111"/>
      <c r="G2749" s="112"/>
      <c r="H2749" s="128"/>
      <c r="I2749" s="12"/>
      <c r="J2749" s="45"/>
      <c r="M2749" s="28"/>
    </row>
    <row r="2750" spans="1:13" ht="12.95" customHeight="1">
      <c r="A2750" s="94"/>
      <c r="B2750" s="108" t="s">
        <v>4207</v>
      </c>
      <c r="C2750" s="16" t="s">
        <v>4755</v>
      </c>
      <c r="D2750" s="52">
        <v>1</v>
      </c>
      <c r="E2750" s="18" t="s">
        <v>341</v>
      </c>
      <c r="F2750" s="19"/>
      <c r="G2750" s="125"/>
      <c r="H2750" s="16"/>
      <c r="I2750" s="21"/>
      <c r="J2750" s="46"/>
      <c r="L2750" s="28"/>
    </row>
    <row r="2751" spans="1:13" ht="12.95" customHeight="1">
      <c r="A2751" s="93"/>
      <c r="B2751" s="107"/>
      <c r="C2751" s="7"/>
      <c r="D2751" s="109"/>
      <c r="E2751" s="110"/>
      <c r="F2751" s="111"/>
      <c r="G2751" s="112"/>
      <c r="H2751" s="128"/>
      <c r="I2751" s="12"/>
      <c r="J2751" s="45"/>
      <c r="M2751" s="28"/>
    </row>
    <row r="2752" spans="1:13" ht="12.95" customHeight="1">
      <c r="A2752" s="94"/>
      <c r="B2752" s="108" t="s">
        <v>4207</v>
      </c>
      <c r="C2752" s="16" t="s">
        <v>4756</v>
      </c>
      <c r="D2752" s="52">
        <v>46</v>
      </c>
      <c r="E2752" s="18" t="s">
        <v>341</v>
      </c>
      <c r="F2752" s="19"/>
      <c r="G2752" s="125"/>
      <c r="H2752" s="16"/>
      <c r="I2752" s="21"/>
      <c r="J2752" s="46"/>
      <c r="L2752" s="28"/>
    </row>
    <row r="2753" spans="1:13" ht="12.95" customHeight="1">
      <c r="A2753" s="93"/>
      <c r="B2753" s="107"/>
      <c r="C2753" s="7"/>
      <c r="D2753" s="109"/>
      <c r="E2753" s="110"/>
      <c r="F2753" s="111"/>
      <c r="G2753" s="112"/>
      <c r="H2753" s="128"/>
      <c r="I2753" s="12"/>
      <c r="J2753" s="45"/>
      <c r="M2753" s="28"/>
    </row>
    <row r="2754" spans="1:13" ht="12.95" customHeight="1">
      <c r="A2754" s="94"/>
      <c r="B2754" s="108" t="s">
        <v>4207</v>
      </c>
      <c r="C2754" s="16" t="s">
        <v>4757</v>
      </c>
      <c r="D2754" s="52">
        <v>5</v>
      </c>
      <c r="E2754" s="18" t="s">
        <v>341</v>
      </c>
      <c r="F2754" s="19"/>
      <c r="G2754" s="125"/>
      <c r="H2754" s="16"/>
      <c r="I2754" s="21"/>
      <c r="J2754" s="46"/>
      <c r="L2754" s="28"/>
    </row>
    <row r="2755" spans="1:13" ht="12.95" customHeight="1">
      <c r="A2755" s="93"/>
      <c r="B2755" s="107"/>
      <c r="C2755" s="7"/>
      <c r="D2755" s="109"/>
      <c r="E2755" s="110"/>
      <c r="F2755" s="111"/>
      <c r="G2755" s="112"/>
      <c r="H2755" s="128"/>
      <c r="I2755" s="12"/>
      <c r="J2755" s="45"/>
      <c r="M2755" s="28"/>
    </row>
    <row r="2756" spans="1:13" ht="12.95" customHeight="1">
      <c r="A2756" s="94"/>
      <c r="B2756" s="108" t="s">
        <v>4207</v>
      </c>
      <c r="C2756" s="16" t="s">
        <v>4758</v>
      </c>
      <c r="D2756" s="52">
        <v>6</v>
      </c>
      <c r="E2756" s="18" t="s">
        <v>341</v>
      </c>
      <c r="F2756" s="19"/>
      <c r="G2756" s="125"/>
      <c r="H2756" s="16"/>
      <c r="I2756" s="21"/>
      <c r="J2756" s="46"/>
      <c r="L2756" s="28"/>
    </row>
    <row r="2757" spans="1:13" ht="12.95" customHeight="1">
      <c r="A2757" s="93"/>
      <c r="B2757" s="107"/>
      <c r="C2757" s="7"/>
      <c r="D2757" s="109"/>
      <c r="E2757" s="110"/>
      <c r="F2757" s="111"/>
      <c r="G2757" s="112"/>
      <c r="H2757" s="128"/>
      <c r="I2757" s="12"/>
      <c r="J2757" s="45"/>
      <c r="M2757" s="28"/>
    </row>
    <row r="2758" spans="1:13" ht="12.95" customHeight="1">
      <c r="A2758" s="94"/>
      <c r="B2758" s="108" t="s">
        <v>4207</v>
      </c>
      <c r="C2758" s="16" t="s">
        <v>4759</v>
      </c>
      <c r="D2758" s="52">
        <v>2</v>
      </c>
      <c r="E2758" s="18" t="s">
        <v>341</v>
      </c>
      <c r="F2758" s="19"/>
      <c r="G2758" s="125"/>
      <c r="H2758" s="16"/>
      <c r="I2758" s="21"/>
      <c r="J2758" s="46"/>
      <c r="L2758" s="28"/>
    </row>
    <row r="2759" spans="1:13" ht="12.95" customHeight="1">
      <c r="A2759" s="93"/>
      <c r="B2759" s="107"/>
      <c r="C2759" s="7"/>
      <c r="D2759" s="109"/>
      <c r="E2759" s="110"/>
      <c r="F2759" s="111"/>
      <c r="G2759" s="112"/>
      <c r="H2759" s="128"/>
      <c r="I2759" s="12"/>
      <c r="J2759" s="45"/>
      <c r="M2759" s="28"/>
    </row>
    <row r="2760" spans="1:13" ht="12.95" customHeight="1">
      <c r="A2760" s="94"/>
      <c r="B2760" s="108" t="s">
        <v>4207</v>
      </c>
      <c r="C2760" s="16" t="s">
        <v>4760</v>
      </c>
      <c r="D2760" s="52">
        <v>10</v>
      </c>
      <c r="E2760" s="18" t="s">
        <v>341</v>
      </c>
      <c r="F2760" s="19"/>
      <c r="G2760" s="125"/>
      <c r="H2760" s="16"/>
      <c r="I2760" s="21"/>
      <c r="J2760" s="46"/>
      <c r="L2760" s="28"/>
    </row>
    <row r="2761" spans="1:13" ht="12.95" customHeight="1">
      <c r="A2761" s="93"/>
      <c r="B2761" s="107"/>
      <c r="C2761" s="7"/>
      <c r="D2761" s="109"/>
      <c r="E2761" s="110"/>
      <c r="F2761" s="111"/>
      <c r="G2761" s="112"/>
      <c r="H2761" s="128"/>
      <c r="I2761" s="12"/>
      <c r="J2761" s="45"/>
      <c r="M2761" s="28"/>
    </row>
    <row r="2762" spans="1:13" ht="12.95" customHeight="1">
      <c r="A2762" s="94"/>
      <c r="B2762" s="108" t="s">
        <v>4207</v>
      </c>
      <c r="C2762" s="16" t="s">
        <v>4761</v>
      </c>
      <c r="D2762" s="52">
        <v>1</v>
      </c>
      <c r="E2762" s="18" t="s">
        <v>341</v>
      </c>
      <c r="F2762" s="19"/>
      <c r="G2762" s="125"/>
      <c r="H2762" s="16"/>
      <c r="I2762" s="21"/>
      <c r="J2762" s="46"/>
      <c r="L2762" s="28"/>
    </row>
    <row r="2763" spans="1:13" ht="12.95" customHeight="1">
      <c r="A2763" s="93"/>
      <c r="B2763" s="107"/>
      <c r="C2763" s="7"/>
      <c r="D2763" s="109"/>
      <c r="E2763" s="110"/>
      <c r="F2763" s="111"/>
      <c r="G2763" s="112"/>
      <c r="H2763" s="128"/>
      <c r="I2763" s="12"/>
      <c r="J2763" s="45"/>
      <c r="M2763" s="28"/>
    </row>
    <row r="2764" spans="1:13" ht="12.95" customHeight="1">
      <c r="A2764" s="94"/>
      <c r="B2764" s="108" t="s">
        <v>4207</v>
      </c>
      <c r="C2764" s="16" t="s">
        <v>4762</v>
      </c>
      <c r="D2764" s="52">
        <v>1</v>
      </c>
      <c r="E2764" s="18" t="s">
        <v>341</v>
      </c>
      <c r="F2764" s="19"/>
      <c r="G2764" s="125"/>
      <c r="H2764" s="16"/>
      <c r="I2764" s="21"/>
      <c r="J2764" s="46"/>
      <c r="L2764" s="28"/>
    </row>
    <row r="2765" spans="1:13" ht="12.95" customHeight="1">
      <c r="A2765" s="93"/>
      <c r="B2765" s="107"/>
      <c r="C2765" s="7"/>
      <c r="D2765" s="109"/>
      <c r="E2765" s="110"/>
      <c r="F2765" s="111"/>
      <c r="G2765" s="112"/>
      <c r="H2765" s="128"/>
      <c r="I2765" s="12"/>
      <c r="J2765" s="45"/>
      <c r="M2765" s="28"/>
    </row>
    <row r="2766" spans="1:13" ht="12.95" customHeight="1">
      <c r="A2766" s="94"/>
      <c r="B2766" s="108" t="s">
        <v>4207</v>
      </c>
      <c r="C2766" s="16" t="s">
        <v>4763</v>
      </c>
      <c r="D2766" s="52">
        <v>12</v>
      </c>
      <c r="E2766" s="18" t="s">
        <v>341</v>
      </c>
      <c r="F2766" s="19"/>
      <c r="G2766" s="125"/>
      <c r="H2766" s="16"/>
      <c r="I2766" s="21"/>
      <c r="J2766" s="46"/>
      <c r="L2766" s="28"/>
    </row>
    <row r="2767" spans="1:13" ht="12.95" customHeight="1">
      <c r="A2767" s="93"/>
      <c r="B2767" s="107"/>
      <c r="C2767" s="7"/>
      <c r="D2767" s="109"/>
      <c r="E2767" s="110"/>
      <c r="F2767" s="111"/>
      <c r="G2767" s="112"/>
      <c r="H2767" s="7"/>
      <c r="I2767" s="12"/>
      <c r="J2767" s="45"/>
      <c r="M2767" s="28"/>
    </row>
    <row r="2768" spans="1:13" ht="12.95" customHeight="1">
      <c r="A2768" s="94"/>
      <c r="B2768" s="108" t="s">
        <v>4283</v>
      </c>
      <c r="C2768" s="16" t="s">
        <v>4287</v>
      </c>
      <c r="D2768" s="52">
        <v>59</v>
      </c>
      <c r="E2768" s="18" t="s">
        <v>4157</v>
      </c>
      <c r="F2768" s="19"/>
      <c r="G2768" s="125"/>
      <c r="H2768" s="16"/>
      <c r="I2768" s="21"/>
      <c r="J2768" s="48"/>
      <c r="L2768" s="28"/>
    </row>
    <row r="2769" spans="1:13" ht="12.95" customHeight="1">
      <c r="A2769" s="93"/>
      <c r="B2769" s="107"/>
      <c r="C2769" s="7"/>
      <c r="D2769" s="109"/>
      <c r="E2769" s="110"/>
      <c r="F2769" s="111"/>
      <c r="G2769" s="112"/>
      <c r="H2769" s="7"/>
      <c r="I2769" s="23"/>
      <c r="J2769" s="47"/>
      <c r="M2769" s="28"/>
    </row>
    <row r="2770" spans="1:13" ht="12.95" customHeight="1">
      <c r="A2770" s="94"/>
      <c r="B2770" s="108" t="s">
        <v>4283</v>
      </c>
      <c r="C2770" s="16" t="s">
        <v>4288</v>
      </c>
      <c r="D2770" s="52">
        <v>167</v>
      </c>
      <c r="E2770" s="18" t="s">
        <v>4157</v>
      </c>
      <c r="F2770" s="19"/>
      <c r="G2770" s="125"/>
      <c r="H2770" s="16"/>
      <c r="I2770" s="21"/>
      <c r="J2770" s="46"/>
      <c r="L2770" s="28"/>
    </row>
    <row r="2771" spans="1:13" ht="12.95" customHeight="1">
      <c r="A2771" s="5"/>
      <c r="B2771" s="107"/>
      <c r="C2771" s="7"/>
      <c r="D2771" s="109"/>
      <c r="E2771" s="110"/>
      <c r="F2771" s="111"/>
      <c r="G2771" s="112"/>
      <c r="H2771" s="7"/>
      <c r="I2771" s="12"/>
      <c r="J2771" s="45"/>
      <c r="M2771" s="28"/>
    </row>
    <row r="2772" spans="1:13" ht="12.95" customHeight="1">
      <c r="A2772" s="133"/>
      <c r="B2772" s="108" t="s">
        <v>4283</v>
      </c>
      <c r="C2772" s="16" t="s">
        <v>4289</v>
      </c>
      <c r="D2772" s="52">
        <v>7</v>
      </c>
      <c r="E2772" s="18" t="s">
        <v>4157</v>
      </c>
      <c r="F2772" s="19"/>
      <c r="G2772" s="125"/>
      <c r="H2772" s="16"/>
      <c r="I2772" s="21"/>
      <c r="J2772" s="46"/>
      <c r="L2772" s="28"/>
    </row>
    <row r="2773" spans="1:13" ht="12.95" customHeight="1">
      <c r="A2773" s="93"/>
      <c r="B2773" s="124"/>
      <c r="C2773" s="7"/>
      <c r="D2773" s="109"/>
      <c r="E2773" s="110"/>
      <c r="F2773" s="111"/>
      <c r="G2773" s="112"/>
      <c r="H2773" s="7"/>
      <c r="I2773" s="12"/>
      <c r="J2773" s="45"/>
      <c r="M2773" s="28"/>
    </row>
    <row r="2774" spans="1:13" ht="12.95" customHeight="1">
      <c r="A2774" s="94"/>
      <c r="B2774" s="108" t="s">
        <v>4291</v>
      </c>
      <c r="C2774" s="16" t="s">
        <v>4294</v>
      </c>
      <c r="D2774" s="52">
        <v>283</v>
      </c>
      <c r="E2774" s="18" t="s">
        <v>4157</v>
      </c>
      <c r="F2774" s="19"/>
      <c r="G2774" s="125"/>
      <c r="H2774" s="16"/>
      <c r="I2774" s="21"/>
      <c r="J2774" s="46"/>
      <c r="L2774" s="28"/>
    </row>
    <row r="2775" spans="1:13" ht="12.95" customHeight="1">
      <c r="A2775" s="93"/>
      <c r="B2775" s="107"/>
      <c r="C2775" s="7"/>
      <c r="D2775" s="109"/>
      <c r="E2775" s="110"/>
      <c r="F2775" s="111"/>
      <c r="G2775" s="112"/>
      <c r="H2775" s="7"/>
      <c r="I2775" s="12"/>
      <c r="J2775" s="45"/>
      <c r="M2775" s="28"/>
    </row>
    <row r="2776" spans="1:13" ht="12.95" customHeight="1">
      <c r="A2776" s="94"/>
      <c r="B2776" s="108" t="s">
        <v>4291</v>
      </c>
      <c r="C2776" s="16" t="s">
        <v>4764</v>
      </c>
      <c r="D2776" s="52">
        <v>278</v>
      </c>
      <c r="E2776" s="18" t="s">
        <v>4157</v>
      </c>
      <c r="F2776" s="19"/>
      <c r="G2776" s="125"/>
      <c r="H2776" s="16"/>
      <c r="I2776" s="21"/>
      <c r="J2776" s="46"/>
      <c r="L2776" s="28"/>
    </row>
    <row r="2777" spans="1:13" ht="12.95" customHeight="1">
      <c r="A2777" s="93"/>
      <c r="B2777" s="107"/>
      <c r="C2777" s="7"/>
      <c r="D2777" s="109"/>
      <c r="E2777" s="110"/>
      <c r="F2777" s="111"/>
      <c r="G2777" s="112"/>
      <c r="H2777" s="7"/>
      <c r="I2777" s="12"/>
      <c r="J2777" s="45"/>
      <c r="M2777" s="28"/>
    </row>
    <row r="2778" spans="1:13" ht="12.95" customHeight="1">
      <c r="A2778" s="94"/>
      <c r="B2778" s="108" t="s">
        <v>4298</v>
      </c>
      <c r="C2778" s="16" t="s">
        <v>4301</v>
      </c>
      <c r="D2778" s="52">
        <v>61</v>
      </c>
      <c r="E2778" s="18" t="s">
        <v>4157</v>
      </c>
      <c r="F2778" s="19"/>
      <c r="G2778" s="125"/>
      <c r="H2778" s="16"/>
      <c r="I2778" s="21"/>
      <c r="J2778" s="46"/>
      <c r="L2778" s="28"/>
    </row>
    <row r="2779" spans="1:13" ht="12.95" customHeight="1">
      <c r="A2779" s="93"/>
      <c r="B2779" s="124"/>
      <c r="C2779" s="7"/>
      <c r="D2779" s="109"/>
      <c r="E2779" s="110"/>
      <c r="F2779" s="111"/>
      <c r="G2779" s="112"/>
      <c r="H2779" s="7"/>
      <c r="I2779" s="12"/>
      <c r="J2779" s="45"/>
      <c r="M2779" s="28"/>
    </row>
    <row r="2780" spans="1:13" ht="12.95" customHeight="1">
      <c r="A2780" s="94"/>
      <c r="B2780" s="108" t="s">
        <v>4179</v>
      </c>
      <c r="C2780" s="16" t="s">
        <v>4307</v>
      </c>
      <c r="D2780" s="52">
        <v>59</v>
      </c>
      <c r="E2780" s="18" t="s">
        <v>4157</v>
      </c>
      <c r="F2780" s="19"/>
      <c r="G2780" s="125"/>
      <c r="H2780" s="16"/>
      <c r="I2780" s="21"/>
      <c r="J2780" s="46"/>
      <c r="L2780" s="28"/>
    </row>
    <row r="2781" spans="1:13" ht="12.95" customHeight="1">
      <c r="A2781" s="93"/>
      <c r="B2781" s="107"/>
      <c r="C2781" s="7"/>
      <c r="D2781" s="109"/>
      <c r="E2781" s="110"/>
      <c r="F2781" s="111"/>
      <c r="G2781" s="112"/>
      <c r="H2781" s="128"/>
      <c r="I2781" s="12"/>
      <c r="J2781" s="45"/>
      <c r="M2781" s="28"/>
    </row>
    <row r="2782" spans="1:13" ht="12.95" customHeight="1">
      <c r="A2782" s="94"/>
      <c r="B2782" s="108" t="s">
        <v>4309</v>
      </c>
      <c r="C2782" s="16" t="s">
        <v>4310</v>
      </c>
      <c r="D2782" s="52">
        <v>7</v>
      </c>
      <c r="E2782" s="18" t="s">
        <v>4157</v>
      </c>
      <c r="F2782" s="19"/>
      <c r="G2782" s="125"/>
      <c r="H2782" s="130"/>
      <c r="I2782" s="21"/>
      <c r="J2782" s="46"/>
      <c r="L2782" s="28"/>
    </row>
    <row r="2783" spans="1:13" ht="12.95" customHeight="1">
      <c r="A2783" s="93"/>
      <c r="B2783" s="107"/>
      <c r="C2783" s="7"/>
      <c r="D2783" s="109"/>
      <c r="E2783" s="110"/>
      <c r="F2783" s="111"/>
      <c r="G2783" s="112"/>
      <c r="H2783" s="128"/>
      <c r="I2783" s="12"/>
      <c r="J2783" s="45"/>
      <c r="M2783" s="28"/>
    </row>
    <row r="2784" spans="1:13" ht="12.95" customHeight="1">
      <c r="A2784" s="94"/>
      <c r="B2784" s="108" t="s">
        <v>4312</v>
      </c>
      <c r="C2784" s="16" t="s">
        <v>4313</v>
      </c>
      <c r="D2784" s="52">
        <v>500</v>
      </c>
      <c r="E2784" s="18" t="s">
        <v>4157</v>
      </c>
      <c r="F2784" s="19"/>
      <c r="G2784" s="125"/>
      <c r="H2784" s="130"/>
      <c r="I2784" s="21"/>
      <c r="J2784" s="46"/>
      <c r="L2784" s="28"/>
    </row>
    <row r="2785" spans="1:13" ht="12.95" customHeight="1">
      <c r="A2785" s="93"/>
      <c r="B2785" s="107"/>
      <c r="C2785" s="7"/>
      <c r="D2785" s="109"/>
      <c r="E2785" s="110"/>
      <c r="F2785" s="111"/>
      <c r="G2785" s="112"/>
      <c r="H2785" s="128"/>
      <c r="I2785" s="12"/>
      <c r="J2785" s="45"/>
      <c r="M2785" s="28"/>
    </row>
    <row r="2786" spans="1:13" ht="12.95" customHeight="1">
      <c r="A2786" s="94"/>
      <c r="B2786" s="108" t="s">
        <v>4183</v>
      </c>
      <c r="C2786" s="16" t="s">
        <v>4765</v>
      </c>
      <c r="D2786" s="52">
        <v>206</v>
      </c>
      <c r="E2786" s="18" t="s">
        <v>4157</v>
      </c>
      <c r="F2786" s="19"/>
      <c r="G2786" s="125"/>
      <c r="H2786" s="16"/>
      <c r="I2786" s="21"/>
      <c r="J2786" s="46"/>
      <c r="L2786" s="28"/>
    </row>
    <row r="2787" spans="1:13" ht="12.95" customHeight="1">
      <c r="A2787" s="93"/>
      <c r="B2787" s="107"/>
      <c r="C2787" s="7"/>
      <c r="D2787" s="109"/>
      <c r="E2787" s="110"/>
      <c r="F2787" s="111"/>
      <c r="G2787" s="112"/>
      <c r="H2787" s="7"/>
      <c r="I2787" s="12"/>
      <c r="J2787" s="45"/>
      <c r="M2787" s="28"/>
    </row>
    <row r="2788" spans="1:13" ht="12.95" customHeight="1">
      <c r="A2788" s="94"/>
      <c r="B2788" s="108" t="s">
        <v>4324</v>
      </c>
      <c r="C2788" s="16" t="s">
        <v>4359</v>
      </c>
      <c r="D2788" s="52">
        <v>2</v>
      </c>
      <c r="E2788" s="18" t="s">
        <v>4245</v>
      </c>
      <c r="F2788" s="19"/>
      <c r="G2788" s="125"/>
      <c r="H2788" s="16"/>
      <c r="I2788" s="21"/>
      <c r="J2788" s="46"/>
      <c r="L2788" s="28"/>
    </row>
    <row r="2789" spans="1:13" ht="12.95" customHeight="1">
      <c r="A2789" s="93"/>
      <c r="B2789" s="107"/>
      <c r="C2789" s="7"/>
      <c r="D2789" s="109"/>
      <c r="E2789" s="110"/>
      <c r="F2789" s="111"/>
      <c r="G2789" s="112"/>
      <c r="H2789" s="128"/>
      <c r="I2789" s="12"/>
      <c r="J2789" s="45"/>
      <c r="M2789" s="28"/>
    </row>
    <row r="2790" spans="1:13" ht="12.95" customHeight="1">
      <c r="A2790" s="94"/>
      <c r="B2790" s="108" t="s">
        <v>4766</v>
      </c>
      <c r="C2790" s="16" t="s">
        <v>4767</v>
      </c>
      <c r="D2790" s="52">
        <v>12</v>
      </c>
      <c r="E2790" s="18" t="s">
        <v>4245</v>
      </c>
      <c r="F2790" s="19"/>
      <c r="G2790" s="125"/>
      <c r="H2790" s="131"/>
      <c r="I2790" s="21"/>
      <c r="J2790" s="46"/>
      <c r="L2790" s="28"/>
    </row>
    <row r="2791" spans="1:13" ht="12.95" customHeight="1">
      <c r="A2791" s="93"/>
      <c r="B2791" s="107"/>
      <c r="C2791" s="7"/>
      <c r="D2791" s="109"/>
      <c r="E2791" s="110"/>
      <c r="F2791" s="111"/>
      <c r="G2791" s="112"/>
      <c r="H2791" s="7"/>
      <c r="I2791" s="12"/>
      <c r="J2791" s="45"/>
      <c r="M2791" s="28"/>
    </row>
    <row r="2792" spans="1:13" ht="12.95" customHeight="1">
      <c r="A2792" s="94"/>
      <c r="B2792" s="108" t="s">
        <v>4768</v>
      </c>
      <c r="C2792" s="16" t="s">
        <v>4769</v>
      </c>
      <c r="D2792" s="52">
        <v>2</v>
      </c>
      <c r="E2792" s="18" t="s">
        <v>65</v>
      </c>
      <c r="F2792" s="126"/>
      <c r="G2792" s="125"/>
      <c r="H2792" s="169"/>
      <c r="I2792" s="21"/>
      <c r="J2792" s="46"/>
      <c r="L2792" s="28"/>
    </row>
    <row r="2793" spans="1:13" ht="12.95" customHeight="1">
      <c r="A2793" s="93"/>
      <c r="B2793" s="107"/>
      <c r="C2793" s="7"/>
      <c r="D2793" s="109"/>
      <c r="E2793" s="110"/>
      <c r="F2793" s="111"/>
      <c r="G2793" s="112"/>
      <c r="H2793" s="7"/>
      <c r="I2793" s="12"/>
      <c r="J2793" s="45"/>
      <c r="M2793" s="28"/>
    </row>
    <row r="2794" spans="1:13" ht="12.95" customHeight="1">
      <c r="A2794" s="127"/>
      <c r="B2794" s="185" t="s">
        <v>4768</v>
      </c>
      <c r="C2794" s="16" t="s">
        <v>4770</v>
      </c>
      <c r="D2794" s="52">
        <v>1</v>
      </c>
      <c r="E2794" s="18" t="s">
        <v>65</v>
      </c>
      <c r="F2794" s="19"/>
      <c r="G2794" s="125"/>
      <c r="H2794" s="16"/>
      <c r="I2794" s="21"/>
      <c r="J2794" s="46"/>
      <c r="L2794" s="28"/>
    </row>
    <row r="2795" spans="1:13" ht="12.95" customHeight="1">
      <c r="A2795" s="93"/>
      <c r="B2795" s="107"/>
      <c r="C2795" s="7"/>
      <c r="D2795" s="109"/>
      <c r="E2795" s="110"/>
      <c r="F2795" s="111"/>
      <c r="G2795" s="112"/>
      <c r="H2795" s="128"/>
      <c r="I2795" s="12"/>
      <c r="J2795" s="45"/>
      <c r="M2795" s="28"/>
    </row>
    <row r="2796" spans="1:13" ht="12.95" customHeight="1">
      <c r="A2796" s="94"/>
      <c r="B2796" s="108" t="s">
        <v>4687</v>
      </c>
      <c r="C2796" s="16" t="s">
        <v>4746</v>
      </c>
      <c r="D2796" s="52">
        <v>3</v>
      </c>
      <c r="E2796" s="18" t="s">
        <v>2851</v>
      </c>
      <c r="F2796" s="19"/>
      <c r="G2796" s="125"/>
      <c r="H2796" s="16"/>
      <c r="I2796" s="21"/>
      <c r="J2796" s="46"/>
      <c r="L2796" s="28"/>
    </row>
    <row r="2797" spans="1:13" ht="12.95" customHeight="1">
      <c r="A2797" s="93"/>
      <c r="B2797" s="107"/>
      <c r="C2797" s="7"/>
      <c r="D2797" s="109"/>
      <c r="E2797" s="110"/>
      <c r="F2797" s="111"/>
      <c r="G2797" s="112"/>
      <c r="H2797" s="128"/>
      <c r="I2797" s="12"/>
      <c r="J2797" s="45"/>
      <c r="M2797" s="28"/>
    </row>
    <row r="2798" spans="1:13" ht="12.95" customHeight="1">
      <c r="A2798" s="94"/>
      <c r="B2798" s="108" t="s">
        <v>4687</v>
      </c>
      <c r="C2798" s="16" t="s">
        <v>4771</v>
      </c>
      <c r="D2798" s="52">
        <v>1</v>
      </c>
      <c r="E2798" s="18" t="s">
        <v>2851</v>
      </c>
      <c r="F2798" s="19"/>
      <c r="G2798" s="125"/>
      <c r="H2798" s="16"/>
      <c r="I2798" s="21"/>
      <c r="J2798" s="46"/>
      <c r="L2798" s="28"/>
    </row>
    <row r="2799" spans="1:13" ht="12.95" customHeight="1">
      <c r="A2799" s="93"/>
      <c r="B2799" s="107"/>
      <c r="C2799" s="7"/>
      <c r="D2799" s="109"/>
      <c r="E2799" s="110"/>
      <c r="F2799" s="129"/>
      <c r="G2799" s="112"/>
      <c r="H2799" s="7"/>
      <c r="I2799" s="12"/>
      <c r="J2799" s="45"/>
      <c r="M2799" s="28"/>
    </row>
    <row r="2800" spans="1:13" ht="12.95" customHeight="1">
      <c r="A2800" s="94"/>
      <c r="B2800" s="108" t="s">
        <v>4196</v>
      </c>
      <c r="C2800" s="16"/>
      <c r="D2800" s="52">
        <v>1</v>
      </c>
      <c r="E2800" s="18" t="s">
        <v>4075</v>
      </c>
      <c r="F2800" s="126"/>
      <c r="G2800" s="125"/>
      <c r="H2800" s="131"/>
      <c r="I2800" s="21"/>
      <c r="J2800" s="46"/>
      <c r="L2800" s="28"/>
    </row>
    <row r="2801" spans="1:13" ht="12.95" customHeight="1">
      <c r="A2801" s="93"/>
      <c r="B2801" s="107"/>
      <c r="C2801" s="7"/>
      <c r="D2801" s="109"/>
      <c r="E2801" s="110"/>
      <c r="F2801" s="111"/>
      <c r="G2801" s="112"/>
      <c r="H2801" s="128"/>
      <c r="I2801" s="12"/>
      <c r="J2801" s="45"/>
      <c r="M2801" s="28"/>
    </row>
    <row r="2802" spans="1:13" ht="12.95" customHeight="1">
      <c r="A2802" s="94"/>
      <c r="B2802" s="108" t="s">
        <v>4197</v>
      </c>
      <c r="C2802" s="16" t="s">
        <v>4198</v>
      </c>
      <c r="D2802" s="52">
        <v>627</v>
      </c>
      <c r="E2802" s="18" t="s">
        <v>4157</v>
      </c>
      <c r="F2802" s="19"/>
      <c r="G2802" s="125"/>
      <c r="H2802" s="16"/>
      <c r="I2802" s="21"/>
      <c r="J2802" s="46"/>
      <c r="L2802" s="28"/>
    </row>
    <row r="2803" spans="1:13" ht="12.95" customHeight="1">
      <c r="A2803" s="93"/>
      <c r="B2803" s="107"/>
      <c r="C2803" s="7"/>
      <c r="D2803" s="109"/>
      <c r="E2803" s="110"/>
      <c r="F2803" s="111"/>
      <c r="G2803" s="112"/>
      <c r="H2803" s="128"/>
      <c r="I2803" s="12"/>
      <c r="J2803" s="45"/>
      <c r="M2803" s="28"/>
    </row>
    <row r="2804" spans="1:13" ht="12.95" customHeight="1">
      <c r="A2804" s="94"/>
      <c r="B2804" s="108" t="s">
        <v>4489</v>
      </c>
      <c r="C2804" s="16" t="s">
        <v>4490</v>
      </c>
      <c r="D2804" s="52">
        <v>12</v>
      </c>
      <c r="E2804" s="18" t="s">
        <v>4245</v>
      </c>
      <c r="F2804" s="19"/>
      <c r="G2804" s="125"/>
      <c r="H2804" s="16"/>
      <c r="I2804" s="21"/>
      <c r="J2804" s="46"/>
      <c r="L2804" s="28"/>
    </row>
    <row r="2805" spans="1:13" ht="12.95" customHeight="1">
      <c r="A2805" s="93"/>
      <c r="B2805" s="107"/>
      <c r="C2805" s="7"/>
      <c r="D2805" s="109"/>
      <c r="E2805" s="110"/>
      <c r="F2805" s="129"/>
      <c r="G2805" s="112"/>
      <c r="H2805" s="128"/>
      <c r="I2805" s="12"/>
      <c r="J2805" s="45"/>
      <c r="M2805" s="28"/>
    </row>
    <row r="2806" spans="1:13" ht="12.95" customHeight="1">
      <c r="A2806" s="94"/>
      <c r="B2806" s="108" t="s">
        <v>4772</v>
      </c>
      <c r="C2806" s="16"/>
      <c r="D2806" s="52">
        <v>1</v>
      </c>
      <c r="E2806" s="18" t="s">
        <v>4075</v>
      </c>
      <c r="F2806" s="19"/>
      <c r="G2806" s="125"/>
      <c r="H2806" s="131"/>
      <c r="I2806" s="21"/>
      <c r="J2806" s="46"/>
      <c r="L2806" s="28"/>
    </row>
    <row r="2807" spans="1:13" ht="12.95" customHeight="1">
      <c r="A2807" s="93"/>
      <c r="B2807" s="107"/>
      <c r="C2807" s="7"/>
      <c r="D2807" s="51"/>
      <c r="E2807" s="9"/>
      <c r="F2807" s="10"/>
      <c r="G2807" s="95"/>
      <c r="H2807" s="7"/>
      <c r="I2807" s="12"/>
      <c r="J2807" s="45"/>
    </row>
    <row r="2808" spans="1:13" ht="12.95" customHeight="1">
      <c r="A2808" s="94"/>
      <c r="B2808" s="134" t="s">
        <v>2</v>
      </c>
      <c r="C2808" s="16"/>
      <c r="D2808" s="52"/>
      <c r="E2808" s="18"/>
      <c r="F2808" s="19"/>
      <c r="G2808" s="20"/>
      <c r="H2808" s="130"/>
      <c r="I2808" s="21"/>
      <c r="J2808" s="46"/>
    </row>
    <row r="2809" spans="1:13" ht="12.95" customHeight="1">
      <c r="A2809" s="93"/>
      <c r="B2809" s="107"/>
      <c r="C2809" s="7"/>
      <c r="D2809" s="51"/>
      <c r="E2809" s="9"/>
      <c r="F2809" s="10"/>
      <c r="G2809" s="11"/>
      <c r="H2809" s="7"/>
      <c r="I2809" s="12"/>
      <c r="J2809" s="45"/>
    </row>
    <row r="2810" spans="1:13" ht="12.95" customHeight="1">
      <c r="A2810" s="94"/>
      <c r="B2810" s="108"/>
      <c r="C2810" s="16"/>
      <c r="D2810" s="52"/>
      <c r="E2810" s="18"/>
      <c r="F2810" s="19"/>
      <c r="G2810" s="20"/>
      <c r="H2810" s="16"/>
      <c r="I2810" s="21"/>
      <c r="J2810" s="46"/>
    </row>
    <row r="2811" spans="1:13" ht="12.95" customHeight="1">
      <c r="A2811" s="93"/>
      <c r="B2811" s="107"/>
      <c r="C2811" s="7"/>
      <c r="D2811" s="51"/>
      <c r="E2811" s="9"/>
      <c r="F2811" s="10"/>
      <c r="G2811" s="11"/>
      <c r="H2811" s="7"/>
      <c r="I2811" s="12"/>
      <c r="J2811" s="45"/>
    </row>
    <row r="2812" spans="1:13" ht="12.95" customHeight="1">
      <c r="A2812" s="127"/>
      <c r="B2812" s="185"/>
      <c r="C2812" s="16"/>
      <c r="D2812" s="52"/>
      <c r="E2812" s="18"/>
      <c r="F2812" s="19"/>
      <c r="G2812" s="20"/>
      <c r="H2812" s="16"/>
      <c r="I2812" s="21"/>
      <c r="J2812" s="46"/>
    </row>
    <row r="2813" spans="1:13" ht="12.95" customHeight="1">
      <c r="A2813" s="93"/>
      <c r="B2813" s="107"/>
      <c r="C2813" s="7"/>
      <c r="D2813" s="51"/>
      <c r="E2813" s="9"/>
      <c r="F2813" s="10"/>
      <c r="G2813" s="11"/>
      <c r="H2813" s="128"/>
      <c r="I2813" s="12"/>
      <c r="J2813" s="45"/>
    </row>
    <row r="2814" spans="1:13" ht="12.95" customHeight="1">
      <c r="A2814" s="94"/>
      <c r="B2814" s="108"/>
      <c r="C2814" s="16"/>
      <c r="D2814" s="52"/>
      <c r="E2814" s="18"/>
      <c r="F2814" s="19"/>
      <c r="G2814" s="20"/>
      <c r="H2814" s="130"/>
      <c r="I2814" s="21"/>
      <c r="J2814" s="46"/>
    </row>
    <row r="2815" spans="1:13" ht="12.95" customHeight="1">
      <c r="A2815" s="93"/>
      <c r="B2815" s="107"/>
      <c r="C2815" s="7"/>
      <c r="D2815" s="51"/>
      <c r="E2815" s="9"/>
      <c r="F2815" s="10"/>
      <c r="G2815" s="11"/>
      <c r="H2815" s="128"/>
      <c r="I2815" s="12"/>
      <c r="J2815" s="45"/>
    </row>
    <row r="2816" spans="1:13" ht="12.95" customHeight="1">
      <c r="A2816" s="94"/>
      <c r="B2816" s="108"/>
      <c r="C2816" s="16"/>
      <c r="D2816" s="52"/>
      <c r="E2816" s="18"/>
      <c r="F2816" s="19"/>
      <c r="G2816" s="20"/>
      <c r="H2816" s="130"/>
      <c r="I2816" s="21"/>
      <c r="J2816" s="46"/>
    </row>
    <row r="2817" spans="1:10" ht="12.95" customHeight="1">
      <c r="A2817" s="93"/>
      <c r="B2817" s="107"/>
      <c r="C2817" s="7"/>
      <c r="D2817" s="51"/>
      <c r="E2817" s="9"/>
      <c r="F2817" s="10"/>
      <c r="G2817" s="11"/>
      <c r="H2817" s="7"/>
      <c r="I2817" s="12"/>
      <c r="J2817" s="45"/>
    </row>
    <row r="2818" spans="1:10" ht="12.95" customHeight="1">
      <c r="A2818" s="94"/>
      <c r="B2818" s="108"/>
      <c r="C2818" s="16"/>
      <c r="D2818" s="52"/>
      <c r="E2818" s="18"/>
      <c r="F2818" s="126"/>
      <c r="G2818" s="20"/>
      <c r="H2818" s="131"/>
      <c r="I2818" s="21"/>
      <c r="J2818" s="46"/>
    </row>
    <row r="2819" spans="1:10" ht="12.95" customHeight="1">
      <c r="A2819" s="93"/>
      <c r="B2819" s="107"/>
      <c r="C2819" s="7"/>
      <c r="D2819" s="51"/>
      <c r="E2819" s="9"/>
      <c r="F2819" s="132"/>
      <c r="G2819" s="11"/>
      <c r="H2819" s="128"/>
      <c r="I2819" s="12"/>
      <c r="J2819" s="45"/>
    </row>
    <row r="2820" spans="1:10" ht="12.95" customHeight="1">
      <c r="A2820" s="94"/>
      <c r="B2820" s="108"/>
      <c r="C2820" s="16"/>
      <c r="D2820" s="52"/>
      <c r="E2820" s="18"/>
      <c r="F2820" s="126"/>
      <c r="G2820" s="20"/>
      <c r="H2820" s="131"/>
      <c r="I2820" s="21"/>
      <c r="J2820" s="46"/>
    </row>
    <row r="2821" spans="1:10" ht="12.95" customHeight="1">
      <c r="A2821" s="93"/>
      <c r="B2821" s="107"/>
      <c r="C2821" s="7"/>
      <c r="D2821" s="51"/>
      <c r="E2821" s="9"/>
      <c r="F2821" s="10"/>
      <c r="G2821" s="11"/>
      <c r="H2821" s="128"/>
      <c r="I2821" s="12"/>
      <c r="J2821" s="45"/>
    </row>
    <row r="2822" spans="1:10" ht="12.95" customHeight="1">
      <c r="A2822" s="94"/>
      <c r="B2822" s="108"/>
      <c r="C2822" s="16"/>
      <c r="D2822" s="52"/>
      <c r="E2822" s="18"/>
      <c r="F2822" s="19"/>
      <c r="G2822" s="20"/>
      <c r="H2822" s="131"/>
      <c r="I2822" s="21"/>
      <c r="J2822" s="46"/>
    </row>
    <row r="2823" spans="1:10" ht="12.95" customHeight="1">
      <c r="A2823" s="93"/>
      <c r="B2823" s="107"/>
      <c r="C2823" s="7"/>
      <c r="D2823" s="51"/>
      <c r="E2823" s="9"/>
      <c r="F2823" s="10"/>
      <c r="G2823" s="11"/>
      <c r="H2823" s="128"/>
      <c r="I2823" s="12"/>
      <c r="J2823" s="45"/>
    </row>
    <row r="2824" spans="1:10" ht="12.95" customHeight="1">
      <c r="A2824" s="94"/>
      <c r="B2824" s="108"/>
      <c r="C2824" s="16"/>
      <c r="D2824" s="52"/>
      <c r="E2824" s="18"/>
      <c r="F2824" s="19"/>
      <c r="G2824" s="20"/>
      <c r="H2824" s="16"/>
      <c r="I2824" s="21"/>
      <c r="J2824" s="46"/>
    </row>
    <row r="2825" spans="1:10" ht="12.95" customHeight="1">
      <c r="A2825" s="93"/>
      <c r="B2825" s="107"/>
      <c r="C2825" s="7"/>
      <c r="D2825" s="51"/>
      <c r="E2825" s="9"/>
      <c r="F2825" s="10"/>
      <c r="G2825" s="11"/>
      <c r="H2825" s="128"/>
      <c r="I2825" s="12"/>
      <c r="J2825" s="45"/>
    </row>
    <row r="2826" spans="1:10" ht="12.95" customHeight="1">
      <c r="A2826" s="94"/>
      <c r="B2826" s="108"/>
      <c r="C2826" s="16"/>
      <c r="D2826" s="52"/>
      <c r="E2826" s="18"/>
      <c r="F2826" s="19"/>
      <c r="G2826" s="20"/>
      <c r="H2826" s="16"/>
      <c r="I2826" s="21"/>
      <c r="J2826" s="46"/>
    </row>
    <row r="2827" spans="1:10" ht="12.95" customHeight="1">
      <c r="A2827" s="93"/>
      <c r="B2827" s="107"/>
      <c r="C2827" s="7"/>
      <c r="D2827" s="51"/>
      <c r="E2827" s="9"/>
      <c r="F2827" s="10"/>
      <c r="G2827" s="11"/>
      <c r="H2827" s="7"/>
      <c r="I2827" s="12"/>
      <c r="J2827" s="45"/>
    </row>
    <row r="2828" spans="1:10" ht="12.95" customHeight="1">
      <c r="A2828" s="94"/>
      <c r="B2828" s="108"/>
      <c r="C2828" s="16"/>
      <c r="D2828" s="52"/>
      <c r="E2828" s="18"/>
      <c r="F2828" s="19"/>
      <c r="G2828" s="20"/>
      <c r="H2828" s="130"/>
      <c r="I2828" s="21"/>
      <c r="J2828" s="46"/>
    </row>
    <row r="2829" spans="1:10" ht="12.95" customHeight="1">
      <c r="A2829" s="93"/>
      <c r="B2829" s="107"/>
      <c r="C2829" s="7"/>
      <c r="D2829" s="51"/>
      <c r="E2829" s="9"/>
      <c r="F2829" s="10"/>
      <c r="G2829" s="11"/>
      <c r="H2829" s="7"/>
      <c r="I2829" s="12"/>
      <c r="J2829" s="45"/>
    </row>
    <row r="2830" spans="1:10" ht="12.95" customHeight="1">
      <c r="A2830" s="94"/>
      <c r="B2830" s="108"/>
      <c r="C2830" s="16"/>
      <c r="D2830" s="52"/>
      <c r="E2830" s="18"/>
      <c r="F2830" s="19"/>
      <c r="G2830" s="20"/>
      <c r="H2830" s="130"/>
      <c r="I2830" s="21"/>
      <c r="J2830" s="46"/>
    </row>
    <row r="2831" spans="1:10" ht="12.95" customHeight="1">
      <c r="A2831" s="93"/>
      <c r="B2831" s="107"/>
      <c r="C2831" s="7"/>
      <c r="D2831" s="51"/>
      <c r="E2831" s="9"/>
      <c r="F2831" s="10"/>
      <c r="G2831" s="11"/>
      <c r="H2831" s="7"/>
      <c r="I2831" s="12"/>
      <c r="J2831" s="45"/>
    </row>
    <row r="2832" spans="1:10" ht="12.95" customHeight="1">
      <c r="A2832" s="94"/>
      <c r="B2832" s="108"/>
      <c r="C2832" s="16"/>
      <c r="D2832" s="52"/>
      <c r="E2832" s="18"/>
      <c r="F2832" s="19"/>
      <c r="G2832" s="20"/>
      <c r="H2832" s="16"/>
      <c r="I2832" s="21"/>
      <c r="J2832" s="46"/>
    </row>
    <row r="2833" spans="1:10" ht="12.95" customHeight="1">
      <c r="A2833" s="93"/>
      <c r="B2833" s="107"/>
      <c r="C2833" s="7"/>
      <c r="D2833" s="51"/>
      <c r="E2833" s="9"/>
      <c r="F2833" s="10"/>
      <c r="G2833" s="11"/>
      <c r="H2833" s="7"/>
      <c r="I2833" s="12"/>
      <c r="J2833" s="45"/>
    </row>
    <row r="2834" spans="1:10" ht="12.95" customHeight="1">
      <c r="A2834" s="94"/>
      <c r="B2834" s="108"/>
      <c r="C2834" s="16"/>
      <c r="D2834" s="52"/>
      <c r="E2834" s="18"/>
      <c r="F2834" s="19"/>
      <c r="G2834" s="20"/>
      <c r="H2834" s="16"/>
      <c r="I2834" s="21"/>
      <c r="J2834" s="46"/>
    </row>
    <row r="2835" spans="1:10" ht="12.95" customHeight="1">
      <c r="A2835" s="93"/>
      <c r="B2835" s="107"/>
      <c r="C2835" s="7"/>
      <c r="D2835" s="51"/>
      <c r="E2835" s="9"/>
      <c r="F2835" s="10"/>
      <c r="G2835" s="11"/>
      <c r="H2835" s="7"/>
      <c r="I2835" s="12"/>
      <c r="J2835" s="45"/>
    </row>
    <row r="2836" spans="1:10" ht="12.95" customHeight="1">
      <c r="A2836" s="94"/>
      <c r="B2836" s="108"/>
      <c r="C2836" s="16"/>
      <c r="D2836" s="52"/>
      <c r="E2836" s="18"/>
      <c r="F2836" s="19"/>
      <c r="G2836" s="20"/>
      <c r="H2836" s="16"/>
      <c r="I2836" s="21"/>
      <c r="J2836" s="46"/>
    </row>
    <row r="2837" spans="1:10" ht="12.95" customHeight="1">
      <c r="A2837" s="93"/>
      <c r="B2837" s="107"/>
      <c r="C2837" s="7"/>
      <c r="D2837" s="51"/>
      <c r="E2837" s="9"/>
      <c r="F2837" s="10"/>
      <c r="G2837" s="11"/>
      <c r="H2837" s="7"/>
      <c r="I2837" s="12"/>
      <c r="J2837" s="45"/>
    </row>
    <row r="2838" spans="1:10" ht="12.95" customHeight="1">
      <c r="A2838" s="94"/>
      <c r="B2838" s="108"/>
      <c r="C2838" s="16"/>
      <c r="D2838" s="52"/>
      <c r="E2838" s="18"/>
      <c r="F2838" s="19"/>
      <c r="G2838" s="20"/>
      <c r="H2838" s="16"/>
      <c r="I2838" s="21"/>
      <c r="J2838" s="46"/>
    </row>
    <row r="2839" spans="1:10" ht="12.95" customHeight="1">
      <c r="A2839" s="93"/>
      <c r="B2839" s="107"/>
      <c r="C2839" s="7"/>
      <c r="D2839" s="51"/>
      <c r="E2839" s="9"/>
      <c r="F2839" s="10"/>
      <c r="G2839" s="11"/>
      <c r="H2839" s="7"/>
      <c r="I2839" s="12"/>
      <c r="J2839" s="45"/>
    </row>
    <row r="2840" spans="1:10" ht="12.95" customHeight="1">
      <c r="A2840" s="94"/>
      <c r="B2840" s="108"/>
      <c r="C2840" s="16"/>
      <c r="D2840" s="52"/>
      <c r="E2840" s="18"/>
      <c r="F2840" s="19"/>
      <c r="G2840" s="20"/>
      <c r="H2840" s="16"/>
      <c r="I2840" s="21"/>
      <c r="J2840" s="48"/>
    </row>
    <row r="2841" spans="1:10" ht="12.95" customHeight="1">
      <c r="A2841" s="93"/>
      <c r="B2841" s="107"/>
      <c r="C2841" s="7"/>
      <c r="D2841" s="51"/>
      <c r="E2841" s="9"/>
      <c r="F2841" s="10"/>
      <c r="G2841" s="11"/>
      <c r="H2841" s="7"/>
      <c r="I2841" s="23"/>
      <c r="J2841" s="47"/>
    </row>
    <row r="2842" spans="1:10" ht="12.95" customHeight="1">
      <c r="A2842" s="94"/>
      <c r="B2842" s="108"/>
      <c r="C2842" s="16"/>
      <c r="D2842" s="52"/>
      <c r="E2842" s="18"/>
      <c r="F2842" s="19"/>
      <c r="G2842" s="20"/>
      <c r="H2842" s="16"/>
      <c r="I2842" s="21"/>
      <c r="J2842" s="46"/>
    </row>
    <row r="2843" spans="1:10" ht="12.95" customHeight="1">
      <c r="A2843" s="5"/>
      <c r="B2843" s="107"/>
      <c r="C2843" s="7"/>
      <c r="D2843" s="51"/>
      <c r="E2843" s="9"/>
      <c r="F2843" s="10"/>
      <c r="G2843" s="11"/>
      <c r="H2843" s="7"/>
      <c r="I2843" s="12"/>
      <c r="J2843" s="45"/>
    </row>
    <row r="2844" spans="1:10" ht="12.95" customHeight="1">
      <c r="A2844" s="133"/>
      <c r="B2844" s="108"/>
      <c r="C2844" s="16"/>
      <c r="D2844" s="52"/>
      <c r="E2844" s="18"/>
      <c r="F2844" s="19"/>
      <c r="G2844" s="20"/>
      <c r="H2844" s="16"/>
      <c r="I2844" s="21"/>
      <c r="J2844" s="46"/>
    </row>
    <row r="2845" spans="1:10" ht="12.95" customHeight="1">
      <c r="A2845" s="93"/>
      <c r="B2845" s="124"/>
      <c r="C2845" s="7"/>
      <c r="D2845" s="51"/>
      <c r="E2845" s="9"/>
      <c r="F2845" s="10"/>
      <c r="G2845" s="11"/>
      <c r="H2845" s="7"/>
      <c r="I2845" s="12"/>
      <c r="J2845" s="45"/>
    </row>
    <row r="2846" spans="1:10" ht="12.95" customHeight="1">
      <c r="A2846" s="94"/>
      <c r="B2846" s="108"/>
      <c r="C2846" s="16"/>
      <c r="D2846" s="52"/>
      <c r="E2846" s="18"/>
      <c r="F2846" s="19"/>
      <c r="G2846" s="20"/>
      <c r="H2846" s="16"/>
      <c r="I2846" s="21"/>
      <c r="J2846" s="46"/>
    </row>
  </sheetData>
  <autoFilter ref="A1:J2846" xr:uid="{2E721A77-12FA-4679-8B9D-C2BFA2490DA5}">
    <filterColumn colId="7" showButton="0"/>
    <filterColumn colId="8" showButton="0"/>
  </autoFilter>
  <mergeCells count="8">
    <mergeCell ref="G1:G2"/>
    <mergeCell ref="H1:J2"/>
    <mergeCell ref="A1:A2"/>
    <mergeCell ref="B1:B2"/>
    <mergeCell ref="C1:C2"/>
    <mergeCell ref="D1:D2"/>
    <mergeCell ref="E1:E2"/>
    <mergeCell ref="F1:F2"/>
  </mergeCells>
  <phoneticPr fontId="2"/>
  <conditionalFormatting sqref="F4 F6 F8 F10 F12 F14 F16 F18 F20 F22 F24 F26 F28 F30 F32 F34 F36 F38 F40 F42 F44 F46 F48 F50 F52 F54 F56 F58 F60 F62 F64 F66 F72 F74 F76 F78 F286 F358 F386 F388 F390 F392 F414 F538 F790 F812 F822 F924 H924 F928 H928 F994 H994 F1038 F1042 F1170 F1198 F1218 F1222 F1258 F1374 F1460 H1460 F1680 F1750 F1868 F1910 F2010 F2374 F2706">
    <cfRule type="expression" dxfId="2797" priority="2797" stopIfTrue="1">
      <formula>AND(D4=1,E4="か所")</formula>
    </cfRule>
  </conditionalFormatting>
  <conditionalFormatting sqref="F44">
    <cfRule type="expression" dxfId="2796" priority="1974" stopIfTrue="1">
      <formula>AND(D44=1,LEN(E44)&lt;&gt;LENB(E44))</formula>
    </cfRule>
  </conditionalFormatting>
  <conditionalFormatting sqref="F46 F1170 F1680 F1910 F1218 F64 F386 F388 F390 F392 F2738 F44 F62 F1258 F1038 F812 F1042 F4 F6 F8 F10 F12 F14 F16 F18 F20 F22 F24 F26 F28 F30 F32 F34 F36 F38 F40 F42 F48 F50 F52 F54 F56 F58 F60 F66 F72 F74 F76 F78 F286 F358 F414 F538 F790 F822 F924 H924 F928 H928 F994 H994 F1198 F1222 F1374 F1460 H1460 F1750 F1868 F2010 F2374 F2706">
    <cfRule type="expression" dxfId="2795" priority="2796" stopIfTrue="1">
      <formula>AND(D4=1,E4="式")</formula>
    </cfRule>
  </conditionalFormatting>
  <conditionalFormatting sqref="F46">
    <cfRule type="expression" dxfId="2794" priority="2795" stopIfTrue="1">
      <formula>AND(D46=1,LEN(E46)&lt;&gt;LENB(E46))</formula>
    </cfRule>
  </conditionalFormatting>
  <conditionalFormatting sqref="F62 F502 F644 F868 F970 H1038 H1170 F1186 H1198 F1258 H1258 F1330 F1350 H1350 F1378 H1378 F1402 F1438 F2196 F2788 H2790 F2794">
    <cfRule type="expression" dxfId="2793" priority="1973" stopIfTrue="1">
      <formula>AND(D62=1,E62="か所")</formula>
    </cfRule>
    <cfRule type="expression" dxfId="2792" priority="1972" stopIfTrue="1">
      <formula>AND(D62=1,E62="式")</formula>
    </cfRule>
  </conditionalFormatting>
  <conditionalFormatting sqref="F64 F324 F380 H380 F382 F386 F388 F390 F392 F488 F610 H610 H766 F1746 F2466 F2536">
    <cfRule type="expression" dxfId="2791" priority="2359" stopIfTrue="1">
      <formula>AND(D64=1,E64="か所")</formula>
    </cfRule>
    <cfRule type="expression" dxfId="2790" priority="2358" stopIfTrue="1">
      <formula>AND(D64=1,E64="式")</formula>
    </cfRule>
  </conditionalFormatting>
  <conditionalFormatting sqref="F68 F70">
    <cfRule type="expression" dxfId="2789" priority="2305" stopIfTrue="1">
      <formula>AND(D68=1,E68="式")</formula>
    </cfRule>
    <cfRule type="expression" dxfId="2788" priority="2306" stopIfTrue="1">
      <formula>AND(D68=1,E68="か所")</formula>
    </cfRule>
  </conditionalFormatting>
  <conditionalFormatting sqref="F80 F98">
    <cfRule type="expression" dxfId="2787" priority="120" stopIfTrue="1">
      <formula>AND(D80=1,E80="か所")</formula>
    </cfRule>
  </conditionalFormatting>
  <conditionalFormatting sqref="F82">
    <cfRule type="expression" dxfId="2786" priority="55" stopIfTrue="1">
      <formula>AND(D82=1,E82="式")</formula>
    </cfRule>
    <cfRule type="expression" dxfId="2785" priority="56" stopIfTrue="1">
      <formula>AND(D82=1,E82="か所")</formula>
    </cfRule>
    <cfRule type="expression" dxfId="2784" priority="54" stopIfTrue="1">
      <formula>AND(D82=1,E82="か所")</formula>
    </cfRule>
    <cfRule type="expression" dxfId="2783" priority="53" stopIfTrue="1">
      <formula>AND(D82=1,E82="式")</formula>
    </cfRule>
  </conditionalFormatting>
  <conditionalFormatting sqref="F84 F86">
    <cfRule type="expression" dxfId="2782" priority="118" stopIfTrue="1">
      <formula>AND(D84=1,E84="か所")</formula>
    </cfRule>
    <cfRule type="expression" dxfId="2781" priority="117" stopIfTrue="1">
      <formula>AND(D84=1,E84="式")</formula>
    </cfRule>
  </conditionalFormatting>
  <conditionalFormatting sqref="F88">
    <cfRule type="expression" dxfId="2780" priority="94" stopIfTrue="1">
      <formula>AND(D88=1,E88="か所")</formula>
    </cfRule>
    <cfRule type="expression" dxfId="2779" priority="93" stopIfTrue="1">
      <formula>AND(D88=1,E88="式")</formula>
    </cfRule>
  </conditionalFormatting>
  <conditionalFormatting sqref="F90">
    <cfRule type="expression" dxfId="2778" priority="83" stopIfTrue="1">
      <formula>AND(D90=1,E90="式")</formula>
    </cfRule>
    <cfRule type="expression" dxfId="2777" priority="102" stopIfTrue="1">
      <formula>AND(D90=1,E90="か所")</formula>
    </cfRule>
    <cfRule type="expression" dxfId="2776" priority="101" stopIfTrue="1">
      <formula>AND(D90=1,E90="式")</formula>
    </cfRule>
    <cfRule type="expression" dxfId="2775" priority="84" stopIfTrue="1">
      <formula>AND(D90=1,E90="か所")</formula>
    </cfRule>
  </conditionalFormatting>
  <conditionalFormatting sqref="F92">
    <cfRule type="expression" dxfId="2774" priority="104" stopIfTrue="1">
      <formula>AND(D92=1,E92="か所")</formula>
    </cfRule>
    <cfRule type="expression" dxfId="2773" priority="86" stopIfTrue="1">
      <formula>AND(D92=1,E92="か所")</formula>
    </cfRule>
    <cfRule type="expression" dxfId="2772" priority="85" stopIfTrue="1">
      <formula>AND(D92=1,E92="式")</formula>
    </cfRule>
    <cfRule type="expression" dxfId="2771" priority="105" stopIfTrue="1">
      <formula>AND(D92=1,E92="式")</formula>
    </cfRule>
    <cfRule type="expression" dxfId="2770" priority="106" stopIfTrue="1">
      <formula>AND(D92=1,E92="か所")</formula>
    </cfRule>
    <cfRule type="expression" dxfId="2769" priority="103" stopIfTrue="1">
      <formula>AND(D92=1,E92="式")</formula>
    </cfRule>
  </conditionalFormatting>
  <conditionalFormatting sqref="F94">
    <cfRule type="expression" dxfId="2768" priority="90" stopIfTrue="1">
      <formula>AND(D94=1,E94="か所")</formula>
    </cfRule>
    <cfRule type="expression" dxfId="2767" priority="87" stopIfTrue="1">
      <formula>AND(D94=1,E94="式")</formula>
    </cfRule>
    <cfRule type="expression" dxfId="2766" priority="88" stopIfTrue="1">
      <formula>AND(D94=1,E94="か所")</formula>
    </cfRule>
    <cfRule type="expression" dxfId="2765" priority="89" stopIfTrue="1">
      <formula>AND(D94=1,E94="式")</formula>
    </cfRule>
    <cfRule type="expression" dxfId="2764" priority="99" stopIfTrue="1">
      <formula>AND(D94=1,E94="式")</formula>
    </cfRule>
    <cfRule type="expression" dxfId="2763" priority="100" stopIfTrue="1">
      <formula>AND(D94=1,E94="か所")</formula>
    </cfRule>
  </conditionalFormatting>
  <conditionalFormatting sqref="F96">
    <cfRule type="expression" dxfId="2762" priority="82" stopIfTrue="1">
      <formula>AND(D96=1,E96="か所")</formula>
    </cfRule>
    <cfRule type="expression" dxfId="2761" priority="81" stopIfTrue="1">
      <formula>AND(D96=1,E96="式")</formula>
    </cfRule>
    <cfRule type="expression" dxfId="2760" priority="91" stopIfTrue="1">
      <formula>AND(D96=1,E96="式")</formula>
    </cfRule>
    <cfRule type="expression" dxfId="2759" priority="77" stopIfTrue="1">
      <formula>AND(D96=1,E96="式")</formula>
    </cfRule>
    <cfRule type="expression" dxfId="2758" priority="76" stopIfTrue="1">
      <formula>AND(D96=1,E96="か所")</formula>
    </cfRule>
    <cfRule type="expression" dxfId="2757" priority="78" stopIfTrue="1">
      <formula>AND(D96=1,E96="か所")</formula>
    </cfRule>
    <cfRule type="expression" dxfId="2756" priority="92" stopIfTrue="1">
      <formula>AND(D96=1,E96="か所")</formula>
    </cfRule>
    <cfRule type="expression" dxfId="2755" priority="75" stopIfTrue="1">
      <formula>AND(D96=1,E96="式")</formula>
    </cfRule>
  </conditionalFormatting>
  <conditionalFormatting sqref="F98 F80">
    <cfRule type="expression" dxfId="2754" priority="119" stopIfTrue="1">
      <formula>AND(D80=1,E80="式")</formula>
    </cfRule>
  </conditionalFormatting>
  <conditionalFormatting sqref="F98">
    <cfRule type="expression" dxfId="2753" priority="114" stopIfTrue="1">
      <formula>AND(D98=1,E98="か所")</formula>
    </cfRule>
    <cfRule type="expression" dxfId="2752" priority="115" stopIfTrue="1">
      <formula>AND(D98=1,E98="式")</formula>
    </cfRule>
    <cfRule type="expression" dxfId="2751" priority="116" stopIfTrue="1">
      <formula>AND(D98=1,E98="か所")</formula>
    </cfRule>
    <cfRule type="expression" dxfId="2750" priority="111" stopIfTrue="1">
      <formula>AND(D98=1,E98="式")</formula>
    </cfRule>
    <cfRule type="expression" dxfId="2749" priority="112" stopIfTrue="1">
      <formula>AND(D98=1,E98="か所")</formula>
    </cfRule>
    <cfRule type="expression" dxfId="2748" priority="113" stopIfTrue="1">
      <formula>AND(D98=1,E98="式")</formula>
    </cfRule>
  </conditionalFormatting>
  <conditionalFormatting sqref="F100 F104 F106">
    <cfRule type="expression" dxfId="2747" priority="108" stopIfTrue="1">
      <formula>AND(D100=1,E100="か所")</formula>
    </cfRule>
  </conditionalFormatting>
  <conditionalFormatting sqref="F100 F106 F104">
    <cfRule type="expression" dxfId="2746" priority="107" stopIfTrue="1">
      <formula>AND(D100=1,E100="式")</formula>
    </cfRule>
  </conditionalFormatting>
  <conditionalFormatting sqref="F100">
    <cfRule type="expression" dxfId="2745" priority="97" stopIfTrue="1">
      <formula>AND(D100=1,E100="式")</formula>
    </cfRule>
    <cfRule type="expression" dxfId="2744" priority="98" stopIfTrue="1">
      <formula>AND(D100=1,E100="か所")</formula>
    </cfRule>
    <cfRule type="expression" dxfId="2743" priority="61" stopIfTrue="1">
      <formula>AND(D100=1,E100="式")</formula>
    </cfRule>
    <cfRule type="expression" dxfId="2742" priority="62" stopIfTrue="1">
      <formula>AND(D100=1,E100="か所")</formula>
    </cfRule>
  </conditionalFormatting>
  <conditionalFormatting sqref="F102">
    <cfRule type="expression" dxfId="2741" priority="59" stopIfTrue="1">
      <formula>AND(D102=1,E102="式")</formula>
    </cfRule>
    <cfRule type="expression" dxfId="2740" priority="60" stopIfTrue="1">
      <formula>AND(D102=1,E102="か所")</formula>
    </cfRule>
  </conditionalFormatting>
  <conditionalFormatting sqref="F104">
    <cfRule type="expression" dxfId="2739" priority="67" stopIfTrue="1">
      <formula>AND(D104=1,E104="式")</formula>
    </cfRule>
    <cfRule type="expression" dxfId="2738" priority="69" stopIfTrue="1">
      <formula>AND(D104=1,E104="式")</formula>
    </cfRule>
    <cfRule type="expression" dxfId="2737" priority="68" stopIfTrue="1">
      <formula>AND(D104=1,E104="か所")</formula>
    </cfRule>
    <cfRule type="expression" dxfId="2736" priority="71" stopIfTrue="1">
      <formula>AND(D104=1,E104="式")</formula>
    </cfRule>
    <cfRule type="expression" dxfId="2735" priority="79" stopIfTrue="1">
      <formula>AND(D104=1,E104="式")</formula>
    </cfRule>
    <cfRule type="expression" dxfId="2734" priority="72" stopIfTrue="1">
      <formula>AND(D104=1,E104="か所")</formula>
    </cfRule>
    <cfRule type="expression" dxfId="2733" priority="73" stopIfTrue="1">
      <formula>AND(D104=1,E104="式")</formula>
    </cfRule>
    <cfRule type="expression" dxfId="2732" priority="74" stopIfTrue="1">
      <formula>AND(D104=1,E104="か所")</formula>
    </cfRule>
    <cfRule type="expression" dxfId="2731" priority="80" stopIfTrue="1">
      <formula>AND(D104=1,E104="か所")</formula>
    </cfRule>
    <cfRule type="expression" dxfId="2730" priority="70" stopIfTrue="1">
      <formula>AND(D104=1,E104="か所")</formula>
    </cfRule>
  </conditionalFormatting>
  <conditionalFormatting sqref="F106">
    <cfRule type="expression" dxfId="2729" priority="66" stopIfTrue="1">
      <formula>AND(D106=1,E106="か所")</formula>
    </cfRule>
    <cfRule type="expression" dxfId="2728" priority="95" stopIfTrue="1">
      <formula>AND(D106=1,E106="式")</formula>
    </cfRule>
    <cfRule type="expression" dxfId="2727" priority="96" stopIfTrue="1">
      <formula>AND(D106=1,E106="か所")</formula>
    </cfRule>
    <cfRule type="expression" dxfId="2726" priority="65" stopIfTrue="1">
      <formula>AND(D106=1,E106="式")</formula>
    </cfRule>
    <cfRule type="expression" dxfId="2725" priority="63" stopIfTrue="1">
      <formula>AND(D106=1,E106="式")</formula>
    </cfRule>
    <cfRule type="expression" dxfId="2724" priority="64" stopIfTrue="1">
      <formula>AND(D106=1,E106="か所")</formula>
    </cfRule>
  </conditionalFormatting>
  <conditionalFormatting sqref="F108">
    <cfRule type="expression" dxfId="2723" priority="49" stopIfTrue="1">
      <formula>AND(D108=1,E108="式")</formula>
    </cfRule>
    <cfRule type="expression" dxfId="2722" priority="50" stopIfTrue="1">
      <formula>AND(D108=1,E108="か所")</formula>
    </cfRule>
  </conditionalFormatting>
  <conditionalFormatting sqref="F110">
    <cfRule type="expression" dxfId="2721" priority="110" stopIfTrue="1">
      <formula>AND(D110=1,E110="か所")</formula>
    </cfRule>
    <cfRule type="expression" dxfId="2720" priority="109" stopIfTrue="1">
      <formula>AND(D110=1,E110="式")</formula>
    </cfRule>
  </conditionalFormatting>
  <conditionalFormatting sqref="F112 F114">
    <cfRule type="expression" dxfId="2719" priority="2792" stopIfTrue="1">
      <formula>AND(D112=1,E112="か所")</formula>
    </cfRule>
    <cfRule type="expression" dxfId="2718" priority="2791" stopIfTrue="1">
      <formula>AND(D112=1,E112="式")</formula>
    </cfRule>
  </conditionalFormatting>
  <conditionalFormatting sqref="F112">
    <cfRule type="expression" dxfId="2717" priority="2790" stopIfTrue="1">
      <formula>AND(D112=1,LEN(E112)&lt;&gt;LENB(E112))</formula>
    </cfRule>
  </conditionalFormatting>
  <conditionalFormatting sqref="F116">
    <cfRule type="expression" dxfId="2716" priority="1593" stopIfTrue="1">
      <formula>AND(D116=1,E116="式")</formula>
    </cfRule>
    <cfRule type="expression" dxfId="2715" priority="1594" stopIfTrue="1">
      <formula>AND(D116=1,E116="か所")</formula>
    </cfRule>
  </conditionalFormatting>
  <conditionalFormatting sqref="F118">
    <cfRule type="expression" dxfId="2714" priority="1591" stopIfTrue="1">
      <formula>AND(D118=1,E118="式")</formula>
    </cfRule>
    <cfRule type="expression" dxfId="2713" priority="1592" stopIfTrue="1">
      <formula>AND(D118=1,E118="か所")</formula>
    </cfRule>
  </conditionalFormatting>
  <conditionalFormatting sqref="F120">
    <cfRule type="expression" dxfId="2712" priority="1589" stopIfTrue="1">
      <formula>AND(D120=1,E120="式")</formula>
    </cfRule>
    <cfRule type="expression" dxfId="2711" priority="1590" stopIfTrue="1">
      <formula>AND(D120=1,E120="か所")</formula>
    </cfRule>
  </conditionalFormatting>
  <conditionalFormatting sqref="F122">
    <cfRule type="expression" dxfId="2710" priority="1587" stopIfTrue="1">
      <formula>AND(D122=1,E122="式")</formula>
    </cfRule>
    <cfRule type="expression" dxfId="2709" priority="1588" stopIfTrue="1">
      <formula>AND(D122=1,E122="か所")</formula>
    </cfRule>
  </conditionalFormatting>
  <conditionalFormatting sqref="F124">
    <cfRule type="expression" dxfId="2708" priority="1586" stopIfTrue="1">
      <formula>AND(D124=1,E124="か所")</formula>
    </cfRule>
    <cfRule type="expression" dxfId="2707" priority="1585" stopIfTrue="1">
      <formula>AND(D124=1,E124="式")</formula>
    </cfRule>
  </conditionalFormatting>
  <conditionalFormatting sqref="F126">
    <cfRule type="expression" dxfId="2706" priority="1576" stopIfTrue="1">
      <formula>AND(D126=1,E126="か所")</formula>
    </cfRule>
    <cfRule type="expression" dxfId="2705" priority="1575" stopIfTrue="1">
      <formula>AND(D126=1,E126="式")</formula>
    </cfRule>
  </conditionalFormatting>
  <conditionalFormatting sqref="F128">
    <cfRule type="expression" dxfId="2704" priority="1560" stopIfTrue="1">
      <formula>AND(D128=1,E128="か所")</formula>
    </cfRule>
    <cfRule type="expression" dxfId="2703" priority="1559" stopIfTrue="1">
      <formula>AND(D128=1,E128="式")</formula>
    </cfRule>
  </conditionalFormatting>
  <conditionalFormatting sqref="F130">
    <cfRule type="expression" dxfId="2702" priority="1568" stopIfTrue="1">
      <formula>AND(D130=1,E130="か所")</formula>
    </cfRule>
    <cfRule type="expression" dxfId="2701" priority="1567" stopIfTrue="1">
      <formula>AND(D130=1,E130="式")</formula>
    </cfRule>
  </conditionalFormatting>
  <conditionalFormatting sqref="F132">
    <cfRule type="expression" dxfId="2700" priority="1572" stopIfTrue="1">
      <formula>AND(D132=1,E132="か所")</formula>
    </cfRule>
    <cfRule type="expression" dxfId="2699" priority="1571" stopIfTrue="1">
      <formula>AND(D132=1,E132="式")</formula>
    </cfRule>
  </conditionalFormatting>
  <conditionalFormatting sqref="F134">
    <cfRule type="expression" dxfId="2698" priority="1564" stopIfTrue="1">
      <formula>AND(D134=1,E134="か所")</formula>
    </cfRule>
    <cfRule type="expression" dxfId="2697" priority="1563" stopIfTrue="1">
      <formula>AND(D134=1,E134="式")</formula>
    </cfRule>
  </conditionalFormatting>
  <conditionalFormatting sqref="F136">
    <cfRule type="expression" dxfId="2696" priority="1556" stopIfTrue="1">
      <formula>AND(D136=1,E136="か所")</formula>
    </cfRule>
    <cfRule type="expression" dxfId="2695" priority="1555" stopIfTrue="1">
      <formula>AND(D136=1,E136="式")</formula>
    </cfRule>
  </conditionalFormatting>
  <conditionalFormatting sqref="F138">
    <cfRule type="expression" dxfId="2694" priority="1551" stopIfTrue="1">
      <formula>AND(D138=1,E138="式")</formula>
    </cfRule>
    <cfRule type="expression" dxfId="2693" priority="1552" stopIfTrue="1">
      <formula>AND(D138=1,E138="か所")</formula>
    </cfRule>
  </conditionalFormatting>
  <conditionalFormatting sqref="F140">
    <cfRule type="expression" dxfId="2692" priority="1547" stopIfTrue="1">
      <formula>AND(D140=1,E140="式")</formula>
    </cfRule>
    <cfRule type="expression" dxfId="2691" priority="1548" stopIfTrue="1">
      <formula>AND(D140=1,E140="か所")</formula>
    </cfRule>
  </conditionalFormatting>
  <conditionalFormatting sqref="F142">
    <cfRule type="expression" dxfId="2690" priority="1543" stopIfTrue="1">
      <formula>AND(D142=1,E142="式")</formula>
    </cfRule>
    <cfRule type="expression" dxfId="2689" priority="1544" stopIfTrue="1">
      <formula>AND(D142=1,E142="か所")</formula>
    </cfRule>
  </conditionalFormatting>
  <conditionalFormatting sqref="F144 F146">
    <cfRule type="expression" dxfId="2688" priority="1540" stopIfTrue="1">
      <formula>AND(D144=1,E144="か所")</formula>
    </cfRule>
    <cfRule type="expression" dxfId="2687" priority="1539" stopIfTrue="1">
      <formula>AND(D144=1,E144="式")</formula>
    </cfRule>
  </conditionalFormatting>
  <conditionalFormatting sqref="F148">
    <cfRule type="expression" dxfId="2686" priority="1535" stopIfTrue="1">
      <formula>AND(D148=1,E148="式")</formula>
    </cfRule>
    <cfRule type="expression" dxfId="2685" priority="1536" stopIfTrue="1">
      <formula>AND(D148=1,E148="か所")</formula>
    </cfRule>
  </conditionalFormatting>
  <conditionalFormatting sqref="F150">
    <cfRule type="expression" dxfId="2684" priority="1531" stopIfTrue="1">
      <formula>AND(D150=1,E150="式")</formula>
    </cfRule>
    <cfRule type="expression" dxfId="2683" priority="1532" stopIfTrue="1">
      <formula>AND(D150=1,E150="か所")</formula>
    </cfRule>
  </conditionalFormatting>
  <conditionalFormatting sqref="F152">
    <cfRule type="expression" dxfId="2682" priority="1527" stopIfTrue="1">
      <formula>AND(D152=1,E152="式")</formula>
    </cfRule>
    <cfRule type="expression" dxfId="2681" priority="1528" stopIfTrue="1">
      <formula>AND(D152=1,E152="か所")</formula>
    </cfRule>
  </conditionalFormatting>
  <conditionalFormatting sqref="F154">
    <cfRule type="expression" dxfId="2680" priority="1523" stopIfTrue="1">
      <formula>AND(D154=1,E154="式")</formula>
    </cfRule>
    <cfRule type="expression" dxfId="2679" priority="1524" stopIfTrue="1">
      <formula>AND(D154=1,E154="か所")</formula>
    </cfRule>
  </conditionalFormatting>
  <conditionalFormatting sqref="F156">
    <cfRule type="expression" dxfId="2678" priority="1520" stopIfTrue="1">
      <formula>AND(D156=1,E156="か所")</formula>
    </cfRule>
    <cfRule type="expression" dxfId="2677" priority="1519" stopIfTrue="1">
      <formula>AND(D156=1,E156="式")</formula>
    </cfRule>
  </conditionalFormatting>
  <conditionalFormatting sqref="F158 F160 F162 F164 F166 F168 F170 F172 F174 F176 F178 F180 F182 F184 F186 F188 F190 F192 F194">
    <cfRule type="expression" dxfId="2676" priority="1515" stopIfTrue="1">
      <formula>AND(D158=1,E158="式")</formula>
    </cfRule>
    <cfRule type="expression" dxfId="2675" priority="1516" stopIfTrue="1">
      <formula>AND(D158=1,E158="か所")</formula>
    </cfRule>
  </conditionalFormatting>
  <conditionalFormatting sqref="F196">
    <cfRule type="expression" dxfId="2674" priority="1499" stopIfTrue="1">
      <formula>AND(D196=1,E196="式")</formula>
    </cfRule>
    <cfRule type="expression" dxfId="2673" priority="1500" stopIfTrue="1">
      <formula>AND(D196=1,E196="か所")</formula>
    </cfRule>
  </conditionalFormatting>
  <conditionalFormatting sqref="F198">
    <cfRule type="expression" dxfId="2672" priority="1506" stopIfTrue="1">
      <formula>AND(D198=1,E198="か所")</formula>
    </cfRule>
    <cfRule type="expression" dxfId="2671" priority="1505" stopIfTrue="1">
      <formula>AND(D198=1,E198="式")</formula>
    </cfRule>
  </conditionalFormatting>
  <conditionalFormatting sqref="F200">
    <cfRule type="expression" dxfId="2670" priority="1503" stopIfTrue="1">
      <formula>AND(D200=1,E200="式")</formula>
    </cfRule>
    <cfRule type="expression" dxfId="2669" priority="1504" stopIfTrue="1">
      <formula>AND(D200=1,E200="か所")</formula>
    </cfRule>
  </conditionalFormatting>
  <conditionalFormatting sqref="F202">
    <cfRule type="expression" dxfId="2668" priority="1502" stopIfTrue="1">
      <formula>AND(D202=1,E202="か所")</formula>
    </cfRule>
    <cfRule type="expression" dxfId="2667" priority="1501" stopIfTrue="1">
      <formula>AND(D202=1,E202="式")</formula>
    </cfRule>
  </conditionalFormatting>
  <conditionalFormatting sqref="F204">
    <cfRule type="expression" dxfId="2666" priority="1242" stopIfTrue="1">
      <formula>AND(D204=1,E204="か所")</formula>
    </cfRule>
    <cfRule type="expression" dxfId="2665" priority="1241" stopIfTrue="1">
      <formula>AND(D204=1,E204="式")</formula>
    </cfRule>
  </conditionalFormatting>
  <conditionalFormatting sqref="F206 F208 F210 F218 F220 F222 F224 F226 F228 F230 F232 F234 F246 F248 F262 F264 F268 F270 F272 F274 F276 F278 F280 F330 F340 F346 F398 F438 F460 F468 F592 F600 F614 F616 F666 F668 F670 F774 F776 F810 F820 F998 F1000 F1002 F1034 F1036 F1136 F1200 F1252 F1380 F1422 F1426 F1428 F1430 F1432 F1482 F1592 F1594 F1596 F1598 F1600 F1602 F1604 F1606 F1608 F1610 F1612 F1614 F1616 F1772 F1830 F1840 F1844 F1850 F1986">
    <cfRule type="expression" dxfId="2664" priority="2794" stopIfTrue="1">
      <formula>AND(D206=1,E206="か所")</formula>
    </cfRule>
  </conditionalFormatting>
  <conditionalFormatting sqref="F212">
    <cfRule type="expression" dxfId="2663" priority="1497" stopIfTrue="1">
      <formula>AND(D212=1,E212="式")</formula>
    </cfRule>
    <cfRule type="expression" dxfId="2662" priority="1498" stopIfTrue="1">
      <formula>AND(D212=1,E212="か所")</formula>
    </cfRule>
  </conditionalFormatting>
  <conditionalFormatting sqref="F214">
    <cfRule type="expression" dxfId="2661" priority="1496" stopIfTrue="1">
      <formula>AND(D214=1,E214="か所")</formula>
    </cfRule>
    <cfRule type="expression" dxfId="2660" priority="1495" stopIfTrue="1">
      <formula>AND(D214=1,E214="式")</formula>
    </cfRule>
  </conditionalFormatting>
  <conditionalFormatting sqref="F216">
    <cfRule type="expression" dxfId="2659" priority="1493" stopIfTrue="1">
      <formula>AND(D216=1,E216="式")</formula>
    </cfRule>
    <cfRule type="expression" dxfId="2658" priority="1494" stopIfTrue="1">
      <formula>AND(D216=1,E216="か所")</formula>
    </cfRule>
  </conditionalFormatting>
  <conditionalFormatting sqref="F236 F240 F244 F250 F252 F254">
    <cfRule type="expression" dxfId="2657" priority="1490" stopIfTrue="1">
      <formula>AND(D236=1,E236="か所")</formula>
    </cfRule>
    <cfRule type="expression" dxfId="2656" priority="1489" stopIfTrue="1">
      <formula>AND(D236=1,E236="式")</formula>
    </cfRule>
  </conditionalFormatting>
  <conditionalFormatting sqref="F238 F242 F256 F258 F288 F290 F292 F298 F300 F304 F306 F308 F312 F314 F364 F366 F384 F394 F404 F412 F420 F436 F442 F458 F708 F780 F1078 F1250 F1478 F1530">
    <cfRule type="expression" dxfId="2655" priority="2789" stopIfTrue="1">
      <formula>AND(D238=1,E238="か所")</formula>
    </cfRule>
  </conditionalFormatting>
  <conditionalFormatting sqref="F256">
    <cfRule type="expression" dxfId="2654" priority="2732" stopIfTrue="1">
      <formula>AND(D256=1,LEN(E256)&lt;&gt;LENB(E256))</formula>
    </cfRule>
  </conditionalFormatting>
  <conditionalFormatting sqref="F258">
    <cfRule type="expression" dxfId="2653" priority="2731" stopIfTrue="1">
      <formula>AND(D258=1,LEN(E258)&lt;&gt;LENB(E258))</formula>
    </cfRule>
  </conditionalFormatting>
  <conditionalFormatting sqref="F260">
    <cfRule type="expression" dxfId="2652" priority="1485" stopIfTrue="1">
      <formula>AND(D260=1,E260="式")</formula>
    </cfRule>
    <cfRule type="expression" dxfId="2651" priority="1486" stopIfTrue="1">
      <formula>AND(D260=1,E260="か所")</formula>
    </cfRule>
  </conditionalFormatting>
  <conditionalFormatting sqref="F266">
    <cfRule type="expression" dxfId="2650" priority="1482" stopIfTrue="1">
      <formula>AND(D266=1,E266="か所")</formula>
    </cfRule>
    <cfRule type="expression" dxfId="2649" priority="1481" stopIfTrue="1">
      <formula>AND(D266=1,E266="式")</formula>
    </cfRule>
  </conditionalFormatting>
  <conditionalFormatting sqref="F282 F284">
    <cfRule type="expression" dxfId="2648" priority="2785" stopIfTrue="1">
      <formula>AND(D282=1,E282="式")</formula>
    </cfRule>
    <cfRule type="expression" dxfId="2647" priority="2786" stopIfTrue="1">
      <formula>AND(D282=1,E282="か所")</formula>
    </cfRule>
  </conditionalFormatting>
  <conditionalFormatting sqref="F290 F366 F436 F442 F256 F258 F780 F1478 F1530 F394 F458 F1250 F404 F238 F242 F288 F292 F298 F300 F304 F306 F308 F312 F314 F364 F384 F412 F420 F708 F1078">
    <cfRule type="expression" dxfId="2646" priority="2788" stopIfTrue="1">
      <formula>AND(D238=1,E238="式")</formula>
    </cfRule>
  </conditionalFormatting>
  <conditionalFormatting sqref="F290">
    <cfRule type="expression" dxfId="2645" priority="2787" stopIfTrue="1">
      <formula>AND(D290=1,LEN(E290)&lt;&gt;LENB(E290))</formula>
    </cfRule>
  </conditionalFormatting>
  <conditionalFormatting sqref="F294">
    <cfRule type="expression" dxfId="2644" priority="2343" stopIfTrue="1">
      <formula>AND(D294=1,E294="か所")</formula>
    </cfRule>
    <cfRule type="expression" dxfId="2643" priority="2342" stopIfTrue="1">
      <formula>AND(D294=1,E294="式")</formula>
    </cfRule>
  </conditionalFormatting>
  <conditionalFormatting sqref="F296">
    <cfRule type="expression" dxfId="2642" priority="2345" stopIfTrue="1">
      <formula>AND(D296=1,E296="か所")</formula>
    </cfRule>
    <cfRule type="expression" dxfId="2641" priority="2344" stopIfTrue="1">
      <formula>AND(D296=1,E296="式")</formula>
    </cfRule>
  </conditionalFormatting>
  <conditionalFormatting sqref="F302">
    <cfRule type="expression" dxfId="2640" priority="1478" stopIfTrue="1">
      <formula>AND(D302=1,E302="か所")</formula>
    </cfRule>
    <cfRule type="expression" dxfId="2639" priority="1477" stopIfTrue="1">
      <formula>AND(D302=1,E302="式")</formula>
    </cfRule>
  </conditionalFormatting>
  <conditionalFormatting sqref="F310">
    <cfRule type="expression" dxfId="2638" priority="1474" stopIfTrue="1">
      <formula>AND(D310=1,E310="か所")</formula>
    </cfRule>
    <cfRule type="expression" dxfId="2637" priority="1473" stopIfTrue="1">
      <formula>AND(D310=1,E310="式")</formula>
    </cfRule>
  </conditionalFormatting>
  <conditionalFormatting sqref="F316">
    <cfRule type="expression" dxfId="2636" priority="2650" stopIfTrue="1">
      <formula>AND(D316=1,E316="式")</formula>
    </cfRule>
    <cfRule type="expression" dxfId="2635" priority="2651" stopIfTrue="1">
      <formula>AND(D316=1,E316="か所")</formula>
    </cfRule>
  </conditionalFormatting>
  <conditionalFormatting sqref="F318">
    <cfRule type="expression" dxfId="2634" priority="2350" stopIfTrue="1">
      <formula>AND(D318=1,E318="式")</formula>
    </cfRule>
    <cfRule type="expression" dxfId="2633" priority="2351" stopIfTrue="1">
      <formula>AND(D318=1,E318="か所")</formula>
    </cfRule>
  </conditionalFormatting>
  <conditionalFormatting sqref="F320 F1842">
    <cfRule type="expression" dxfId="2632" priority="1846" stopIfTrue="1">
      <formula>AND(D320=1,E320="式")</formula>
    </cfRule>
    <cfRule type="expression" dxfId="2631" priority="1847" stopIfTrue="1">
      <formula>AND(D320=1,E320="か所")</formula>
    </cfRule>
  </conditionalFormatting>
  <conditionalFormatting sqref="F322">
    <cfRule type="expression" dxfId="2630" priority="48" stopIfTrue="1">
      <formula>AND(D322=1,E322="か所")</formula>
    </cfRule>
    <cfRule type="expression" dxfId="2629" priority="47" stopIfTrue="1">
      <formula>AND(D322=1,E322="式")</formula>
    </cfRule>
  </conditionalFormatting>
  <conditionalFormatting sqref="F326">
    <cfRule type="expression" dxfId="2628" priority="2349" stopIfTrue="1">
      <formula>AND(D326=1,E326="か所")</formula>
    </cfRule>
    <cfRule type="expression" dxfId="2627" priority="2348" stopIfTrue="1">
      <formula>AND(D326=1,E326="式")</formula>
    </cfRule>
  </conditionalFormatting>
  <conditionalFormatting sqref="F328">
    <cfRule type="expression" dxfId="2626" priority="2347" stopIfTrue="1">
      <formula>AND(D328=1,E328="か所")</formula>
    </cfRule>
    <cfRule type="expression" dxfId="2625" priority="2346" stopIfTrue="1">
      <formula>AND(D328=1,E328="式")</formula>
    </cfRule>
  </conditionalFormatting>
  <conditionalFormatting sqref="F332 F336 F338 F342 F344 F348 F350 F352 F354 F362">
    <cfRule type="expression" dxfId="2624" priority="46" stopIfTrue="1">
      <formula>AND(D332=1,E332="か所")</formula>
    </cfRule>
  </conditionalFormatting>
  <conditionalFormatting sqref="F334">
    <cfRule type="expression" dxfId="2623" priority="41" stopIfTrue="1">
      <formula>AND(D334=1,E334="式")</formula>
    </cfRule>
    <cfRule type="expression" dxfId="2622" priority="42" stopIfTrue="1">
      <formula>AND(D334=1,E334="か所")</formula>
    </cfRule>
  </conditionalFormatting>
  <conditionalFormatting sqref="F350 F332 F336 F338 F342 F344 F348 F352 F354 F362">
    <cfRule type="expression" dxfId="2621" priority="45" stopIfTrue="1">
      <formula>AND(D332=1,E332="式")</formula>
    </cfRule>
  </conditionalFormatting>
  <conditionalFormatting sqref="F350">
    <cfRule type="expression" dxfId="2620" priority="43" stopIfTrue="1">
      <formula>AND(D350=1,E350="式")</formula>
    </cfRule>
    <cfRule type="expression" dxfId="2619" priority="44" stopIfTrue="1">
      <formula>AND(D350=1,E350="か所")</formula>
    </cfRule>
  </conditionalFormatting>
  <conditionalFormatting sqref="F356">
    <cfRule type="expression" dxfId="2618" priority="40" stopIfTrue="1">
      <formula>AND(D356=1,E356="か所")</formula>
    </cfRule>
    <cfRule type="expression" dxfId="2617" priority="39" stopIfTrue="1">
      <formula>AND(D356=1,E356="式")</formula>
    </cfRule>
  </conditionalFormatting>
  <conditionalFormatting sqref="F360">
    <cfRule type="expression" dxfId="2616" priority="2303" stopIfTrue="1">
      <formula>AND(D360=1,E360="式")</formula>
    </cfRule>
    <cfRule type="expression" dxfId="2615" priority="2304" stopIfTrue="1">
      <formula>AND(D360=1,E360="か所")</formula>
    </cfRule>
  </conditionalFormatting>
  <conditionalFormatting sqref="F366">
    <cfRule type="expression" dxfId="2614" priority="2784" stopIfTrue="1">
      <formula>AND(D366=1,LEN(E366)&lt;&gt;LENB(E366))</formula>
    </cfRule>
  </conditionalFormatting>
  <conditionalFormatting sqref="F368">
    <cfRule type="expression" dxfId="2613" priority="2649" stopIfTrue="1">
      <formula>AND(D368=1,E368="か所")</formula>
    </cfRule>
    <cfRule type="expression" dxfId="2612" priority="2648" stopIfTrue="1">
      <formula>AND(D368=1,E368="式")</formula>
    </cfRule>
  </conditionalFormatting>
  <conditionalFormatting sqref="F370 F766 F1170 F2790">
    <cfRule type="expression" dxfId="2611" priority="2646" stopIfTrue="1">
      <formula>AND(D370=1,E370="式")</formula>
    </cfRule>
    <cfRule type="expression" dxfId="2610" priority="2332" stopIfTrue="1">
      <formula>AND(D370=1,E370="式")</formula>
    </cfRule>
    <cfRule type="expression" dxfId="2609" priority="2333" stopIfTrue="1">
      <formula>AND(D370=1,E370="か所")</formula>
    </cfRule>
    <cfRule type="expression" dxfId="2608" priority="2647" stopIfTrue="1">
      <formula>AND(D370=1,E370="か所")</formula>
    </cfRule>
  </conditionalFormatting>
  <conditionalFormatting sqref="F372">
    <cfRule type="expression" dxfId="2607" priority="1470" stopIfTrue="1">
      <formula>AND(D372=1,E372="か所")</formula>
    </cfRule>
    <cfRule type="expression" dxfId="2606" priority="1469" stopIfTrue="1">
      <formula>AND(D372=1,E372="式")</formula>
    </cfRule>
  </conditionalFormatting>
  <conditionalFormatting sqref="F374">
    <cfRule type="expression" dxfId="2605" priority="1792" stopIfTrue="1">
      <formula>AND(D374=1,E374="式")</formula>
    </cfRule>
    <cfRule type="expression" dxfId="2604" priority="1793" stopIfTrue="1">
      <formula>AND(D374=1,E374="か所")</formula>
    </cfRule>
    <cfRule type="expression" dxfId="2603" priority="1795" stopIfTrue="1">
      <formula>AND(D374=1,E374="か所")</formula>
    </cfRule>
    <cfRule type="expression" dxfId="2602" priority="1794" stopIfTrue="1">
      <formula>AND(D374=1,E374="式")</formula>
    </cfRule>
  </conditionalFormatting>
  <conditionalFormatting sqref="F376">
    <cfRule type="expression" dxfId="2601" priority="1466" stopIfTrue="1">
      <formula>AND(D376=1,E376="か所")</formula>
    </cfRule>
    <cfRule type="expression" dxfId="2600" priority="1465" stopIfTrue="1">
      <formula>AND(D376=1,E376="式")</formula>
    </cfRule>
  </conditionalFormatting>
  <conditionalFormatting sqref="F378">
    <cfRule type="expression" dxfId="2599" priority="1462" stopIfTrue="1">
      <formula>AND(D378=1,E378="か所")</formula>
    </cfRule>
    <cfRule type="expression" dxfId="2598" priority="1461" stopIfTrue="1">
      <formula>AND(D378=1,E378="式")</formula>
    </cfRule>
  </conditionalFormatting>
  <conditionalFormatting sqref="F394">
    <cfRule type="expression" dxfId="2597" priority="2336" stopIfTrue="1">
      <formula>AND(D394=1,E394="式")</formula>
    </cfRule>
    <cfRule type="expression" dxfId="2596" priority="2337" stopIfTrue="1">
      <formula>AND(D394=1,E394="か所")</formula>
    </cfRule>
  </conditionalFormatting>
  <conditionalFormatting sqref="F396">
    <cfRule type="expression" dxfId="2595" priority="2335" stopIfTrue="1">
      <formula>AND(D396=1,E396="か所")</formula>
    </cfRule>
    <cfRule type="expression" dxfId="2594" priority="2691" stopIfTrue="1">
      <formula>AND(D396=1,E396="式")</formula>
    </cfRule>
    <cfRule type="expression" dxfId="2593" priority="2334" stopIfTrue="1">
      <formula>AND(D396=1,E396="式")</formula>
    </cfRule>
    <cfRule type="expression" dxfId="2592" priority="2692" stopIfTrue="1">
      <formula>AND(D396=1,E396="か所")</formula>
    </cfRule>
  </conditionalFormatting>
  <conditionalFormatting sqref="F398">
    <cfRule type="expression" dxfId="2591" priority="2690" stopIfTrue="1">
      <formula>AND(D398=1,E398="か所")</formula>
    </cfRule>
    <cfRule type="expression" dxfId="2590" priority="2689" stopIfTrue="1">
      <formula>AND(D398=1,E398="式")</formula>
    </cfRule>
  </conditionalFormatting>
  <conditionalFormatting sqref="F400">
    <cfRule type="expression" dxfId="2589" priority="1458" stopIfTrue="1">
      <formula>AND(D400=1,E400="か所")</formula>
    </cfRule>
    <cfRule type="expression" dxfId="2588" priority="1457" stopIfTrue="1">
      <formula>AND(D400=1,E400="式")</formula>
    </cfRule>
  </conditionalFormatting>
  <conditionalFormatting sqref="F402 F430 F1798">
    <cfRule type="expression" dxfId="2587" priority="1899" stopIfTrue="1">
      <formula>AND(D402=1,LEN(E402)&lt;&gt;LENB(E402))</formula>
    </cfRule>
    <cfRule type="expression" dxfId="2586" priority="1900" stopIfTrue="1">
      <formula>AND(D402=1,E402="式")</formula>
    </cfRule>
    <cfRule type="expression" dxfId="2585" priority="1901" stopIfTrue="1">
      <formula>AND(D402=1,E402="か所")</formula>
    </cfRule>
  </conditionalFormatting>
  <conditionalFormatting sqref="F406">
    <cfRule type="expression" dxfId="2584" priority="1453" stopIfTrue="1">
      <formula>AND(D406=1,E406="式")</formula>
    </cfRule>
    <cfRule type="expression" dxfId="2583" priority="1454" stopIfTrue="1">
      <formula>AND(D406=1,E406="か所")</formula>
    </cfRule>
  </conditionalFormatting>
  <conditionalFormatting sqref="F408 F474 F730 F946 F1210 F1294 F1618 F1696 F1822 F2780">
    <cfRule type="expression" dxfId="2582" priority="1965" stopIfTrue="1">
      <formula>AND(D408=1,E408="か所")</formula>
    </cfRule>
  </conditionalFormatting>
  <conditionalFormatting sqref="F410 F476 F740 F950 F1028 F1084 F1214 F1300 F1500 F1532 F1824">
    <cfRule type="expression" dxfId="2581" priority="1949" stopIfTrue="1">
      <formula>AND(D410=1,E410="か所")</formula>
    </cfRule>
  </conditionalFormatting>
  <conditionalFormatting sqref="F416">
    <cfRule type="expression" dxfId="2580" priority="38" stopIfTrue="1">
      <formula>AND(D416=1,E416="か所")</formula>
    </cfRule>
    <cfRule type="expression" dxfId="2579" priority="37" stopIfTrue="1">
      <formula>AND(D416=1,E416="式")</formula>
    </cfRule>
  </conditionalFormatting>
  <conditionalFormatting sqref="F418 F492 F1174 F1304 F1534 F1634 F1708">
    <cfRule type="expression" dxfId="2578" priority="1853" stopIfTrue="1">
      <formula>AND(D418=1,E418="か所")</formula>
    </cfRule>
  </conditionalFormatting>
  <conditionalFormatting sqref="F422 F428">
    <cfRule type="expression" dxfId="2577" priority="374" stopIfTrue="1">
      <formula>AND(D422=1,E422="式")</formula>
    </cfRule>
    <cfRule type="expression" dxfId="2576" priority="375" stopIfTrue="1">
      <formula>AND(D422=1,E422="か所")</formula>
    </cfRule>
  </conditionalFormatting>
  <conditionalFormatting sqref="F424">
    <cfRule type="expression" dxfId="2575" priority="369" stopIfTrue="1">
      <formula>AND(D424=1,E424="か所")</formula>
    </cfRule>
    <cfRule type="expression" dxfId="2574" priority="376" stopIfTrue="1">
      <formula>AND(D424=1,E424="式")</formula>
    </cfRule>
    <cfRule type="expression" dxfId="2573" priority="377" stopIfTrue="1">
      <formula>AND(D424=1,E424="か所")</formula>
    </cfRule>
    <cfRule type="expression" dxfId="2572" priority="368" stopIfTrue="1">
      <formula>AND(D424=1,E424="式")</formula>
    </cfRule>
  </conditionalFormatting>
  <conditionalFormatting sqref="F426">
    <cfRule type="expression" dxfId="2571" priority="370" stopIfTrue="1">
      <formula>AND(D426=1,E426="式")</formula>
    </cfRule>
    <cfRule type="expression" dxfId="2570" priority="371" stopIfTrue="1">
      <formula>AND(D426=1,E426="か所")</formula>
    </cfRule>
    <cfRule type="expression" dxfId="2569" priority="372" stopIfTrue="1">
      <formula>AND(D426=1,E426="式")</formula>
    </cfRule>
    <cfRule type="expression" dxfId="2568" priority="373" stopIfTrue="1">
      <formula>AND(D426=1,E426="か所")</formula>
    </cfRule>
  </conditionalFormatting>
  <conditionalFormatting sqref="F432">
    <cfRule type="expression" dxfId="2567" priority="2301" stopIfTrue="1">
      <formula>AND(D432=1,E432="式")</formula>
    </cfRule>
    <cfRule type="expression" dxfId="2566" priority="2302" stopIfTrue="1">
      <formula>AND(D432=1,E432="か所")</formula>
    </cfRule>
  </conditionalFormatting>
  <conditionalFormatting sqref="F434">
    <cfRule type="expression" dxfId="2565" priority="361" stopIfTrue="1">
      <formula>AND(D434=1,E434="か所")</formula>
    </cfRule>
    <cfRule type="expression" dxfId="2564" priority="360" stopIfTrue="1">
      <formula>AND(D434=1,E434="式")</formula>
    </cfRule>
  </conditionalFormatting>
  <conditionalFormatting sqref="F436 F442 F444 F446 F460 F480 F482">
    <cfRule type="expression" dxfId="2563" priority="2783" stopIfTrue="1">
      <formula>AND(D436=1,E436="か所")</formula>
    </cfRule>
  </conditionalFormatting>
  <conditionalFormatting sqref="F438">
    <cfRule type="expression" dxfId="2562" priority="2297" stopIfTrue="1">
      <formula>AND(D438=1,E438="式")</formula>
    </cfRule>
    <cfRule type="expression" dxfId="2561" priority="2298" stopIfTrue="1">
      <formula>AND(D438=1,E438="か所")</formula>
    </cfRule>
  </conditionalFormatting>
  <conditionalFormatting sqref="F440 F458">
    <cfRule type="expression" dxfId="2560" priority="2299" stopIfTrue="1">
      <formula>AND(D440=1,E440="式")</formula>
    </cfRule>
    <cfRule type="expression" dxfId="2559" priority="2300" stopIfTrue="1">
      <formula>AND(D440=1,E440="か所")</formula>
    </cfRule>
  </conditionalFormatting>
  <conditionalFormatting sqref="F440">
    <cfRule type="expression" dxfId="2558" priority="2638" stopIfTrue="1">
      <formula>AND(D440=1,E440="式")</formula>
    </cfRule>
    <cfRule type="expression" dxfId="2557" priority="2639" stopIfTrue="1">
      <formula>AND(D440=1,E440="か所")</formula>
    </cfRule>
  </conditionalFormatting>
  <conditionalFormatting sqref="F444 F446 F480 F482 F436 F442 F460">
    <cfRule type="expression" dxfId="2556" priority="2782" stopIfTrue="1">
      <formula>AND(D436=1,E436="式")</formula>
    </cfRule>
  </conditionalFormatting>
  <conditionalFormatting sqref="F444">
    <cfRule type="expression" dxfId="2555" priority="2663" stopIfTrue="1">
      <formula>AND(D444=1,E444="か所")</formula>
    </cfRule>
    <cfRule type="expression" dxfId="2554" priority="2662" stopIfTrue="1">
      <formula>AND(D444=1,E444="式")</formula>
    </cfRule>
  </conditionalFormatting>
  <conditionalFormatting sqref="F446">
    <cfRule type="expression" dxfId="2553" priority="2659" stopIfTrue="1">
      <formula>AND(D446=1,E446="か所")</formula>
    </cfRule>
    <cfRule type="expression" dxfId="2552" priority="2658" stopIfTrue="1">
      <formula>AND(D446=1,E446="式")</formula>
    </cfRule>
  </conditionalFormatting>
  <conditionalFormatting sqref="F448">
    <cfRule type="expression" dxfId="2551" priority="1449" stopIfTrue="1">
      <formula>AND(D448=1,E448="式")</formula>
    </cfRule>
    <cfRule type="expression" dxfId="2550" priority="1450" stopIfTrue="1">
      <formula>AND(D448=1,E448="か所")</formula>
    </cfRule>
  </conditionalFormatting>
  <conditionalFormatting sqref="F450 F452 F454 F456">
    <cfRule type="expression" dxfId="2549" priority="1446" stopIfTrue="1">
      <formula>AND(D450=1,E450="か所")</formula>
    </cfRule>
    <cfRule type="expression" dxfId="2548" priority="1445" stopIfTrue="1">
      <formula>AND(D450=1,E450="式")</formula>
    </cfRule>
  </conditionalFormatting>
  <conditionalFormatting sqref="F460 F592 F820 F616 F398 F1592 F438 F1252 F1612 F1616 F600 F1002 F1036 F810 F1034 F1614 F206 F208 F210 F218 F220 F222 F224 F226 F228 F230 F232 F234 F246 F248 F262 F264 F268 F270 F272 F274 F276 F278 F280 F330 F340 F346 F468 F614 F666 F668 F670 F774 F776 F998 F1000 F1136 F1200 F1380 F1422 F1426 F1428 F1430 F1432 F1482 F1594 F1596 F1598 F1600 F1602 F1604 F1606 F1608 F1610 F1772 F1830 F1840 F1844 F1850 F1986">
    <cfRule type="expression" dxfId="2547" priority="2793" stopIfTrue="1">
      <formula>AND(D206=1,E206="式")</formula>
    </cfRule>
  </conditionalFormatting>
  <conditionalFormatting sqref="F462 F464">
    <cfRule type="expression" dxfId="2546" priority="1442" stopIfTrue="1">
      <formula>AND(D462=1,E462="か所")</formula>
    </cfRule>
    <cfRule type="expression" dxfId="2545" priority="1441" stopIfTrue="1">
      <formula>AND(D462=1,E462="式")</formula>
    </cfRule>
  </conditionalFormatting>
  <conditionalFormatting sqref="F466 F680 F1806 F1930 F2768">
    <cfRule type="expression" dxfId="2544" priority="1898" stopIfTrue="1">
      <formula>AND(D466=1,E466="か所")</formula>
    </cfRule>
    <cfRule type="expression" dxfId="2543" priority="1897" stopIfTrue="1">
      <formula>AND(D466=1,E466="式")</formula>
    </cfRule>
  </conditionalFormatting>
  <conditionalFormatting sqref="F470">
    <cfRule type="expression" dxfId="2542" priority="1437" stopIfTrue="1">
      <formula>AND(D470=1,E470="式")</formula>
    </cfRule>
    <cfRule type="expression" dxfId="2541" priority="1438" stopIfTrue="1">
      <formula>AND(D470=1,E470="か所")</formula>
    </cfRule>
  </conditionalFormatting>
  <conditionalFormatting sqref="F472">
    <cfRule type="expression" dxfId="2540" priority="1433" stopIfTrue="1">
      <formula>AND(D472=1,E472="式")</formula>
    </cfRule>
    <cfRule type="expression" dxfId="2539" priority="1434" stopIfTrue="1">
      <formula>AND(D472=1,E472="か所")</formula>
    </cfRule>
  </conditionalFormatting>
  <conditionalFormatting sqref="F478 F1834">
    <cfRule type="expression" dxfId="2538" priority="1858" stopIfTrue="1">
      <formula>AND(D478=1,E478="式")</formula>
    </cfRule>
    <cfRule type="expression" dxfId="2537" priority="1859" stopIfTrue="1">
      <formula>AND(D478=1,E478="か所")</formula>
    </cfRule>
  </conditionalFormatting>
  <conditionalFormatting sqref="F480">
    <cfRule type="expression" dxfId="2536" priority="2287" stopIfTrue="1">
      <formula>AND(D480=1,E480="式")</formula>
    </cfRule>
    <cfRule type="expression" dxfId="2535" priority="2288" stopIfTrue="1">
      <formula>AND(D480=1,E480="か所")</formula>
    </cfRule>
  </conditionalFormatting>
  <conditionalFormatting sqref="F482">
    <cfRule type="expression" dxfId="2534" priority="2286" stopIfTrue="1">
      <formula>AND(D482=1,E482="か所")</formula>
    </cfRule>
    <cfRule type="expression" dxfId="2533" priority="2285" stopIfTrue="1">
      <formula>AND(D482=1,E482="式")</formula>
    </cfRule>
  </conditionalFormatting>
  <conditionalFormatting sqref="F484 F1838">
    <cfRule type="expression" dxfId="2532" priority="1851" stopIfTrue="1">
      <formula>AND(D484=1,E484="か所")</formula>
    </cfRule>
    <cfRule type="expression" dxfId="2531" priority="1850" stopIfTrue="1">
      <formula>AND(D484=1,E484="式")</formula>
    </cfRule>
  </conditionalFormatting>
  <conditionalFormatting sqref="F486">
    <cfRule type="expression" dxfId="2530" priority="1849" stopIfTrue="1">
      <formula>AND(D486=1,E486="か所")</formula>
    </cfRule>
    <cfRule type="expression" dxfId="2529" priority="1848" stopIfTrue="1">
      <formula>AND(D486=1,E486="式")</formula>
    </cfRule>
  </conditionalFormatting>
  <conditionalFormatting sqref="F490">
    <cfRule type="expression" dxfId="2528" priority="35" stopIfTrue="1">
      <formula>AND(D490=1,E490="式")</formula>
    </cfRule>
    <cfRule type="expression" dxfId="2527" priority="36" stopIfTrue="1">
      <formula>AND(D490=1,E490="か所")</formula>
    </cfRule>
  </conditionalFormatting>
  <conditionalFormatting sqref="F494 F692">
    <cfRule type="expression" dxfId="2526" priority="2475" stopIfTrue="1">
      <formula>AND(D494=1,E494="か所")</formula>
    </cfRule>
    <cfRule type="expression" dxfId="2525" priority="2474" stopIfTrue="1">
      <formula>AND(D494=1,E494="式")</formula>
    </cfRule>
  </conditionalFormatting>
  <conditionalFormatting sqref="F494">
    <cfRule type="expression" dxfId="2524" priority="2283" stopIfTrue="1">
      <formula>AND(D494=1,E494="式")</formula>
    </cfRule>
    <cfRule type="expression" dxfId="2523" priority="2284" stopIfTrue="1">
      <formula>AND(D494=1,E494="か所")</formula>
    </cfRule>
    <cfRule type="expression" dxfId="2522" priority="2282" stopIfTrue="1">
      <formula>AND(D494=1,LEN(E494)&lt;&gt;LENB(E494))</formula>
    </cfRule>
  </conditionalFormatting>
  <conditionalFormatting sqref="F496">
    <cfRule type="expression" dxfId="2521" priority="2340" stopIfTrue="1">
      <formula>AND(D496=1,E496="式")</formula>
    </cfRule>
    <cfRule type="expression" dxfId="2520" priority="2291" stopIfTrue="1">
      <formula>AND(D496=1,E496="式")</formula>
    </cfRule>
    <cfRule type="expression" dxfId="2519" priority="2341" stopIfTrue="1">
      <formula>AND(D496=1,E496="か所")</formula>
    </cfRule>
    <cfRule type="expression" dxfId="2518" priority="2292" stopIfTrue="1">
      <formula>AND(D496=1,E496="か所")</formula>
    </cfRule>
  </conditionalFormatting>
  <conditionalFormatting sqref="F498 F744 F1296 F1672">
    <cfRule type="expression" dxfId="2517" priority="2465" stopIfTrue="1">
      <formula>AND(D498=1,E498="か所")</formula>
    </cfRule>
  </conditionalFormatting>
  <conditionalFormatting sqref="F498">
    <cfRule type="expression" dxfId="2516" priority="2290" stopIfTrue="1">
      <formula>AND(D498=1,E498="か所")</formula>
    </cfRule>
    <cfRule type="expression" dxfId="2515" priority="2289" stopIfTrue="1">
      <formula>AND(D498=1,E498="式")</formula>
    </cfRule>
  </conditionalFormatting>
  <conditionalFormatting sqref="F500 F1024">
    <cfRule type="expression" dxfId="2514" priority="2455" stopIfTrue="1">
      <formula>AND(D500=1,E500="か所")</formula>
    </cfRule>
    <cfRule type="expression" dxfId="2513" priority="2454" stopIfTrue="1">
      <formula>AND(D500=1,E500="式")</formula>
    </cfRule>
  </conditionalFormatting>
  <conditionalFormatting sqref="F500">
    <cfRule type="expression" dxfId="2512" priority="2293" stopIfTrue="1">
      <formula>AND(D500=1,E500="式")</formula>
    </cfRule>
    <cfRule type="expression" dxfId="2511" priority="2296" stopIfTrue="1">
      <formula>AND(D500=1,E500="か所")</formula>
    </cfRule>
    <cfRule type="expression" dxfId="2510" priority="2294" stopIfTrue="1">
      <formula>AND(D500=1,E500="か所")</formula>
    </cfRule>
    <cfRule type="expression" dxfId="2509" priority="2295" stopIfTrue="1">
      <formula>AND(D500=1,E500="式")</formula>
    </cfRule>
  </conditionalFormatting>
  <conditionalFormatting sqref="F504">
    <cfRule type="expression" dxfId="2508" priority="2052" stopIfTrue="1">
      <formula>AND(D504=1,E504="か所")</formula>
    </cfRule>
    <cfRule type="expression" dxfId="2507" priority="2051" stopIfTrue="1">
      <formula>AND(D504=1,E504="式")</formula>
    </cfRule>
    <cfRule type="expression" dxfId="2506" priority="2050" stopIfTrue="1">
      <formula>AND(D504=1,E504="か所")</formula>
    </cfRule>
    <cfRule type="expression" dxfId="2505" priority="2049" stopIfTrue="1">
      <formula>AND(D504=1,E504="式")</formula>
    </cfRule>
  </conditionalFormatting>
  <conditionalFormatting sqref="F506 F510">
    <cfRule type="expression" dxfId="2504" priority="2781" stopIfTrue="1">
      <formula>AND(D506=1,E506="か所")</formula>
    </cfRule>
  </conditionalFormatting>
  <conditionalFormatting sqref="F508 F510">
    <cfRule type="expression" dxfId="2503" priority="2778" stopIfTrue="1">
      <formula>AND(D508=1,E508="式")</formula>
    </cfRule>
    <cfRule type="expression" dxfId="2502" priority="2779" stopIfTrue="1">
      <formula>AND(D508=1,E508="か所")</formula>
    </cfRule>
  </conditionalFormatting>
  <conditionalFormatting sqref="F508">
    <cfRule type="expression" dxfId="2501" priority="2730" stopIfTrue="1">
      <formula>AND(D508=1,LEN(E508)&lt;&gt;LENB(E508))</formula>
    </cfRule>
  </conditionalFormatting>
  <conditionalFormatting sqref="F510 F506">
    <cfRule type="expression" dxfId="2500" priority="2780" stopIfTrue="1">
      <formula>AND(D506=1,E506="式")</formula>
    </cfRule>
  </conditionalFormatting>
  <conditionalFormatting sqref="F512">
    <cfRule type="expression" dxfId="2499" priority="2518" stopIfTrue="1">
      <formula>AND(D512=1,E512="式")</formula>
    </cfRule>
    <cfRule type="expression" dxfId="2498" priority="2519" stopIfTrue="1">
      <formula>AND(D512=1,E512="か所")</formula>
    </cfRule>
  </conditionalFormatting>
  <conditionalFormatting sqref="F514">
    <cfRule type="expression" dxfId="2497" priority="2688" stopIfTrue="1">
      <formula>AND(D514=1,E514="か所")</formula>
    </cfRule>
    <cfRule type="expression" dxfId="2496" priority="2687" stopIfTrue="1">
      <formula>AND(D514=1,E514="式")</formula>
    </cfRule>
    <cfRule type="expression" dxfId="2495" priority="2686" stopIfTrue="1">
      <formula>AND(D514=1,LEN(E514)&lt;&gt;LENB(E514))</formula>
    </cfRule>
  </conditionalFormatting>
  <conditionalFormatting sqref="F516 F672 F1736">
    <cfRule type="expression" dxfId="2494" priority="1910" stopIfTrue="1">
      <formula>AND(D516=1,E516="式")</formula>
    </cfRule>
    <cfRule type="expression" dxfId="2493" priority="1911" stopIfTrue="1">
      <formula>AND(D516=1,E516="か所")</formula>
    </cfRule>
  </conditionalFormatting>
  <conditionalFormatting sqref="F518 F1738">
    <cfRule type="expression" dxfId="2492" priority="1908" stopIfTrue="1">
      <formula>AND(D518=1,E518="式")</formula>
    </cfRule>
    <cfRule type="expression" dxfId="2491" priority="1909" stopIfTrue="1">
      <formula>AND(D518=1,E518="か所")</formula>
    </cfRule>
  </conditionalFormatting>
  <conditionalFormatting sqref="F520 F674 F676 F830 F1002 F1004 F1006 F2636">
    <cfRule type="expression" dxfId="2490" priority="1907" stopIfTrue="1">
      <formula>AND(D520=1,E520="か所")</formula>
    </cfRule>
  </conditionalFormatting>
  <conditionalFormatting sqref="F522 F826">
    <cfRule type="expression" dxfId="2489" priority="2515" stopIfTrue="1">
      <formula>AND(D522=1,E522="か所")</formula>
    </cfRule>
  </conditionalFormatting>
  <conditionalFormatting sqref="F524 F678 F832">
    <cfRule type="expression" dxfId="2488" priority="1905" stopIfTrue="1">
      <formula>AND(D524=1,E524="か所")</formula>
    </cfRule>
    <cfRule type="expression" dxfId="2487" priority="1904" stopIfTrue="1">
      <formula>AND(D524=1,E524="式")</formula>
    </cfRule>
  </conditionalFormatting>
  <conditionalFormatting sqref="F526 F528">
    <cfRule type="expression" dxfId="2486" priority="2374" stopIfTrue="1">
      <formula>AND(D526=1,E526="式")</formula>
    </cfRule>
    <cfRule type="expression" dxfId="2485" priority="2375" stopIfTrue="1">
      <formula>AND(D526=1,E526="か所")</formula>
    </cfRule>
  </conditionalFormatting>
  <conditionalFormatting sqref="F530">
    <cfRule type="expression" dxfId="2484" priority="2510" stopIfTrue="1">
      <formula>AND(D530=1,E530="式")</formula>
    </cfRule>
    <cfRule type="expression" dxfId="2483" priority="2511" stopIfTrue="1">
      <formula>AND(D530=1,E530="か所")</formula>
    </cfRule>
  </conditionalFormatting>
  <conditionalFormatting sqref="F532">
    <cfRule type="expression" dxfId="2482" priority="2505" stopIfTrue="1">
      <formula>AND(D532=1,E532="か所")</formula>
    </cfRule>
    <cfRule type="expression" dxfId="2481" priority="2504" stopIfTrue="1">
      <formula>AND(D532=1,E532="式")</formula>
    </cfRule>
  </conditionalFormatting>
  <conditionalFormatting sqref="F534">
    <cfRule type="expression" dxfId="2480" priority="1887" stopIfTrue="1">
      <formula>AND(D534=1,E534="か所")</formula>
    </cfRule>
    <cfRule type="expression" dxfId="2479" priority="1886" stopIfTrue="1">
      <formula>AND(D534=1,E534="式")</formula>
    </cfRule>
  </conditionalFormatting>
  <conditionalFormatting sqref="F536">
    <cfRule type="expression" dxfId="2478" priority="2496" stopIfTrue="1">
      <formula>AND(D536=1,E536="式")</formula>
    </cfRule>
    <cfRule type="expression" dxfId="2477" priority="2497" stopIfTrue="1">
      <formula>AND(D536=1,E536="か所")</formula>
    </cfRule>
  </conditionalFormatting>
  <conditionalFormatting sqref="F540 F694 F1740">
    <cfRule type="expression" dxfId="2476" priority="1884" stopIfTrue="1">
      <formula>AND(D540=1,E540="式")</formula>
    </cfRule>
    <cfRule type="expression" dxfId="2475" priority="1885" stopIfTrue="1">
      <formula>AND(D540=1,E540="か所")</formula>
    </cfRule>
  </conditionalFormatting>
  <conditionalFormatting sqref="F542">
    <cfRule type="expression" dxfId="2474" priority="2492" stopIfTrue="1">
      <formula>AND(D542=1,E542="か所")</formula>
    </cfRule>
    <cfRule type="expression" dxfId="2473" priority="2491" stopIfTrue="1">
      <formula>AND(D542=1,E542="式")</formula>
    </cfRule>
  </conditionalFormatting>
  <conditionalFormatting sqref="F544 F1742">
    <cfRule type="expression" dxfId="2472" priority="1880" stopIfTrue="1">
      <formula>AND(D544=1,E544="式")</formula>
    </cfRule>
    <cfRule type="expression" dxfId="2471" priority="1881" stopIfTrue="1">
      <formula>AND(D544=1,E544="か所")</formula>
    </cfRule>
  </conditionalFormatting>
  <conditionalFormatting sqref="F546">
    <cfRule type="expression" dxfId="2470" priority="2501" stopIfTrue="1">
      <formula>AND(D546=1,E546="か所")</formula>
    </cfRule>
    <cfRule type="expression" dxfId="2469" priority="2500" stopIfTrue="1">
      <formula>AND(D546=1,E546="式")</formula>
    </cfRule>
  </conditionalFormatting>
  <conditionalFormatting sqref="F548">
    <cfRule type="expression" dxfId="2468" priority="2449" stopIfTrue="1">
      <formula>AND(D548=1,E548="か所")</formula>
    </cfRule>
    <cfRule type="expression" dxfId="2467" priority="2448" stopIfTrue="1">
      <formula>AND(D548=1,E548="式")</formula>
    </cfRule>
  </conditionalFormatting>
  <conditionalFormatting sqref="F550">
    <cfRule type="expression" dxfId="2466" priority="2494" stopIfTrue="1">
      <formula>AND(D550=1,E550="式")</formula>
    </cfRule>
    <cfRule type="expression" dxfId="2465" priority="2493" stopIfTrue="1">
      <formula>AND(D550=1,LEN(E550)&lt;&gt;LENB(E550))</formula>
    </cfRule>
    <cfRule type="expression" dxfId="2464" priority="2495" stopIfTrue="1">
      <formula>AND(D550=1,E550="か所")</formula>
    </cfRule>
  </conditionalFormatting>
  <conditionalFormatting sqref="F552 F696">
    <cfRule type="expression" dxfId="2463" priority="1883" stopIfTrue="1">
      <formula>AND(D552=1,E552="か所")</formula>
    </cfRule>
    <cfRule type="expression" dxfId="2462" priority="1882" stopIfTrue="1">
      <formula>AND(D552=1,E552="式")</formula>
    </cfRule>
  </conditionalFormatting>
  <conditionalFormatting sqref="F554 F556 F558 F580 F582 F584 F592 F594 F596">
    <cfRule type="expression" dxfId="2461" priority="2777" stopIfTrue="1">
      <formula>AND(D554=1,E554="か所")</formula>
    </cfRule>
  </conditionalFormatting>
  <conditionalFormatting sqref="F554 F556 F558">
    <cfRule type="expression" dxfId="2460" priority="2722" stopIfTrue="1">
      <formula>AND(D554=1,E554="式")</formula>
    </cfRule>
    <cfRule type="expression" dxfId="2459" priority="2723" stopIfTrue="1">
      <formula>AND(D554=1,E554="か所")</formula>
    </cfRule>
  </conditionalFormatting>
  <conditionalFormatting sqref="F560">
    <cfRule type="expression" dxfId="2458" priority="2499" stopIfTrue="1">
      <formula>AND(D560=1,E560="か所")</formula>
    </cfRule>
    <cfRule type="expression" dxfId="2457" priority="2498" stopIfTrue="1">
      <formula>AND(D560=1,E560="式")</formula>
    </cfRule>
  </conditionalFormatting>
  <conditionalFormatting sqref="F562">
    <cfRule type="expression" dxfId="2456" priority="2446" stopIfTrue="1">
      <formula>AND(D562=1,E562="式")</formula>
    </cfRule>
    <cfRule type="expression" dxfId="2455" priority="2447" stopIfTrue="1">
      <formula>AND(D562=1,E562="か所")</formula>
    </cfRule>
  </conditionalFormatting>
  <conditionalFormatting sqref="F564">
    <cfRule type="expression" dxfId="2454" priority="2490" stopIfTrue="1">
      <formula>AND(D564=1,E564="か所")</formula>
    </cfRule>
    <cfRule type="expression" dxfId="2453" priority="2489" stopIfTrue="1">
      <formula>AND(D564=1,E564="式")</formula>
    </cfRule>
  </conditionalFormatting>
  <conditionalFormatting sqref="F566 F574">
    <cfRule type="expression" dxfId="2452" priority="2775" stopIfTrue="1">
      <formula>AND(D566=1,E566="か所")</formula>
    </cfRule>
    <cfRule type="expression" dxfId="2451" priority="2774" stopIfTrue="1">
      <formula>AND(D566=1,E566="式")</formula>
    </cfRule>
  </conditionalFormatting>
  <conditionalFormatting sqref="F570">
    <cfRule type="expression" dxfId="2450" priority="2444" stopIfTrue="1">
      <formula>AND(D570=1,E570="式")</formula>
    </cfRule>
    <cfRule type="expression" dxfId="2449" priority="2445" stopIfTrue="1">
      <formula>AND(D570=1,E570="か所")</formula>
    </cfRule>
  </conditionalFormatting>
  <conditionalFormatting sqref="F572">
    <cfRule type="expression" dxfId="2448" priority="2487" stopIfTrue="1">
      <formula>AND(D572=1,E572="式")</formula>
    </cfRule>
    <cfRule type="expression" dxfId="2447" priority="2488" stopIfTrue="1">
      <formula>AND(D572=1,E572="か所")</formula>
    </cfRule>
  </conditionalFormatting>
  <conditionalFormatting sqref="F576 F580 F616 F618 F620 F622 F624 F628 F630">
    <cfRule type="expression" dxfId="2446" priority="2725" stopIfTrue="1">
      <formula>AND(D576=1,E576="か所")</formula>
    </cfRule>
  </conditionalFormatting>
  <conditionalFormatting sqref="F578 F1038">
    <cfRule type="expression" dxfId="2445" priority="1791" stopIfTrue="1">
      <formula>AND(D578=1,E578="か所")</formula>
    </cfRule>
    <cfRule type="expression" dxfId="2444" priority="1790" stopIfTrue="1">
      <formula>AND(D578=1,E578="式")</formula>
    </cfRule>
    <cfRule type="expression" dxfId="2443" priority="1789" stopIfTrue="1">
      <formula>AND(D578=1,E578="か所")</formula>
    </cfRule>
    <cfRule type="expression" dxfId="2442" priority="1788" stopIfTrue="1">
      <formula>AND(D578=1,E578="式")</formula>
    </cfRule>
    <cfRule type="expression" dxfId="2441" priority="1787" stopIfTrue="1">
      <formula>AND(D578=1,E578="か所")</formula>
    </cfRule>
    <cfRule type="expression" dxfId="2440" priority="1786" stopIfTrue="1">
      <formula>AND(D578=1,E578="式")</formula>
    </cfRule>
  </conditionalFormatting>
  <conditionalFormatting sqref="F580 F554 F556 F558 F582 F584 F592 F594 F596">
    <cfRule type="expression" dxfId="2439" priority="2776" stopIfTrue="1">
      <formula>AND(D554=1,E554="式")</formula>
    </cfRule>
  </conditionalFormatting>
  <conditionalFormatting sqref="F580 F582 F584 F592 F594 F596">
    <cfRule type="expression" dxfId="2438" priority="2721" stopIfTrue="1">
      <formula>AND(D580=1,E580="か所")</formula>
    </cfRule>
  </conditionalFormatting>
  <conditionalFormatting sqref="F580 F628 F630 F576 F616 F618 F620 F622 F624">
    <cfRule type="expression" dxfId="2437" priority="2724" stopIfTrue="1">
      <formula>AND(D576=1,E576="式")</formula>
    </cfRule>
  </conditionalFormatting>
  <conditionalFormatting sqref="F584 F596 F594 F592 F580 F582">
    <cfRule type="expression" dxfId="2436" priority="2720" stopIfTrue="1">
      <formula>AND(D580=1,E580="式")</formula>
    </cfRule>
  </conditionalFormatting>
  <conditionalFormatting sqref="F584">
    <cfRule type="expression" dxfId="2435" priority="2623" stopIfTrue="1">
      <formula>AND(D584=1,E584="か所")</formula>
    </cfRule>
    <cfRule type="expression" dxfId="2434" priority="1727" stopIfTrue="1">
      <formula>AND(D584=1,E584="か所")</formula>
    </cfRule>
    <cfRule type="expression" dxfId="2433" priority="1726" stopIfTrue="1">
      <formula>AND(D584=1,E584="式")</formula>
    </cfRule>
    <cfRule type="expression" dxfId="2432" priority="1741" stopIfTrue="1">
      <formula>AND(D584=1,E584="か所")</formula>
    </cfRule>
    <cfRule type="expression" dxfId="2431" priority="1740" stopIfTrue="1">
      <formula>AND(D584=1,E584="式")</formula>
    </cfRule>
    <cfRule type="expression" dxfId="2430" priority="2622" stopIfTrue="1">
      <formula>AND(D584=1,E584="式")</formula>
    </cfRule>
  </conditionalFormatting>
  <conditionalFormatting sqref="F586 F736 F1744">
    <cfRule type="expression" dxfId="2429" priority="1959" stopIfTrue="1">
      <formula>AND(D586=1,E586="か所")</formula>
    </cfRule>
    <cfRule type="expression" dxfId="2428" priority="1958" stopIfTrue="1">
      <formula>AND(D586=1,E586="式")</formula>
    </cfRule>
  </conditionalFormatting>
  <conditionalFormatting sqref="F586">
    <cfRule type="expression" dxfId="2427" priority="1930" stopIfTrue="1">
      <formula>AND(D586=1,E586="式")</formula>
    </cfRule>
    <cfRule type="expression" dxfId="2426" priority="1739" stopIfTrue="1">
      <formula>AND(D586=1,E586="か所")</formula>
    </cfRule>
    <cfRule type="expression" dxfId="2425" priority="1738" stopIfTrue="1">
      <formula>AND(D586=1,E586="式")</formula>
    </cfRule>
    <cfRule type="expression" dxfId="2424" priority="1931" stopIfTrue="1">
      <formula>AND(D586=1,E586="か所")</formula>
    </cfRule>
    <cfRule type="expression" dxfId="2423" priority="1720" stopIfTrue="1">
      <formula>AND(D586=1,E586="式")</formula>
    </cfRule>
    <cfRule type="expression" dxfId="2422" priority="1721" stopIfTrue="1">
      <formula>AND(D586=1,E586="か所")</formula>
    </cfRule>
  </conditionalFormatting>
  <conditionalFormatting sqref="F588 F738">
    <cfRule type="expression" dxfId="2421" priority="1957" stopIfTrue="1">
      <formula>AND(D588=1,E588="か所")</formula>
    </cfRule>
    <cfRule type="expression" dxfId="2420" priority="1956" stopIfTrue="1">
      <formula>AND(D588=1,E588="式")</formula>
    </cfRule>
  </conditionalFormatting>
  <conditionalFormatting sqref="F588">
    <cfRule type="expression" dxfId="2419" priority="1718" stopIfTrue="1">
      <formula>AND(D588=1,E588="式")</formula>
    </cfRule>
    <cfRule type="expression" dxfId="2418" priority="1737" stopIfTrue="1">
      <formula>AND(D588=1,E588="か所")</formula>
    </cfRule>
    <cfRule type="expression" dxfId="2417" priority="1736" stopIfTrue="1">
      <formula>AND(D588=1,E588="式")</formula>
    </cfRule>
    <cfRule type="expression" dxfId="2416" priority="1924" stopIfTrue="1">
      <formula>AND(D588=1,E588="式")</formula>
    </cfRule>
    <cfRule type="expression" dxfId="2415" priority="1925" stopIfTrue="1">
      <formula>AND(D588=1,E588="か所")</formula>
    </cfRule>
    <cfRule type="expression" dxfId="2414" priority="1719" stopIfTrue="1">
      <formula>AND(D588=1,E588="か所")</formula>
    </cfRule>
  </conditionalFormatting>
  <conditionalFormatting sqref="F590 F598">
    <cfRule type="expression" dxfId="2413" priority="1751" stopIfTrue="1">
      <formula>AND(D590=1,E590="か所")</formula>
    </cfRule>
  </conditionalFormatting>
  <conditionalFormatting sqref="F590">
    <cfRule type="expression" dxfId="2412" priority="1716" stopIfTrue="1">
      <formula>AND(D590=1,E590="式")</formula>
    </cfRule>
    <cfRule type="expression" dxfId="2411" priority="1717" stopIfTrue="1">
      <formula>AND(D590=1,E590="か所")</formula>
    </cfRule>
    <cfRule type="expression" dxfId="2410" priority="1922" stopIfTrue="1">
      <formula>AND(D590=1,E590="式")</formula>
    </cfRule>
    <cfRule type="expression" dxfId="2409" priority="1923" stopIfTrue="1">
      <formula>AND(D590=1,E590="か所")</formula>
    </cfRule>
    <cfRule type="expression" dxfId="2408" priority="1954" stopIfTrue="1">
      <formula>AND(D590=1,E590="式")</formula>
    </cfRule>
    <cfRule type="expression" dxfId="2407" priority="1955" stopIfTrue="1">
      <formula>AND(D590=1,E590="か所")</formula>
    </cfRule>
  </conditionalFormatting>
  <conditionalFormatting sqref="F592 F600">
    <cfRule type="expression" dxfId="2406" priority="1729" stopIfTrue="1">
      <formula>AND(D592=1,E592="か所")</formula>
    </cfRule>
    <cfRule type="expression" dxfId="2405" priority="1728" stopIfTrue="1">
      <formula>AND(D592=1,E592="式")</formula>
    </cfRule>
  </conditionalFormatting>
  <conditionalFormatting sqref="F592">
    <cfRule type="expression" dxfId="2404" priority="1920" stopIfTrue="1">
      <formula>AND(D592=1,E592="式")</formula>
    </cfRule>
    <cfRule type="expression" dxfId="2403" priority="1921" stopIfTrue="1">
      <formula>AND(D592=1,E592="か所")</formula>
    </cfRule>
  </conditionalFormatting>
  <conditionalFormatting sqref="F594 F602">
    <cfRule type="expression" dxfId="2402" priority="1933" stopIfTrue="1">
      <formula>AND(D594=1,E594="か所")</formula>
    </cfRule>
    <cfRule type="expression" dxfId="2401" priority="1932" stopIfTrue="1">
      <formula>AND(D594=1,E594="式")</formula>
    </cfRule>
  </conditionalFormatting>
  <conditionalFormatting sqref="F594">
    <cfRule type="expression" dxfId="2400" priority="1749" stopIfTrue="1">
      <formula>AND(D594=1,E594="か所")</formula>
    </cfRule>
    <cfRule type="expression" dxfId="2399" priority="1748" stopIfTrue="1">
      <formula>AND(D594=1,E594="式")</formula>
    </cfRule>
  </conditionalFormatting>
  <conditionalFormatting sqref="F596 F748 F2030">
    <cfRule type="expression" dxfId="2398" priority="2463" stopIfTrue="1">
      <formula>AND(D596=1,E596="か所")</formula>
    </cfRule>
  </conditionalFormatting>
  <conditionalFormatting sqref="F596">
    <cfRule type="expression" dxfId="2397" priority="1725" stopIfTrue="1">
      <formula>AND(D596=1,E596="か所")</formula>
    </cfRule>
    <cfRule type="expression" dxfId="2396" priority="1747" stopIfTrue="1">
      <formula>AND(D596=1,E596="か所")</formula>
    </cfRule>
    <cfRule type="expression" dxfId="2395" priority="1724" stopIfTrue="1">
      <formula>AND(D596=1,E596="式")</formula>
    </cfRule>
    <cfRule type="expression" dxfId="2394" priority="1746" stopIfTrue="1">
      <formula>AND(D596=1,E596="式")</formula>
    </cfRule>
  </conditionalFormatting>
  <conditionalFormatting sqref="F598 F590">
    <cfRule type="expression" dxfId="2393" priority="1750" stopIfTrue="1">
      <formula>AND(D590=1,E590="式")</formula>
    </cfRule>
  </conditionalFormatting>
  <conditionalFormatting sqref="F598 F750">
    <cfRule type="expression" dxfId="2392" priority="2460" stopIfTrue="1">
      <formula>AND(D598=1,E598="式")</formula>
    </cfRule>
    <cfRule type="expression" dxfId="2391" priority="2461" stopIfTrue="1">
      <formula>AND(D598=1,E598="か所")</formula>
    </cfRule>
  </conditionalFormatting>
  <conditionalFormatting sqref="F598">
    <cfRule type="expression" dxfId="2390" priority="1928" stopIfTrue="1">
      <formula>AND(D598=1,E598="式")</formula>
    </cfRule>
    <cfRule type="expression" dxfId="2389" priority="1929" stopIfTrue="1">
      <formula>AND(D598=1,E598="か所")</formula>
    </cfRule>
    <cfRule type="expression" dxfId="2388" priority="1722" stopIfTrue="1">
      <formula>AND(D598=1,E598="式")</formula>
    </cfRule>
    <cfRule type="expression" dxfId="2387" priority="1723" stopIfTrue="1">
      <formula>AND(D598=1,E598="か所")</formula>
    </cfRule>
  </conditionalFormatting>
  <conditionalFormatting sqref="F600">
    <cfRule type="expression" dxfId="2386" priority="1734" stopIfTrue="1">
      <formula>AND(D600=1,E600="式")</formula>
    </cfRule>
    <cfRule type="expression" dxfId="2385" priority="1927" stopIfTrue="1">
      <formula>AND(D600=1,E600="か所")</formula>
    </cfRule>
    <cfRule type="expression" dxfId="2384" priority="1735" stopIfTrue="1">
      <formula>AND(D600=1,E600="か所")</formula>
    </cfRule>
    <cfRule type="expression" dxfId="2383" priority="1926" stopIfTrue="1">
      <formula>AND(D600=1,E600="式")</formula>
    </cfRule>
  </conditionalFormatting>
  <conditionalFormatting sqref="F602">
    <cfRule type="expression" dxfId="2382" priority="1941" stopIfTrue="1">
      <formula>AND(D602=1,E602="か所")</formula>
    </cfRule>
    <cfRule type="expression" dxfId="2381" priority="1940" stopIfTrue="1">
      <formula>AND(D602=1,E602="式")</formula>
    </cfRule>
    <cfRule type="expression" dxfId="2380" priority="1733" stopIfTrue="1">
      <formula>AND(D602=1,E602="か所")</formula>
    </cfRule>
    <cfRule type="expression" dxfId="2379" priority="1732" stopIfTrue="1">
      <formula>AND(D602=1,E602="式")</formula>
    </cfRule>
    <cfRule type="expression" dxfId="2378" priority="1715" stopIfTrue="1">
      <formula>AND(D602=1,E602="か所")</formula>
    </cfRule>
    <cfRule type="expression" dxfId="2377" priority="1714" stopIfTrue="1">
      <formula>AND(D602=1,E602="式")</formula>
    </cfRule>
  </conditionalFormatting>
  <conditionalFormatting sqref="F604">
    <cfRule type="expression" dxfId="2376" priority="1939" stopIfTrue="1">
      <formula>AND(D604=1,E604="か所")</formula>
    </cfRule>
    <cfRule type="expression" dxfId="2375" priority="1938" stopIfTrue="1">
      <formula>AND(D604=1,E604="式")</formula>
    </cfRule>
    <cfRule type="expression" dxfId="2374" priority="1731" stopIfTrue="1">
      <formula>AND(D604=1,E604="か所")</formula>
    </cfRule>
    <cfRule type="expression" dxfId="2373" priority="1730" stopIfTrue="1">
      <formula>AND(D604=1,E604="式")</formula>
    </cfRule>
    <cfRule type="expression" dxfId="2372" priority="1713" stopIfTrue="1">
      <formula>AND(D604=1,E604="か所")</formula>
    </cfRule>
    <cfRule type="expression" dxfId="2371" priority="1712" stopIfTrue="1">
      <formula>AND(D604=1,E604="式")</formula>
    </cfRule>
    <cfRule type="expression" dxfId="2370" priority="1918" stopIfTrue="1">
      <formula>AND(D604=1,E604="式")</formula>
    </cfRule>
    <cfRule type="expression" dxfId="2369" priority="1919" stopIfTrue="1">
      <formula>AND(D604=1,E604="か所")</formula>
    </cfRule>
  </conditionalFormatting>
  <conditionalFormatting sqref="F606">
    <cfRule type="expression" dxfId="2368" priority="1917" stopIfTrue="1">
      <formula>AND(D606=1,E606="か所")</formula>
    </cfRule>
    <cfRule type="expression" dxfId="2367" priority="1745" stopIfTrue="1">
      <formula>AND(D606=1,E606="か所")</formula>
    </cfRule>
    <cfRule type="expression" dxfId="2366" priority="1936" stopIfTrue="1">
      <formula>AND(D606=1,E606="式")</formula>
    </cfRule>
    <cfRule type="expression" dxfId="2365" priority="1937" stopIfTrue="1">
      <formula>AND(D606=1,E606="か所")</formula>
    </cfRule>
    <cfRule type="expression" dxfId="2364" priority="1744" stopIfTrue="1">
      <formula>AND(D606=1,E606="式")</formula>
    </cfRule>
    <cfRule type="expression" dxfId="2363" priority="1916" stopIfTrue="1">
      <formula>AND(D606=1,E606="式")</formula>
    </cfRule>
    <cfRule type="expression" dxfId="2362" priority="1711" stopIfTrue="1">
      <formula>AND(D606=1,E606="か所")</formula>
    </cfRule>
    <cfRule type="expression" dxfId="2361" priority="1710" stopIfTrue="1">
      <formula>AND(D606=1,E606="式")</formula>
    </cfRule>
  </conditionalFormatting>
  <conditionalFormatting sqref="F608">
    <cfRule type="expression" dxfId="2360" priority="1429" stopIfTrue="1">
      <formula>AND(D608=1,E608="式")</formula>
    </cfRule>
    <cfRule type="expression" dxfId="2359" priority="1430" stopIfTrue="1">
      <formula>AND(D608=1,E608="か所")</formula>
    </cfRule>
  </conditionalFormatting>
  <conditionalFormatting sqref="F612 F874 F1352 F1754 F2598 F2804">
    <cfRule type="expression" dxfId="2358" priority="1845" stopIfTrue="1">
      <formula>AND(D612=1,E612="か所")</formula>
    </cfRule>
  </conditionalFormatting>
  <conditionalFormatting sqref="F624 F632 F634 F636 F638 F640 F642 F650">
    <cfRule type="expression" dxfId="2357" priority="2726" stopIfTrue="1">
      <formula>AND(D624=1,E624="式")</formula>
    </cfRule>
    <cfRule type="expression" dxfId="2356" priority="2727" stopIfTrue="1">
      <formula>AND(D624=1,E624="か所")</formula>
    </cfRule>
  </conditionalFormatting>
  <conditionalFormatting sqref="F626">
    <cfRule type="expression" dxfId="2355" priority="1426" stopIfTrue="1">
      <formula>AND(D626=1,E626="か所")</formula>
    </cfRule>
    <cfRule type="expression" dxfId="2354" priority="1425" stopIfTrue="1">
      <formula>AND(D626=1,E626="式")</formula>
    </cfRule>
  </conditionalFormatting>
  <conditionalFormatting sqref="F628">
    <cfRule type="expression" dxfId="2353" priority="1934" stopIfTrue="1">
      <formula>AND(D628=1,E628="式")</formula>
    </cfRule>
    <cfRule type="expression" dxfId="2352" priority="1935" stopIfTrue="1">
      <formula>AND(D628=1,E628="か所")</formula>
    </cfRule>
  </conditionalFormatting>
  <conditionalFormatting sqref="F630">
    <cfRule type="expression" dxfId="2351" priority="1709" stopIfTrue="1">
      <formula>AND(D630=1,E630="か所")</formula>
    </cfRule>
    <cfRule type="expression" dxfId="2350" priority="1708" stopIfTrue="1">
      <formula>AND(D630=1,E630="式")</formula>
    </cfRule>
  </conditionalFormatting>
  <conditionalFormatting sqref="F646">
    <cfRule type="expression" dxfId="2349" priority="2048" stopIfTrue="1">
      <formula>AND(D646=1,E646="か所")</formula>
    </cfRule>
    <cfRule type="expression" dxfId="2348" priority="2047" stopIfTrue="1">
      <formula>AND(D646=1,E646="式")</formula>
    </cfRule>
  </conditionalFormatting>
  <conditionalFormatting sqref="F648">
    <cfRule type="expression" dxfId="2347" priority="358" stopIfTrue="1">
      <formula>AND(D648=1,E648="式")</formula>
    </cfRule>
    <cfRule type="expression" dxfId="2346" priority="359" stopIfTrue="1">
      <formula>AND(D648=1,E648="か所")</formula>
    </cfRule>
  </conditionalFormatting>
  <conditionalFormatting sqref="F652">
    <cfRule type="expression" dxfId="2345" priority="2717" stopIfTrue="1">
      <formula>AND(D652=1,E652="か所")</formula>
    </cfRule>
    <cfRule type="expression" dxfId="2344" priority="2716" stopIfTrue="1">
      <formula>AND(D652=1,E652="式")</formula>
    </cfRule>
  </conditionalFormatting>
  <conditionalFormatting sqref="F654">
    <cfRule type="expression" dxfId="2343" priority="2654" stopIfTrue="1">
      <formula>AND(D654=1,E654="式")</formula>
    </cfRule>
    <cfRule type="expression" dxfId="2342" priority="2655" stopIfTrue="1">
      <formula>AND(D654=1,E654="か所")</formula>
    </cfRule>
  </conditionalFormatting>
  <conditionalFormatting sqref="F656">
    <cfRule type="expression" dxfId="2341" priority="1582" stopIfTrue="1">
      <formula>AND(D656=1,E656="か所")</formula>
    </cfRule>
    <cfRule type="expression" dxfId="2340" priority="1581" stopIfTrue="1">
      <formula>AND(D656=1,E656="式")</formula>
    </cfRule>
  </conditionalFormatting>
  <conditionalFormatting sqref="F658 F660 F662 F664">
    <cfRule type="expression" dxfId="2339" priority="1578" stopIfTrue="1">
      <formula>AND(D658=1,E658="か所")</formula>
    </cfRule>
    <cfRule type="expression" dxfId="2338" priority="1577" stopIfTrue="1">
      <formula>AND(D658=1,E658="式")</formula>
    </cfRule>
  </conditionalFormatting>
  <conditionalFormatting sqref="F682">
    <cfRule type="expression" dxfId="2337" priority="2718" stopIfTrue="1">
      <formula>AND(D682=1,E682="式")</formula>
    </cfRule>
    <cfRule type="expression" dxfId="2336" priority="2719" stopIfTrue="1">
      <formula>AND(D682=1,E682="か所")</formula>
    </cfRule>
  </conditionalFormatting>
  <conditionalFormatting sqref="F684 F1808 F1932 F2770">
    <cfRule type="expression" dxfId="2335" priority="1893" stopIfTrue="1">
      <formula>AND(D684=1,E684="か所")</formula>
    </cfRule>
    <cfRule type="expression" dxfId="2334" priority="1892" stopIfTrue="1">
      <formula>AND(D684=1,E684="式")</formula>
    </cfRule>
  </conditionalFormatting>
  <conditionalFormatting sqref="F686">
    <cfRule type="expression" dxfId="2333" priority="1421" stopIfTrue="1">
      <formula>AND(D686=1,E686="式")</formula>
    </cfRule>
    <cfRule type="expression" dxfId="2332" priority="1422" stopIfTrue="1">
      <formula>AND(D686=1,E686="か所")</formula>
    </cfRule>
  </conditionalFormatting>
  <conditionalFormatting sqref="F688">
    <cfRule type="expression" dxfId="2331" priority="1889" stopIfTrue="1">
      <formula>AND(D688=1,E688="か所")</formula>
    </cfRule>
    <cfRule type="expression" dxfId="2330" priority="1888" stopIfTrue="1">
      <formula>AND(D688=1,E688="式")</formula>
    </cfRule>
  </conditionalFormatting>
  <conditionalFormatting sqref="F690">
    <cfRule type="expression" dxfId="2329" priority="2513" stopIfTrue="1">
      <formula>AND(D690=1,E690="か所")</formula>
    </cfRule>
    <cfRule type="expression" dxfId="2328" priority="2512" stopIfTrue="1">
      <formula>AND(D690=1,E690="式")</formula>
    </cfRule>
  </conditionalFormatting>
  <conditionalFormatting sqref="F698">
    <cfRule type="expression" dxfId="2327" priority="2508" stopIfTrue="1">
      <formula>AND(D698=1,E698="式")</formula>
    </cfRule>
    <cfRule type="expression" dxfId="2326" priority="2509" stopIfTrue="1">
      <formula>AND(D698=1,E698="か所")</formula>
    </cfRule>
  </conditionalFormatting>
  <conditionalFormatting sqref="F700">
    <cfRule type="expression" dxfId="2325" priority="2503" stopIfTrue="1">
      <formula>AND(D700=1,E700="か所")</formula>
    </cfRule>
    <cfRule type="expression" dxfId="2324" priority="2502" stopIfTrue="1">
      <formula>AND(D700=1,E700="式")</formula>
    </cfRule>
  </conditionalFormatting>
  <conditionalFormatting sqref="F702">
    <cfRule type="expression" dxfId="2323" priority="2507" stopIfTrue="1">
      <formula>AND(D702=1,E702="か所")</formula>
    </cfRule>
    <cfRule type="expression" dxfId="2322" priority="2506" stopIfTrue="1">
      <formula>AND(D702=1,E702="式")</formula>
    </cfRule>
  </conditionalFormatting>
  <conditionalFormatting sqref="F704 F712 F714 F716 F720 F782 F996 F1536">
    <cfRule type="expression" dxfId="2321" priority="2715" stopIfTrue="1">
      <formula>AND(D704=1,E704="か所")</formula>
    </cfRule>
  </conditionalFormatting>
  <conditionalFormatting sqref="F706">
    <cfRule type="expression" dxfId="2320" priority="2624" stopIfTrue="1">
      <formula>AND(D706=1,E706="式")</formula>
    </cfRule>
    <cfRule type="expression" dxfId="2319" priority="2625" stopIfTrue="1">
      <formula>AND(D706=1,E706="か所")</formula>
    </cfRule>
  </conditionalFormatting>
  <conditionalFormatting sqref="F710">
    <cfRule type="expression" dxfId="2318" priority="2621" stopIfTrue="1">
      <formula>AND(D710=1,E710="か所")</formula>
    </cfRule>
    <cfRule type="expression" dxfId="2317" priority="2620" stopIfTrue="1">
      <formula>AND(D710=1,E710="式")</formula>
    </cfRule>
  </conditionalFormatting>
  <conditionalFormatting sqref="F718 F942 F1020 F1080 F1412 F2642">
    <cfRule type="expression" dxfId="2316" priority="1861" stopIfTrue="1">
      <formula>AND(D718=1,E718="か所")</formula>
    </cfRule>
  </conditionalFormatting>
  <conditionalFormatting sqref="F722">
    <cfRule type="expression" dxfId="2315" priority="1418" stopIfTrue="1">
      <formula>AND(D722=1,E722="か所")</formula>
    </cfRule>
    <cfRule type="expression" dxfId="2314" priority="1417" stopIfTrue="1">
      <formula>AND(D722=1,E722="式")</formula>
    </cfRule>
  </conditionalFormatting>
  <conditionalFormatting sqref="F724 F726 F728">
    <cfRule type="expression" dxfId="2313" priority="1413" stopIfTrue="1">
      <formula>AND(D724=1,E724="式")</formula>
    </cfRule>
    <cfRule type="expression" dxfId="2312" priority="1414" stopIfTrue="1">
      <formula>AND(D724=1,E724="か所")</formula>
    </cfRule>
  </conditionalFormatting>
  <conditionalFormatting sqref="F732 F1162 F1620 F1698">
    <cfRule type="expression" dxfId="2311" priority="1963" stopIfTrue="1">
      <formula>AND(D732=1,E732="か所")</formula>
    </cfRule>
  </conditionalFormatting>
  <conditionalFormatting sqref="F734">
    <cfRule type="expression" dxfId="2310" priority="1961" stopIfTrue="1">
      <formula>AND(D734=1,E734="か所")</formula>
    </cfRule>
    <cfRule type="expression" dxfId="2309" priority="1960" stopIfTrue="1">
      <formula>AND(D734=1,E734="式")</formula>
    </cfRule>
  </conditionalFormatting>
  <conditionalFormatting sqref="F742 F952 F1418 F1624">
    <cfRule type="expression" dxfId="2308" priority="1947" stopIfTrue="1">
      <formula>AND(D742=1,E742="か所")</formula>
    </cfRule>
  </conditionalFormatting>
  <conditionalFormatting sqref="F746 F752 F754 F756">
    <cfRule type="expression" dxfId="2307" priority="2772" stopIfTrue="1">
      <formula>AND(D746=1,E746="式")</formula>
    </cfRule>
    <cfRule type="expression" dxfId="2306" priority="2773" stopIfTrue="1">
      <formula>AND(D746=1,E746="か所")</formula>
    </cfRule>
  </conditionalFormatting>
  <conditionalFormatting sqref="F758 F760">
    <cfRule type="expression" dxfId="2305" priority="1409" stopIfTrue="1">
      <formula>AND(D758=1,E758="式")</formula>
    </cfRule>
    <cfRule type="expression" dxfId="2304" priority="1410" stopIfTrue="1">
      <formula>AND(D758=1,E758="か所")</formula>
    </cfRule>
  </conditionalFormatting>
  <conditionalFormatting sqref="F762">
    <cfRule type="expression" dxfId="2303" priority="1406" stopIfTrue="1">
      <formula>AND(D762=1,E762="か所")</formula>
    </cfRule>
    <cfRule type="expression" dxfId="2302" priority="1405" stopIfTrue="1">
      <formula>AND(D762=1,E762="式")</formula>
    </cfRule>
  </conditionalFormatting>
  <conditionalFormatting sqref="F764">
    <cfRule type="expression" dxfId="2301" priority="1402" stopIfTrue="1">
      <formula>AND(D764=1,E764="か所")</formula>
    </cfRule>
    <cfRule type="expression" dxfId="2300" priority="1401" stopIfTrue="1">
      <formula>AND(D764=1,E764="式")</formula>
    </cfRule>
  </conditionalFormatting>
  <conditionalFormatting sqref="F768">
    <cfRule type="expression" dxfId="2299" priority="33" stopIfTrue="1">
      <formula>AND(D768=1,E768="式")</formula>
    </cfRule>
    <cfRule type="expression" dxfId="2298" priority="34" stopIfTrue="1">
      <formula>AND(D768=1,E768="か所")</formula>
    </cfRule>
  </conditionalFormatting>
  <conditionalFormatting sqref="F770 F772 F786 F788 F1146 F1248 F1276">
    <cfRule type="expression" dxfId="2297" priority="2771" stopIfTrue="1">
      <formula>AND(D770=1,E770="か所")</formula>
    </cfRule>
  </conditionalFormatting>
  <conditionalFormatting sqref="F770 F772 F1146 F1248 F1276 F786 F788">
    <cfRule type="expression" dxfId="2296" priority="2770" stopIfTrue="1">
      <formula>AND(D770=1,E770="式")</formula>
    </cfRule>
  </conditionalFormatting>
  <conditionalFormatting sqref="F770 F772 F1146 F1248 F1276">
    <cfRule type="expression" dxfId="2295" priority="2713" stopIfTrue="1">
      <formula>AND(D770=1,E770="か所")</formula>
    </cfRule>
  </conditionalFormatting>
  <conditionalFormatting sqref="F770 F772">
    <cfRule type="expression" dxfId="2294" priority="1784" stopIfTrue="1">
      <formula>AND(D770=1,E770="式")</formula>
    </cfRule>
    <cfRule type="expression" dxfId="2293" priority="1785" stopIfTrue="1">
      <formula>AND(D770=1,E770="か所")</formula>
    </cfRule>
  </conditionalFormatting>
  <conditionalFormatting sqref="F770">
    <cfRule type="expression" dxfId="2292" priority="2769" stopIfTrue="1">
      <formula>AND(D770=1,LEN(E770)&lt;&gt;LENB(E770))</formula>
    </cfRule>
  </conditionalFormatting>
  <conditionalFormatting sqref="F778">
    <cfRule type="expression" dxfId="2291" priority="2451" stopIfTrue="1">
      <formula>AND(D778=1,E778="か所")</formula>
    </cfRule>
    <cfRule type="expression" dxfId="2290" priority="2450" stopIfTrue="1">
      <formula>AND(D778=1,E778="式")</formula>
    </cfRule>
  </conditionalFormatting>
  <conditionalFormatting sqref="F780 F1478 F1530">
    <cfRule type="expression" dxfId="2289" priority="2729" stopIfTrue="1">
      <formula>AND(D780=1,E780="か所")</formula>
    </cfRule>
    <cfRule type="expression" dxfId="2288" priority="2728" stopIfTrue="1">
      <formula>AND(D780=1,E780="式")</formula>
    </cfRule>
  </conditionalFormatting>
  <conditionalFormatting sqref="F784">
    <cfRule type="expression" dxfId="2287" priority="2637" stopIfTrue="1">
      <formula>AND(D784=1,E784="か所")</formula>
    </cfRule>
    <cfRule type="expression" dxfId="2286" priority="2634" stopIfTrue="1">
      <formula>AND(D784=1,E784="式")</formula>
    </cfRule>
    <cfRule type="expression" dxfId="2285" priority="2635" stopIfTrue="1">
      <formula>AND(D784=1,E784="か所")</formula>
    </cfRule>
    <cfRule type="expression" dxfId="2284" priority="2636" stopIfTrue="1">
      <formula>AND(D784=1,E784="式")</formula>
    </cfRule>
  </conditionalFormatting>
  <conditionalFormatting sqref="F792">
    <cfRule type="expression" dxfId="2283" priority="2045" stopIfTrue="1">
      <formula>AND(D792=1,E792="式")</formula>
    </cfRule>
    <cfRule type="expression" dxfId="2282" priority="2046" stopIfTrue="1">
      <formula>AND(D792=1,E792="か所")</formula>
    </cfRule>
  </conditionalFormatting>
  <conditionalFormatting sqref="F794">
    <cfRule type="expression" dxfId="2281" priority="2633" stopIfTrue="1">
      <formula>AND(D794=1,E794="か所")</formula>
    </cfRule>
    <cfRule type="expression" dxfId="2280" priority="2632" stopIfTrue="1">
      <formula>AND(D794=1,E794="式")</formula>
    </cfRule>
  </conditionalFormatting>
  <conditionalFormatting sqref="F796 F798 F814 F820">
    <cfRule type="expression" dxfId="2279" priority="2768" stopIfTrue="1">
      <formula>AND(D796=1,E796="か所")</formula>
    </cfRule>
  </conditionalFormatting>
  <conditionalFormatting sqref="F798 F814 F796 F820">
    <cfRule type="expression" dxfId="2278" priority="2767" stopIfTrue="1">
      <formula>AND(D796=1,E796="式")</formula>
    </cfRule>
  </conditionalFormatting>
  <conditionalFormatting sqref="F798">
    <cfRule type="expression" dxfId="2277" priority="2766" stopIfTrue="1">
      <formula>AND(D798=1,LEN(E798)&lt;&gt;LENB(E798))</formula>
    </cfRule>
  </conditionalFormatting>
  <conditionalFormatting sqref="F800">
    <cfRule type="expression" dxfId="2276" priority="1397" stopIfTrue="1">
      <formula>AND(D800=1,E800="式")</formula>
    </cfRule>
    <cfRule type="expression" dxfId="2275" priority="1398" stopIfTrue="1">
      <formula>AND(D800=1,E800="か所")</formula>
    </cfRule>
  </conditionalFormatting>
  <conditionalFormatting sqref="F802 F804 F806 F808 F816 F818 F824">
    <cfRule type="expression" dxfId="2274" priority="1394" stopIfTrue="1">
      <formula>AND(D802=1,E802="か所")</formula>
    </cfRule>
    <cfRule type="expression" dxfId="2273" priority="1393" stopIfTrue="1">
      <formula>AND(D802=1,E802="式")</formula>
    </cfRule>
  </conditionalFormatting>
  <conditionalFormatting sqref="F810">
    <cfRule type="expression" dxfId="2272" priority="1704" stopIfTrue="1">
      <formula>AND(D810=1,E810="式")</formula>
    </cfRule>
    <cfRule type="expression" dxfId="2271" priority="1705" stopIfTrue="1">
      <formula>AND(D810=1,E810="か所")</formula>
    </cfRule>
  </conditionalFormatting>
  <conditionalFormatting sqref="F812">
    <cfRule type="expression" dxfId="2270" priority="1703" stopIfTrue="1">
      <formula>AND(D812=1,E812="か所")</formula>
    </cfRule>
    <cfRule type="expression" dxfId="2269" priority="1702" stopIfTrue="1">
      <formula>AND(D812=1,E812="式")</formula>
    </cfRule>
  </conditionalFormatting>
  <conditionalFormatting sqref="F814">
    <cfRule type="expression" dxfId="2268" priority="2764" stopIfTrue="1">
      <formula>AND(D814=1,E814="式")</formula>
    </cfRule>
    <cfRule type="expression" dxfId="2267" priority="2765" stopIfTrue="1">
      <formula>AND(D814=1,E814="か所")</formula>
    </cfRule>
  </conditionalFormatting>
  <conditionalFormatting sqref="F826 F522">
    <cfRule type="expression" dxfId="2266" priority="2514" stopIfTrue="1">
      <formula>AND(D522=1,E522="式")</formula>
    </cfRule>
  </conditionalFormatting>
  <conditionalFormatting sqref="F826">
    <cfRule type="expression" dxfId="2265" priority="1699" stopIfTrue="1">
      <formula>AND(D826=1,E826="か所")</formula>
    </cfRule>
    <cfRule type="expression" dxfId="2264" priority="1698" stopIfTrue="1">
      <formula>AND(D826=1,E826="式")</formula>
    </cfRule>
  </conditionalFormatting>
  <conditionalFormatting sqref="F828">
    <cfRule type="expression" dxfId="2263" priority="2373" stopIfTrue="1">
      <formula>AND(D828=1,E828="か所")</formula>
    </cfRule>
    <cfRule type="expression" dxfId="2262" priority="2372" stopIfTrue="1">
      <formula>AND(D828=1,E828="式")</formula>
    </cfRule>
    <cfRule type="expression" dxfId="2261" priority="1693" stopIfTrue="1">
      <formula>AND(D828=1,E828="か所")</formula>
    </cfRule>
    <cfRule type="expression" dxfId="2260" priority="1692" stopIfTrue="1">
      <formula>AND(D828=1,E828="式")</formula>
    </cfRule>
  </conditionalFormatting>
  <conditionalFormatting sqref="F830 F520 F674 F676 F1002 F1004 F1006 F2636">
    <cfRule type="expression" dxfId="2259" priority="1906" stopIfTrue="1">
      <formula>AND(D520=1,E520="式")</formula>
    </cfRule>
  </conditionalFormatting>
  <conditionalFormatting sqref="F830">
    <cfRule type="expression" dxfId="2258" priority="1691" stopIfTrue="1">
      <formula>AND(D830=1,E830="か所")</formula>
    </cfRule>
    <cfRule type="expression" dxfId="2257" priority="1690" stopIfTrue="1">
      <formula>AND(D830=1,E830="式")</formula>
    </cfRule>
  </conditionalFormatting>
  <conditionalFormatting sqref="F832 F834 F846 F848 F850">
    <cfRule type="expression" dxfId="2256" priority="2698" stopIfTrue="1">
      <formula>AND(D832=1,E832="か所")</formula>
    </cfRule>
  </conditionalFormatting>
  <conditionalFormatting sqref="F834 F836 F838 F1282 F1284">
    <cfRule type="expression" dxfId="2255" priority="1903" stopIfTrue="1">
      <formula>AND(D834=1,E834="か所")</formula>
    </cfRule>
    <cfRule type="expression" dxfId="2254" priority="1902" stopIfTrue="1">
      <formula>AND(D834=1,E834="式")</formula>
    </cfRule>
  </conditionalFormatting>
  <conditionalFormatting sqref="F838 F840 F842 F844 F846 F1912 F1914 F2118">
    <cfRule type="expression" dxfId="2253" priority="2377" stopIfTrue="1">
      <formula>AND(D838=1,E838="か所")</formula>
    </cfRule>
    <cfRule type="expression" dxfId="2252" priority="2376" stopIfTrue="1">
      <formula>AND(D838=1,E838="式")</formula>
    </cfRule>
  </conditionalFormatting>
  <conditionalFormatting sqref="F840">
    <cfRule type="expression" dxfId="2251" priority="1700" stopIfTrue="1">
      <formula>AND(D840=1,E840="式")</formula>
    </cfRule>
    <cfRule type="expression" dxfId="2250" priority="1701" stopIfTrue="1">
      <formula>AND(D840=1,E840="か所")</formula>
    </cfRule>
  </conditionalFormatting>
  <conditionalFormatting sqref="F842">
    <cfRule type="expression" dxfId="2249" priority="2700" stopIfTrue="1">
      <formula>AND(D842=1,E842="か所")</formula>
    </cfRule>
    <cfRule type="expression" dxfId="2248" priority="2699" stopIfTrue="1">
      <formula>AND(D842=1,E842="式")</formula>
    </cfRule>
  </conditionalFormatting>
  <conditionalFormatting sqref="F846 F832 F834 F850 F848">
    <cfRule type="expression" dxfId="2247" priority="2697" stopIfTrue="1">
      <formula>AND(D832=1,E832="式")</formula>
    </cfRule>
  </conditionalFormatting>
  <conditionalFormatting sqref="F850 F852 F854 F856 F858 F860 F2658 F2660">
    <cfRule type="expression" dxfId="2246" priority="1843" stopIfTrue="1">
      <formula>AND(D850=1,E850="か所")</formula>
    </cfRule>
  </conditionalFormatting>
  <conditionalFormatting sqref="F860 F850 F852 F854 F856 F858 F2658 F2660">
    <cfRule type="expression" dxfId="2245" priority="1842" stopIfTrue="1">
      <formula>AND(D850=1,E850="式")</formula>
    </cfRule>
  </conditionalFormatting>
  <conditionalFormatting sqref="F860">
    <cfRule type="expression" dxfId="2244" priority="1695" stopIfTrue="1">
      <formula>AND(D860=1,E860="か所")</formula>
    </cfRule>
    <cfRule type="expression" dxfId="2243" priority="1694" stopIfTrue="1">
      <formula>AND(D860=1,E860="式")</formula>
    </cfRule>
  </conditionalFormatting>
  <conditionalFormatting sqref="F862">
    <cfRule type="expression" dxfId="2242" priority="2314" stopIfTrue="1">
      <formula>AND(D862=1,E862="か所")</formula>
    </cfRule>
    <cfRule type="expression" dxfId="2241" priority="2313" stopIfTrue="1">
      <formula>AND(D862=1,E862="式")</formula>
    </cfRule>
    <cfRule type="expression" dxfId="2240" priority="1696" stopIfTrue="1">
      <formula>AND(D862=1,E862="式")</formula>
    </cfRule>
    <cfRule type="expression" dxfId="2239" priority="1697" stopIfTrue="1">
      <formula>AND(D862=1,E862="か所")</formula>
    </cfRule>
  </conditionalFormatting>
  <conditionalFormatting sqref="F864">
    <cfRule type="expression" dxfId="2238" priority="1684" stopIfTrue="1">
      <formula>AND(D864=1,E864="式")</formula>
    </cfRule>
    <cfRule type="expression" dxfId="2237" priority="1685" stopIfTrue="1">
      <formula>AND(D864=1,E864="か所")</formula>
    </cfRule>
    <cfRule type="expression" dxfId="2236" priority="2318" stopIfTrue="1">
      <formula>AND(D864=1,E864="か所")</formula>
    </cfRule>
    <cfRule type="expression" dxfId="2235" priority="2317" stopIfTrue="1">
      <formula>AND(D864=1,E864="式")</formula>
    </cfRule>
  </conditionalFormatting>
  <conditionalFormatting sqref="F866">
    <cfRule type="expression" dxfId="2234" priority="1773" stopIfTrue="1">
      <formula>AND(D866=1,E866="か所")</formula>
    </cfRule>
    <cfRule type="expression" dxfId="2233" priority="1772" stopIfTrue="1">
      <formula>AND(D866=1,E866="式")</formula>
    </cfRule>
    <cfRule type="expression" dxfId="2232" priority="1687" stopIfTrue="1">
      <formula>AND(D866=1,E866="か所")</formula>
    </cfRule>
    <cfRule type="expression" dxfId="2231" priority="1686" stopIfTrue="1">
      <formula>AND(D866=1,E866="式")</formula>
    </cfRule>
  </conditionalFormatting>
  <conditionalFormatting sqref="F870">
    <cfRule type="expression" dxfId="2230" priority="2044" stopIfTrue="1">
      <formula>AND(D870=1,E870="か所")</formula>
    </cfRule>
    <cfRule type="expression" dxfId="2229" priority="2043" stopIfTrue="1">
      <formula>AND(D870=1,E870="式")</formula>
    </cfRule>
  </conditionalFormatting>
  <conditionalFormatting sqref="F872">
    <cfRule type="expression" dxfId="2228" priority="2320" stopIfTrue="1">
      <formula>AND(D872=1,E872="か所")</formula>
    </cfRule>
    <cfRule type="expression" dxfId="2227" priority="2319" stopIfTrue="1">
      <formula>AND(D872=1,E872="式")</formula>
    </cfRule>
  </conditionalFormatting>
  <conditionalFormatting sqref="F876 F878 F880 F882 F884 F886 F888 F890 F892 F894 F896 F898 F900">
    <cfRule type="expression" dxfId="2226" priority="2316" stopIfTrue="1">
      <formula>AND(D876=1,E876="か所")</formula>
    </cfRule>
    <cfRule type="expression" dxfId="2225" priority="2315" stopIfTrue="1">
      <formula>AND(D876=1,E876="式")</formula>
    </cfRule>
  </conditionalFormatting>
  <conditionalFormatting sqref="F902">
    <cfRule type="expression" dxfId="2224" priority="2312" stopIfTrue="1">
      <formula>AND(D902=1,E902="か所")</formula>
    </cfRule>
    <cfRule type="expression" dxfId="2223" priority="2311" stopIfTrue="1">
      <formula>AND(D902=1,E902="式")</formula>
    </cfRule>
  </conditionalFormatting>
  <conditionalFormatting sqref="F906 F948">
    <cfRule type="expression" dxfId="2222" priority="2329" stopIfTrue="1">
      <formula>AND(D906=1,E906="か所")</formula>
    </cfRule>
    <cfRule type="expression" dxfId="2221" priority="2328" stopIfTrue="1">
      <formula>AND(D906=1,E906="式")</formula>
    </cfRule>
  </conditionalFormatting>
  <conditionalFormatting sqref="F906">
    <cfRule type="expression" dxfId="2220" priority="2327" stopIfTrue="1">
      <formula>AND(D906=1,LEN(E906)&lt;&gt;LENB(E906))</formula>
    </cfRule>
  </conditionalFormatting>
  <conditionalFormatting sqref="F908">
    <cfRule type="expression" dxfId="2219" priority="1390" stopIfTrue="1">
      <formula>AND(D908=1,E908="か所")</formula>
    </cfRule>
    <cfRule type="expression" dxfId="2218" priority="1389" stopIfTrue="1">
      <formula>AND(D908=1,E908="式")</formula>
    </cfRule>
  </conditionalFormatting>
  <conditionalFormatting sqref="F910 F912 F914 F916 F918 F920 F922 F930">
    <cfRule type="expression" dxfId="2217" priority="1385" stopIfTrue="1">
      <formula>AND(D910=1,E910="式")</formula>
    </cfRule>
    <cfRule type="expression" dxfId="2216" priority="1386" stopIfTrue="1">
      <formula>AND(D910=1,E910="か所")</formula>
    </cfRule>
  </conditionalFormatting>
  <conditionalFormatting sqref="F926 F954 F956 F958 F960 F962 F964 F966 F968 F974">
    <cfRule type="expression" dxfId="2215" priority="2324" stopIfTrue="1">
      <formula>AND(D926=1,E926="か所")</formula>
    </cfRule>
    <cfRule type="expression" dxfId="2214" priority="2323" stopIfTrue="1">
      <formula>AND(D926=1,E926="式")</formula>
    </cfRule>
  </conditionalFormatting>
  <conditionalFormatting sqref="F932 F934 F936 F938">
    <cfRule type="expression" dxfId="2213" priority="2331" stopIfTrue="1">
      <formula>AND(D932=1,E932="か所")</formula>
    </cfRule>
    <cfRule type="expression" dxfId="2212" priority="2330" stopIfTrue="1">
      <formula>AND(D932=1,E932="式")</formula>
    </cfRule>
  </conditionalFormatting>
  <conditionalFormatting sqref="F940 F1070 F2640">
    <cfRule type="expression" dxfId="2211" priority="1864" stopIfTrue="1">
      <formula>AND(D940=1,E940="式")</formula>
    </cfRule>
    <cfRule type="expression" dxfId="2210" priority="1865" stopIfTrue="1">
      <formula>AND(D940=1,E940="か所")</formula>
    </cfRule>
  </conditionalFormatting>
  <conditionalFormatting sqref="F944">
    <cfRule type="expression" dxfId="2209" priority="2326" stopIfTrue="1">
      <formula>AND(D944=1,E944="か所")</formula>
    </cfRule>
    <cfRule type="expression" dxfId="2208" priority="2325" stopIfTrue="1">
      <formula>AND(D944=1,E944="式")</formula>
    </cfRule>
  </conditionalFormatting>
  <conditionalFormatting sqref="F972">
    <cfRule type="expression" dxfId="2207" priority="2042" stopIfTrue="1">
      <formula>AND(D972=1,E972="か所")</formula>
    </cfRule>
    <cfRule type="expression" dxfId="2206" priority="2041" stopIfTrue="1">
      <formula>AND(D972=1,E972="式")</formula>
    </cfRule>
  </conditionalFormatting>
  <conditionalFormatting sqref="F976 F978 F1006 F1008 F1010 F1012 F1014">
    <cfRule type="expression" dxfId="2205" priority="2763" stopIfTrue="1">
      <formula>AND(D976=1,E976="か所")</formula>
    </cfRule>
  </conditionalFormatting>
  <conditionalFormatting sqref="F978 F1008 F1014 F1006 F1010 F976 F1012">
    <cfRule type="expression" dxfId="2204" priority="2762" stopIfTrue="1">
      <formula>AND(D976=1,E976="式")</formula>
    </cfRule>
  </conditionalFormatting>
  <conditionalFormatting sqref="F978">
    <cfRule type="expression" dxfId="2203" priority="2761" stopIfTrue="1">
      <formula>AND(D978=1,LEN(E978)&lt;&gt;LENB(E978))</formula>
    </cfRule>
  </conditionalFormatting>
  <conditionalFormatting sqref="F980">
    <cfRule type="expression" dxfId="2202" priority="1381" stopIfTrue="1">
      <formula>AND(D980=1,E980="式")</formula>
    </cfRule>
    <cfRule type="expression" dxfId="2201" priority="1382" stopIfTrue="1">
      <formula>AND(D980=1,E980="か所")</formula>
    </cfRule>
  </conditionalFormatting>
  <conditionalFormatting sqref="F982 F984 F986">
    <cfRule type="expression" dxfId="2200" priority="1377" stopIfTrue="1">
      <formula>AND(D982=1,E982="式")</formula>
    </cfRule>
    <cfRule type="expression" dxfId="2199" priority="1378" stopIfTrue="1">
      <formula>AND(D982=1,E982="か所")</formula>
    </cfRule>
  </conditionalFormatting>
  <conditionalFormatting sqref="F988 F990 F992">
    <cfRule type="expression" dxfId="2198" priority="1374" stopIfTrue="1">
      <formula>AND(D988=1,E988="か所")</formula>
    </cfRule>
    <cfRule type="expression" dxfId="2197" priority="1373" stopIfTrue="1">
      <formula>AND(D988=1,E988="式")</formula>
    </cfRule>
  </conditionalFormatting>
  <conditionalFormatting sqref="F996 F704 F712 F714 F716 F720 F782 F1536">
    <cfRule type="expression" dxfId="2196" priority="2714" stopIfTrue="1">
      <formula>AND(D704=1,E704="式")</formula>
    </cfRule>
  </conditionalFormatting>
  <conditionalFormatting sqref="F996">
    <cfRule type="expression" dxfId="2195" priority="1203" stopIfTrue="1">
      <formula>AND(D996=1,E996="式")</formula>
    </cfRule>
    <cfRule type="expression" dxfId="2194" priority="1212" stopIfTrue="1">
      <formula>AND(D996=1,E996="か所")</formula>
    </cfRule>
    <cfRule type="expression" dxfId="2193" priority="1211" stopIfTrue="1">
      <formula>AND(D996=1,E996="式")</formula>
    </cfRule>
    <cfRule type="expression" dxfId="2192" priority="1599" stopIfTrue="1">
      <formula>AND(D996=1,E996="式")</formula>
    </cfRule>
    <cfRule type="expression" dxfId="2191" priority="1204" stopIfTrue="1">
      <formula>AND(D996=1,E996="か所")</formula>
    </cfRule>
    <cfRule type="expression" dxfId="2190" priority="1600" stopIfTrue="1">
      <formula>AND(D996=1,E996="か所")</formula>
    </cfRule>
  </conditionalFormatting>
  <conditionalFormatting sqref="F1008">
    <cfRule type="expression" dxfId="2189" priority="2759" stopIfTrue="1">
      <formula>AND(D1008=1,E1008="式")</formula>
    </cfRule>
    <cfRule type="expression" dxfId="2188" priority="2760" stopIfTrue="1">
      <formula>AND(D1008=1,E1008="か所")</formula>
    </cfRule>
  </conditionalFormatting>
  <conditionalFormatting sqref="F1010">
    <cfRule type="expression" dxfId="2187" priority="1628" stopIfTrue="1">
      <formula>AND(D1010=1,E1010="式")</formula>
    </cfRule>
    <cfRule type="expression" dxfId="2186" priority="1629" stopIfTrue="1">
      <formula>AND(D1010=1,E1010="か所")</formula>
    </cfRule>
  </conditionalFormatting>
  <conditionalFormatting sqref="F1014 F1068">
    <cfRule type="expression" dxfId="2185" priority="2472" stopIfTrue="1">
      <formula>AND(D1014=1,E1014="式")</formula>
    </cfRule>
    <cfRule type="expression" dxfId="2184" priority="2473" stopIfTrue="1">
      <formula>AND(D1014=1,E1014="か所")</formula>
    </cfRule>
  </conditionalFormatting>
  <conditionalFormatting sqref="F1016">
    <cfRule type="expression" dxfId="2183" priority="2470" stopIfTrue="1">
      <formula>AND(D1016=1,E1016="式")</formula>
    </cfRule>
    <cfRule type="expression" dxfId="2182" priority="1620" stopIfTrue="1">
      <formula>AND(D1016=1,E1016="か所")</formula>
    </cfRule>
    <cfRule type="expression" dxfId="2181" priority="1619" stopIfTrue="1">
      <formula>AND(D1016=1,E1016="式")</formula>
    </cfRule>
    <cfRule type="expression" dxfId="2180" priority="2471" stopIfTrue="1">
      <formula>AND(D1016=1,E1016="か所")</formula>
    </cfRule>
  </conditionalFormatting>
  <conditionalFormatting sqref="F1018 F1040">
    <cfRule type="expression" dxfId="2179" priority="2757" stopIfTrue="1">
      <formula>AND(D1018=1,E1018="式")</formula>
    </cfRule>
    <cfRule type="expression" dxfId="2178" priority="2758" stopIfTrue="1">
      <formula>AND(D1018=1,E1018="か所")</formula>
    </cfRule>
  </conditionalFormatting>
  <conditionalFormatting sqref="F1018">
    <cfRule type="expression" dxfId="2177" priority="2756" stopIfTrue="1">
      <formula>AND(D1018=1,LEN(E1018)&lt;&gt;LENB(E1018))</formula>
    </cfRule>
    <cfRule type="expression" dxfId="2176" priority="2711" stopIfTrue="1">
      <formula>AND(D1018=1,E1018="か所")</formula>
    </cfRule>
    <cfRule type="expression" dxfId="2175" priority="2710" stopIfTrue="1">
      <formula>AND(D1018=1,E1018="式")</formula>
    </cfRule>
    <cfRule type="expression" dxfId="2174" priority="1618" stopIfTrue="1">
      <formula>AND(D1018=1,E1018="か所")</formula>
    </cfRule>
    <cfRule type="expression" dxfId="2173" priority="1617" stopIfTrue="1">
      <formula>AND(D1018=1,E1018="式")</formula>
    </cfRule>
  </conditionalFormatting>
  <conditionalFormatting sqref="F1020 F718 F942 F1080 F1412 F2642">
    <cfRule type="expression" dxfId="2172" priority="1860" stopIfTrue="1">
      <formula>AND(D718=1,E718="式")</formula>
    </cfRule>
  </conditionalFormatting>
  <conditionalFormatting sqref="F1020 F1042">
    <cfRule type="expression" dxfId="2171" priority="1627" stopIfTrue="1">
      <formula>AND(D1020=1,E1020="か所")</formula>
    </cfRule>
    <cfRule type="expression" dxfId="2170" priority="1626" stopIfTrue="1">
      <formula>AND(D1020=1,E1020="式")</formula>
    </cfRule>
  </conditionalFormatting>
  <conditionalFormatting sqref="F1020">
    <cfRule type="expression" dxfId="2169" priority="1625" stopIfTrue="1">
      <formula>AND(D1020=1,LEN(E1020)&lt;&gt;LENB(E1020))</formula>
    </cfRule>
    <cfRule type="expression" dxfId="2168" priority="1621" stopIfTrue="1">
      <formula>AND(D1020=1,E1020="式")</formula>
    </cfRule>
    <cfRule type="expression" dxfId="2167" priority="1622" stopIfTrue="1">
      <formula>AND(D1020=1,E1020="か所")</formula>
    </cfRule>
  </conditionalFormatting>
  <conditionalFormatting sqref="F1022 F1160 F1366 F1414 F1496 F1616 F1694">
    <cfRule type="expression" dxfId="2166" priority="1967" stopIfTrue="1">
      <formula>AND(D1022=1,E1022="か所")</formula>
    </cfRule>
    <cfRule type="expression" dxfId="2165" priority="1966" stopIfTrue="1">
      <formula>AND(D1022=1,E1022="式")</formula>
    </cfRule>
  </conditionalFormatting>
  <conditionalFormatting sqref="F1022">
    <cfRule type="expression" dxfId="2164" priority="1601" stopIfTrue="1">
      <formula>AND(D1022=1,E1022="式")</formula>
    </cfRule>
    <cfRule type="expression" dxfId="2163" priority="1602" stopIfTrue="1">
      <formula>AND(D1022=1,E1022="か所")</formula>
    </cfRule>
  </conditionalFormatting>
  <conditionalFormatting sqref="F1024">
    <cfRule type="expression" dxfId="2162" priority="1613" stopIfTrue="1">
      <formula>AND(D1024=1,E1024="式")</formula>
    </cfRule>
    <cfRule type="expression" dxfId="2161" priority="1614" stopIfTrue="1">
      <formula>AND(D1024=1,E1024="か所")</formula>
    </cfRule>
  </conditionalFormatting>
  <conditionalFormatting sqref="F1026 F1082 F1164 F1212 F1254 F1368 F1416 F1498 F1622 F1700">
    <cfRule type="expression" dxfId="2160" priority="1951" stopIfTrue="1">
      <formula>AND(D1026=1,E1026="か所")</formula>
    </cfRule>
  </conditionalFormatting>
  <conditionalFormatting sqref="F1026 F1622 F1082 F1164 F1212 F1254 F1368 F1416 F1498 F1700">
    <cfRule type="expression" dxfId="2159" priority="1950" stopIfTrue="1">
      <formula>AND(D1026=1,E1026="式")</formula>
    </cfRule>
  </conditionalFormatting>
  <conditionalFormatting sqref="F1026">
    <cfRule type="expression" dxfId="2158" priority="1616" stopIfTrue="1">
      <formula>AND(D1026=1,E1026="か所")</formula>
    </cfRule>
    <cfRule type="expression" dxfId="2157" priority="1615" stopIfTrue="1">
      <formula>AND(D1026=1,E1026="式")</formula>
    </cfRule>
  </conditionalFormatting>
  <conditionalFormatting sqref="F1028 F410 F476 F740 F950 F1084 F1214 F1300 F1500 F1532 F1824">
    <cfRule type="expression" dxfId="2156" priority="1948" stopIfTrue="1">
      <formula>AND(D410=1,E410="式")</formula>
    </cfRule>
  </conditionalFormatting>
  <conditionalFormatting sqref="F1028">
    <cfRule type="expression" dxfId="2155" priority="1612" stopIfTrue="1">
      <formula>AND(D1028=1,E1028="か所")</formula>
    </cfRule>
    <cfRule type="expression" dxfId="2154" priority="1611" stopIfTrue="1">
      <formula>AND(D1028=1,E1028="式")</formula>
    </cfRule>
  </conditionalFormatting>
  <conditionalFormatting sqref="F1030">
    <cfRule type="expression" dxfId="2153" priority="1610" stopIfTrue="1">
      <formula>AND(D1030=1,E1030="か所")</formula>
    </cfRule>
    <cfRule type="expression" dxfId="2152" priority="1609" stopIfTrue="1">
      <formula>AND(D1030=1,E1030="式")</formula>
    </cfRule>
    <cfRule type="expression" dxfId="2151" priority="2668" stopIfTrue="1">
      <formula>AND(D1030=1,E1030="式")</formula>
    </cfRule>
    <cfRule type="expression" dxfId="2150" priority="2669" stopIfTrue="1">
      <formula>AND(D1030=1,E1030="か所")</formula>
    </cfRule>
  </conditionalFormatting>
  <conditionalFormatting sqref="F1032">
    <cfRule type="expression" dxfId="2149" priority="1369" stopIfTrue="1">
      <formula>AND(D1032=1,E1032="式")</formula>
    </cfRule>
    <cfRule type="expression" dxfId="2148" priority="1370" stopIfTrue="1">
      <formula>AND(D1032=1,E1032="か所")</formula>
    </cfRule>
  </conditionalFormatting>
  <conditionalFormatting sqref="F1034">
    <cfRule type="expression" dxfId="2147" priority="1604" stopIfTrue="1">
      <formula>AND(D1034=1,E1034="か所")</formula>
    </cfRule>
    <cfRule type="expression" dxfId="2146" priority="1606" stopIfTrue="1">
      <formula>AND(D1034=1,E1034="か所")</formula>
    </cfRule>
    <cfRule type="expression" dxfId="2145" priority="1605" stopIfTrue="1">
      <formula>AND(D1034=1,E1034="式")</formula>
    </cfRule>
    <cfRule type="expression" dxfId="2144" priority="1603" stopIfTrue="1">
      <formula>AND(D1034=1,E1034="式")</formula>
    </cfRule>
  </conditionalFormatting>
  <conditionalFormatting sqref="F1036 F1086 F1256 F1302 F1420 F1502 F1626 F1702">
    <cfRule type="expression" dxfId="2143" priority="1857" stopIfTrue="1">
      <formula>AND(D1036=1,E1036="か所")</formula>
    </cfRule>
  </conditionalFormatting>
  <conditionalFormatting sqref="F1036 F1626 F1086 F1256 F1302 F1420 F1502 F1702">
    <cfRule type="expression" dxfId="2142" priority="1856" stopIfTrue="1">
      <formula>AND(D1036=1,E1036="式")</formula>
    </cfRule>
  </conditionalFormatting>
  <conditionalFormatting sqref="F1036">
    <cfRule type="expression" dxfId="2141" priority="1201" stopIfTrue="1">
      <formula>AND(D1036=1,E1036="式")</formula>
    </cfRule>
    <cfRule type="expression" dxfId="2140" priority="1210" stopIfTrue="1">
      <formula>AND(D1036=1,E1036="か所")</formula>
    </cfRule>
    <cfRule type="expression" dxfId="2139" priority="1209" stopIfTrue="1">
      <formula>AND(D1036=1,E1036="式")</formula>
    </cfRule>
    <cfRule type="expression" dxfId="2138" priority="1202" stopIfTrue="1">
      <formula>AND(D1036=1,E1036="か所")</formula>
    </cfRule>
  </conditionalFormatting>
  <conditionalFormatting sqref="F1040">
    <cfRule type="expression" dxfId="2137" priority="1214" stopIfTrue="1">
      <formula>AND(D1040=1,E1040="か所")</formula>
    </cfRule>
    <cfRule type="expression" dxfId="2136" priority="1623" stopIfTrue="1">
      <formula>AND(D1040=1,E1040="式")</formula>
    </cfRule>
    <cfRule type="expression" dxfId="2135" priority="1624" stopIfTrue="1">
      <formula>AND(D1040=1,E1040="か所")</formula>
    </cfRule>
    <cfRule type="expression" dxfId="2134" priority="1213" stopIfTrue="1">
      <formula>AND(D1040=1,E1040="式")</formula>
    </cfRule>
    <cfRule type="expression" dxfId="2133" priority="1206" stopIfTrue="1">
      <formula>AND(D1040=1,E1040="か所")</formula>
    </cfRule>
    <cfRule type="expression" dxfId="2132" priority="1205" stopIfTrue="1">
      <formula>AND(D1040=1,E1040="式")</formula>
    </cfRule>
  </conditionalFormatting>
  <conditionalFormatting sqref="F1044">
    <cfRule type="expression" dxfId="2131" priority="2040" stopIfTrue="1">
      <formula>AND(D1044=1,E1044="か所")</formula>
    </cfRule>
    <cfRule type="expression" dxfId="2130" priority="2039" stopIfTrue="1">
      <formula>AND(D1044=1,E1044="式")</formula>
    </cfRule>
  </conditionalFormatting>
  <conditionalFormatting sqref="F1046">
    <cfRule type="expression" dxfId="2129" priority="2752" stopIfTrue="1">
      <formula>AND(D1046=1,E1046="式")</formula>
    </cfRule>
    <cfRule type="expression" dxfId="2128" priority="2753" stopIfTrue="1">
      <formula>AND(D1046=1,E1046="か所")</formula>
    </cfRule>
    <cfRule type="expression" dxfId="2127" priority="2754" stopIfTrue="1">
      <formula>AND(D1046=1,E1046="式")</formula>
    </cfRule>
    <cfRule type="expression" dxfId="2126" priority="2755" stopIfTrue="1">
      <formula>AND(D1046=1,E1046="か所")</formula>
    </cfRule>
    <cfRule type="expression" dxfId="2125" priority="2696" stopIfTrue="1">
      <formula>AND(D1046=1,E1046="か所")</formula>
    </cfRule>
    <cfRule type="expression" dxfId="2124" priority="2695" stopIfTrue="1">
      <formula>AND(D1046=1,E1046="式")</formula>
    </cfRule>
    <cfRule type="expression" dxfId="2123" priority="2693" stopIfTrue="1">
      <formula>AND(D1046=1,E1046="式")</formula>
    </cfRule>
    <cfRule type="expression" dxfId="2122" priority="2694" stopIfTrue="1">
      <formula>AND(D1046=1,E1046="か所")</formula>
    </cfRule>
  </conditionalFormatting>
  <conditionalFormatting sqref="F1048 F1050 F1092 F1094 F1118">
    <cfRule type="expression" dxfId="2121" priority="2751" stopIfTrue="1">
      <formula>AND(D1048=1,E1048="か所")</formula>
    </cfRule>
  </conditionalFormatting>
  <conditionalFormatting sqref="F1050 F1048 F1092 F1094 F1118">
    <cfRule type="expression" dxfId="2120" priority="2750" stopIfTrue="1">
      <formula>AND(D1048=1,E1048="式")</formula>
    </cfRule>
  </conditionalFormatting>
  <conditionalFormatting sqref="F1050">
    <cfRule type="expression" dxfId="2119" priority="2749" stopIfTrue="1">
      <formula>AND(D1050=1,LEN(E1050)&lt;&gt;LENB(E1050))</formula>
    </cfRule>
  </conditionalFormatting>
  <conditionalFormatting sqref="F1052">
    <cfRule type="expression" dxfId="2118" priority="1366" stopIfTrue="1">
      <formula>AND(D1052=1,E1052="か所")</formula>
    </cfRule>
    <cfRule type="expression" dxfId="2117" priority="1365" stopIfTrue="1">
      <formula>AND(D1052=1,E1052="式")</formula>
    </cfRule>
  </conditionalFormatting>
  <conditionalFormatting sqref="F1054 F1056 F1058 F1060 F1062 F1064 F1066 F1088 F1090">
    <cfRule type="expression" dxfId="2116" priority="1362" stopIfTrue="1">
      <formula>AND(D1054=1,E1054="か所")</formula>
    </cfRule>
    <cfRule type="expression" dxfId="2115" priority="1361" stopIfTrue="1">
      <formula>AND(D1054=1,E1054="式")</formula>
    </cfRule>
  </conditionalFormatting>
  <conditionalFormatting sqref="F1072 F1138">
    <cfRule type="expression" dxfId="2114" priority="2484" stopIfTrue="1">
      <formula>AND(D1072=1,E1072="か所")</formula>
    </cfRule>
    <cfRule type="expression" dxfId="2113" priority="2483" stopIfTrue="1">
      <formula>AND(D1072=1,E1072="式")</formula>
    </cfRule>
    <cfRule type="expression" dxfId="2112" priority="2482" stopIfTrue="1">
      <formula>AND(D1072=1,LEN(E1072)&lt;&gt;LENB(E1072))</formula>
    </cfRule>
  </conditionalFormatting>
  <conditionalFormatting sqref="F1074 F1140">
    <cfRule type="expression" dxfId="2111" priority="2481" stopIfTrue="1">
      <formula>AND(D1074=1,E1074="か所")</formula>
    </cfRule>
    <cfRule type="expression" dxfId="2110" priority="2480" stopIfTrue="1">
      <formula>AND(D1074=1,E1074="式")</formula>
    </cfRule>
  </conditionalFormatting>
  <conditionalFormatting sqref="F1076">
    <cfRule type="expression" dxfId="2109" priority="2640" stopIfTrue="1">
      <formula>AND(D1076=1,LEN(E1076)&lt;&gt;LENB(E1076))</formula>
    </cfRule>
    <cfRule type="expression" dxfId="2108" priority="2641" stopIfTrue="1">
      <formula>AND(D1076=1,E1076="式")</formula>
    </cfRule>
    <cfRule type="expression" dxfId="2107" priority="2642" stopIfTrue="1">
      <formula>AND(D1076=1,E1076="か所")</formula>
    </cfRule>
  </conditionalFormatting>
  <conditionalFormatting sqref="F1096 F1098 F1100 F1102 F1104 F1106 F1108 F1110 F1112 F1114">
    <cfRule type="expression" dxfId="2106" priority="356" stopIfTrue="1">
      <formula>AND(D1096=1,E1096="式")</formula>
    </cfRule>
    <cfRule type="expression" dxfId="2105" priority="357" stopIfTrue="1">
      <formula>AND(D1096=1,E1096="か所")</formula>
    </cfRule>
  </conditionalFormatting>
  <conditionalFormatting sqref="F1116">
    <cfRule type="expression" dxfId="2104" priority="2038" stopIfTrue="1">
      <formula>AND(D1116=1,E1116="か所")</formula>
    </cfRule>
    <cfRule type="expression" dxfId="2103" priority="2037" stopIfTrue="1">
      <formula>AND(D1116=1,E1116="式")</formula>
    </cfRule>
  </conditionalFormatting>
  <conditionalFormatting sqref="F1120 F1122">
    <cfRule type="expression" dxfId="2102" priority="2748" stopIfTrue="1">
      <formula>AND(D1120=1,E1120="か所")</formula>
    </cfRule>
  </conditionalFormatting>
  <conditionalFormatting sqref="F1122 F1120">
    <cfRule type="expression" dxfId="2101" priority="2747" stopIfTrue="1">
      <formula>AND(D1120=1,E1120="式")</formula>
    </cfRule>
  </conditionalFormatting>
  <conditionalFormatting sqref="F1122">
    <cfRule type="expression" dxfId="2100" priority="2746" stopIfTrue="1">
      <formula>AND(D1122=1,LEN(E1122)&lt;&gt;LENB(E1122))</formula>
    </cfRule>
  </conditionalFormatting>
  <conditionalFormatting sqref="F1124">
    <cfRule type="expression" dxfId="2099" priority="1357" stopIfTrue="1">
      <formula>AND(D1124=1,E1124="式")</formula>
    </cfRule>
    <cfRule type="expression" dxfId="2098" priority="1358" stopIfTrue="1">
      <formula>AND(D1124=1,E1124="か所")</formula>
    </cfRule>
  </conditionalFormatting>
  <conditionalFormatting sqref="F1126 F1128 F1130 F1132 F1134 F1172">
    <cfRule type="expression" dxfId="2097" priority="1354" stopIfTrue="1">
      <formula>AND(D1126=1,E1126="か所")</formula>
    </cfRule>
    <cfRule type="expression" dxfId="2096" priority="1353" stopIfTrue="1">
      <formula>AND(D1126=1,E1126="式")</formula>
    </cfRule>
  </conditionalFormatting>
  <conditionalFormatting sqref="F1142">
    <cfRule type="expression" dxfId="2095" priority="2666" stopIfTrue="1">
      <formula>AND(D1142=1,E1142="式")</formula>
    </cfRule>
    <cfRule type="expression" dxfId="2094" priority="2667" stopIfTrue="1">
      <formula>AND(D1142=1,E1142="か所")</formula>
    </cfRule>
  </conditionalFormatting>
  <conditionalFormatting sqref="F1144">
    <cfRule type="expression" dxfId="2093" priority="2645" stopIfTrue="1">
      <formula>AND(D1144=1,E1144="か所")</formula>
    </cfRule>
    <cfRule type="expression" dxfId="2092" priority="2643" stopIfTrue="1">
      <formula>AND(D1144=1,LEN(E1144)&lt;&gt;LENB(E1144))</formula>
    </cfRule>
    <cfRule type="expression" dxfId="2091" priority="2644" stopIfTrue="1">
      <formula>AND(D1144=1,E1144="式")</formula>
    </cfRule>
  </conditionalFormatting>
  <conditionalFormatting sqref="F1148">
    <cfRule type="expression" dxfId="2090" priority="2660" stopIfTrue="1">
      <formula>AND(D1148=1,E1148="式")</formula>
    </cfRule>
    <cfRule type="expression" dxfId="2089" priority="2661" stopIfTrue="1">
      <formula>AND(D1148=1,E1148="か所")</formula>
    </cfRule>
  </conditionalFormatting>
  <conditionalFormatting sqref="F1150">
    <cfRule type="expression" dxfId="2088" priority="2657" stopIfTrue="1">
      <formula>AND(D1150=1,E1150="か所")</formula>
    </cfRule>
    <cfRule type="expression" dxfId="2087" priority="2656" stopIfTrue="1">
      <formula>AND(D1150=1,E1150="式")</formula>
    </cfRule>
  </conditionalFormatting>
  <conditionalFormatting sqref="F1152">
    <cfRule type="expression" dxfId="2086" priority="1351" stopIfTrue="1">
      <formula>AND(D1152=1,E1152="式")</formula>
    </cfRule>
    <cfRule type="expression" dxfId="2085" priority="1352" stopIfTrue="1">
      <formula>AND(D1152=1,E1152="か所")</formula>
    </cfRule>
  </conditionalFormatting>
  <conditionalFormatting sqref="F1154 F1156">
    <cfRule type="expression" dxfId="2084" priority="1350" stopIfTrue="1">
      <formula>AND(D1154=1,E1154="か所")</formula>
    </cfRule>
    <cfRule type="expression" dxfId="2083" priority="1349" stopIfTrue="1">
      <formula>AND(D1154=1,E1154="式")</formula>
    </cfRule>
  </conditionalFormatting>
  <conditionalFormatting sqref="F1158">
    <cfRule type="expression" dxfId="2082" priority="1345" stopIfTrue="1">
      <formula>AND(D1158=1,E1158="式")</formula>
    </cfRule>
    <cfRule type="expression" dxfId="2081" priority="1346" stopIfTrue="1">
      <formula>AND(D1158=1,E1158="か所")</formula>
    </cfRule>
  </conditionalFormatting>
  <conditionalFormatting sqref="F1166">
    <cfRule type="expression" dxfId="2080" priority="2627" stopIfTrue="1">
      <formula>AND(D1166=1,E1166="か所")</formula>
    </cfRule>
    <cfRule type="expression" dxfId="2079" priority="2626" stopIfTrue="1">
      <formula>AND(D1166=1,E1166="式")</formula>
    </cfRule>
    <cfRule type="expression" dxfId="2078" priority="1682" stopIfTrue="1">
      <formula>AND(D1166=1,E1166="式")</formula>
    </cfRule>
    <cfRule type="expression" dxfId="2077" priority="1683" stopIfTrue="1">
      <formula>AND(D1166=1,E1166="か所")</formula>
    </cfRule>
  </conditionalFormatting>
  <conditionalFormatting sqref="F1168">
    <cfRule type="expression" dxfId="2076" priority="2630" stopIfTrue="1">
      <formula>AND(D1168=1,E1168="式")</formula>
    </cfRule>
    <cfRule type="expression" dxfId="2075" priority="2631" stopIfTrue="1">
      <formula>AND(D1168=1,E1168="か所")</formula>
    </cfRule>
    <cfRule type="expression" dxfId="2074" priority="1680" stopIfTrue="1">
      <formula>AND(D1168=1,E1168="式")</formula>
    </cfRule>
    <cfRule type="expression" dxfId="2073" priority="1681" stopIfTrue="1">
      <formula>AND(D1168=1,E1168="か所")</formula>
    </cfRule>
  </conditionalFormatting>
  <conditionalFormatting sqref="F1176">
    <cfRule type="expression" dxfId="2072" priority="2309" stopIfTrue="1">
      <formula>AND(D1176=1,E1176="式")</formula>
    </cfRule>
    <cfRule type="expression" dxfId="2071" priority="2310" stopIfTrue="1">
      <formula>AND(D1176=1,E1176="か所")</formula>
    </cfRule>
    <cfRule type="expression" dxfId="2070" priority="2629" stopIfTrue="1">
      <formula>AND(D1176=1,E1176="か所")</formula>
    </cfRule>
    <cfRule type="expression" dxfId="2069" priority="2628" stopIfTrue="1">
      <formula>AND(D1176=1,E1176="式")</formula>
    </cfRule>
  </conditionalFormatting>
  <conditionalFormatting sqref="F1178 F1180 F1182 F1184 F1190">
    <cfRule type="expression" dxfId="2068" priority="2307" stopIfTrue="1">
      <formula>AND(D1178=1,E1178="式")</formula>
    </cfRule>
    <cfRule type="expression" dxfId="2067" priority="2308" stopIfTrue="1">
      <formula>AND(D1178=1,E1178="か所")</formula>
    </cfRule>
  </conditionalFormatting>
  <conditionalFormatting sqref="F1188">
    <cfRule type="expression" dxfId="2066" priority="2035" stopIfTrue="1">
      <formula>AND(D1188=1,E1188="式")</formula>
    </cfRule>
    <cfRule type="expression" dxfId="2065" priority="2036" stopIfTrue="1">
      <formula>AND(D1188=1,E1188="か所")</formula>
    </cfRule>
  </conditionalFormatting>
  <conditionalFormatting sqref="F1192 F1194 F1202 F1204 F1206 F1208 F1226">
    <cfRule type="expression" dxfId="2064" priority="2709" stopIfTrue="1">
      <formula>AND(D1192=1,E1192="か所")</formula>
    </cfRule>
  </conditionalFormatting>
  <conditionalFormatting sqref="F1194 F1192 F1202 F1204 F1206 F1208 F1226">
    <cfRule type="expression" dxfId="2063" priority="2708" stopIfTrue="1">
      <formula>AND(D1192=1,E1192="式")</formula>
    </cfRule>
  </conditionalFormatting>
  <conditionalFormatting sqref="F1194">
    <cfRule type="expression" dxfId="2062" priority="2707" stopIfTrue="1">
      <formula>AND(D1194=1,LEN(E1194)&lt;&gt;LENB(E1194))</formula>
    </cfRule>
  </conditionalFormatting>
  <conditionalFormatting sqref="F1196">
    <cfRule type="expression" dxfId="2061" priority="1344" stopIfTrue="1">
      <formula>AND(D1196=1,E1196="か所")</formula>
    </cfRule>
    <cfRule type="expression" dxfId="2060" priority="1343" stopIfTrue="1">
      <formula>AND(D1196=1,E1196="式")</formula>
    </cfRule>
  </conditionalFormatting>
  <conditionalFormatting sqref="F1216">
    <cfRule type="expression" dxfId="2059" priority="1341" stopIfTrue="1">
      <formula>AND(D1216=1,E1216="式")</formula>
    </cfRule>
    <cfRule type="expression" dxfId="2058" priority="1342" stopIfTrue="1">
      <formula>AND(D1216=1,E1216="か所")</formula>
    </cfRule>
  </conditionalFormatting>
  <conditionalFormatting sqref="F1218">
    <cfRule type="expression" dxfId="2057" priority="2427" stopIfTrue="1">
      <formula>AND(D1218=1,E1218="式")</formula>
    </cfRule>
    <cfRule type="expression" dxfId="2056" priority="2436" stopIfTrue="1">
      <formula>AND(D1218=1,E1218="か所")</formula>
    </cfRule>
    <cfRule type="expression" dxfId="2055" priority="2435" stopIfTrue="1">
      <formula>AND(D1218=1,E1218="式")</formula>
    </cfRule>
    <cfRule type="expression" dxfId="2054" priority="2434" stopIfTrue="1">
      <formula>AND(D1218=1,E1218="か所")</formula>
    </cfRule>
    <cfRule type="expression" dxfId="2053" priority="2433" stopIfTrue="1">
      <formula>AND(D1218=1,E1218="式")</formula>
    </cfRule>
    <cfRule type="expression" dxfId="2052" priority="2432" stopIfTrue="1">
      <formula>AND(D1218=1,E1218="か所")</formula>
    </cfRule>
    <cfRule type="expression" dxfId="2051" priority="2431" stopIfTrue="1">
      <formula>AND(D1218=1,E1218="式")</formula>
    </cfRule>
    <cfRule type="expression" dxfId="2050" priority="2430" stopIfTrue="1">
      <formula>AND(D1218=1,E1218="か所")</formula>
    </cfRule>
    <cfRule type="expression" dxfId="2049" priority="2429" stopIfTrue="1">
      <formula>AND(D1218=1,E1218="式")</formula>
    </cfRule>
    <cfRule type="expression" dxfId="2048" priority="2428" stopIfTrue="1">
      <formula>AND(D1218=1,E1218="か所")</formula>
    </cfRule>
  </conditionalFormatting>
  <conditionalFormatting sqref="F1220">
    <cfRule type="expression" dxfId="2047" priority="2425" stopIfTrue="1">
      <formula>AND(D1220=1,E1220="式")</formula>
    </cfRule>
    <cfRule type="expression" dxfId="2046" priority="2421" stopIfTrue="1">
      <formula>AND(D1220=1,E1220="式")</formula>
    </cfRule>
    <cfRule type="expression" dxfId="2045" priority="2426" stopIfTrue="1">
      <formula>AND(D1220=1,E1220="か所")</formula>
    </cfRule>
    <cfRule type="expression" dxfId="2044" priority="2422" stopIfTrue="1">
      <formula>AND(D1220=1,E1220="か所")</formula>
    </cfRule>
    <cfRule type="expression" dxfId="2043" priority="2423" stopIfTrue="1">
      <formula>AND(D1220=1,E1220="式")</formula>
    </cfRule>
    <cfRule type="expression" dxfId="2042" priority="2424" stopIfTrue="1">
      <formula>AND(D1220=1,E1220="か所")</formula>
    </cfRule>
  </conditionalFormatting>
  <conditionalFormatting sqref="F1224">
    <cfRule type="expression" dxfId="2041" priority="2034" stopIfTrue="1">
      <formula>AND(D1224=1,E1224="か所")</formula>
    </cfRule>
    <cfRule type="expression" dxfId="2040" priority="2033" stopIfTrue="1">
      <formula>AND(D1224=1,E1224="式")</formula>
    </cfRule>
  </conditionalFormatting>
  <conditionalFormatting sqref="F1228 F1230 F1244">
    <cfRule type="expression" dxfId="2039" priority="2745" stopIfTrue="1">
      <formula>AND(D1228=1,E1228="か所")</formula>
    </cfRule>
  </conditionalFormatting>
  <conditionalFormatting sqref="F1228">
    <cfRule type="expression" dxfId="2038" priority="2278" stopIfTrue="1">
      <formula>AND(D1228=1,E1228="式")</formula>
    </cfRule>
    <cfRule type="expression" dxfId="2037" priority="2279" stopIfTrue="1">
      <formula>AND(D1228=1,E1228="か所")</formula>
    </cfRule>
    <cfRule type="expression" dxfId="2036" priority="2274" stopIfTrue="1">
      <formula>AND(D1228=1,E1228="式")</formula>
    </cfRule>
    <cfRule type="expression" dxfId="2035" priority="2275" stopIfTrue="1">
      <formula>AND(D1228=1,E1228="か所")</formula>
    </cfRule>
  </conditionalFormatting>
  <conditionalFormatting sqref="F1230">
    <cfRule type="expression" dxfId="2034" priority="2280" stopIfTrue="1">
      <formula>AND(D1230=1,E1230="式")</formula>
    </cfRule>
    <cfRule type="expression" dxfId="2033" priority="2281" stopIfTrue="1">
      <formula>AND(D1230=1,E1230="か所")</formula>
    </cfRule>
  </conditionalFormatting>
  <conditionalFormatting sqref="F1232">
    <cfRule type="expression" dxfId="2032" priority="1337" stopIfTrue="1">
      <formula>AND(D1232=1,E1232="式")</formula>
    </cfRule>
    <cfRule type="expression" dxfId="2031" priority="1338" stopIfTrue="1">
      <formula>AND(D1232=1,E1232="か所")</formula>
    </cfRule>
  </conditionalFormatting>
  <conditionalFormatting sqref="F1234 F1236 F1238">
    <cfRule type="expression" dxfId="2030" priority="1334" stopIfTrue="1">
      <formula>AND(D1234=1,E1234="か所")</formula>
    </cfRule>
    <cfRule type="expression" dxfId="2029" priority="1333" stopIfTrue="1">
      <formula>AND(D1234=1,E1234="式")</formula>
    </cfRule>
  </conditionalFormatting>
  <conditionalFormatting sqref="F1240 F1472 F1576 F1674">
    <cfRule type="expression" dxfId="2028" priority="1879" stopIfTrue="1">
      <formula>AND(D1240=1,E1240="か所")</formula>
    </cfRule>
  </conditionalFormatting>
  <conditionalFormatting sqref="F1242 F1474 F1578">
    <cfRule type="expression" dxfId="2027" priority="1871" stopIfTrue="1">
      <formula>AND(D1242=1,E1242="か所")</formula>
    </cfRule>
  </conditionalFormatting>
  <conditionalFormatting sqref="F1244 F1230 F1228">
    <cfRule type="expression" dxfId="2026" priority="2744" stopIfTrue="1">
      <formula>AND(D1228=1,E1228="式")</formula>
    </cfRule>
  </conditionalFormatting>
  <conditionalFormatting sqref="F1244 F1246 F1248 F1250">
    <cfRule type="expression" dxfId="2025" priority="2277" stopIfTrue="1">
      <formula>AND(D1244=1,E1244="か所")</formula>
    </cfRule>
    <cfRule type="expression" dxfId="2024" priority="2276" stopIfTrue="1">
      <formula>AND(D1244=1,E1244="式")</formula>
    </cfRule>
  </conditionalFormatting>
  <conditionalFormatting sqref="F1244">
    <cfRule type="expression" dxfId="2023" priority="2706" stopIfTrue="1">
      <formula>AND(D1244=1,E1244="か所")</formula>
    </cfRule>
    <cfRule type="expression" dxfId="2022" priority="2705" stopIfTrue="1">
      <formula>AND(D1244=1,E1244="式")</formula>
    </cfRule>
  </conditionalFormatting>
  <conditionalFormatting sqref="F1246">
    <cfRule type="expression" dxfId="2021" priority="2664" stopIfTrue="1">
      <formula>AND(D1246=1,E1246="式")</formula>
    </cfRule>
    <cfRule type="expression" dxfId="2020" priority="2665" stopIfTrue="1">
      <formula>AND(D1246=1,E1246="か所")</formula>
    </cfRule>
  </conditionalFormatting>
  <conditionalFormatting sqref="F1252">
    <cfRule type="expression" dxfId="2019" priority="2271" stopIfTrue="1">
      <formula>AND(D1252=1,E1252="か所")</formula>
    </cfRule>
    <cfRule type="expression" dxfId="2018" priority="2270" stopIfTrue="1">
      <formula>AND(D1252=1,E1252="式")</formula>
    </cfRule>
    <cfRule type="expression" dxfId="2017" priority="2269" stopIfTrue="1">
      <formula>AND(D1252=1,E1252="か所")</formula>
    </cfRule>
    <cfRule type="expression" dxfId="2016" priority="2268" stopIfTrue="1">
      <formula>AND(D1252=1,E1252="式")</formula>
    </cfRule>
  </conditionalFormatting>
  <conditionalFormatting sqref="F1260">
    <cfRule type="expression" dxfId="2015" priority="2032" stopIfTrue="1">
      <formula>AND(D1260=1,E1260="か所")</formula>
    </cfRule>
    <cfRule type="expression" dxfId="2014" priority="2031" stopIfTrue="1">
      <formula>AND(D1260=1,E1260="式")</formula>
    </cfRule>
  </conditionalFormatting>
  <conditionalFormatting sqref="F1262 F1630">
    <cfRule type="expression" dxfId="2013" priority="2478" stopIfTrue="1">
      <formula>AND(D1262=1,E1262="式")</formula>
    </cfRule>
    <cfRule type="expression" dxfId="2012" priority="2479" stopIfTrue="1">
      <formula>AND(D1262=1,E1262="か所")</formula>
    </cfRule>
  </conditionalFormatting>
  <conditionalFormatting sqref="F1262">
    <cfRule type="expression" dxfId="2011" priority="2273" stopIfTrue="1">
      <formula>AND(D1262=1,E1262="か所")</formula>
    </cfRule>
    <cfRule type="expression" dxfId="2010" priority="2272" stopIfTrue="1">
      <formula>AND(D1262=1,E1262="式")</formula>
    </cfRule>
  </conditionalFormatting>
  <conditionalFormatting sqref="F1264 F1266 F1270 F1274 F1276 F1278 F1288 F1290 F1292">
    <cfRule type="expression" dxfId="2009" priority="2704" stopIfTrue="1">
      <formula>AND(D1264=1,E1264="か所")</formula>
    </cfRule>
  </conditionalFormatting>
  <conditionalFormatting sqref="F1264">
    <cfRule type="expression" dxfId="2008" priority="2617" stopIfTrue="1">
      <formula>AND(D1264=1,E1264="か所")</formula>
    </cfRule>
    <cfRule type="expression" dxfId="2007" priority="2616" stopIfTrue="1">
      <formula>AND(D1264=1,E1264="式")</formula>
    </cfRule>
  </conditionalFormatting>
  <conditionalFormatting sqref="F1266">
    <cfRule type="expression" dxfId="2006" priority="2263" stopIfTrue="1">
      <formula>AND(D1266=1,LEN(E1266)&lt;&gt;LENB(E1266))</formula>
    </cfRule>
  </conditionalFormatting>
  <conditionalFormatting sqref="F1268 F1520">
    <cfRule type="expression" dxfId="2005" priority="1649" stopIfTrue="1">
      <formula>AND(D1268=1,E1268="か所")</formula>
    </cfRule>
    <cfRule type="expression" dxfId="2004" priority="1648" stopIfTrue="1">
      <formula>AND(D1268=1,E1268="式")</formula>
    </cfRule>
  </conditionalFormatting>
  <conditionalFormatting sqref="F1270">
    <cfRule type="expression" dxfId="2003" priority="2256" stopIfTrue="1">
      <formula>AND(D1270=1,E1270="か所")</formula>
    </cfRule>
    <cfRule type="expression" dxfId="2002" priority="2258" stopIfTrue="1">
      <formula>AND(D1270=1,E1270="か所")</formula>
    </cfRule>
    <cfRule type="expression" dxfId="2001" priority="2259" stopIfTrue="1">
      <formula>AND(D1270=1,E1270="式")</formula>
    </cfRule>
    <cfRule type="expression" dxfId="2000" priority="2260" stopIfTrue="1">
      <formula>AND(D1270=1,E1270="か所")</formula>
    </cfRule>
    <cfRule type="expression" dxfId="1999" priority="2257" stopIfTrue="1">
      <formula>AND(D1270=1,E1270="式")</formula>
    </cfRule>
    <cfRule type="expression" dxfId="1998" priority="2262" stopIfTrue="1">
      <formula>AND(D1270=1,E1270="か所")</formula>
    </cfRule>
    <cfRule type="expression" dxfId="1997" priority="2255" stopIfTrue="1">
      <formula>AND(D1270=1,E1270="式")</formula>
    </cfRule>
    <cfRule type="expression" dxfId="1996" priority="2261" stopIfTrue="1">
      <formula>AND(D1270=1,E1270="式")</formula>
    </cfRule>
  </conditionalFormatting>
  <conditionalFormatting sqref="F1272 F2596">
    <cfRule type="expression" dxfId="1995" priority="2681" stopIfTrue="1">
      <formula>AND(D1272=1,E1272="か所")</formula>
    </cfRule>
    <cfRule type="expression" dxfId="1994" priority="2682" stopIfTrue="1">
      <formula>AND(D1272=1,E1272="式")</formula>
    </cfRule>
    <cfRule type="expression" dxfId="1993" priority="2680" stopIfTrue="1">
      <formula>AND(D1272=1,E1272="式")</formula>
    </cfRule>
    <cfRule type="expression" dxfId="1992" priority="2267" stopIfTrue="1">
      <formula>AND(D1272=1,E1272="か所")</formula>
    </cfRule>
    <cfRule type="expression" dxfId="1991" priority="2684" stopIfTrue="1">
      <formula>AND(D1272=1,E1272="式")</formula>
    </cfRule>
    <cfRule type="expression" dxfId="1990" priority="2685" stopIfTrue="1">
      <formula>AND(D1272=1,E1272="か所")</formula>
    </cfRule>
    <cfRule type="expression" dxfId="1989" priority="2265" stopIfTrue="1">
      <formula>AND(D1272=1,E1272="か所")</formula>
    </cfRule>
    <cfRule type="expression" dxfId="1988" priority="2264" stopIfTrue="1">
      <formula>AND(D1272=1,E1272="式")</formula>
    </cfRule>
    <cfRule type="expression" dxfId="1987" priority="2683" stopIfTrue="1">
      <formula>AND(D1272=1,E1272="か所")</formula>
    </cfRule>
    <cfRule type="expression" dxfId="1986" priority="2266" stopIfTrue="1">
      <formula>AND(D1272=1,E1272="式")</formula>
    </cfRule>
    <cfRule type="expression" dxfId="1985" priority="2678" stopIfTrue="1">
      <formula>AND(D1272=1,E1272="式")</formula>
    </cfRule>
    <cfRule type="expression" dxfId="1984" priority="2679" stopIfTrue="1">
      <formula>AND(D1272=1,E1272="か所")</formula>
    </cfRule>
  </conditionalFormatting>
  <conditionalFormatting sqref="F1274">
    <cfRule type="expression" dxfId="1983" priority="2676" stopIfTrue="1">
      <formula>AND(D1274=1,E1274="式")</formula>
    </cfRule>
    <cfRule type="expression" dxfId="1982" priority="2675" stopIfTrue="1">
      <formula>AND(D1274=1,E1274="か所")</formula>
    </cfRule>
    <cfRule type="expression" dxfId="1981" priority="2677" stopIfTrue="1">
      <formula>AND(D1274=1,E1274="か所")</formula>
    </cfRule>
    <cfRule type="expression" dxfId="1980" priority="2673" stopIfTrue="1">
      <formula>AND(D1274=1,E1274="か所")</formula>
    </cfRule>
    <cfRule type="expression" dxfId="1979" priority="2672" stopIfTrue="1">
      <formula>AND(D1274=1,E1274="式")</formula>
    </cfRule>
    <cfRule type="expression" dxfId="1978" priority="2671" stopIfTrue="1">
      <formula>AND(D1274=1,E1274="か所")</formula>
    </cfRule>
    <cfRule type="expression" dxfId="1977" priority="2674" stopIfTrue="1">
      <formula>AND(D1274=1,E1274="式")</formula>
    </cfRule>
    <cfRule type="expression" dxfId="1976" priority="2670" stopIfTrue="1">
      <formula>AND(D1274=1,E1274="式")</formula>
    </cfRule>
  </conditionalFormatting>
  <conditionalFormatting sqref="F1276 F1248 F770 F772 F1146">
    <cfRule type="expression" dxfId="1975" priority="2712" stopIfTrue="1">
      <formula>AND(D770=1,E770="式")</formula>
    </cfRule>
  </conditionalFormatting>
  <conditionalFormatting sqref="F1278">
    <cfRule type="expression" dxfId="1974" priority="1645" stopIfTrue="1">
      <formula>AND(D1278=1,E1278="か所")</formula>
    </cfRule>
    <cfRule type="expression" dxfId="1973" priority="1644" stopIfTrue="1">
      <formula>AND(D1278=1,E1278="式")</formula>
    </cfRule>
    <cfRule type="expression" dxfId="1972" priority="1647" stopIfTrue="1">
      <formula>AND(D1278=1,E1278="か所")</formula>
    </cfRule>
    <cfRule type="expression" dxfId="1971" priority="1646" stopIfTrue="1">
      <formula>AND(D1278=1,E1278="式")</formula>
    </cfRule>
  </conditionalFormatting>
  <conditionalFormatting sqref="F1280">
    <cfRule type="expression" dxfId="1970" priority="1329" stopIfTrue="1">
      <formula>AND(D1280=1,E1280="式")</formula>
    </cfRule>
    <cfRule type="expression" dxfId="1969" priority="1330" stopIfTrue="1">
      <formula>AND(D1280=1,E1280="か所")</formula>
    </cfRule>
  </conditionalFormatting>
  <conditionalFormatting sqref="F1286">
    <cfRule type="expression" dxfId="1968" priority="1650" stopIfTrue="1">
      <formula>AND(D1286=1,E1286="式")</formula>
    </cfRule>
    <cfRule type="expression" dxfId="1967" priority="1651" stopIfTrue="1">
      <formula>AND(D1286=1,E1286="か所")</formula>
    </cfRule>
  </conditionalFormatting>
  <conditionalFormatting sqref="F1292 F1274 F1264 F1266 F1270 F1278 F1276 F1288 F1290">
    <cfRule type="expression" dxfId="1966" priority="2703" stopIfTrue="1">
      <formula>AND(D1264=1,E1264="式")</formula>
    </cfRule>
  </conditionalFormatting>
  <conditionalFormatting sqref="F1292">
    <cfRule type="expression" dxfId="1965" priority="2701" stopIfTrue="1">
      <formula>AND(D1292=1,E1292="式")</formula>
    </cfRule>
    <cfRule type="expression" dxfId="1964" priority="2702" stopIfTrue="1">
      <formula>AND(D1292=1,E1292="か所")</formula>
    </cfRule>
  </conditionalFormatting>
  <conditionalFormatting sqref="F1298 F2646">
    <cfRule type="expression" dxfId="1963" priority="1952" stopIfTrue="1">
      <formula>AND(D1298=1,E1298="式")</formula>
    </cfRule>
    <cfRule type="expression" dxfId="1962" priority="1953" stopIfTrue="1">
      <formula>AND(D1298=1,E1298="か所")</formula>
    </cfRule>
  </conditionalFormatting>
  <conditionalFormatting sqref="F1306 F1308 F1310 F1336 F1338 F1356 F1360">
    <cfRule type="expression" dxfId="1961" priority="2743" stopIfTrue="1">
      <formula>AND(D1306=1,E1306="か所")</formula>
    </cfRule>
    <cfRule type="expression" dxfId="1960" priority="2742" stopIfTrue="1">
      <formula>AND(D1306=1,E1306="式")</formula>
    </cfRule>
  </conditionalFormatting>
  <conditionalFormatting sqref="F1312">
    <cfRule type="expression" dxfId="1959" priority="354" stopIfTrue="1">
      <formula>AND(D1312=1,E1312="式")</formula>
    </cfRule>
    <cfRule type="expression" dxfId="1958" priority="355" stopIfTrue="1">
      <formula>AND(D1312=1,E1312="か所")</formula>
    </cfRule>
  </conditionalFormatting>
  <conditionalFormatting sqref="F1314">
    <cfRule type="expression" dxfId="1957" priority="347" stopIfTrue="1">
      <formula>AND(D1314=1,E1314="か所")</formula>
    </cfRule>
    <cfRule type="expression" dxfId="1956" priority="346" stopIfTrue="1">
      <formula>AND(D1314=1,E1314="式")</formula>
    </cfRule>
  </conditionalFormatting>
  <conditionalFormatting sqref="F1316">
    <cfRule type="expression" dxfId="1955" priority="351" stopIfTrue="1">
      <formula>AND(D1316=1,E1316="か所")</formula>
    </cfRule>
    <cfRule type="expression" dxfId="1954" priority="350" stopIfTrue="1">
      <formula>AND(D1316=1,E1316="式")</formula>
    </cfRule>
  </conditionalFormatting>
  <conditionalFormatting sqref="F1318">
    <cfRule type="expression" dxfId="1953" priority="345" stopIfTrue="1">
      <formula>AND(D1318=1,E1318="か所")</formula>
    </cfRule>
    <cfRule type="expression" dxfId="1952" priority="344" stopIfTrue="1">
      <formula>AND(D1318=1,E1318="式")</formula>
    </cfRule>
  </conditionalFormatting>
  <conditionalFormatting sqref="F1320">
    <cfRule type="expression" dxfId="1951" priority="349" stopIfTrue="1">
      <formula>AND(D1320=1,E1320="か所")</formula>
    </cfRule>
    <cfRule type="expression" dxfId="1950" priority="348" stopIfTrue="1">
      <formula>AND(D1320=1,E1320="式")</formula>
    </cfRule>
  </conditionalFormatting>
  <conditionalFormatting sqref="F1322">
    <cfRule type="expression" dxfId="1949" priority="352" stopIfTrue="1">
      <formula>AND(D1322=1,E1322="式")</formula>
    </cfRule>
    <cfRule type="expression" dxfId="1948" priority="353" stopIfTrue="1">
      <formula>AND(D1322=1,E1322="か所")</formula>
    </cfRule>
  </conditionalFormatting>
  <conditionalFormatting sqref="F1324">
    <cfRule type="expression" dxfId="1947" priority="343" stopIfTrue="1">
      <formula>AND(D1324=1,E1324="か所")</formula>
    </cfRule>
    <cfRule type="expression" dxfId="1946" priority="342" stopIfTrue="1">
      <formula>AND(D1324=1,E1324="式")</formula>
    </cfRule>
  </conditionalFormatting>
  <conditionalFormatting sqref="F1326">
    <cfRule type="expression" dxfId="1945" priority="341" stopIfTrue="1">
      <formula>AND(D1326=1,E1326="か所")</formula>
    </cfRule>
    <cfRule type="expression" dxfId="1944" priority="340" stopIfTrue="1">
      <formula>AND(D1326=1,E1326="式")</formula>
    </cfRule>
  </conditionalFormatting>
  <conditionalFormatting sqref="F1328">
    <cfRule type="expression" dxfId="1943" priority="339" stopIfTrue="1">
      <formula>AND(D1328=1,E1328="か所")</formula>
    </cfRule>
    <cfRule type="expression" dxfId="1942" priority="338" stopIfTrue="1">
      <formula>AND(D1328=1,E1328="式")</formula>
    </cfRule>
  </conditionalFormatting>
  <conditionalFormatting sqref="F1332">
    <cfRule type="expression" dxfId="1941" priority="2030" stopIfTrue="1">
      <formula>AND(D1332=1,E1332="か所")</formula>
    </cfRule>
    <cfRule type="expression" dxfId="1940" priority="2029" stopIfTrue="1">
      <formula>AND(D1332=1,E1332="式")</formula>
    </cfRule>
  </conditionalFormatting>
  <conditionalFormatting sqref="F1334">
    <cfRule type="expression" dxfId="1939" priority="337" stopIfTrue="1">
      <formula>AND(D1334=1,E1334="か所")</formula>
    </cfRule>
    <cfRule type="expression" dxfId="1938" priority="336" stopIfTrue="1">
      <formula>AND(D1334=1,E1334="式")</formula>
    </cfRule>
  </conditionalFormatting>
  <conditionalFormatting sqref="F1340 F1342 F1344 F1346 F1348 F1382">
    <cfRule type="expression" dxfId="1937" priority="1326" stopIfTrue="1">
      <formula>AND(D1340=1,E1340="か所")</formula>
    </cfRule>
    <cfRule type="expression" dxfId="1936" priority="1325" stopIfTrue="1">
      <formula>AND(D1340=1,E1340="式")</formula>
    </cfRule>
  </conditionalFormatting>
  <conditionalFormatting sqref="F1354 F1376">
    <cfRule type="expression" dxfId="1935" priority="2734" stopIfTrue="1">
      <formula>AND(D1354=1,E1354="か所")</formula>
    </cfRule>
    <cfRule type="expression" dxfId="1934" priority="2733" stopIfTrue="1">
      <formula>AND(D1354=1,E1354="式")</formula>
    </cfRule>
  </conditionalFormatting>
  <conditionalFormatting sqref="F1358">
    <cfRule type="expression" dxfId="1933" priority="2614" stopIfTrue="1">
      <formula>AND(D1358=1,E1358="式")</formula>
    </cfRule>
    <cfRule type="expression" dxfId="1932" priority="2615" stopIfTrue="1">
      <formula>AND(D1358=1,E1358="か所")</formula>
    </cfRule>
  </conditionalFormatting>
  <conditionalFormatting sqref="F1362">
    <cfRule type="expression" dxfId="1931" priority="1866" stopIfTrue="1">
      <formula>AND(D1362=1,E1362="式")</formula>
    </cfRule>
    <cfRule type="expression" dxfId="1930" priority="1867" stopIfTrue="1">
      <formula>AND(D1362=1,E1362="か所")</formula>
    </cfRule>
  </conditionalFormatting>
  <conditionalFormatting sqref="F1364">
    <cfRule type="expression" dxfId="1929" priority="1321" stopIfTrue="1">
      <formula>AND(D1364=1,E1364="式")</formula>
    </cfRule>
    <cfRule type="expression" dxfId="1928" priority="1322" stopIfTrue="1">
      <formula>AND(D1364=1,E1364="か所")</formula>
    </cfRule>
  </conditionalFormatting>
  <conditionalFormatting sqref="F1370 F1826 F2648 F2784">
    <cfRule type="expression" dxfId="1927" priority="1945" stopIfTrue="1">
      <formula>AND(D1370=1,E1370="か所")</formula>
    </cfRule>
    <cfRule type="expression" dxfId="1926" priority="1944" stopIfTrue="1">
      <formula>AND(D1370=1,E1370="式")</formula>
    </cfRule>
  </conditionalFormatting>
  <conditionalFormatting sqref="F1372">
    <cfRule type="expression" dxfId="1925" priority="1318" stopIfTrue="1">
      <formula>AND(D1372=1,E1372="か所")</formula>
    </cfRule>
    <cfRule type="expression" dxfId="1924" priority="1317" stopIfTrue="1">
      <formula>AND(D1372=1,E1372="式")</formula>
    </cfRule>
  </conditionalFormatting>
  <conditionalFormatting sqref="F1384 F1386">
    <cfRule type="expression" dxfId="1923" priority="335" stopIfTrue="1">
      <formula>AND(D1384=1,E1384="か所")</formula>
    </cfRule>
    <cfRule type="expression" dxfId="1922" priority="334" stopIfTrue="1">
      <formula>AND(D1384=1,E1384="式")</formula>
    </cfRule>
  </conditionalFormatting>
  <conditionalFormatting sqref="F1388">
    <cfRule type="expression" dxfId="1921" priority="321" stopIfTrue="1">
      <formula>AND(D1388=1,E1388="か所")</formula>
    </cfRule>
    <cfRule type="expression" dxfId="1920" priority="320" stopIfTrue="1">
      <formula>AND(D1388=1,E1388="式")</formula>
    </cfRule>
  </conditionalFormatting>
  <conditionalFormatting sqref="F1390">
    <cfRule type="expression" dxfId="1919" priority="332" stopIfTrue="1">
      <formula>AND(D1390=1,E1390="式")</formula>
    </cfRule>
    <cfRule type="expression" dxfId="1918" priority="333" stopIfTrue="1">
      <formula>AND(D1390=1,E1390="か所")</formula>
    </cfRule>
  </conditionalFormatting>
  <conditionalFormatting sqref="F1392">
    <cfRule type="expression" dxfId="1917" priority="326" stopIfTrue="1">
      <formula>AND(D1392=1,E1392="式")</formula>
    </cfRule>
    <cfRule type="expression" dxfId="1916" priority="327" stopIfTrue="1">
      <formula>AND(D1392=1,E1392="か所")</formula>
    </cfRule>
  </conditionalFormatting>
  <conditionalFormatting sqref="F1394">
    <cfRule type="expression" dxfId="1915" priority="318" stopIfTrue="1">
      <formula>AND(D1394=1,E1394="式")</formula>
    </cfRule>
    <cfRule type="expression" dxfId="1914" priority="319" stopIfTrue="1">
      <formula>AND(D1394=1,E1394="か所")</formula>
    </cfRule>
  </conditionalFormatting>
  <conditionalFormatting sqref="F1396">
    <cfRule type="expression" dxfId="1913" priority="317" stopIfTrue="1">
      <formula>AND(D1396=1,E1396="か所")</formula>
    </cfRule>
    <cfRule type="expression" dxfId="1912" priority="316" stopIfTrue="1">
      <formula>AND(D1396=1,E1396="式")</formula>
    </cfRule>
  </conditionalFormatting>
  <conditionalFormatting sqref="F1398">
    <cfRule type="expression" dxfId="1911" priority="330" stopIfTrue="1">
      <formula>AND(D1398=1,E1398="式")</formula>
    </cfRule>
    <cfRule type="expression" dxfId="1910" priority="331" stopIfTrue="1">
      <formula>AND(D1398=1,E1398="か所")</formula>
    </cfRule>
  </conditionalFormatting>
  <conditionalFormatting sqref="F1400">
    <cfRule type="expression" dxfId="1909" priority="325" stopIfTrue="1">
      <formula>AND(D1400=1,E1400="か所")</formula>
    </cfRule>
    <cfRule type="expression" dxfId="1908" priority="324" stopIfTrue="1">
      <formula>AND(D1400=1,E1400="式")</formula>
    </cfRule>
  </conditionalFormatting>
  <conditionalFormatting sqref="F1404">
    <cfRule type="expression" dxfId="1907" priority="2028" stopIfTrue="1">
      <formula>AND(D1404=1,E1404="か所")</formula>
    </cfRule>
    <cfRule type="expression" dxfId="1906" priority="2027" stopIfTrue="1">
      <formula>AND(D1404=1,E1404="式")</formula>
    </cfRule>
  </conditionalFormatting>
  <conditionalFormatting sqref="F1406">
    <cfRule type="expression" dxfId="1905" priority="328" stopIfTrue="1">
      <formula>AND(D1406=1,E1406="式")</formula>
    </cfRule>
    <cfRule type="expression" dxfId="1904" priority="329" stopIfTrue="1">
      <formula>AND(D1406=1,E1406="か所")</formula>
    </cfRule>
  </conditionalFormatting>
  <conditionalFormatting sqref="F1408">
    <cfRule type="expression" dxfId="1903" priority="2613" stopIfTrue="1">
      <formula>AND(D1408=1,E1408="か所")</formula>
    </cfRule>
    <cfRule type="expression" dxfId="1902" priority="2612" stopIfTrue="1">
      <formula>AND(D1408=1,E1408="式")</formula>
    </cfRule>
  </conditionalFormatting>
  <conditionalFormatting sqref="F1410">
    <cfRule type="expression" dxfId="1901" priority="2608" stopIfTrue="1">
      <formula>AND(D1410=1,E1410="式")</formula>
    </cfRule>
    <cfRule type="expression" dxfId="1900" priority="2609" stopIfTrue="1">
      <formula>AND(D1410=1,E1410="か所")</formula>
    </cfRule>
  </conditionalFormatting>
  <conditionalFormatting sqref="F1424">
    <cfRule type="expression" dxfId="1899" priority="1771" stopIfTrue="1">
      <formula>AND(D1424=1,E1424="か所")</formula>
    </cfRule>
    <cfRule type="expression" dxfId="1898" priority="1770" stopIfTrue="1">
      <formula>AND(D1424=1,E1424="式")</formula>
    </cfRule>
  </conditionalFormatting>
  <conditionalFormatting sqref="F1434">
    <cfRule type="expression" dxfId="1897" priority="2254" stopIfTrue="1">
      <formula>AND(D1434=1,E1434="か所")</formula>
    </cfRule>
    <cfRule type="expression" dxfId="1896" priority="2253" stopIfTrue="1">
      <formula>AND(D1434=1,E1434="式")</formula>
    </cfRule>
  </conditionalFormatting>
  <conditionalFormatting sqref="F1436">
    <cfRule type="expression" dxfId="1895" priority="2740" stopIfTrue="1">
      <formula>AND(D1436=1,E1436="式")</formula>
    </cfRule>
    <cfRule type="expression" dxfId="1894" priority="2741" stopIfTrue="1">
      <formula>AND(D1436=1,E1436="か所")</formula>
    </cfRule>
  </conditionalFormatting>
  <conditionalFormatting sqref="F1440">
    <cfRule type="expression" dxfId="1893" priority="2025" stopIfTrue="1">
      <formula>AND(D1440=1,E1440="式")</formula>
    </cfRule>
    <cfRule type="expression" dxfId="1892" priority="2026" stopIfTrue="1">
      <formula>AND(D1440=1,E1440="か所")</formula>
    </cfRule>
  </conditionalFormatting>
  <conditionalFormatting sqref="F1442 F1632">
    <cfRule type="expression" dxfId="1891" priority="2486" stopIfTrue="1">
      <formula>AND(D1442=1,E1442="か所")</formula>
    </cfRule>
  </conditionalFormatting>
  <conditionalFormatting sqref="F1444 F1522">
    <cfRule type="expression" dxfId="1890" priority="2438" stopIfTrue="1">
      <formula>AND(D1444=1,E1444="か所")</formula>
    </cfRule>
    <cfRule type="expression" dxfId="1889" priority="2440" stopIfTrue="1">
      <formula>AND(D1444=1,E1444="式")</formula>
    </cfRule>
    <cfRule type="expression" dxfId="1888" priority="2441" stopIfTrue="1">
      <formula>AND(D1444=1,E1444="か所")</formula>
    </cfRule>
    <cfRule type="expression" dxfId="1887" priority="2437" stopIfTrue="1">
      <formula>AND(D1444=1,E1444="式")</formula>
    </cfRule>
    <cfRule type="expression" dxfId="1886" priority="2439" stopIfTrue="1">
      <formula>AND(D1444=1,LEN(E1444)&lt;&gt;LENB(E1444))</formula>
    </cfRule>
  </conditionalFormatting>
  <conditionalFormatting sqref="F1446 F2698">
    <cfRule type="expression" dxfId="1885" priority="2798" stopIfTrue="1">
      <formula>AND(D1446=1,E1446="か所")</formula>
    </cfRule>
    <cfRule type="expression" dxfId="1884" priority="2252" stopIfTrue="1">
      <formula>AND(D1446=1,E1446="式")</formula>
    </cfRule>
    <cfRule type="expression" dxfId="1883" priority="2251" stopIfTrue="1">
      <formula>AND(D1446=1,E1446="か所")</formula>
    </cfRule>
  </conditionalFormatting>
  <conditionalFormatting sqref="F1448">
    <cfRule type="expression" dxfId="1882" priority="1314" stopIfTrue="1">
      <formula>AND(D1448=1,E1448="か所")</formula>
    </cfRule>
    <cfRule type="expression" dxfId="1881" priority="1313" stopIfTrue="1">
      <formula>AND(D1448=1,E1448="式")</formula>
    </cfRule>
  </conditionalFormatting>
  <conditionalFormatting sqref="F1450">
    <cfRule type="expression" dxfId="1880" priority="1309" stopIfTrue="1">
      <formula>AND(D1450=1,E1450="式")</formula>
    </cfRule>
    <cfRule type="expression" dxfId="1879" priority="1310" stopIfTrue="1">
      <formula>AND(D1450=1,E1450="か所")</formula>
    </cfRule>
  </conditionalFormatting>
  <conditionalFormatting sqref="F1452 F1454 F1456 F1458">
    <cfRule type="expression" dxfId="1878" priority="1306" stopIfTrue="1">
      <formula>AND(D1452=1,E1452="か所")</formula>
    </cfRule>
    <cfRule type="expression" dxfId="1877" priority="1305" stopIfTrue="1">
      <formula>AND(D1452=1,E1452="式")</formula>
    </cfRule>
  </conditionalFormatting>
  <conditionalFormatting sqref="F1462">
    <cfRule type="expression" dxfId="1876" priority="1302" stopIfTrue="1">
      <formula>AND(D1462=1,E1462="か所")</formula>
    </cfRule>
    <cfRule type="expression" dxfId="1875" priority="1301" stopIfTrue="1">
      <formula>AND(D1462=1,E1462="式")</formula>
    </cfRule>
  </conditionalFormatting>
  <conditionalFormatting sqref="F1464">
    <cfRule type="expression" dxfId="1874" priority="1869" stopIfTrue="1">
      <formula>AND(D1464=1,E1464="か所")</formula>
    </cfRule>
    <cfRule type="expression" dxfId="1873" priority="1868" stopIfTrue="1">
      <formula>AND(D1464=1,E1464="式")</formula>
    </cfRule>
  </conditionalFormatting>
  <conditionalFormatting sqref="F1466">
    <cfRule type="expression" dxfId="1872" priority="2242" stopIfTrue="1">
      <formula>AND(D1466=1,E1466="式")</formula>
    </cfRule>
    <cfRule type="expression" dxfId="1871" priority="2243" stopIfTrue="1">
      <formula>AND(D1466=1,E1466="か所")</formula>
    </cfRule>
  </conditionalFormatting>
  <conditionalFormatting sqref="F1468 F2738">
    <cfRule type="expression" dxfId="1870" priority="2244" stopIfTrue="1">
      <formula>AND(D1468=1,E1468="か所")</formula>
    </cfRule>
    <cfRule type="expression" dxfId="1869" priority="2245" stopIfTrue="1">
      <formula>AND(D1468=1,E1468="式")</formula>
    </cfRule>
    <cfRule type="expression" dxfId="1868" priority="2246" stopIfTrue="1">
      <formula>AND(D1468=1,E1468="か所")</formula>
    </cfRule>
  </conditionalFormatting>
  <conditionalFormatting sqref="F1470">
    <cfRule type="expression" dxfId="1867" priority="2247" stopIfTrue="1">
      <formula>AND(D1470=1,E1470="式")</formula>
    </cfRule>
    <cfRule type="expression" dxfId="1866" priority="2248" stopIfTrue="1">
      <formula>AND(D1470=1,E1470="か所")</formula>
    </cfRule>
    <cfRule type="expression" dxfId="1865" priority="2249" stopIfTrue="1">
      <formula>AND(D1470=1,E1470="式")</formula>
    </cfRule>
    <cfRule type="expression" dxfId="1864" priority="2250" stopIfTrue="1">
      <formula>AND(D1470=1,E1470="か所")</formula>
    </cfRule>
  </conditionalFormatting>
  <conditionalFormatting sqref="F1476 F1582">
    <cfRule type="expression" dxfId="1863" priority="1874" stopIfTrue="1">
      <formula>AND(D1476=1,E1476="式")</formula>
    </cfRule>
    <cfRule type="expression" dxfId="1862" priority="1875" stopIfTrue="1">
      <formula>AND(D1476=1,E1476="か所")</formula>
    </cfRule>
    <cfRule type="expression" dxfId="1861" priority="1876" stopIfTrue="1">
      <formula>AND(D1476=1,E1476="式")</formula>
    </cfRule>
    <cfRule type="expression" dxfId="1860" priority="1877" stopIfTrue="1">
      <formula>AND(D1476=1,E1476="か所")</formula>
    </cfRule>
    <cfRule type="expression" dxfId="1859" priority="1873" stopIfTrue="1">
      <formula>AND(D1476=1,E1476="か所")</formula>
    </cfRule>
  </conditionalFormatting>
  <conditionalFormatting sqref="F1480">
    <cfRule type="expression" dxfId="1858" priority="2653" stopIfTrue="1">
      <formula>AND(D1480=1,E1480="か所")</formula>
    </cfRule>
    <cfRule type="expression" dxfId="1857" priority="2652" stopIfTrue="1">
      <formula>AND(D1480=1,E1480="式")</formula>
    </cfRule>
  </conditionalFormatting>
  <conditionalFormatting sqref="F1484 F1486 F1492">
    <cfRule type="expression" dxfId="1856" priority="2738" stopIfTrue="1">
      <formula>AND(D1484=1,E1484="式")</formula>
    </cfRule>
    <cfRule type="expression" dxfId="1855" priority="2739" stopIfTrue="1">
      <formula>AND(D1484=1,E1484="か所")</formula>
    </cfRule>
  </conditionalFormatting>
  <conditionalFormatting sqref="F1488">
    <cfRule type="expression" dxfId="1854" priority="1640" stopIfTrue="1">
      <formula>AND(D1488=1,E1488="式")</formula>
    </cfRule>
    <cfRule type="expression" dxfId="1853" priority="1641" stopIfTrue="1">
      <formula>AND(D1488=1,E1488="か所")</formula>
    </cfRule>
  </conditionalFormatting>
  <conditionalFormatting sqref="F1490">
    <cfRule type="expression" dxfId="1852" priority="2611" stopIfTrue="1">
      <formula>AND(D1490=1,E1490="か所")</formula>
    </cfRule>
    <cfRule type="expression" dxfId="1851" priority="2610" stopIfTrue="1">
      <formula>AND(D1490=1,E1490="式")</formula>
    </cfRule>
  </conditionalFormatting>
  <conditionalFormatting sqref="F1494 F1504 F1506 F1508 F1510 F1514 F1516 F1518 F1540 F1544 F1550 F1552 F1554 F1584">
    <cfRule type="expression" dxfId="1850" priority="2737" stopIfTrue="1">
      <formula>AND(D1494=1,E1494="か所")</formula>
    </cfRule>
  </conditionalFormatting>
  <conditionalFormatting sqref="F1512">
    <cfRule type="expression" dxfId="1849" priority="2024" stopIfTrue="1">
      <formula>AND(D1512=1,E1512="か所")</formula>
    </cfRule>
    <cfRule type="expression" dxfId="1848" priority="2023" stopIfTrue="1">
      <formula>AND(D1512=1,E1512="式")</formula>
    </cfRule>
  </conditionalFormatting>
  <conditionalFormatting sqref="F1518 F1554 F1584 F1494 F1504 F1506 F1508 F1510 F1514 F1516 F1540 F1544 F1550 F1552">
    <cfRule type="expression" dxfId="1847" priority="2736" stopIfTrue="1">
      <formula>AND(D1494=1,E1494="式")</formula>
    </cfRule>
  </conditionalFormatting>
  <conditionalFormatting sqref="F1518">
    <cfRule type="expression" dxfId="1846" priority="2735" stopIfTrue="1">
      <formula>AND(D1518=1,LEN(E1518)&lt;&gt;LENB(E1518))</formula>
    </cfRule>
  </conditionalFormatting>
  <conditionalFormatting sqref="F1524">
    <cfRule type="expression" dxfId="1845" priority="2468" stopIfTrue="1">
      <formula>AND(D1524=1,E1524="式")</formula>
    </cfRule>
    <cfRule type="expression" dxfId="1844" priority="2467" stopIfTrue="1">
      <formula>AND(D1524=1,E1524="か所")</formula>
    </cfRule>
    <cfRule type="expression" dxfId="1843" priority="2469" stopIfTrue="1">
      <formula>AND(D1524=1,E1524="か所")</formula>
    </cfRule>
    <cfRule type="expression" dxfId="1842" priority="2466" stopIfTrue="1">
      <formula>AND(D1524=1,E1524="式")</formula>
    </cfRule>
  </conditionalFormatting>
  <conditionalFormatting sqref="F1526 F1676">
    <cfRule type="expression" dxfId="1841" priority="2459" stopIfTrue="1">
      <formula>AND(D1526=1,E1526="か所")</formula>
    </cfRule>
    <cfRule type="expression" dxfId="1840" priority="2456" stopIfTrue="1">
      <formula>AND(D1526=1,E1526="式")</formula>
    </cfRule>
    <cfRule type="expression" dxfId="1839" priority="2457" stopIfTrue="1">
      <formula>AND(D1526=1,E1526="か所")</formula>
    </cfRule>
    <cfRule type="expression" dxfId="1838" priority="2458" stopIfTrue="1">
      <formula>AND(D1526=1,E1526="式")</formula>
    </cfRule>
  </conditionalFormatting>
  <conditionalFormatting sqref="F1528 F1678">
    <cfRule type="expression" dxfId="1837" priority="2453" stopIfTrue="1">
      <formula>AND(D1528=1,E1528="か所")</formula>
    </cfRule>
  </conditionalFormatting>
  <conditionalFormatting sqref="F1538">
    <cfRule type="expression" dxfId="1836" priority="172" stopIfTrue="1">
      <formula>AND(D1538=1,E1538="か所")</formula>
    </cfRule>
    <cfRule type="expression" dxfId="1835" priority="171" stopIfTrue="1">
      <formula>AND(D1538=1,E1538="式")</formula>
    </cfRule>
  </conditionalFormatting>
  <conditionalFormatting sqref="F1542">
    <cfRule type="expression" dxfId="1834" priority="169" stopIfTrue="1">
      <formula>AND(D1542=1,E1542="式")</formula>
    </cfRule>
    <cfRule type="expression" dxfId="1833" priority="170" stopIfTrue="1">
      <formula>AND(D1542=1,E1542="か所")</formula>
    </cfRule>
  </conditionalFormatting>
  <conditionalFormatting sqref="F1546">
    <cfRule type="expression" dxfId="1832" priority="2240" stopIfTrue="1">
      <formula>AND(D1546=1,E1546="式")</formula>
    </cfRule>
    <cfRule type="expression" dxfId="1831" priority="2241" stopIfTrue="1">
      <formula>AND(D1546=1,E1546="か所")</formula>
    </cfRule>
  </conditionalFormatting>
  <conditionalFormatting sqref="F1548">
    <cfRule type="expression" dxfId="1830" priority="2022" stopIfTrue="1">
      <formula>AND(D1548=1,E1548="か所")</formula>
    </cfRule>
    <cfRule type="expression" dxfId="1829" priority="2021" stopIfTrue="1">
      <formula>AND(D1548=1,E1548="式")</formula>
    </cfRule>
  </conditionalFormatting>
  <conditionalFormatting sqref="F1554">
    <cfRule type="expression" dxfId="1828" priority="2607" stopIfTrue="1">
      <formula>AND(D1554=1,LEN(E1554)&lt;&gt;LENB(E1554))</formula>
    </cfRule>
  </conditionalFormatting>
  <conditionalFormatting sqref="F1556">
    <cfRule type="expression" dxfId="1827" priority="1297" stopIfTrue="1">
      <formula>AND(D1556=1,E1556="式")</formula>
    </cfRule>
    <cfRule type="expression" dxfId="1826" priority="1298" stopIfTrue="1">
      <formula>AND(D1556=1,E1556="か所")</formula>
    </cfRule>
  </conditionalFormatting>
  <conditionalFormatting sqref="F1558 F1560 F1562 F1564 F1566 F1568 F1570 F1572">
    <cfRule type="expression" dxfId="1825" priority="1293" stopIfTrue="1">
      <formula>AND(D1558=1,E1558="式")</formula>
    </cfRule>
    <cfRule type="expression" dxfId="1824" priority="1294" stopIfTrue="1">
      <formula>AND(D1558=1,E1558="か所")</formula>
    </cfRule>
  </conditionalFormatting>
  <conditionalFormatting sqref="F1574">
    <cfRule type="expression" dxfId="1823" priority="379" stopIfTrue="1">
      <formula>AND(D1574=1,E1574="か所")</formula>
    </cfRule>
    <cfRule type="expression" dxfId="1822" priority="378" stopIfTrue="1">
      <formula>AND(D1574=1,E1574="式")</formula>
    </cfRule>
  </conditionalFormatting>
  <conditionalFormatting sqref="F1576 F1240 F1472 F1674">
    <cfRule type="expression" dxfId="1821" priority="1878" stopIfTrue="1">
      <formula>AND(D1240=1,E1240="式")</formula>
    </cfRule>
  </conditionalFormatting>
  <conditionalFormatting sqref="F1576 F1586">
    <cfRule type="expression" dxfId="1820" priority="425" stopIfTrue="1">
      <formula>AND(D1576=1,E1576="式")</formula>
    </cfRule>
    <cfRule type="expression" dxfId="1819" priority="426" stopIfTrue="1">
      <formula>AND(D1576=1,E1576="か所")</formula>
    </cfRule>
  </conditionalFormatting>
  <conditionalFormatting sqref="F1578 F1242 F1474">
    <cfRule type="expression" dxfId="1818" priority="1870" stopIfTrue="1">
      <formula>AND(D1242=1,E1242="式")</formula>
    </cfRule>
  </conditionalFormatting>
  <conditionalFormatting sqref="F1578">
    <cfRule type="expression" dxfId="1817" priority="396" stopIfTrue="1">
      <formula>AND(D1578=1,E1578="式")</formula>
    </cfRule>
    <cfRule type="expression" dxfId="1816" priority="397" stopIfTrue="1">
      <formula>AND(D1578=1,E1578="か所")</formula>
    </cfRule>
  </conditionalFormatting>
  <conditionalFormatting sqref="F1580">
    <cfRule type="expression" dxfId="1815" priority="2606" stopIfTrue="1">
      <formula>AND(D1580=1,E1580="か所")</formula>
    </cfRule>
    <cfRule type="expression" dxfId="1814" priority="2605" stopIfTrue="1">
      <formula>AND(D1580=1,E1580="式")</formula>
    </cfRule>
    <cfRule type="expression" dxfId="1813" priority="389" stopIfTrue="1">
      <formula>AND(D1580=1,E1580="か所")</formula>
    </cfRule>
    <cfRule type="expression" dxfId="1812" priority="388" stopIfTrue="1">
      <formula>AND(D1580=1,E1580="式")</formula>
    </cfRule>
  </conditionalFormatting>
  <conditionalFormatting sqref="F1582 F1476">
    <cfRule type="expression" dxfId="1811" priority="1872" stopIfTrue="1">
      <formula>AND(D1476=1,E1476="式")</formula>
    </cfRule>
  </conditionalFormatting>
  <conditionalFormatting sqref="F1582">
    <cfRule type="expression" dxfId="1810" priority="423" stopIfTrue="1">
      <formula>AND(D1582=1,E1582="式")</formula>
    </cfRule>
    <cfRule type="expression" dxfId="1809" priority="424" stopIfTrue="1">
      <formula>AND(D1582=1,E1582="か所")</formula>
    </cfRule>
  </conditionalFormatting>
  <conditionalFormatting sqref="F1584">
    <cfRule type="expression" dxfId="1808" priority="390" stopIfTrue="1">
      <formula>AND(D1584=1,E1584="式")</formula>
    </cfRule>
    <cfRule type="expression" dxfId="1807" priority="392" stopIfTrue="1">
      <formula>AND(D1584=1,E1584="式")</formula>
    </cfRule>
    <cfRule type="expression" dxfId="1806" priority="393" stopIfTrue="1">
      <formula>AND(D1584=1,E1584="か所")</formula>
    </cfRule>
    <cfRule type="expression" dxfId="1805" priority="394" stopIfTrue="1">
      <formula>AND(D1584=1,E1584="式")</formula>
    </cfRule>
    <cfRule type="expression" dxfId="1804" priority="395" stopIfTrue="1">
      <formula>AND(D1584=1,E1584="か所")</formula>
    </cfRule>
    <cfRule type="expression" dxfId="1803" priority="391" stopIfTrue="1">
      <formula>AND(D1584=1,E1584="か所")</formula>
    </cfRule>
  </conditionalFormatting>
  <conditionalFormatting sqref="F1586 F1588 F1590 F1592">
    <cfRule type="expression" dxfId="1802" priority="2604" stopIfTrue="1">
      <formula>AND(D1586=1,E1586="か所")</formula>
    </cfRule>
  </conditionalFormatting>
  <conditionalFormatting sqref="F1590 F1586 F1592 F1588">
    <cfRule type="expression" dxfId="1801" priority="2603" stopIfTrue="1">
      <formula>AND(D1586=1,E1586="式")</formula>
    </cfRule>
  </conditionalFormatting>
  <conditionalFormatting sqref="F1590">
    <cfRule type="expression" dxfId="1800" priority="2602" stopIfTrue="1">
      <formula>AND(D1590=1,LEN(E1590)&lt;&gt;LENB(E1590))</formula>
    </cfRule>
  </conditionalFormatting>
  <conditionalFormatting sqref="F1592">
    <cfRule type="expression" dxfId="1799" priority="422" stopIfTrue="1">
      <formula>AND(D1592=1,LEN(E1592)&lt;&gt;LENB(E1592))</formula>
    </cfRule>
  </conditionalFormatting>
  <conditionalFormatting sqref="F1612">
    <cfRule type="expression" dxfId="1798" priority="1971" stopIfTrue="1">
      <formula>AND(D1612=1,E1612="か所")</formula>
    </cfRule>
    <cfRule type="expression" dxfId="1797" priority="1970" stopIfTrue="1">
      <formula>AND(D1612=1,E1612="式")</formula>
    </cfRule>
  </conditionalFormatting>
  <conditionalFormatting sqref="F1614">
    <cfRule type="expression" dxfId="1796" priority="409" stopIfTrue="1">
      <formula>AND(D1614=1,E1614="か所")</formula>
    </cfRule>
    <cfRule type="expression" dxfId="1795" priority="408" stopIfTrue="1">
      <formula>AND(D1614=1,E1614="式")</formula>
    </cfRule>
  </conditionalFormatting>
  <conditionalFormatting sqref="F1618 F408 F474 F730 F946 F1210 F1294 F1696 F1822 F2780">
    <cfRule type="expression" dxfId="1794" priority="1964" stopIfTrue="1">
      <formula>AND(D408=1,E408="式")</formula>
    </cfRule>
  </conditionalFormatting>
  <conditionalFormatting sqref="F1618">
    <cfRule type="expression" dxfId="1793" priority="406" stopIfTrue="1">
      <formula>AND(D1618=1,E1618="式")</formula>
    </cfRule>
    <cfRule type="expression" dxfId="1792" priority="407" stopIfTrue="1">
      <formula>AND(D1618=1,E1618="か所")</formula>
    </cfRule>
  </conditionalFormatting>
  <conditionalFormatting sqref="F1620 F732 F1162 F1698">
    <cfRule type="expression" dxfId="1791" priority="1962" stopIfTrue="1">
      <formula>AND(D732=1,E732="式")</formula>
    </cfRule>
  </conditionalFormatting>
  <conditionalFormatting sqref="F1620">
    <cfRule type="expression" dxfId="1790" priority="405" stopIfTrue="1">
      <formula>AND(D1620=1,E1620="か所")</formula>
    </cfRule>
    <cfRule type="expression" dxfId="1789" priority="404" stopIfTrue="1">
      <formula>AND(D1620=1,E1620="式")</formula>
    </cfRule>
  </conditionalFormatting>
  <conditionalFormatting sqref="F1622">
    <cfRule type="expression" dxfId="1788" priority="402" stopIfTrue="1">
      <formula>AND(D1622=1,E1622="式")</formula>
    </cfRule>
    <cfRule type="expression" dxfId="1787" priority="403" stopIfTrue="1">
      <formula>AND(D1622=1,E1622="か所")</formula>
    </cfRule>
  </conditionalFormatting>
  <conditionalFormatting sqref="F1624 F742 F952 F1418">
    <cfRule type="expression" dxfId="1786" priority="1946" stopIfTrue="1">
      <formula>AND(D742=1,E742="式")</formula>
    </cfRule>
  </conditionalFormatting>
  <conditionalFormatting sqref="F1624">
    <cfRule type="expression" dxfId="1785" priority="400" stopIfTrue="1">
      <formula>AND(D1624=1,E1624="式")</formula>
    </cfRule>
    <cfRule type="expression" dxfId="1784" priority="401" stopIfTrue="1">
      <formula>AND(D1624=1,E1624="か所")</formula>
    </cfRule>
  </conditionalFormatting>
  <conditionalFormatting sqref="F1626">
    <cfRule type="expression" dxfId="1783" priority="398" stopIfTrue="1">
      <formula>AND(D1626=1,E1626="式")</formula>
    </cfRule>
    <cfRule type="expression" dxfId="1782" priority="399" stopIfTrue="1">
      <formula>AND(D1626=1,E1626="か所")</formula>
    </cfRule>
  </conditionalFormatting>
  <conditionalFormatting sqref="F1628 F1646 F1650 F1652 F1654 F1660">
    <cfRule type="expression" dxfId="1781" priority="2601" stopIfTrue="1">
      <formula>AND(D1628=1,E1628="か所")</formula>
    </cfRule>
    <cfRule type="expression" dxfId="1780" priority="2600" stopIfTrue="1">
      <formula>AND(D1628=1,E1628="式")</formula>
    </cfRule>
  </conditionalFormatting>
  <conditionalFormatting sqref="F1628">
    <cfRule type="expression" dxfId="1779" priority="386" stopIfTrue="1">
      <formula>AND(D1628=1,E1628="式")</formula>
    </cfRule>
    <cfRule type="expression" dxfId="1778" priority="387" stopIfTrue="1">
      <formula>AND(D1628=1,E1628="か所")</formula>
    </cfRule>
  </conditionalFormatting>
  <conditionalFormatting sqref="F1630">
    <cfRule type="expression" dxfId="1777" priority="420" stopIfTrue="1">
      <formula>AND(D1630=1,E1630="式")</formula>
    </cfRule>
    <cfRule type="expression" dxfId="1776" priority="421" stopIfTrue="1">
      <formula>AND(D1630=1,E1630="か所")</formula>
    </cfRule>
  </conditionalFormatting>
  <conditionalFormatting sqref="F1632 F1442">
    <cfRule type="expression" dxfId="1775" priority="2485" stopIfTrue="1">
      <formula>AND(D1442=1,E1442="式")</formula>
    </cfRule>
  </conditionalFormatting>
  <conditionalFormatting sqref="F1632">
    <cfRule type="expression" dxfId="1774" priority="414" stopIfTrue="1">
      <formula>AND(D1632=1,E1632="式")</formula>
    </cfRule>
    <cfRule type="expression" dxfId="1773" priority="415" stopIfTrue="1">
      <formula>AND(D1632=1,E1632="か所")</formula>
    </cfRule>
  </conditionalFormatting>
  <conditionalFormatting sqref="F1634 F418 F492 F1174 F1304 F1534 F1708">
    <cfRule type="expression" dxfId="1772" priority="1852" stopIfTrue="1">
      <formula>AND(D418=1,E418="式")</formula>
    </cfRule>
  </conditionalFormatting>
  <conditionalFormatting sqref="F1634">
    <cfRule type="expression" dxfId="1771" priority="416" stopIfTrue="1">
      <formula>AND(D1634=1,E1634="式")</formula>
    </cfRule>
    <cfRule type="expression" dxfId="1770" priority="417" stopIfTrue="1">
      <formula>AND(D1634=1,E1634="か所")</formula>
    </cfRule>
  </conditionalFormatting>
  <conditionalFormatting sqref="F1636 F1774">
    <cfRule type="expression" dxfId="1769" priority="2476" stopIfTrue="1">
      <formula>AND(D1636=1,E1636="式")</formula>
    </cfRule>
    <cfRule type="expression" dxfId="1768" priority="2477" stopIfTrue="1">
      <formula>AND(D1636=1,E1636="か所")</formula>
    </cfRule>
  </conditionalFormatting>
  <conditionalFormatting sqref="F1636">
    <cfRule type="expression" dxfId="1767" priority="384" stopIfTrue="1">
      <formula>AND(D1636=1,E1636="式")</formula>
    </cfRule>
    <cfRule type="expression" dxfId="1766" priority="385" stopIfTrue="1">
      <formula>AND(D1636=1,E1636="か所")</formula>
    </cfRule>
  </conditionalFormatting>
  <conditionalFormatting sqref="F1638">
    <cfRule type="expression" dxfId="1765" priority="412" stopIfTrue="1">
      <formula>AND(D1638=1,E1638="式")</formula>
    </cfRule>
    <cfRule type="expression" dxfId="1764" priority="413" stopIfTrue="1">
      <formula>AND(D1638=1,E1638="か所")</formula>
    </cfRule>
    <cfRule type="expression" dxfId="1763" priority="2592" stopIfTrue="1">
      <formula>AND(D1638=1,E1638="式")</formula>
    </cfRule>
    <cfRule type="expression" dxfId="1762" priority="2593" stopIfTrue="1">
      <formula>AND(D1638=1,E1638="か所")</formula>
    </cfRule>
  </conditionalFormatting>
  <conditionalFormatting sqref="F1640">
    <cfRule type="expression" dxfId="1761" priority="2599" stopIfTrue="1">
      <formula>AND(D1640=1,E1640="か所")</formula>
    </cfRule>
    <cfRule type="expression" dxfId="1760" priority="2598" stopIfTrue="1">
      <formula>AND(D1640=1,E1640="式")</formula>
    </cfRule>
    <cfRule type="expression" dxfId="1759" priority="2595" stopIfTrue="1">
      <formula>AND(D1640=1,E1640="か所")</formula>
    </cfRule>
    <cfRule type="expression" dxfId="1758" priority="418" stopIfTrue="1">
      <formula>AND(D1640=1,E1640="式")</formula>
    </cfRule>
    <cfRule type="expression" dxfId="1757" priority="419" stopIfTrue="1">
      <formula>AND(D1640=1,E1640="か所")</formula>
    </cfRule>
    <cfRule type="expression" dxfId="1756" priority="2594" stopIfTrue="1">
      <formula>AND(D1640=1,E1640="式")</formula>
    </cfRule>
  </conditionalFormatting>
  <conditionalFormatting sqref="F1642">
    <cfRule type="expression" dxfId="1755" priority="2591" stopIfTrue="1">
      <formula>AND(D1642=1,E1642="か所")</formula>
    </cfRule>
    <cfRule type="expression" dxfId="1754" priority="2590" stopIfTrue="1">
      <formula>AND(D1642=1,E1642="式")</formula>
    </cfRule>
  </conditionalFormatting>
  <conditionalFormatting sqref="F1644">
    <cfRule type="expression" dxfId="1753" priority="2596" stopIfTrue="1">
      <formula>AND(D1644=1,E1644="式")</formula>
    </cfRule>
    <cfRule type="expression" dxfId="1752" priority="2597" stopIfTrue="1">
      <formula>AND(D1644=1,E1644="か所")</formula>
    </cfRule>
  </conditionalFormatting>
  <conditionalFormatting sqref="F1648">
    <cfRule type="expression" dxfId="1751" priority="315" stopIfTrue="1">
      <formula>AND(D1648=1,E1648="か所")</formula>
    </cfRule>
    <cfRule type="expression" dxfId="1750" priority="314" stopIfTrue="1">
      <formula>AND(D1648=1,E1648="式")</formula>
    </cfRule>
  </conditionalFormatting>
  <conditionalFormatting sqref="F1656">
    <cfRule type="expression" dxfId="1749" priority="2020" stopIfTrue="1">
      <formula>AND(D1656=1,E1656="か所")</formula>
    </cfRule>
    <cfRule type="expression" dxfId="1748" priority="2019" stopIfTrue="1">
      <formula>AND(D1656=1,E1656="式")</formula>
    </cfRule>
  </conditionalFormatting>
  <conditionalFormatting sqref="F1658">
    <cfRule type="expression" dxfId="1747" priority="2589" stopIfTrue="1">
      <formula>AND(D1658=1,E1658="か所")</formula>
    </cfRule>
    <cfRule type="expression" dxfId="1746" priority="2588" stopIfTrue="1">
      <formula>AND(D1658=1,E1658="式")</formula>
    </cfRule>
  </conditionalFormatting>
  <conditionalFormatting sqref="F1662 F1670 F1676 F1682 F1684">
    <cfRule type="expression" dxfId="1745" priority="2587" stopIfTrue="1">
      <formula>AND(D1662=1,E1662="か所")</formula>
    </cfRule>
  </conditionalFormatting>
  <conditionalFormatting sqref="F1664">
    <cfRule type="expression" dxfId="1744" priority="1289" stopIfTrue="1">
      <formula>AND(D1664=1,E1664="式")</formula>
    </cfRule>
    <cfRule type="expression" dxfId="1743" priority="1290" stopIfTrue="1">
      <formula>AND(D1664=1,E1664="か所")</formula>
    </cfRule>
  </conditionalFormatting>
  <conditionalFormatting sqref="F1666">
    <cfRule type="expression" dxfId="1742" priority="1285" stopIfTrue="1">
      <formula>AND(D1666=1,E1666="式")</formula>
    </cfRule>
    <cfRule type="expression" dxfId="1741" priority="1286" stopIfTrue="1">
      <formula>AND(D1666=1,E1666="か所")</formula>
    </cfRule>
  </conditionalFormatting>
  <conditionalFormatting sqref="F1668">
    <cfRule type="expression" dxfId="1740" priority="1281" stopIfTrue="1">
      <formula>AND(D1668=1,E1668="式")</formula>
    </cfRule>
    <cfRule type="expression" dxfId="1739" priority="1282" stopIfTrue="1">
      <formula>AND(D1668=1,E1668="か所")</formula>
    </cfRule>
  </conditionalFormatting>
  <conditionalFormatting sqref="F1672 F498 F744 F1296">
    <cfRule type="expression" dxfId="1738" priority="2464" stopIfTrue="1">
      <formula>AND(D498=1,E498="式")</formula>
    </cfRule>
  </conditionalFormatting>
  <conditionalFormatting sqref="F1672">
    <cfRule type="expression" dxfId="1737" priority="2420" stopIfTrue="1">
      <formula>AND(D1672=1,E1672="か所")</formula>
    </cfRule>
    <cfRule type="expression" dxfId="1736" priority="2419" stopIfTrue="1">
      <formula>AND(D1672=1,E1672="式")</formula>
    </cfRule>
    <cfRule type="expression" dxfId="1735" priority="2418" stopIfTrue="1">
      <formula>AND(D1672=1,E1672="か所")</formula>
    </cfRule>
    <cfRule type="expression" dxfId="1734" priority="2417" stopIfTrue="1">
      <formula>AND(D1672=1,E1672="式")</formula>
    </cfRule>
  </conditionalFormatting>
  <conditionalFormatting sqref="F1676 F1682 F1684 F1662 F1670">
    <cfRule type="expression" dxfId="1733" priority="2586" stopIfTrue="1">
      <formula>AND(D1662=1,E1662="式")</formula>
    </cfRule>
  </conditionalFormatting>
  <conditionalFormatting sqref="F1678 F1528">
    <cfRule type="expression" dxfId="1732" priority="2452" stopIfTrue="1">
      <formula>AND(D1528=1,E1528="式")</formula>
    </cfRule>
  </conditionalFormatting>
  <conditionalFormatting sqref="F1678">
    <cfRule type="expression" dxfId="1731" priority="2413" stopIfTrue="1">
      <formula>AND(D1678=1,E1678="式")</formula>
    </cfRule>
    <cfRule type="expression" dxfId="1730" priority="2414" stopIfTrue="1">
      <formula>AND(D1678=1,E1678="か所")</formula>
    </cfRule>
    <cfRule type="expression" dxfId="1729" priority="2415" stopIfTrue="1">
      <formula>AND(D1678=1,E1678="式")</formula>
    </cfRule>
    <cfRule type="expression" dxfId="1728" priority="2416" stopIfTrue="1">
      <formula>AND(D1678=1,E1678="か所")</formula>
    </cfRule>
  </conditionalFormatting>
  <conditionalFormatting sqref="F1680 F1910">
    <cfRule type="expression" dxfId="1727" priority="2619" stopIfTrue="1">
      <formula>AND(D1680=1,E1680="か所")</formula>
    </cfRule>
    <cfRule type="expression" dxfId="1726" priority="2618" stopIfTrue="1">
      <formula>AND(D1680=1,E1680="式")</formula>
    </cfRule>
  </conditionalFormatting>
  <conditionalFormatting sqref="F1682">
    <cfRule type="expression" dxfId="1725" priority="2408" stopIfTrue="1">
      <formula>AND(D1682=1,E1682="か所")</formula>
    </cfRule>
    <cfRule type="expression" dxfId="1724" priority="2407" stopIfTrue="1">
      <formula>AND(D1682=1,E1682="式")</formula>
    </cfRule>
    <cfRule type="expression" dxfId="1723" priority="2409" stopIfTrue="1">
      <formula>AND(D1682=1,E1682="式")</formula>
    </cfRule>
    <cfRule type="expression" dxfId="1722" priority="2412" stopIfTrue="1">
      <formula>AND(D1682=1,E1682="か所")</formula>
    </cfRule>
    <cfRule type="expression" dxfId="1721" priority="2410" stopIfTrue="1">
      <formula>AND(D1682=1,E1682="か所")</formula>
    </cfRule>
    <cfRule type="expression" dxfId="1720" priority="2411" stopIfTrue="1">
      <formula>AND(D1682=1,E1682="式")</formula>
    </cfRule>
    <cfRule type="expression" dxfId="1719" priority="2405" stopIfTrue="1">
      <formula>AND(D1682=1,E1682="式")</formula>
    </cfRule>
    <cfRule type="expression" dxfId="1718" priority="2406" stopIfTrue="1">
      <formula>AND(D1682=1,E1682="か所")</formula>
    </cfRule>
  </conditionalFormatting>
  <conditionalFormatting sqref="F1684">
    <cfRule type="expression" dxfId="1717" priority="2404" stopIfTrue="1">
      <formula>AND(D1684=1,E1684="か所")</formula>
    </cfRule>
    <cfRule type="expression" dxfId="1716" priority="2403" stopIfTrue="1">
      <formula>AND(D1684=1,E1684="式")</formula>
    </cfRule>
  </conditionalFormatting>
  <conditionalFormatting sqref="F1686">
    <cfRule type="expression" dxfId="1715" priority="1670" stopIfTrue="1">
      <formula>AND(D1686=1,E1686="式")</formula>
    </cfRule>
    <cfRule type="expression" dxfId="1714" priority="1671" stopIfTrue="1">
      <formula>AND(D1686=1,E1686="か所")</formula>
    </cfRule>
  </conditionalFormatting>
  <conditionalFormatting sqref="F1688">
    <cfRule type="expression" dxfId="1713" priority="1676" stopIfTrue="1">
      <formula>AND(D1688=1,E1688="式")</formula>
    </cfRule>
    <cfRule type="expression" dxfId="1712" priority="1677" stopIfTrue="1">
      <formula>AND(D1688=1,E1688="か所")</formula>
    </cfRule>
  </conditionalFormatting>
  <conditionalFormatting sqref="F1690">
    <cfRule type="expression" dxfId="1711" priority="1674" stopIfTrue="1">
      <formula>AND(D1690=1,E1690="式")</formula>
    </cfRule>
    <cfRule type="expression" dxfId="1710" priority="1675" stopIfTrue="1">
      <formula>AND(D1690=1,E1690="か所")</formula>
    </cfRule>
  </conditionalFormatting>
  <conditionalFormatting sqref="F1692">
    <cfRule type="expression" dxfId="1709" priority="1672" stopIfTrue="1">
      <formula>AND(D1692=1,E1692="式")</formula>
    </cfRule>
    <cfRule type="expression" dxfId="1708" priority="1673" stopIfTrue="1">
      <formula>AND(D1692=1,E1692="か所")</formula>
    </cfRule>
  </conditionalFormatting>
  <conditionalFormatting sqref="F1704 F1706 F1710 F1712">
    <cfRule type="expression" dxfId="1707" priority="2584" stopIfTrue="1">
      <formula>AND(D1704=1,E1704="式")</formula>
    </cfRule>
    <cfRule type="expression" dxfId="1706" priority="2585" stopIfTrue="1">
      <formula>AND(D1704=1,E1704="か所")</formula>
    </cfRule>
  </conditionalFormatting>
  <conditionalFormatting sqref="F1714">
    <cfRule type="expression" dxfId="1705" priority="2578" stopIfTrue="1">
      <formula>AND(D1714=1,E1714="式")</formula>
    </cfRule>
    <cfRule type="expression" dxfId="1704" priority="2579" stopIfTrue="1">
      <formula>AND(D1714=1,E1714="か所")</formula>
    </cfRule>
  </conditionalFormatting>
  <conditionalFormatting sqref="F1716">
    <cfRule type="expression" dxfId="1703" priority="2580" stopIfTrue="1">
      <formula>AND(D1716=1,E1716="式")</formula>
    </cfRule>
    <cfRule type="expression" dxfId="1702" priority="2581" stopIfTrue="1">
      <formula>AND(D1716=1,E1716="か所")</formula>
    </cfRule>
    <cfRule type="expression" dxfId="1701" priority="2582" stopIfTrue="1">
      <formula>AND(D1716=1,E1716="式")</formula>
    </cfRule>
    <cfRule type="expression" dxfId="1700" priority="2583" stopIfTrue="1">
      <formula>AND(D1716=1,E1716="か所")</formula>
    </cfRule>
  </conditionalFormatting>
  <conditionalFormatting sqref="F1718">
    <cfRule type="expression" dxfId="1699" priority="2235" stopIfTrue="1">
      <formula>AND(D1718=1,E1718="か所")</formula>
    </cfRule>
    <cfRule type="expression" dxfId="1698" priority="2234" stopIfTrue="1">
      <formula>AND(D1718=1,E1718="式")</formula>
    </cfRule>
  </conditionalFormatting>
  <conditionalFormatting sqref="F1720">
    <cfRule type="expression" dxfId="1697" priority="2237" stopIfTrue="1">
      <formula>AND(D1720=1,E1720="か所")</formula>
    </cfRule>
    <cfRule type="expression" dxfId="1696" priority="2236" stopIfTrue="1">
      <formula>AND(D1720=1,E1720="式")</formula>
    </cfRule>
  </conditionalFormatting>
  <conditionalFormatting sqref="F1722">
    <cfRule type="expression" dxfId="1695" priority="2238" stopIfTrue="1">
      <formula>AND(D1722=1,E1722="式")</formula>
    </cfRule>
    <cfRule type="expression" dxfId="1694" priority="2239" stopIfTrue="1">
      <formula>AND(D1722=1,E1722="か所")</formula>
    </cfRule>
  </conditionalFormatting>
  <conditionalFormatting sqref="F1724">
    <cfRule type="expression" dxfId="1693" priority="2232" stopIfTrue="1">
      <formula>AND(D1724=1,E1724="式")</formula>
    </cfRule>
    <cfRule type="expression" dxfId="1692" priority="2233" stopIfTrue="1">
      <formula>AND(D1724=1,E1724="か所")</formula>
    </cfRule>
  </conditionalFormatting>
  <conditionalFormatting sqref="F1726">
    <cfRule type="expression" dxfId="1691" priority="2230" stopIfTrue="1">
      <formula>AND(D1726=1,E1726="式")</formula>
    </cfRule>
    <cfRule type="expression" dxfId="1690" priority="2231" stopIfTrue="1">
      <formula>AND(D1726=1,E1726="か所")</formula>
    </cfRule>
  </conditionalFormatting>
  <conditionalFormatting sqref="F1728">
    <cfRule type="expression" dxfId="1689" priority="2017" stopIfTrue="1">
      <formula>AND(D1728=1,E1728="式")</formula>
    </cfRule>
    <cfRule type="expression" dxfId="1688" priority="2018" stopIfTrue="1">
      <formula>AND(D1728=1,E1728="か所")</formula>
    </cfRule>
  </conditionalFormatting>
  <conditionalFormatting sqref="F1730 F1732 F1734 F1748">
    <cfRule type="expression" dxfId="1687" priority="2577" stopIfTrue="1">
      <formula>AND(D1730=1,E1730="か所")</formula>
    </cfRule>
  </conditionalFormatting>
  <conditionalFormatting sqref="F1734 F1730 F1732 F1748">
    <cfRule type="expression" dxfId="1686" priority="2576" stopIfTrue="1">
      <formula>AND(D1730=1,E1730="式")</formula>
    </cfRule>
  </conditionalFormatting>
  <conditionalFormatting sqref="F1734">
    <cfRule type="expression" dxfId="1685" priority="2575" stopIfTrue="1">
      <formula>AND(D1734=1,LEN(E1734)&lt;&gt;LENB(E1734))</formula>
    </cfRule>
  </conditionalFormatting>
  <conditionalFormatting sqref="F1752">
    <cfRule type="expression" dxfId="1684" priority="1278" stopIfTrue="1">
      <formula>AND(D1752=1,E1752="か所")</formula>
    </cfRule>
    <cfRule type="expression" dxfId="1683" priority="1277" stopIfTrue="1">
      <formula>AND(D1752=1,E1752="式")</formula>
    </cfRule>
  </conditionalFormatting>
  <conditionalFormatting sqref="F1754 F2804 F612 F874 F1352 F2598">
    <cfRule type="expression" dxfId="1682" priority="1844" stopIfTrue="1">
      <formula>AND(D612=1,E612="式")</formula>
    </cfRule>
  </conditionalFormatting>
  <conditionalFormatting sqref="F1754">
    <cfRule type="expression" dxfId="1681" priority="1781" stopIfTrue="1">
      <formula>AND(D1754=1,E1754="か所")</formula>
    </cfRule>
    <cfRule type="expression" dxfId="1680" priority="1780" stopIfTrue="1">
      <formula>AND(D1754=1,E1754="式")</formula>
    </cfRule>
    <cfRule type="expression" dxfId="1679" priority="1779" stopIfTrue="1">
      <formula>AND(D1754=1,E1754="か所")</formula>
    </cfRule>
    <cfRule type="expression" dxfId="1678" priority="1778" stopIfTrue="1">
      <formula>AND(D1754=1,E1754="式")</formula>
    </cfRule>
  </conditionalFormatting>
  <conditionalFormatting sqref="F1756">
    <cfRule type="expression" dxfId="1677" priority="1777" stopIfTrue="1">
      <formula>AND(D1756=1,E1756="か所")</formula>
    </cfRule>
    <cfRule type="expression" dxfId="1676" priority="1776" stopIfTrue="1">
      <formula>AND(D1756=1,E1756="式")</formula>
    </cfRule>
    <cfRule type="expression" dxfId="1675" priority="2574" stopIfTrue="1">
      <formula>AND(D1756=1,E1756="か所")</formula>
    </cfRule>
    <cfRule type="expression" dxfId="1674" priority="2573" stopIfTrue="1">
      <formula>AND(D1756=1,E1756="式")</formula>
    </cfRule>
  </conditionalFormatting>
  <conditionalFormatting sqref="F1758">
    <cfRule type="expression" dxfId="1673" priority="1637" stopIfTrue="1">
      <formula>AND(D1758=1,E1758="か所")</formula>
    </cfRule>
    <cfRule type="expression" dxfId="1672" priority="1638" stopIfTrue="1">
      <formula>AND(D1758=1,E1758="式")</formula>
    </cfRule>
    <cfRule type="expression" dxfId="1671" priority="1639" stopIfTrue="1">
      <formula>AND(D1758=1,E1758="か所")</formula>
    </cfRule>
    <cfRule type="expression" dxfId="1670" priority="1636" stopIfTrue="1">
      <formula>AND(D1758=1,E1758="式")</formula>
    </cfRule>
  </conditionalFormatting>
  <conditionalFormatting sqref="F1760">
    <cfRule type="expression" dxfId="1669" priority="2572" stopIfTrue="1">
      <formula>AND(D1760=1,E1760="か所")</formula>
    </cfRule>
    <cfRule type="expression" dxfId="1668" priority="2571" stopIfTrue="1">
      <formula>AND(D1760=1,E1760="式")</formula>
    </cfRule>
  </conditionalFormatting>
  <conditionalFormatting sqref="F1762">
    <cfRule type="expression" dxfId="1667" priority="2228" stopIfTrue="1">
      <formula>AND(D1762=1,E1762="式")</formula>
    </cfRule>
    <cfRule type="expression" dxfId="1666" priority="2229" stopIfTrue="1">
      <formula>AND(D1762=1,E1762="か所")</formula>
    </cfRule>
  </conditionalFormatting>
  <conditionalFormatting sqref="F1764">
    <cfRule type="expression" dxfId="1665" priority="2016" stopIfTrue="1">
      <formula>AND(D1764=1,E1764="か所")</formula>
    </cfRule>
    <cfRule type="expression" dxfId="1664" priority="2015" stopIfTrue="1">
      <formula>AND(D1764=1,E1764="式")</formula>
    </cfRule>
  </conditionalFormatting>
  <conditionalFormatting sqref="F1766 F1768 F1770 F1812 F1814">
    <cfRule type="expression" dxfId="1663" priority="2570" stopIfTrue="1">
      <formula>AND(D1766=1,E1766="か所")</formula>
    </cfRule>
  </conditionalFormatting>
  <conditionalFormatting sqref="F1770 F1766 F1768 F1812 F1814">
    <cfRule type="expression" dxfId="1662" priority="2569" stopIfTrue="1">
      <formula>AND(D1766=1,E1766="式")</formula>
    </cfRule>
  </conditionalFormatting>
  <conditionalFormatting sqref="F1770">
    <cfRule type="expression" dxfId="1661" priority="2568" stopIfTrue="1">
      <formula>AND(D1770=1,LEN(E1770)&lt;&gt;LENB(E1770))</formula>
    </cfRule>
  </conditionalFormatting>
  <conditionalFormatting sqref="F1776">
    <cfRule type="expression" dxfId="1660" priority="1237" stopIfTrue="1">
      <formula>AND(D1776=1,E1776="式")</formula>
    </cfRule>
    <cfRule type="expression" dxfId="1659" priority="1238" stopIfTrue="1">
      <formula>AND(D1776=1,E1776="か所")</formula>
    </cfRule>
  </conditionalFormatting>
  <conditionalFormatting sqref="F1778">
    <cfRule type="expression" dxfId="1658" priority="1511" stopIfTrue="1">
      <formula>AND(D1778=1,E1778="式")</formula>
    </cfRule>
    <cfRule type="expression" dxfId="1657" priority="1512" stopIfTrue="1">
      <formula>AND(D1778=1,E1778="か所")</formula>
    </cfRule>
  </conditionalFormatting>
  <conditionalFormatting sqref="F1780">
    <cfRule type="expression" dxfId="1656" priority="1508" stopIfTrue="1">
      <formula>AND(D1780=1,E1780="か所")</formula>
    </cfRule>
    <cfRule type="expression" dxfId="1655" priority="1507" stopIfTrue="1">
      <formula>AND(D1780=1,E1780="式")</formula>
    </cfRule>
  </conditionalFormatting>
  <conditionalFormatting sqref="F1782">
    <cfRule type="expression" dxfId="1654" priority="1274" stopIfTrue="1">
      <formula>AND(D1782=1,E1782="か所")</formula>
    </cfRule>
    <cfRule type="expression" dxfId="1653" priority="1273" stopIfTrue="1">
      <formula>AND(D1782=1,E1782="式")</formula>
    </cfRule>
  </conditionalFormatting>
  <conditionalFormatting sqref="F1784 F1786">
    <cfRule type="expression" dxfId="1652" priority="1270" stopIfTrue="1">
      <formula>AND(D1784=1,E1784="か所")</formula>
    </cfRule>
    <cfRule type="expression" dxfId="1651" priority="1269" stopIfTrue="1">
      <formula>AND(D1784=1,E1784="式")</formula>
    </cfRule>
  </conditionalFormatting>
  <conditionalFormatting sqref="F1788">
    <cfRule type="expression" dxfId="1650" priority="1248" stopIfTrue="1">
      <formula>AND(D1788=1,E1788="か所")</formula>
    </cfRule>
    <cfRule type="expression" dxfId="1649" priority="1247" stopIfTrue="1">
      <formula>AND(D1788=1,E1788="式")</formula>
    </cfRule>
  </conditionalFormatting>
  <conditionalFormatting sqref="F1790">
    <cfRule type="expression" dxfId="1648" priority="1246" stopIfTrue="1">
      <formula>AND(D1790=1,E1790="か所")</formula>
    </cfRule>
    <cfRule type="expression" dxfId="1647" priority="1245" stopIfTrue="1">
      <formula>AND(D1790=1,E1790="式")</formula>
    </cfRule>
  </conditionalFormatting>
  <conditionalFormatting sqref="F1792">
    <cfRule type="expression" dxfId="1646" priority="1243" stopIfTrue="1">
      <formula>AND(D1792=1,E1792="式")</formula>
    </cfRule>
    <cfRule type="expression" dxfId="1645" priority="1244" stopIfTrue="1">
      <formula>AND(D1792=1,E1792="か所")</formula>
    </cfRule>
  </conditionalFormatting>
  <conditionalFormatting sqref="F1794">
    <cfRule type="expression" dxfId="1644" priority="1266" stopIfTrue="1">
      <formula>AND(D1794=1,E1794="か所")</formula>
    </cfRule>
    <cfRule type="expression" dxfId="1643" priority="1265" stopIfTrue="1">
      <formula>AND(D1794=1,E1794="式")</formula>
    </cfRule>
  </conditionalFormatting>
  <conditionalFormatting sqref="F1796">
    <cfRule type="expression" dxfId="1642" priority="1635" stopIfTrue="1">
      <formula>AND(D1796=1,E1796="か所")</formula>
    </cfRule>
    <cfRule type="expression" dxfId="1641" priority="1634" stopIfTrue="1">
      <formula>AND(D1796=1,E1796="式")</formula>
    </cfRule>
  </conditionalFormatting>
  <conditionalFormatting sqref="F1800 F404">
    <cfRule type="expression" dxfId="1640" priority="1896" stopIfTrue="1">
      <formula>AND(D404=1,LEN(E404)&lt;&gt;LENB(E404))</formula>
    </cfRule>
  </conditionalFormatting>
  <conditionalFormatting sqref="F1800">
    <cfRule type="expression" dxfId="1639" priority="1895" stopIfTrue="1">
      <formula>AND(D1800=1,E1800="か所")</formula>
    </cfRule>
    <cfRule type="expression" dxfId="1638" priority="1894" stopIfTrue="1">
      <formula>AND(D1800=1,E1800="式")</formula>
    </cfRule>
  </conditionalFormatting>
  <conditionalFormatting sqref="F1802">
    <cfRule type="expression" dxfId="1637" priority="1262" stopIfTrue="1">
      <formula>AND(D1802=1,E1802="か所")</formula>
    </cfRule>
    <cfRule type="expression" dxfId="1636" priority="1261" stopIfTrue="1">
      <formula>AND(D1802=1,E1802="式")</formula>
    </cfRule>
  </conditionalFormatting>
  <conditionalFormatting sqref="F1804">
    <cfRule type="expression" dxfId="1635" priority="2566" stopIfTrue="1">
      <formula>AND(D1804=1,E1804="式")</formula>
    </cfRule>
    <cfRule type="expression" dxfId="1634" priority="2567" stopIfTrue="1">
      <formula>AND(D1804=1,E1804="か所")</formula>
    </cfRule>
  </conditionalFormatting>
  <conditionalFormatting sqref="F1810">
    <cfRule type="expression" dxfId="1633" priority="1257" stopIfTrue="1">
      <formula>AND(D1810=1,E1810="式")</formula>
    </cfRule>
    <cfRule type="expression" dxfId="1632" priority="1258" stopIfTrue="1">
      <formula>AND(D1810=1,E1810="か所")</formula>
    </cfRule>
  </conditionalFormatting>
  <conditionalFormatting sqref="F1816">
    <cfRule type="expression" dxfId="1631" priority="2226" stopIfTrue="1">
      <formula>AND(D1816=1,E1816="式")</formula>
    </cfRule>
    <cfRule type="expression" dxfId="1630" priority="2227" stopIfTrue="1">
      <formula>AND(D1816=1,E1816="か所")</formula>
    </cfRule>
  </conditionalFormatting>
  <conditionalFormatting sqref="F1818">
    <cfRule type="expression" dxfId="1629" priority="2565" stopIfTrue="1">
      <formula>AND(D1818=1,E1818="か所")</formula>
    </cfRule>
    <cfRule type="expression" dxfId="1628" priority="2564" stopIfTrue="1">
      <formula>AND(D1818=1,E1818="式")</formula>
    </cfRule>
  </conditionalFormatting>
  <conditionalFormatting sqref="F1820 F2778">
    <cfRule type="expression" dxfId="1627" priority="1631" stopIfTrue="1">
      <formula>AND(D1820=1,E1820="か所")</formula>
    </cfRule>
    <cfRule type="expression" dxfId="1626" priority="1630" stopIfTrue="1">
      <formula>AND(D1820=1,E1820="式")</formula>
    </cfRule>
  </conditionalFormatting>
  <conditionalFormatting sqref="F1828 F1832 F1848 F1852">
    <cfRule type="expression" dxfId="1625" priority="2563" stopIfTrue="1">
      <formula>AND(D1828=1,E1828="か所")</formula>
    </cfRule>
    <cfRule type="expression" dxfId="1624" priority="2562" stopIfTrue="1">
      <formula>AND(D1828=1,E1828="式")</formula>
    </cfRule>
  </conditionalFormatting>
  <conditionalFormatting sqref="F1828">
    <cfRule type="expression" dxfId="1623" priority="2561" stopIfTrue="1">
      <formula>AND(D1828=1,LEN(E1828)&lt;&gt;LENB(E1828))</formula>
    </cfRule>
  </conditionalFormatting>
  <conditionalFormatting sqref="F1836">
    <cfRule type="expression" dxfId="1622" priority="2442" stopIfTrue="1">
      <formula>AND(D1836=1,E1836="式")</formula>
    </cfRule>
    <cfRule type="expression" dxfId="1621" priority="2443" stopIfTrue="1">
      <formula>AND(D1836=1,E1836="か所")</formula>
    </cfRule>
  </conditionalFormatting>
  <conditionalFormatting sqref="F1846">
    <cfRule type="expression" dxfId="1620" priority="2560" stopIfTrue="1">
      <formula>AND(D1846=1,E1846="か所")</formula>
    </cfRule>
    <cfRule type="expression" dxfId="1619" priority="2559" stopIfTrue="1">
      <formula>AND(D1846=1,E1846="式")</formula>
    </cfRule>
  </conditionalFormatting>
  <conditionalFormatting sqref="F1854">
    <cfRule type="expression" dxfId="1618" priority="2557" stopIfTrue="1">
      <formula>AND(D1854=1,E1854="式")</formula>
    </cfRule>
    <cfRule type="expression" dxfId="1617" priority="2558" stopIfTrue="1">
      <formula>AND(D1854=1,E1854="か所")</formula>
    </cfRule>
  </conditionalFormatting>
  <conditionalFormatting sqref="F1856 F1858 F1860 F1862 F1874 F1876 F1878 F1890 F1892 F1898">
    <cfRule type="expression" dxfId="1616" priority="2554" stopIfTrue="1">
      <formula>AND(D1856=1,E1856="か所")</formula>
    </cfRule>
  </conditionalFormatting>
  <conditionalFormatting sqref="F1858 F1856 F1860 F1862 F1874 F1876 F1878 F1890 F1892 F1898">
    <cfRule type="expression" dxfId="1615" priority="2553" stopIfTrue="1">
      <formula>AND(D1856=1,E1856="式")</formula>
    </cfRule>
  </conditionalFormatting>
  <conditionalFormatting sqref="F1858">
    <cfRule type="expression" dxfId="1614" priority="2552" stopIfTrue="1">
      <formula>AND(D1858=1,LEN(E1858)&lt;&gt;LENB(E1858))</formula>
    </cfRule>
  </conditionalFormatting>
  <conditionalFormatting sqref="F1864">
    <cfRule type="expression" dxfId="1613" priority="312" stopIfTrue="1">
      <formula>AND(D1864=1,E1864="式")</formula>
    </cfRule>
    <cfRule type="expression" dxfId="1612" priority="313" stopIfTrue="1">
      <formula>AND(D1864=1,E1864="か所")</formula>
    </cfRule>
  </conditionalFormatting>
  <conditionalFormatting sqref="F1866">
    <cfRule type="expression" dxfId="1611" priority="311" stopIfTrue="1">
      <formula>AND(D1866=1,E1866="か所")</formula>
    </cfRule>
    <cfRule type="expression" dxfId="1610" priority="310" stopIfTrue="1">
      <formula>AND(D1866=1,E1866="式")</formula>
    </cfRule>
  </conditionalFormatting>
  <conditionalFormatting sqref="F1870">
    <cfRule type="expression" dxfId="1609" priority="2556" stopIfTrue="1">
      <formula>AND(D1870=1,E1870="か所")</formula>
    </cfRule>
    <cfRule type="expression" dxfId="1608" priority="2555" stopIfTrue="1">
      <formula>AND(D1870=1,E1870="式")</formula>
    </cfRule>
  </conditionalFormatting>
  <conditionalFormatting sqref="F1872">
    <cfRule type="expression" dxfId="1607" priority="2013" stopIfTrue="1">
      <formula>AND(D1872=1,E1872="式")</formula>
    </cfRule>
    <cfRule type="expression" dxfId="1606" priority="2014" stopIfTrue="1">
      <formula>AND(D1872=1,E1872="か所")</formula>
    </cfRule>
  </conditionalFormatting>
  <conditionalFormatting sqref="F1880">
    <cfRule type="expression" dxfId="1605" priority="1250" stopIfTrue="1">
      <formula>AND(D1880=1,E1880="か所")</formula>
    </cfRule>
    <cfRule type="expression" dxfId="1604" priority="1252" stopIfTrue="1">
      <formula>AND(D1880=1,E1880="か所")</formula>
    </cfRule>
    <cfRule type="expression" dxfId="1603" priority="1249" stopIfTrue="1">
      <formula>AND(D1880=1,E1880="式")</formula>
    </cfRule>
    <cfRule type="expression" dxfId="1602" priority="1251" stopIfTrue="1">
      <formula>AND(D1880=1,E1880="式")</formula>
    </cfRule>
  </conditionalFormatting>
  <conditionalFormatting sqref="F1882">
    <cfRule type="expression" dxfId="1601" priority="1254" stopIfTrue="1">
      <formula>AND(D1882=1,E1882="か所")</formula>
    </cfRule>
    <cfRule type="expression" dxfId="1600" priority="1253" stopIfTrue="1">
      <formula>AND(D1882=1,E1882="式")</formula>
    </cfRule>
  </conditionalFormatting>
  <conditionalFormatting sqref="F1884">
    <cfRule type="expression" dxfId="1599" priority="1196" stopIfTrue="1">
      <formula>AND(D1884=1,E1884="か所")</formula>
    </cfRule>
    <cfRule type="expression" dxfId="1598" priority="1195" stopIfTrue="1">
      <formula>AND(D1884=1,E1884="式")</formula>
    </cfRule>
    <cfRule type="expression" dxfId="1597" priority="1194" stopIfTrue="1">
      <formula>AND(D1884=1,E1884="か所")</formula>
    </cfRule>
    <cfRule type="expression" dxfId="1596" priority="1193" stopIfTrue="1">
      <formula>AND(D1884=1,E1884="式")</formula>
    </cfRule>
  </conditionalFormatting>
  <conditionalFormatting sqref="F1886">
    <cfRule type="expression" dxfId="1595" priority="1189" stopIfTrue="1">
      <formula>AND(D1886=1,E1886="式")</formula>
    </cfRule>
    <cfRule type="expression" dxfId="1594" priority="1192" stopIfTrue="1">
      <formula>AND(D1886=1,E1886="か所")</formula>
    </cfRule>
    <cfRule type="expression" dxfId="1593" priority="1190" stopIfTrue="1">
      <formula>AND(D1886=1,E1886="か所")</formula>
    </cfRule>
    <cfRule type="expression" dxfId="1592" priority="1191" stopIfTrue="1">
      <formula>AND(D1886=1,E1886="式")</formula>
    </cfRule>
  </conditionalFormatting>
  <conditionalFormatting sqref="F1888">
    <cfRule type="expression" dxfId="1591" priority="1188" stopIfTrue="1">
      <formula>AND(D1888=1,E1888="か所")</formula>
    </cfRule>
    <cfRule type="expression" dxfId="1590" priority="1187" stopIfTrue="1">
      <formula>AND(D1888=1,E1888="式")</formula>
    </cfRule>
    <cfRule type="expression" dxfId="1589" priority="1185" stopIfTrue="1">
      <formula>AND(D1888=1,E1888="式")</formula>
    </cfRule>
    <cfRule type="expression" dxfId="1588" priority="1186" stopIfTrue="1">
      <formula>AND(D1888=1,E1888="か所")</formula>
    </cfRule>
  </conditionalFormatting>
  <conditionalFormatting sqref="F1894">
    <cfRule type="expression" dxfId="1587" priority="2551" stopIfTrue="1">
      <formula>AND(D1894=1,E1894="か所")</formula>
    </cfRule>
    <cfRule type="expression" dxfId="1586" priority="2550" stopIfTrue="1">
      <formula>AND(D1894=1,E1894="式")</formula>
    </cfRule>
  </conditionalFormatting>
  <conditionalFormatting sqref="F1896">
    <cfRule type="expression" dxfId="1585" priority="2548" stopIfTrue="1">
      <formula>AND(D1896=1,E1896="式")</formula>
    </cfRule>
    <cfRule type="expression" dxfId="1584" priority="2549" stopIfTrue="1">
      <formula>AND(D1896=1,E1896="か所")</formula>
    </cfRule>
  </conditionalFormatting>
  <conditionalFormatting sqref="F1900 F1902 F1904">
    <cfRule type="expression" dxfId="1583" priority="2547" stopIfTrue="1">
      <formula>AND(D1900=1,E1900="か所")</formula>
    </cfRule>
  </conditionalFormatting>
  <conditionalFormatting sqref="F1904 F1900 F1902">
    <cfRule type="expression" dxfId="1582" priority="2546" stopIfTrue="1">
      <formula>AND(D1900=1,E1900="式")</formula>
    </cfRule>
  </conditionalFormatting>
  <conditionalFormatting sqref="F1904">
    <cfRule type="expression" dxfId="1581" priority="2545" stopIfTrue="1">
      <formula>AND(D1904=1,LEN(E1904)&lt;&gt;LENB(E1904))</formula>
    </cfRule>
  </conditionalFormatting>
  <conditionalFormatting sqref="F1906">
    <cfRule type="expression" dxfId="1580" priority="2517" stopIfTrue="1">
      <formula>AND(D1906=1,E1906="か所")</formula>
    </cfRule>
    <cfRule type="expression" dxfId="1579" priority="2516" stopIfTrue="1">
      <formula>AND(D1906=1,E1906="式")</formula>
    </cfRule>
  </conditionalFormatting>
  <conditionalFormatting sqref="F1908">
    <cfRule type="expression" dxfId="1578" priority="2012" stopIfTrue="1">
      <formula>AND(D1908=1,E1908="か所")</formula>
    </cfRule>
    <cfRule type="expression" dxfId="1577" priority="2011" stopIfTrue="1">
      <formula>AND(D1908=1,E1908="式")</formula>
    </cfRule>
  </conditionalFormatting>
  <conditionalFormatting sqref="F1916">
    <cfRule type="expression" dxfId="1576" priority="1666" stopIfTrue="1">
      <formula>AND(D1916=1,E1916="式")</formula>
    </cfRule>
    <cfRule type="expression" dxfId="1575" priority="1667" stopIfTrue="1">
      <formula>AND(D1916=1,E1916="か所")</formula>
    </cfRule>
    <cfRule type="expression" dxfId="1574" priority="1668" stopIfTrue="1">
      <formula>AND(D1916=1,E1916="式")</formula>
    </cfRule>
    <cfRule type="expression" dxfId="1573" priority="1669" stopIfTrue="1">
      <formula>AND(D1916=1,E1916="か所")</formula>
    </cfRule>
  </conditionalFormatting>
  <conditionalFormatting sqref="F1918">
    <cfRule type="expression" dxfId="1572" priority="1659" stopIfTrue="1">
      <formula>AND(D1918=1,E1918="か所")</formula>
    </cfRule>
    <cfRule type="expression" dxfId="1571" priority="1658" stopIfTrue="1">
      <formula>AND(D1918=1,E1918="式")</formula>
    </cfRule>
    <cfRule type="expression" dxfId="1570" priority="1660" stopIfTrue="1">
      <formula>AND(D1918=1,E1918="式")</formula>
    </cfRule>
    <cfRule type="expression" dxfId="1569" priority="1661" stopIfTrue="1">
      <formula>AND(D1918=1,E1918="か所")</formula>
    </cfRule>
  </conditionalFormatting>
  <conditionalFormatting sqref="F1920">
    <cfRule type="expression" dxfId="1568" priority="1664" stopIfTrue="1">
      <formula>AND(D1920=1,E1920="式")</formula>
    </cfRule>
    <cfRule type="expression" dxfId="1567" priority="1665" stopIfTrue="1">
      <formula>AND(D1920=1,E1920="か所")</formula>
    </cfRule>
    <cfRule type="expression" dxfId="1566" priority="1662" stopIfTrue="1">
      <formula>AND(D1920=1,E1920="式")</formula>
    </cfRule>
    <cfRule type="expression" dxfId="1565" priority="1663" stopIfTrue="1">
      <formula>AND(D1920=1,E1920="か所")</formula>
    </cfRule>
  </conditionalFormatting>
  <conditionalFormatting sqref="F1922">
    <cfRule type="expression" dxfId="1564" priority="1657" stopIfTrue="1">
      <formula>AND(D1922=1,E1922="か所")</formula>
    </cfRule>
    <cfRule type="expression" dxfId="1563" priority="1654" stopIfTrue="1">
      <formula>AND(D1922=1,E1922="式")</formula>
    </cfRule>
    <cfRule type="expression" dxfId="1562" priority="1655" stopIfTrue="1">
      <formula>AND(D1922=1,E1922="か所")</formula>
    </cfRule>
    <cfRule type="expression" dxfId="1561" priority="1656" stopIfTrue="1">
      <formula>AND(D1922=1,E1922="式")</formula>
    </cfRule>
  </conditionalFormatting>
  <conditionalFormatting sqref="F1924">
    <cfRule type="expression" dxfId="1560" priority="1234" stopIfTrue="1">
      <formula>AND(D1924=1,E1924="か所")</formula>
    </cfRule>
    <cfRule type="expression" dxfId="1559" priority="1233" stopIfTrue="1">
      <formula>AND(D1924=1,E1924="式")</formula>
    </cfRule>
  </conditionalFormatting>
  <conditionalFormatting sqref="F1926">
    <cfRule type="expression" dxfId="1558" priority="1230" stopIfTrue="1">
      <formula>AND(D1926=1,E1926="か所")</formula>
    </cfRule>
    <cfRule type="expression" dxfId="1557" priority="1229" stopIfTrue="1">
      <formula>AND(D1926=1,E1926="式")</formula>
    </cfRule>
  </conditionalFormatting>
  <conditionalFormatting sqref="F1928">
    <cfRule type="expression" dxfId="1556" priority="1226" stopIfTrue="1">
      <formula>AND(D1928=1,E1928="か所")</formula>
    </cfRule>
    <cfRule type="expression" dxfId="1555" priority="1225" stopIfTrue="1">
      <formula>AND(D1928=1,E1928="式")</formula>
    </cfRule>
  </conditionalFormatting>
  <conditionalFormatting sqref="F1934 F1954">
    <cfRule type="expression" dxfId="1554" priority="2543" stopIfTrue="1">
      <formula>AND(D1934=1,E1934="式")</formula>
    </cfRule>
    <cfRule type="expression" dxfId="1553" priority="2544" stopIfTrue="1">
      <formula>AND(D1934=1,E1934="か所")</formula>
    </cfRule>
  </conditionalFormatting>
  <conditionalFormatting sqref="F1936">
    <cfRule type="expression" dxfId="1552" priority="2541" stopIfTrue="1">
      <formula>AND(D1936=1,E1936="式")</formula>
    </cfRule>
    <cfRule type="expression" dxfId="1551" priority="2542" stopIfTrue="1">
      <formula>AND(D1936=1,E1936="か所")</formula>
    </cfRule>
  </conditionalFormatting>
  <conditionalFormatting sqref="F1938">
    <cfRule type="expression" dxfId="1550" priority="686" stopIfTrue="1">
      <formula>AND(D1938=1,E1938="か所")</formula>
    </cfRule>
    <cfRule type="expression" dxfId="1549" priority="685" stopIfTrue="1">
      <formula>AND(D1938=1,E1938="式")</formula>
    </cfRule>
  </conditionalFormatting>
  <conditionalFormatting sqref="F1940">
    <cfRule type="expression" dxfId="1548" priority="684" stopIfTrue="1">
      <formula>AND(D1940=1,E1940="か所")</formula>
    </cfRule>
    <cfRule type="expression" dxfId="1547" priority="683" stopIfTrue="1">
      <formula>AND(D1940=1,E1940="式")</formula>
    </cfRule>
  </conditionalFormatting>
  <conditionalFormatting sqref="F1942">
    <cfRule type="expression" dxfId="1546" priority="678" stopIfTrue="1">
      <formula>AND(D1942=1,E1942="か所")</formula>
    </cfRule>
    <cfRule type="expression" dxfId="1545" priority="677" stopIfTrue="1">
      <formula>AND(D1942=1,E1942="式")</formula>
    </cfRule>
  </conditionalFormatting>
  <conditionalFormatting sqref="F1944">
    <cfRule type="expression" dxfId="1544" priority="682" stopIfTrue="1">
      <formula>AND(D1944=1,E1944="か所")</formula>
    </cfRule>
    <cfRule type="expression" dxfId="1543" priority="681" stopIfTrue="1">
      <formula>AND(D1944=1,E1944="式")</formula>
    </cfRule>
    <cfRule type="expression" dxfId="1542" priority="680" stopIfTrue="1">
      <formula>AND(D1944=1,E1944="か所")</formula>
    </cfRule>
    <cfRule type="expression" dxfId="1541" priority="679" stopIfTrue="1">
      <formula>AND(D1944=1,E1944="式")</formula>
    </cfRule>
  </conditionalFormatting>
  <conditionalFormatting sqref="F1946">
    <cfRule type="expression" dxfId="1540" priority="676" stopIfTrue="1">
      <formula>AND(D1946=1,E1946="か所")</formula>
    </cfRule>
    <cfRule type="expression" dxfId="1539" priority="675" stopIfTrue="1">
      <formula>AND(D1946=1,E1946="式")</formula>
    </cfRule>
  </conditionalFormatting>
  <conditionalFormatting sqref="F1948">
    <cfRule type="expression" dxfId="1538" priority="687" stopIfTrue="1">
      <formula>AND(D1948=1,E1948="式")</formula>
    </cfRule>
    <cfRule type="expression" dxfId="1537" priority="688" stopIfTrue="1">
      <formula>AND(D1948=1,E1948="か所")</formula>
    </cfRule>
  </conditionalFormatting>
  <conditionalFormatting sqref="F1950">
    <cfRule type="expression" dxfId="1536" priority="674" stopIfTrue="1">
      <formula>AND(D1950=1,E1950="か所")</formula>
    </cfRule>
    <cfRule type="expression" dxfId="1535" priority="673" stopIfTrue="1">
      <formula>AND(D1950=1,E1950="式")</formula>
    </cfRule>
  </conditionalFormatting>
  <conditionalFormatting sqref="F1952">
    <cfRule type="expression" dxfId="1534" priority="671" stopIfTrue="1">
      <formula>AND(D1952=1,E1952="式")</formula>
    </cfRule>
    <cfRule type="expression" dxfId="1533" priority="672" stopIfTrue="1">
      <formula>AND(D1952=1,E1952="か所")</formula>
    </cfRule>
  </conditionalFormatting>
  <conditionalFormatting sqref="F1956">
    <cfRule type="expression" dxfId="1532" priority="299" stopIfTrue="1">
      <formula>AND(D1956=1,E1956="式")</formula>
    </cfRule>
    <cfRule type="expression" dxfId="1531" priority="300" stopIfTrue="1">
      <formula>AND(D1956=1,E1956="か所")</formula>
    </cfRule>
  </conditionalFormatting>
  <conditionalFormatting sqref="F1958 F1960 F1970">
    <cfRule type="expression" dxfId="1530" priority="308" stopIfTrue="1">
      <formula>AND(D1958=1,E1958="式")</formula>
    </cfRule>
    <cfRule type="expression" dxfId="1529" priority="309" stopIfTrue="1">
      <formula>AND(D1958=1,E1958="か所")</formula>
    </cfRule>
  </conditionalFormatting>
  <conditionalFormatting sqref="F1962 F1964 F1966 F1968 F1972">
    <cfRule type="expression" dxfId="1528" priority="307" stopIfTrue="1">
      <formula>AND(D1962=1,E1962="か所")</formula>
    </cfRule>
  </conditionalFormatting>
  <conditionalFormatting sqref="F1964">
    <cfRule type="expression" dxfId="1527" priority="303" stopIfTrue="1">
      <formula>AND(D1964=1,LEN(E1964)&lt;&gt;LENB(E1964))</formula>
    </cfRule>
  </conditionalFormatting>
  <conditionalFormatting sqref="F1972 F1964 F1962 F1966 F1968">
    <cfRule type="expression" dxfId="1526" priority="306" stopIfTrue="1">
      <formula>AND(D1962=1,E1962="式")</formula>
    </cfRule>
  </conditionalFormatting>
  <conditionalFormatting sqref="F1972">
    <cfRule type="expression" dxfId="1525" priority="304" stopIfTrue="1">
      <formula>AND(D1972=1,E1972="式")</formula>
    </cfRule>
    <cfRule type="expression" dxfId="1524" priority="305" stopIfTrue="1">
      <formula>AND(D1972=1,E1972="か所")</formula>
    </cfRule>
  </conditionalFormatting>
  <conditionalFormatting sqref="F1974 F1976 F1978 F1982 F1984">
    <cfRule type="expression" dxfId="1523" priority="2539" stopIfTrue="1">
      <formula>AND(D1974=1,E1974="式")</formula>
    </cfRule>
    <cfRule type="expression" dxfId="1522" priority="2540" stopIfTrue="1">
      <formula>AND(D1974=1,E1974="か所")</formula>
    </cfRule>
  </conditionalFormatting>
  <conditionalFormatting sqref="F1980">
    <cfRule type="expression" dxfId="1521" priority="2010" stopIfTrue="1">
      <formula>AND(D1980=1,E1980="か所")</formula>
    </cfRule>
    <cfRule type="expression" dxfId="1520" priority="2009" stopIfTrue="1">
      <formula>AND(D1980=1,E1980="式")</formula>
    </cfRule>
  </conditionalFormatting>
  <conditionalFormatting sqref="F1988">
    <cfRule type="expression" dxfId="1519" priority="700" stopIfTrue="1">
      <formula>AND(D1988=1,E1988="か所")</formula>
    </cfRule>
    <cfRule type="expression" dxfId="1518" priority="699" stopIfTrue="1">
      <formula>AND(D1988=1,E1988="式")</formula>
    </cfRule>
  </conditionalFormatting>
  <conditionalFormatting sqref="F1990">
    <cfRule type="expression" dxfId="1517" priority="697" stopIfTrue="1">
      <formula>AND(D1990=1,E1990="式")</formula>
    </cfRule>
    <cfRule type="expression" dxfId="1516" priority="698" stopIfTrue="1">
      <formula>AND(D1990=1,E1990="か所")</formula>
    </cfRule>
  </conditionalFormatting>
  <conditionalFormatting sqref="F1992">
    <cfRule type="expression" dxfId="1515" priority="696" stopIfTrue="1">
      <formula>AND(D1992=1,E1992="か所")</formula>
    </cfRule>
    <cfRule type="expression" dxfId="1514" priority="695" stopIfTrue="1">
      <formula>AND(D1992=1,E1992="式")</formula>
    </cfRule>
  </conditionalFormatting>
  <conditionalFormatting sqref="F1994 F1998 F2002 F2004 F2014">
    <cfRule type="expression" dxfId="1513" priority="705" stopIfTrue="1">
      <formula>AND(D1994=1,E1994="式")</formula>
    </cfRule>
    <cfRule type="expression" dxfId="1512" priority="706" stopIfTrue="1">
      <formula>AND(D1994=1,E1994="か所")</formula>
    </cfRule>
  </conditionalFormatting>
  <conditionalFormatting sqref="F1996">
    <cfRule type="expression" dxfId="1511" priority="694" stopIfTrue="1">
      <formula>AND(D1996=1,E1996="か所")</formula>
    </cfRule>
    <cfRule type="expression" dxfId="1510" priority="693" stopIfTrue="1">
      <formula>AND(D1996=1,E1996="式")</formula>
    </cfRule>
  </conditionalFormatting>
  <conditionalFormatting sqref="F2000">
    <cfRule type="expression" dxfId="1509" priority="703" stopIfTrue="1">
      <formula>AND(D2000=1,E2000="式")</formula>
    </cfRule>
    <cfRule type="expression" dxfId="1508" priority="704" stopIfTrue="1">
      <formula>AND(D2000=1,E2000="か所")</formula>
    </cfRule>
  </conditionalFormatting>
  <conditionalFormatting sqref="F2006">
    <cfRule type="expression" dxfId="1507" priority="702" stopIfTrue="1">
      <formula>AND(D2006=1,E2006="か所")</formula>
    </cfRule>
    <cfRule type="expression" dxfId="1506" priority="701" stopIfTrue="1">
      <formula>AND(D2006=1,E2006="式")</formula>
    </cfRule>
  </conditionalFormatting>
  <conditionalFormatting sqref="F2008 H2008">
    <cfRule type="expression" dxfId="1505" priority="363" stopIfTrue="1">
      <formula>AND(D2008=1,E2008="か所")</formula>
    </cfRule>
    <cfRule type="expression" dxfId="1504" priority="364" stopIfTrue="1">
      <formula>AND(D2008=1,E2008="式")</formula>
    </cfRule>
    <cfRule type="expression" dxfId="1503" priority="365" stopIfTrue="1">
      <formula>AND(D2008=1,E2008="か所")</formula>
    </cfRule>
    <cfRule type="expression" dxfId="1502" priority="366" stopIfTrue="1">
      <formula>AND(D2008=1,E2008="式")</formula>
    </cfRule>
    <cfRule type="expression" dxfId="1501" priority="367" stopIfTrue="1">
      <formula>AND(D2008=1,E2008="か所")</formula>
    </cfRule>
    <cfRule type="expression" dxfId="1500" priority="362" stopIfTrue="1">
      <formula>AND(D2008=1,E2008="式")</formula>
    </cfRule>
  </conditionalFormatting>
  <conditionalFormatting sqref="F2012 F2020 F2022 F2028">
    <cfRule type="expression" dxfId="1499" priority="2538" stopIfTrue="1">
      <formula>AND(D2012=1,E2012="か所")</formula>
    </cfRule>
  </conditionalFormatting>
  <conditionalFormatting sqref="F2012">
    <cfRule type="expression" dxfId="1498" priority="2366" stopIfTrue="1">
      <formula>AND(D2012=1,E2012="式")</formula>
    </cfRule>
    <cfRule type="expression" dxfId="1497" priority="2362" stopIfTrue="1">
      <formula>AND(D2012=1,E2012="式")</formula>
    </cfRule>
    <cfRule type="expression" dxfId="1496" priority="2363" stopIfTrue="1">
      <formula>AND(D2012=1,E2012="か所")</formula>
    </cfRule>
    <cfRule type="expression" dxfId="1495" priority="2367" stopIfTrue="1">
      <formula>AND(D2012=1,E2012="か所")</formula>
    </cfRule>
  </conditionalFormatting>
  <conditionalFormatting sqref="F2016">
    <cfRule type="expression" dxfId="1494" priority="689" stopIfTrue="1">
      <formula>AND(D2016=1,E2016="式")</formula>
    </cfRule>
    <cfRule type="expression" dxfId="1493" priority="690" stopIfTrue="1">
      <formula>AND(D2016=1,E2016="か所")</formula>
    </cfRule>
  </conditionalFormatting>
  <conditionalFormatting sqref="F2018">
    <cfRule type="expression" dxfId="1492" priority="2007" stopIfTrue="1">
      <formula>AND(D2018=1,E2018="式")</formula>
    </cfRule>
    <cfRule type="expression" dxfId="1491" priority="2008" stopIfTrue="1">
      <formula>AND(D2018=1,E2018="か所")</formula>
    </cfRule>
  </conditionalFormatting>
  <conditionalFormatting sqref="F2020">
    <cfRule type="expression" dxfId="1490" priority="2361" stopIfTrue="1">
      <formula>AND(D2020=1,E2020="か所")</formula>
    </cfRule>
    <cfRule type="expression" dxfId="1489" priority="2360" stopIfTrue="1">
      <formula>AND(D2020=1,E2020="式")</formula>
    </cfRule>
  </conditionalFormatting>
  <conditionalFormatting sqref="F2022">
    <cfRule type="expression" dxfId="1488" priority="2365" stopIfTrue="1">
      <formula>AND(D2022=1,E2022="か所")</formula>
    </cfRule>
    <cfRule type="expression" dxfId="1487" priority="2364" stopIfTrue="1">
      <formula>AND(D2022=1,E2022="式")</formula>
    </cfRule>
  </conditionalFormatting>
  <conditionalFormatting sqref="F2024">
    <cfRule type="expression" dxfId="1486" priority="447" stopIfTrue="1">
      <formula>AND(D2024=1,E2024="式")</formula>
    </cfRule>
    <cfRule type="expression" dxfId="1485" priority="449" stopIfTrue="1">
      <formula>AND(D2024=1,E2024="式")</formula>
    </cfRule>
    <cfRule type="expression" dxfId="1484" priority="450" stopIfTrue="1">
      <formula>AND(D2024=1,E2024="か所")</formula>
    </cfRule>
    <cfRule type="expression" dxfId="1483" priority="448" stopIfTrue="1">
      <formula>AND(D2024=1,E2024="か所")</formula>
    </cfRule>
    <cfRule type="expression" dxfId="1482" priority="445" stopIfTrue="1">
      <formula>AND(D2024=1,E2024="式")</formula>
    </cfRule>
    <cfRule type="expression" dxfId="1481" priority="446" stopIfTrue="1">
      <formula>AND(D2024=1,E2024="か所")</formula>
    </cfRule>
  </conditionalFormatting>
  <conditionalFormatting sqref="F2026">
    <cfRule type="expression" dxfId="1480" priority="434" stopIfTrue="1">
      <formula>AND(D2026=1,E2026="か所")</formula>
    </cfRule>
    <cfRule type="expression" dxfId="1479" priority="437" stopIfTrue="1">
      <formula>AND(D2026=1,E2026="式")</formula>
    </cfRule>
    <cfRule type="expression" dxfId="1478" priority="436" stopIfTrue="1">
      <formula>AND(D2026=1,E2026="か所")</formula>
    </cfRule>
    <cfRule type="expression" dxfId="1477" priority="435" stopIfTrue="1">
      <formula>AND(D2026=1,E2026="式")</formula>
    </cfRule>
    <cfRule type="expression" dxfId="1476" priority="433" stopIfTrue="1">
      <formula>AND(D2026=1,E2026="式")</formula>
    </cfRule>
    <cfRule type="expression" dxfId="1475" priority="438" stopIfTrue="1">
      <formula>AND(D2026=1,E2026="か所")</formula>
    </cfRule>
  </conditionalFormatting>
  <conditionalFormatting sqref="F2028 F2012 F2022 F2020">
    <cfRule type="expression" dxfId="1474" priority="2537" stopIfTrue="1">
      <formula>AND(D2012=1,E2012="式")</formula>
    </cfRule>
  </conditionalFormatting>
  <conditionalFormatting sqref="F2028">
    <cfRule type="expression" dxfId="1473" priority="2396" stopIfTrue="1">
      <formula>AND(D2028=1,E2028="式")</formula>
    </cfRule>
    <cfRule type="expression" dxfId="1472" priority="2397" stopIfTrue="1">
      <formula>AND(D2028=1,E2028="か所")</formula>
    </cfRule>
  </conditionalFormatting>
  <conditionalFormatting sqref="F2030 F596 F748">
    <cfRule type="expression" dxfId="1471" priority="2462" stopIfTrue="1">
      <formula>AND(D596=1,E596="式")</formula>
    </cfRule>
  </conditionalFormatting>
  <conditionalFormatting sqref="F2030">
    <cfRule type="expression" dxfId="1470" priority="2370" stopIfTrue="1">
      <formula>AND(D2030=1,E2030="式")</formula>
    </cfRule>
    <cfRule type="expression" dxfId="1469" priority="2369" stopIfTrue="1">
      <formula>AND(D2030=1,E2030="か所")</formula>
    </cfRule>
    <cfRule type="expression" dxfId="1468" priority="2368" stopIfTrue="1">
      <formula>AND(D2030=1,E2030="式")</formula>
    </cfRule>
    <cfRule type="expression" dxfId="1467" priority="2371" stopIfTrue="1">
      <formula>AND(D2030=1,E2030="か所")</formula>
    </cfRule>
    <cfRule type="expression" dxfId="1466" priority="2394" stopIfTrue="1">
      <formula>AND(D2030=1,E2030="式")</formula>
    </cfRule>
    <cfRule type="expression" dxfId="1465" priority="2395" stopIfTrue="1">
      <formula>AND(D2030=1,E2030="か所")</formula>
    </cfRule>
  </conditionalFormatting>
  <conditionalFormatting sqref="F2032">
    <cfRule type="expression" dxfId="1464" priority="811" stopIfTrue="1">
      <formula>AND(D2032=1,E2032="式")</formula>
    </cfRule>
    <cfRule type="expression" dxfId="1463" priority="789" stopIfTrue="1">
      <formula>AND(D2032=1,E2032="式")</formula>
    </cfRule>
    <cfRule type="expression" dxfId="1462" priority="751" stopIfTrue="1">
      <formula>AND(D2032=1,E2032="式")</formula>
    </cfRule>
    <cfRule type="expression" dxfId="1461" priority="752" stopIfTrue="1">
      <formula>AND(D2032=1,E2032="か所")</formula>
    </cfRule>
    <cfRule type="expression" dxfId="1460" priority="790" stopIfTrue="1">
      <formula>AND(D2032=1,E2032="か所")</formula>
    </cfRule>
    <cfRule type="expression" dxfId="1459" priority="827" stopIfTrue="1">
      <formula>AND(D2032=1,E2032="式")</formula>
    </cfRule>
    <cfRule type="expression" dxfId="1458" priority="828" stopIfTrue="1">
      <formula>AND(D2032=1,E2032="か所")</formula>
    </cfRule>
    <cfRule type="expression" dxfId="1457" priority="763" stopIfTrue="1">
      <formula>AND(D2032=1,E2032="式")</formula>
    </cfRule>
    <cfRule type="expression" dxfId="1456" priority="764" stopIfTrue="1">
      <formula>AND(D2032=1,E2032="か所")</formula>
    </cfRule>
    <cfRule type="expression" dxfId="1455" priority="801" stopIfTrue="1">
      <formula>AND(D2032=1,E2032="式")</formula>
    </cfRule>
    <cfRule type="expression" dxfId="1454" priority="802" stopIfTrue="1">
      <formula>AND(D2032=1,E2032="か所")</formula>
    </cfRule>
    <cfRule type="expression" dxfId="1453" priority="812" stopIfTrue="1">
      <formula>AND(D2032=1,E2032="か所")</formula>
    </cfRule>
  </conditionalFormatting>
  <conditionalFormatting sqref="F2034">
    <cfRule type="expression" dxfId="1452" priority="803" stopIfTrue="1">
      <formula>AND(D2034=1,E2034="式")</formula>
    </cfRule>
    <cfRule type="expression" dxfId="1451" priority="731" stopIfTrue="1">
      <formula>AND(D2034=1,E2034="式")</formula>
    </cfRule>
    <cfRule type="expression" dxfId="1450" priority="819" stopIfTrue="1">
      <formula>AND(D2034=1,E2034="式")</formula>
    </cfRule>
    <cfRule type="expression" dxfId="1449" priority="726" stopIfTrue="1">
      <formula>AND(D2034=1,E2034="か所")</formula>
    </cfRule>
    <cfRule type="expression" dxfId="1448" priority="725" stopIfTrue="1">
      <formula>AND(D2034=1,E2034="式")</formula>
    </cfRule>
    <cfRule type="expression" dxfId="1447" priority="749" stopIfTrue="1">
      <formula>AND(D2034=1,E2034="式")</formula>
    </cfRule>
    <cfRule type="expression" dxfId="1446" priority="750" stopIfTrue="1">
      <formula>AND(D2034=1,E2034="か所")</formula>
    </cfRule>
    <cfRule type="expression" dxfId="1445" priority="820" stopIfTrue="1">
      <formula>AND(D2034=1,E2034="か所")</formula>
    </cfRule>
    <cfRule type="expression" dxfId="1444" priority="821" stopIfTrue="1">
      <formula>AND(D2034=1,E2034="式")</formula>
    </cfRule>
    <cfRule type="expression" dxfId="1443" priority="822" stopIfTrue="1">
      <formula>AND(D2034=1,E2034="か所")</formula>
    </cfRule>
    <cfRule type="expression" dxfId="1442" priority="757" stopIfTrue="1">
      <formula>AND(D2034=1,E2034="式")</formula>
    </cfRule>
    <cfRule type="expression" dxfId="1441" priority="758" stopIfTrue="1">
      <formula>AND(D2034=1,E2034="か所")</formula>
    </cfRule>
    <cfRule type="expression" dxfId="1440" priority="791" stopIfTrue="1">
      <formula>AND(D2034=1,E2034="式")</formula>
    </cfRule>
    <cfRule type="expression" dxfId="1439" priority="829" stopIfTrue="1">
      <formula>AND(D2034=1,E2034="式")</formula>
    </cfRule>
    <cfRule type="expression" dxfId="1438" priority="830" stopIfTrue="1">
      <formula>AND(D2034=1,E2034="か所")</formula>
    </cfRule>
    <cfRule type="expression" dxfId="1437" priority="792" stopIfTrue="1">
      <formula>AND(D2034=1,E2034="か所")</formula>
    </cfRule>
    <cfRule type="expression" dxfId="1436" priority="732" stopIfTrue="1">
      <formula>AND(D2034=1,E2034="か所")</formula>
    </cfRule>
    <cfRule type="expression" dxfId="1435" priority="804" stopIfTrue="1">
      <formula>AND(D2034=1,E2034="か所")</formula>
    </cfRule>
  </conditionalFormatting>
  <conditionalFormatting sqref="F2036">
    <cfRule type="expression" dxfId="1434" priority="730" stopIfTrue="1">
      <formula>AND(D2036=1,E2036="か所")</formula>
    </cfRule>
    <cfRule type="expression" dxfId="1433" priority="729" stopIfTrue="1">
      <formula>AND(D2036=1,E2036="式")</formula>
    </cfRule>
    <cfRule type="expression" dxfId="1432" priority="722" stopIfTrue="1">
      <formula>AND(D2036=1,E2036="か所")</formula>
    </cfRule>
    <cfRule type="expression" dxfId="1431" priority="721" stopIfTrue="1">
      <formula>AND(D2036=1,E2036="式")</formula>
    </cfRule>
    <cfRule type="expression" dxfId="1430" priority="743" stopIfTrue="1">
      <formula>AND(D2036=1,E2036="式")</formula>
    </cfRule>
    <cfRule type="expression" dxfId="1429" priority="744" stopIfTrue="1">
      <formula>AND(D2036=1,E2036="か所")</formula>
    </cfRule>
    <cfRule type="expression" dxfId="1428" priority="753" stopIfTrue="1">
      <formula>AND(D2036=1,E2036="式")</formula>
    </cfRule>
    <cfRule type="expression" dxfId="1427" priority="754" stopIfTrue="1">
      <formula>AND(D2036=1,E2036="か所")</formula>
    </cfRule>
    <cfRule type="expression" dxfId="1426" priority="773" stopIfTrue="1">
      <formula>AND(D2036=1,E2036="式")</formula>
    </cfRule>
    <cfRule type="expression" dxfId="1425" priority="774" stopIfTrue="1">
      <formula>AND(D2036=1,E2036="か所")</formula>
    </cfRule>
  </conditionalFormatting>
  <conditionalFormatting sqref="F2038">
    <cfRule type="expression" dxfId="1424" priority="734" stopIfTrue="1">
      <formula>AND(D2038=1,E2038="か所")</formula>
    </cfRule>
    <cfRule type="expression" dxfId="1423" priority="813" stopIfTrue="1">
      <formula>AND(D2038=1,E2038="式")</formula>
    </cfRule>
    <cfRule type="expression" dxfId="1422" priority="794" stopIfTrue="1">
      <formula>AND(D2038=1,E2038="か所")</formula>
    </cfRule>
    <cfRule type="expression" dxfId="1421" priority="756" stopIfTrue="1">
      <formula>AND(D2038=1,E2038="か所")</formula>
    </cfRule>
    <cfRule type="expression" dxfId="1420" priority="784" stopIfTrue="1">
      <formula>AND(D2038=1,E2038="か所")</formula>
    </cfRule>
    <cfRule type="expression" dxfId="1419" priority="783" stopIfTrue="1">
      <formula>AND(D2038=1,E2038="式")</formula>
    </cfRule>
    <cfRule type="expression" dxfId="1418" priority="723" stopIfTrue="1">
      <formula>AND(D2038=1,E2038="式")</formula>
    </cfRule>
    <cfRule type="expression" dxfId="1417" priority="733" stopIfTrue="1">
      <formula>AND(D2038=1,E2038="式")</formula>
    </cfRule>
    <cfRule type="expression" dxfId="1416" priority="724" stopIfTrue="1">
      <formula>AND(D2038=1,E2038="か所")</formula>
    </cfRule>
    <cfRule type="expression" dxfId="1415" priority="745" stopIfTrue="1">
      <formula>AND(D2038=1,E2038="式")</formula>
    </cfRule>
    <cfRule type="expression" dxfId="1414" priority="746" stopIfTrue="1">
      <formula>AND(D2038=1,E2038="か所")</formula>
    </cfRule>
    <cfRule type="expression" dxfId="1413" priority="747" stopIfTrue="1">
      <formula>AND(D2038=1,E2038="式")</formula>
    </cfRule>
    <cfRule type="expression" dxfId="1412" priority="748" stopIfTrue="1">
      <formula>AND(D2038=1,E2038="か所")</formula>
    </cfRule>
    <cfRule type="expression" dxfId="1411" priority="755" stopIfTrue="1">
      <formula>AND(D2038=1,E2038="式")</formula>
    </cfRule>
    <cfRule type="expression" dxfId="1410" priority="835" stopIfTrue="1">
      <formula>AND(D2038=1,E2038="式")</formula>
    </cfRule>
    <cfRule type="expression" dxfId="1409" priority="836" stopIfTrue="1">
      <formula>AND(D2038=1,E2038="か所")</formula>
    </cfRule>
    <cfRule type="expression" dxfId="1408" priority="814" stopIfTrue="1">
      <formula>AND(D2038=1,E2038="か所")</formula>
    </cfRule>
    <cfRule type="expression" dxfId="1407" priority="793" stopIfTrue="1">
      <formula>AND(D2038=1,E2038="式")</formula>
    </cfRule>
  </conditionalFormatting>
  <conditionalFormatting sqref="F2040">
    <cfRule type="expression" dxfId="1406" priority="796" stopIfTrue="1">
      <formula>AND(D2040=1,E2040="か所")</formula>
    </cfRule>
    <cfRule type="expression" dxfId="1405" priority="815" stopIfTrue="1">
      <formula>AND(D2040=1,E2040="式")</formula>
    </cfRule>
    <cfRule type="expression" dxfId="1404" priority="710" stopIfTrue="1">
      <formula>AND(D2040=1,E2040="か所")</formula>
    </cfRule>
    <cfRule type="expression" dxfId="1403" priority="785" stopIfTrue="1">
      <formula>AND(D2040=1,E2040="式")</formula>
    </cfRule>
    <cfRule type="expression" dxfId="1402" priority="786" stopIfTrue="1">
      <formula>AND(D2040=1,E2040="か所")</formula>
    </cfRule>
    <cfRule type="expression" dxfId="1401" priority="788" stopIfTrue="1">
      <formula>AND(D2040=1,E2040="か所")</formula>
    </cfRule>
    <cfRule type="expression" dxfId="1400" priority="825" stopIfTrue="1">
      <formula>AND(D2040=1,E2040="式")</formula>
    </cfRule>
    <cfRule type="expression" dxfId="1399" priority="795" stopIfTrue="1">
      <formula>AND(D2040=1,E2040="式")</formula>
    </cfRule>
    <cfRule type="expression" dxfId="1398" priority="816" stopIfTrue="1">
      <formula>AND(D2040=1,E2040="か所")</formula>
    </cfRule>
    <cfRule type="expression" dxfId="1397" priority="817" stopIfTrue="1">
      <formula>AND(D2040=1,E2040="式")</formula>
    </cfRule>
    <cfRule type="expression" dxfId="1396" priority="787" stopIfTrue="1">
      <formula>AND(D2040=1,E2040="式")</formula>
    </cfRule>
    <cfRule type="expression" dxfId="1395" priority="818" stopIfTrue="1">
      <formula>AND(D2040=1,E2040="か所")</formula>
    </cfRule>
    <cfRule type="expression" dxfId="1394" priority="709" stopIfTrue="1">
      <formula>AND(D2040=1,E2040="式")</formula>
    </cfRule>
    <cfRule type="expression" dxfId="1393" priority="826" stopIfTrue="1">
      <formula>AND(D2040=1,E2040="か所")</formula>
    </cfRule>
  </conditionalFormatting>
  <conditionalFormatting sqref="F2042">
    <cfRule type="expression" dxfId="1392" priority="473" stopIfTrue="1">
      <formula>AND(D2042=1,E2042="式")</formula>
    </cfRule>
    <cfRule type="expression" dxfId="1391" priority="472" stopIfTrue="1">
      <formula>AND(D2042=1,E2042="か所")</formula>
    </cfRule>
    <cfRule type="expression" dxfId="1390" priority="471" stopIfTrue="1">
      <formula>AND(D2042=1,E2042="式")</formula>
    </cfRule>
    <cfRule type="expression" dxfId="1389" priority="470" stopIfTrue="1">
      <formula>AND(D2042=1,E2042="か所")</formula>
    </cfRule>
    <cfRule type="expression" dxfId="1388" priority="469" stopIfTrue="1">
      <formula>AND(D2042=1,E2042="式")</formula>
    </cfRule>
    <cfRule type="expression" dxfId="1387" priority="474" stopIfTrue="1">
      <formula>AND(D2042=1,E2042="か所")</formula>
    </cfRule>
  </conditionalFormatting>
  <conditionalFormatting sqref="F2044">
    <cfRule type="expression" dxfId="1386" priority="460" stopIfTrue="1">
      <formula>AND(D2044=1,E2044="か所")</formula>
    </cfRule>
    <cfRule type="expression" dxfId="1385" priority="462" stopIfTrue="1">
      <formula>AND(D2044=1,E2044="か所")</formula>
    </cfRule>
    <cfRule type="expression" dxfId="1384" priority="461" stopIfTrue="1">
      <formula>AND(D2044=1,E2044="式")</formula>
    </cfRule>
    <cfRule type="expression" dxfId="1383" priority="459" stopIfTrue="1">
      <formula>AND(D2044=1,E2044="式")</formula>
    </cfRule>
    <cfRule type="expression" dxfId="1382" priority="458" stopIfTrue="1">
      <formula>AND(D2044=1,E2044="か所")</formula>
    </cfRule>
    <cfRule type="expression" dxfId="1381" priority="457" stopIfTrue="1">
      <formula>AND(D2044=1,E2044="式")</formula>
    </cfRule>
  </conditionalFormatting>
  <conditionalFormatting sqref="F2046">
    <cfRule type="expression" dxfId="1380" priority="741" stopIfTrue="1">
      <formula>AND(D2046=1,E2046="式")</formula>
    </cfRule>
    <cfRule type="expression" dxfId="1379" priority="742" stopIfTrue="1">
      <formula>AND(D2046=1,E2046="か所")</formula>
    </cfRule>
    <cfRule type="expression" dxfId="1378" priority="765" stopIfTrue="1">
      <formula>AND(D2046=1,E2046="式")</formula>
    </cfRule>
    <cfRule type="expression" dxfId="1377" priority="766" stopIfTrue="1">
      <formula>AND(D2046=1,E2046="か所")</formula>
    </cfRule>
    <cfRule type="expression" dxfId="1376" priority="767" stopIfTrue="1">
      <formula>AND(D2046=1,E2046="式")</formula>
    </cfRule>
    <cfRule type="expression" dxfId="1375" priority="719" stopIfTrue="1">
      <formula>AND(D2046=1,E2046="式")</formula>
    </cfRule>
    <cfRule type="expression" dxfId="1374" priority="720" stopIfTrue="1">
      <formula>AND(D2046=1,E2046="か所")</formula>
    </cfRule>
    <cfRule type="expression" dxfId="1373" priority="768" stopIfTrue="1">
      <formula>AND(D2046=1,E2046="か所")</formula>
    </cfRule>
    <cfRule type="expression" dxfId="1372" priority="727" stopIfTrue="1">
      <formula>AND(D2046=1,E2046="式")</formula>
    </cfRule>
    <cfRule type="expression" dxfId="1371" priority="728" stopIfTrue="1">
      <formula>AND(D2046=1,E2046="か所")</formula>
    </cfRule>
    <cfRule type="expression" dxfId="1370" priority="778" stopIfTrue="1">
      <formula>AND(D2046=1,E2046="か所")</formula>
    </cfRule>
    <cfRule type="expression" dxfId="1369" priority="777" stopIfTrue="1">
      <formula>AND(D2046=1,E2046="式")</formula>
    </cfRule>
  </conditionalFormatting>
  <conditionalFormatting sqref="F2048">
    <cfRule type="expression" dxfId="1368" priority="834" stopIfTrue="1">
      <formula>AND(D2048=1,E2048="か所")</formula>
    </cfRule>
    <cfRule type="expression" dxfId="1367" priority="833" stopIfTrue="1">
      <formula>AND(D2048=1,E2048="式")</formula>
    </cfRule>
    <cfRule type="expression" dxfId="1366" priority="715" stopIfTrue="1">
      <formula>AND(D2048=1,E2048="式")</formula>
    </cfRule>
    <cfRule type="expression" dxfId="1365" priority="832" stopIfTrue="1">
      <formula>AND(D2048=1,E2048="か所")</formula>
    </cfRule>
    <cfRule type="expression" dxfId="1364" priority="831" stopIfTrue="1">
      <formula>AND(D2048=1,E2048="式")</formula>
    </cfRule>
    <cfRule type="expression" dxfId="1363" priority="716" stopIfTrue="1">
      <formula>AND(D2048=1,E2048="か所")</formula>
    </cfRule>
    <cfRule type="expression" dxfId="1362" priority="782" stopIfTrue="1">
      <formula>AND(D2048=1,E2048="か所")</formula>
    </cfRule>
    <cfRule type="expression" dxfId="1361" priority="810" stopIfTrue="1">
      <formula>AND(D2048=1,E2048="か所")</formula>
    </cfRule>
    <cfRule type="expression" dxfId="1360" priority="809" stopIfTrue="1">
      <formula>AND(D2048=1,E2048="式")</formula>
    </cfRule>
    <cfRule type="expression" dxfId="1359" priority="808" stopIfTrue="1">
      <formula>AND(D2048=1,E2048="か所")</formula>
    </cfRule>
    <cfRule type="expression" dxfId="1358" priority="807" stopIfTrue="1">
      <formula>AND(D2048=1,E2048="式")</formula>
    </cfRule>
    <cfRule type="expression" dxfId="1357" priority="806" stopIfTrue="1">
      <formula>AND(D2048=1,E2048="か所")</formula>
    </cfRule>
    <cfRule type="expression" dxfId="1356" priority="805" stopIfTrue="1">
      <formula>AND(D2048=1,E2048="式")</formula>
    </cfRule>
    <cfRule type="expression" dxfId="1355" priority="781" stopIfTrue="1">
      <formula>AND(D2048=1,E2048="式")</formula>
    </cfRule>
  </conditionalFormatting>
  <conditionalFormatting sqref="F2050">
    <cfRule type="expression" dxfId="1354" priority="714" stopIfTrue="1">
      <formula>AND(D2050=1,E2050="か所")</formula>
    </cfRule>
    <cfRule type="expression" dxfId="1353" priority="713" stopIfTrue="1">
      <formula>AND(D2050=1,E2050="式")</formula>
    </cfRule>
    <cfRule type="expression" dxfId="1352" priority="775" stopIfTrue="1">
      <formula>AND(D2050=1,E2050="式")</formula>
    </cfRule>
    <cfRule type="expression" dxfId="1351" priority="776" stopIfTrue="1">
      <formula>AND(D2050=1,E2050="か所")</formula>
    </cfRule>
  </conditionalFormatting>
  <conditionalFormatting sqref="F2052">
    <cfRule type="expression" dxfId="1350" priority="717" stopIfTrue="1">
      <formula>AND(D2052=1,E2052="式")</formula>
    </cfRule>
    <cfRule type="expression" dxfId="1349" priority="718" stopIfTrue="1">
      <formula>AND(D2052=1,E2052="か所")</formula>
    </cfRule>
    <cfRule type="expression" dxfId="1348" priority="770" stopIfTrue="1">
      <formula>AND(D2052=1,E2052="か所")</formula>
    </cfRule>
    <cfRule type="expression" dxfId="1347" priority="769" stopIfTrue="1">
      <formula>AND(D2052=1,E2052="式")</formula>
    </cfRule>
    <cfRule type="expression" dxfId="1346" priority="762" stopIfTrue="1">
      <formula>AND(D2052=1,E2052="か所")</formula>
    </cfRule>
    <cfRule type="expression" dxfId="1345" priority="760" stopIfTrue="1">
      <formula>AND(D2052=1,E2052="か所")</formula>
    </cfRule>
    <cfRule type="expression" dxfId="1344" priority="759" stopIfTrue="1">
      <formula>AND(D2052=1,E2052="式")</formula>
    </cfRule>
    <cfRule type="expression" dxfId="1343" priority="740" stopIfTrue="1">
      <formula>AND(D2052=1,E2052="か所")</formula>
    </cfRule>
    <cfRule type="expression" dxfId="1342" priority="739" stopIfTrue="1">
      <formula>AND(D2052=1,E2052="式")</formula>
    </cfRule>
    <cfRule type="expression" dxfId="1341" priority="738" stopIfTrue="1">
      <formula>AND(D2052=1,E2052="か所")</formula>
    </cfRule>
    <cfRule type="expression" dxfId="1340" priority="737" stopIfTrue="1">
      <formula>AND(D2052=1,E2052="式")</formula>
    </cfRule>
    <cfRule type="expression" dxfId="1339" priority="736" stopIfTrue="1">
      <formula>AND(D2052=1,E2052="か所")</formula>
    </cfRule>
    <cfRule type="expression" dxfId="1338" priority="735" stopIfTrue="1">
      <formula>AND(D2052=1,E2052="式")</formula>
    </cfRule>
    <cfRule type="expression" dxfId="1337" priority="761" stopIfTrue="1">
      <formula>AND(D2052=1,E2052="式")</formula>
    </cfRule>
  </conditionalFormatting>
  <conditionalFormatting sqref="F2054">
    <cfRule type="expression" dxfId="1336" priority="823" stopIfTrue="1">
      <formula>AND(D2054=1,E2054="式")</formula>
    </cfRule>
    <cfRule type="expression" dxfId="1335" priority="824" stopIfTrue="1">
      <formula>AND(D2054=1,E2054="か所")</formula>
    </cfRule>
    <cfRule type="expression" dxfId="1334" priority="712" stopIfTrue="1">
      <formula>AND(D2054=1,E2054="か所")</formula>
    </cfRule>
    <cfRule type="expression" dxfId="1333" priority="797" stopIfTrue="1">
      <formula>AND(D2054=1,E2054="式")</formula>
    </cfRule>
    <cfRule type="expression" dxfId="1332" priority="799" stopIfTrue="1">
      <formula>AND(D2054=1,E2054="式")</formula>
    </cfRule>
    <cfRule type="expression" dxfId="1331" priority="780" stopIfTrue="1">
      <formula>AND(D2054=1,E2054="か所")</formula>
    </cfRule>
    <cfRule type="expression" dxfId="1330" priority="779" stopIfTrue="1">
      <formula>AND(D2054=1,E2054="式")</formula>
    </cfRule>
    <cfRule type="expression" dxfId="1329" priority="711" stopIfTrue="1">
      <formula>AND(D2054=1,E2054="式")</formula>
    </cfRule>
    <cfRule type="expression" dxfId="1328" priority="798" stopIfTrue="1">
      <formula>AND(D2054=1,E2054="か所")</formula>
    </cfRule>
    <cfRule type="expression" dxfId="1327" priority="800" stopIfTrue="1">
      <formula>AND(D2054=1,E2054="か所")</formula>
    </cfRule>
  </conditionalFormatting>
  <conditionalFormatting sqref="F2056">
    <cfRule type="expression" dxfId="1326" priority="708" stopIfTrue="1">
      <formula>AND(D2056=1,E2056="か所")</formula>
    </cfRule>
    <cfRule type="expression" dxfId="1325" priority="772" stopIfTrue="1">
      <formula>AND(D2056=1,E2056="か所")</formula>
    </cfRule>
    <cfRule type="expression" dxfId="1324" priority="771" stopIfTrue="1">
      <formula>AND(D2056=1,E2056="式")</formula>
    </cfRule>
    <cfRule type="expression" dxfId="1323" priority="707" stopIfTrue="1">
      <formula>AND(D2056=1,E2056="式")</formula>
    </cfRule>
  </conditionalFormatting>
  <conditionalFormatting sqref="F2058">
    <cfRule type="expression" dxfId="1322" priority="2535" stopIfTrue="1">
      <formula>AND(D2058=1,E2058="式")</formula>
    </cfRule>
    <cfRule type="expression" dxfId="1321" priority="2536" stopIfTrue="1">
      <formula>AND(D2058=1,E2058="か所")</formula>
    </cfRule>
    <cfRule type="expression" dxfId="1320" priority="2534" stopIfTrue="1">
      <formula>AND(D2058=1,E2058="か所")</formula>
    </cfRule>
    <cfRule type="expression" dxfId="1319" priority="2533" stopIfTrue="1">
      <formula>AND(D2058=1,E2058="式")</formula>
    </cfRule>
  </conditionalFormatting>
  <conditionalFormatting sqref="F2060 F2062">
    <cfRule type="expression" dxfId="1318" priority="2401" stopIfTrue="1">
      <formula>AND(D2060=1,E2060="式")</formula>
    </cfRule>
    <cfRule type="expression" dxfId="1317" priority="2402" stopIfTrue="1">
      <formula>AND(D2060=1,E2060="か所")</formula>
    </cfRule>
  </conditionalFormatting>
  <conditionalFormatting sqref="F2060">
    <cfRule type="expression" dxfId="1316" priority="2400" stopIfTrue="1">
      <formula>AND(D2060=1,LEN(E2060)&lt;&gt;LENB(E2060))</formula>
    </cfRule>
  </conditionalFormatting>
  <conditionalFormatting sqref="F2064">
    <cfRule type="expression" dxfId="1315" priority="2398" stopIfTrue="1">
      <formula>AND(D2064=1,E2064="式")</formula>
    </cfRule>
    <cfRule type="expression" dxfId="1314" priority="2399" stopIfTrue="1">
      <formula>AND(D2064=1,E2064="か所")</formula>
    </cfRule>
  </conditionalFormatting>
  <conditionalFormatting sqref="F2066">
    <cfRule type="expression" dxfId="1313" priority="2521" stopIfTrue="1">
      <formula>AND(D2066=1,E2066="か所")</formula>
    </cfRule>
    <cfRule type="expression" dxfId="1312" priority="2520" stopIfTrue="1">
      <formula>AND(D2066=1,E2066="式")</formula>
    </cfRule>
  </conditionalFormatting>
  <conditionalFormatting sqref="F2068">
    <cfRule type="expression" dxfId="1311" priority="291" stopIfTrue="1">
      <formula>AND(D2068=1,E2068="式")</formula>
    </cfRule>
    <cfRule type="expression" dxfId="1310" priority="298" stopIfTrue="1">
      <formula>AND(D2068=1,E2068="か所")</formula>
    </cfRule>
    <cfRule type="expression" dxfId="1309" priority="292" stopIfTrue="1">
      <formula>AND(D2068=1,E2068="か所")</formula>
    </cfRule>
    <cfRule type="expression" dxfId="1308" priority="297" stopIfTrue="1">
      <formula>AND(D2068=1,E2068="式")</formula>
    </cfRule>
    <cfRule type="expression" dxfId="1307" priority="296" stopIfTrue="1">
      <formula>AND(D2068=1,E2068="か所")</formula>
    </cfRule>
    <cfRule type="expression" dxfId="1306" priority="295" stopIfTrue="1">
      <formula>AND(D2068=1,E2068="式")</formula>
    </cfRule>
    <cfRule type="expression" dxfId="1305" priority="294" stopIfTrue="1">
      <formula>AND(D2068=1,E2068="か所")</formula>
    </cfRule>
    <cfRule type="expression" dxfId="1304" priority="293" stopIfTrue="1">
      <formula>AND(D2068=1,E2068="式")</formula>
    </cfRule>
  </conditionalFormatting>
  <conditionalFormatting sqref="F2070 F2074 F2076 F2082">
    <cfRule type="expression" dxfId="1303" priority="288" stopIfTrue="1">
      <formula>AND(D2070=1,E2070="か所")</formula>
    </cfRule>
  </conditionalFormatting>
  <conditionalFormatting sqref="F2070 F2076 F2074 F2082">
    <cfRule type="expression" dxfId="1302" priority="287" stopIfTrue="1">
      <formula>AND(D2070=1,E2070="式")</formula>
    </cfRule>
  </conditionalFormatting>
  <conditionalFormatting sqref="F2070">
    <cfRule type="expression" dxfId="1301" priority="265" stopIfTrue="1">
      <formula>AND(D2070=1,E2070="式")</formula>
    </cfRule>
    <cfRule type="expression" dxfId="1300" priority="266" stopIfTrue="1">
      <formula>AND(D2070=1,E2070="か所")</formula>
    </cfRule>
    <cfRule type="expression" dxfId="1299" priority="285" stopIfTrue="1">
      <formula>AND(D2070=1,E2070="式")</formula>
    </cfRule>
    <cfRule type="expression" dxfId="1298" priority="286" stopIfTrue="1">
      <formula>AND(D2070=1,E2070="か所")</formula>
    </cfRule>
  </conditionalFormatting>
  <conditionalFormatting sqref="F2072">
    <cfRule type="expression" dxfId="1297" priority="264" stopIfTrue="1">
      <formula>AND(D2072=1,E2072="か所")</formula>
    </cfRule>
    <cfRule type="expression" dxfId="1296" priority="263" stopIfTrue="1">
      <formula>AND(D2072=1,E2072="式")</formula>
    </cfRule>
  </conditionalFormatting>
  <conditionalFormatting sqref="F2074">
    <cfRule type="expression" dxfId="1295" priority="276" stopIfTrue="1">
      <formula>AND(D2074=1,E2074="か所")</formula>
    </cfRule>
    <cfRule type="expression" dxfId="1294" priority="275" stopIfTrue="1">
      <formula>AND(D2074=1,E2074="式")</formula>
    </cfRule>
    <cfRule type="expression" dxfId="1293" priority="274" stopIfTrue="1">
      <formula>AND(D2074=1,E2074="か所")</formula>
    </cfRule>
    <cfRule type="expression" dxfId="1292" priority="273" stopIfTrue="1">
      <formula>AND(D2074=1,E2074="式")</formula>
    </cfRule>
    <cfRule type="expression" dxfId="1291" priority="272" stopIfTrue="1">
      <formula>AND(D2074=1,E2074="か所")</formula>
    </cfRule>
    <cfRule type="expression" dxfId="1290" priority="271" stopIfTrue="1">
      <formula>AND(D2074=1,E2074="式")</formula>
    </cfRule>
    <cfRule type="expression" dxfId="1289" priority="279" stopIfTrue="1">
      <formula>AND(D2074=1,E2074="式")</formula>
    </cfRule>
    <cfRule type="expression" dxfId="1288" priority="282" stopIfTrue="1">
      <formula>AND(D2074=1,E2074="か所")</formula>
    </cfRule>
    <cfRule type="expression" dxfId="1287" priority="281" stopIfTrue="1">
      <formula>AND(D2074=1,E2074="式")</formula>
    </cfRule>
    <cfRule type="expression" dxfId="1286" priority="280" stopIfTrue="1">
      <formula>AND(D2074=1,E2074="か所")</formula>
    </cfRule>
  </conditionalFormatting>
  <conditionalFormatting sqref="F2076 F2078 F2084 F2086">
    <cfRule type="expression" dxfId="1285" priority="283" stopIfTrue="1">
      <formula>AND(D2076=1,E2076="式")</formula>
    </cfRule>
    <cfRule type="expression" dxfId="1284" priority="284" stopIfTrue="1">
      <formula>AND(D2076=1,E2076="か所")</formula>
    </cfRule>
  </conditionalFormatting>
  <conditionalFormatting sqref="F2076">
    <cfRule type="expression" dxfId="1283" priority="269" stopIfTrue="1">
      <formula>AND(D2076=1,E2076="式")</formula>
    </cfRule>
    <cfRule type="expression" dxfId="1282" priority="270" stopIfTrue="1">
      <formula>AND(D2076=1,E2076="か所")</formula>
    </cfRule>
    <cfRule type="expression" dxfId="1281" priority="267" stopIfTrue="1">
      <formula>AND(D2076=1,E2076="式")</formula>
    </cfRule>
    <cfRule type="expression" dxfId="1280" priority="268" stopIfTrue="1">
      <formula>AND(D2076=1,E2076="か所")</formula>
    </cfRule>
  </conditionalFormatting>
  <conditionalFormatting sqref="F2080">
    <cfRule type="expression" dxfId="1279" priority="289" stopIfTrue="1">
      <formula>AND(D2080=1,E2080="式")</formula>
    </cfRule>
    <cfRule type="expression" dxfId="1278" priority="290" stopIfTrue="1">
      <formula>AND(D2080=1,E2080="か所")</formula>
    </cfRule>
  </conditionalFormatting>
  <conditionalFormatting sqref="F2082">
    <cfRule type="expression" dxfId="1277" priority="277" stopIfTrue="1">
      <formula>AND(D2082=1,E2082="式")</formula>
    </cfRule>
    <cfRule type="expression" dxfId="1276" priority="278" stopIfTrue="1">
      <formula>AND(D2082=1,E2082="か所")</formula>
    </cfRule>
  </conditionalFormatting>
  <conditionalFormatting sqref="F2088">
    <cfRule type="expression" dxfId="1275" priority="2005" stopIfTrue="1">
      <formula>AND(D2088=1,E2088="式")</formula>
    </cfRule>
    <cfRule type="expression" dxfId="1274" priority="2006" stopIfTrue="1">
      <formula>AND(D2088=1,E2088="か所")</formula>
    </cfRule>
  </conditionalFormatting>
  <conditionalFormatting sqref="F2090 F2092 F2094 F2116 F2120 F2122">
    <cfRule type="expression" dxfId="1273" priority="2532" stopIfTrue="1">
      <formula>AND(D2090=1,E2090="か所")</formula>
    </cfRule>
  </conditionalFormatting>
  <conditionalFormatting sqref="F2092 F2116 F2122 F2120 F2090 F2094">
    <cfRule type="expression" dxfId="1272" priority="2531" stopIfTrue="1">
      <formula>AND(D2090=1,E2090="式")</formula>
    </cfRule>
  </conditionalFormatting>
  <conditionalFormatting sqref="F2092">
    <cfRule type="expression" dxfId="1271" priority="2530" stopIfTrue="1">
      <formula>AND(D2092=1,LEN(E2092)&lt;&gt;LENB(E2092))</formula>
    </cfRule>
  </conditionalFormatting>
  <conditionalFormatting sqref="F2096">
    <cfRule type="expression" dxfId="1270" priority="497" stopIfTrue="1">
      <formula>AND(D2096=1,E2096="式")</formula>
    </cfRule>
    <cfRule type="expression" dxfId="1269" priority="498" stopIfTrue="1">
      <formula>AND(D2096=1,E2096="か所")</formula>
    </cfRule>
    <cfRule type="expression" dxfId="1268" priority="493" stopIfTrue="1">
      <formula>AND(D2096=1,E2096="式")</formula>
    </cfRule>
    <cfRule type="expression" dxfId="1267" priority="494" stopIfTrue="1">
      <formula>AND(D2096=1,E2096="か所")</formula>
    </cfRule>
    <cfRule type="expression" dxfId="1266" priority="495" stopIfTrue="1">
      <formula>AND(D2096=1,E2096="式")</formula>
    </cfRule>
    <cfRule type="expression" dxfId="1265" priority="496" stopIfTrue="1">
      <formula>AND(D2096=1,E2096="か所")</formula>
    </cfRule>
  </conditionalFormatting>
  <conditionalFormatting sqref="F2098">
    <cfRule type="expression" dxfId="1264" priority="482" stopIfTrue="1">
      <formula>AND(D2098=1,E2098="か所")</formula>
    </cfRule>
    <cfRule type="expression" dxfId="1263" priority="484" stopIfTrue="1">
      <formula>AND(D2098=1,E2098="か所")</formula>
    </cfRule>
    <cfRule type="expression" dxfId="1262" priority="485" stopIfTrue="1">
      <formula>AND(D2098=1,E2098="式")</formula>
    </cfRule>
    <cfRule type="expression" dxfId="1261" priority="486" stopIfTrue="1">
      <formula>AND(D2098=1,E2098="か所")</formula>
    </cfRule>
    <cfRule type="expression" dxfId="1260" priority="483" stopIfTrue="1">
      <formula>AND(D2098=1,E2098="式")</formula>
    </cfRule>
    <cfRule type="expression" dxfId="1259" priority="481" stopIfTrue="1">
      <formula>AND(D2098=1,E2098="式")</formula>
    </cfRule>
  </conditionalFormatting>
  <conditionalFormatting sqref="F2100 F2102">
    <cfRule type="expression" dxfId="1258" priority="845" stopIfTrue="1">
      <formula>AND(D2100=1,E2100="式")</formula>
    </cfRule>
    <cfRule type="expression" dxfId="1257" priority="846" stopIfTrue="1">
      <formula>AND(D2100=1,E2100="か所")</formula>
    </cfRule>
  </conditionalFormatting>
  <conditionalFormatting sqref="F2104">
    <cfRule type="expression" dxfId="1256" priority="839" stopIfTrue="1">
      <formula>AND(D2104=1,E2104="式")</formula>
    </cfRule>
    <cfRule type="expression" dxfId="1255" priority="840" stopIfTrue="1">
      <formula>AND(D2104=1,E2104="か所")</formula>
    </cfRule>
  </conditionalFormatting>
  <conditionalFormatting sqref="F2106">
    <cfRule type="expression" dxfId="1254" priority="843" stopIfTrue="1">
      <formula>AND(D2106=1,E2106="式")</formula>
    </cfRule>
    <cfRule type="expression" dxfId="1253" priority="844" stopIfTrue="1">
      <formula>AND(D2106=1,E2106="か所")</formula>
    </cfRule>
  </conditionalFormatting>
  <conditionalFormatting sqref="F2108">
    <cfRule type="expression" dxfId="1252" priority="842" stopIfTrue="1">
      <formula>AND(D2108=1,E2108="か所")</formula>
    </cfRule>
    <cfRule type="expression" dxfId="1251" priority="841" stopIfTrue="1">
      <formula>AND(D2108=1,E2108="式")</formula>
    </cfRule>
  </conditionalFormatting>
  <conditionalFormatting sqref="F2110">
    <cfRule type="expression" dxfId="1250" priority="838" stopIfTrue="1">
      <formula>AND(D2110=1,E2110="か所")</formula>
    </cfRule>
    <cfRule type="expression" dxfId="1249" priority="837" stopIfTrue="1">
      <formula>AND(D2110=1,E2110="式")</formula>
    </cfRule>
  </conditionalFormatting>
  <conditionalFormatting sqref="F2112">
    <cfRule type="expression" dxfId="1248" priority="1" stopIfTrue="1">
      <formula>AND(D2112=1,E2112="式")</formula>
    </cfRule>
    <cfRule type="expression" dxfId="1247" priority="2" stopIfTrue="1">
      <formula>AND(D2112=1,E2112="か所")</formula>
    </cfRule>
  </conditionalFormatting>
  <conditionalFormatting sqref="F2114">
    <cfRule type="expression" dxfId="1246" priority="175" stopIfTrue="1">
      <formula>AND(D2114=1,E2114="式")</formula>
    </cfRule>
    <cfRule type="expression" dxfId="1245" priority="178" stopIfTrue="1">
      <formula>AND(D2114=1,E2114="か所")</formula>
    </cfRule>
    <cfRule type="expression" dxfId="1244" priority="177" stopIfTrue="1">
      <formula>AND(D2114=1,E2114="式")</formula>
    </cfRule>
    <cfRule type="expression" dxfId="1243" priority="176" stopIfTrue="1">
      <formula>AND(D2114=1,E2114="か所")</formula>
    </cfRule>
    <cfRule type="expression" dxfId="1242" priority="173" stopIfTrue="1">
      <formula>AND(D2114=1,E2114="式")</formula>
    </cfRule>
    <cfRule type="expression" dxfId="1241" priority="174" stopIfTrue="1">
      <formula>AND(D2114=1,E2114="か所")</formula>
    </cfRule>
  </conditionalFormatting>
  <conditionalFormatting sqref="F2116">
    <cfRule type="expression" dxfId="1240" priority="2529" stopIfTrue="1">
      <formula>AND(D2116=1,E2116="か所")</formula>
    </cfRule>
    <cfRule type="expression" dxfId="1239" priority="2528" stopIfTrue="1">
      <formula>AND(D2116=1,E2116="式")</formula>
    </cfRule>
    <cfRule type="expression" dxfId="1238" priority="2378" stopIfTrue="1">
      <formula>AND(D2116=1,E2116="式")</formula>
    </cfRule>
    <cfRule type="expression" dxfId="1237" priority="2379" stopIfTrue="1">
      <formula>AND(D2116=1,E2116="か所")</formula>
    </cfRule>
  </conditionalFormatting>
  <conditionalFormatting sqref="F2120">
    <cfRule type="expression" dxfId="1236" priority="2386" stopIfTrue="1">
      <formula>AND(D2120=1,E2120="式")</formula>
    </cfRule>
    <cfRule type="expression" dxfId="1235" priority="2385" stopIfTrue="1">
      <formula>AND(D2120=1,E2120="か所")</formula>
    </cfRule>
    <cfRule type="expression" dxfId="1234" priority="2384" stopIfTrue="1">
      <formula>AND(D2120=1,E2120="式")</formula>
    </cfRule>
    <cfRule type="expression" dxfId="1233" priority="2391" stopIfTrue="1">
      <formula>AND(D2120=1,E2120="か所")</formula>
    </cfRule>
    <cfRule type="expression" dxfId="1232" priority="2393" stopIfTrue="1">
      <formula>AND(D2120=1,E2120="か所")</formula>
    </cfRule>
    <cfRule type="expression" dxfId="1231" priority="2392" stopIfTrue="1">
      <formula>AND(D2120=1,E2120="式")</formula>
    </cfRule>
    <cfRule type="expression" dxfId="1230" priority="2387" stopIfTrue="1">
      <formula>AND(D2120=1,E2120="か所")</formula>
    </cfRule>
    <cfRule type="expression" dxfId="1229" priority="2390" stopIfTrue="1">
      <formula>AND(D2120=1,E2120="式")</formula>
    </cfRule>
    <cfRule type="expression" dxfId="1228" priority="2389" stopIfTrue="1">
      <formula>AND(D2120=1,E2120="か所")</formula>
    </cfRule>
    <cfRule type="expression" dxfId="1227" priority="2388" stopIfTrue="1">
      <formula>AND(D2120=1,E2120="式")</formula>
    </cfRule>
  </conditionalFormatting>
  <conditionalFormatting sqref="F2122">
    <cfRule type="expression" dxfId="1226" priority="2526" stopIfTrue="1">
      <formula>AND(D2122=1,E2122="式")</formula>
    </cfRule>
    <cfRule type="expression" dxfId="1225" priority="2527" stopIfTrue="1">
      <formula>AND(D2122=1,E2122="か所")</formula>
    </cfRule>
    <cfRule type="expression" dxfId="1224" priority="2380" stopIfTrue="1">
      <formula>AND(D2122=1,E2122="式")</formula>
    </cfRule>
    <cfRule type="expression" dxfId="1223" priority="2383" stopIfTrue="1">
      <formula>AND(D2122=1,E2122="か所")</formula>
    </cfRule>
    <cfRule type="expression" dxfId="1222" priority="2382" stopIfTrue="1">
      <formula>AND(D2122=1,E2122="式")</formula>
    </cfRule>
    <cfRule type="expression" dxfId="1221" priority="2381" stopIfTrue="1">
      <formula>AND(D2122=1,E2122="か所")</formula>
    </cfRule>
  </conditionalFormatting>
  <conditionalFormatting sqref="F2124">
    <cfRule type="expression" dxfId="1220" priority="2003" stopIfTrue="1">
      <formula>AND(D2124=1,E2124="式")</formula>
    </cfRule>
    <cfRule type="expression" dxfId="1219" priority="2004" stopIfTrue="1">
      <formula>AND(D2124=1,E2124="か所")</formula>
    </cfRule>
  </conditionalFormatting>
  <conditionalFormatting sqref="F2126">
    <cfRule type="expression" dxfId="1218" priority="2525" stopIfTrue="1">
      <formula>AND(D2126=1,E2126="か所")</formula>
    </cfRule>
    <cfRule type="expression" dxfId="1217" priority="2524" stopIfTrue="1">
      <formula>AND(D2126=1,E2126="式")</formula>
    </cfRule>
    <cfRule type="expression" dxfId="1216" priority="2523" stopIfTrue="1">
      <formula>AND(D2126=1,E2126="か所")</formula>
    </cfRule>
    <cfRule type="expression" dxfId="1215" priority="2522" stopIfTrue="1">
      <formula>AND(D2126=1,E2126="式")</formula>
    </cfRule>
  </conditionalFormatting>
  <conditionalFormatting sqref="F2128 F2130">
    <cfRule type="expression" dxfId="1214" priority="2222" stopIfTrue="1">
      <formula>AND(D2128=1,E2128="式")</formula>
    </cfRule>
    <cfRule type="expression" dxfId="1213" priority="2223" stopIfTrue="1">
      <formula>AND(D2128=1,E2128="か所")</formula>
    </cfRule>
  </conditionalFormatting>
  <conditionalFormatting sqref="F2128">
    <cfRule type="expression" dxfId="1212" priority="2221" stopIfTrue="1">
      <formula>AND(D2128=1,LEN(E2128)&lt;&gt;LENB(E2128))</formula>
    </cfRule>
  </conditionalFormatting>
  <conditionalFormatting sqref="F2132">
    <cfRule type="expression" dxfId="1211" priority="522" stopIfTrue="1">
      <formula>AND(D2132=1,E2132="か所")</formula>
    </cfRule>
    <cfRule type="expression" dxfId="1210" priority="521" stopIfTrue="1">
      <formula>AND(D2132=1,E2132="式")</formula>
    </cfRule>
    <cfRule type="expression" dxfId="1209" priority="520" stopIfTrue="1">
      <formula>AND(D2132=1,E2132="か所")</formula>
    </cfRule>
    <cfRule type="expression" dxfId="1208" priority="519" stopIfTrue="1">
      <formula>AND(D2132=1,E2132="式")</formula>
    </cfRule>
    <cfRule type="expression" dxfId="1207" priority="518" stopIfTrue="1">
      <formula>AND(D2132=1,E2132="か所")</formula>
    </cfRule>
    <cfRule type="expression" dxfId="1206" priority="517" stopIfTrue="1">
      <formula>AND(D2132=1,E2132="式")</formula>
    </cfRule>
  </conditionalFormatting>
  <conditionalFormatting sqref="F2134">
    <cfRule type="expression" dxfId="1205" priority="509" stopIfTrue="1">
      <formula>AND(D2134=1,E2134="式")</formula>
    </cfRule>
    <cfRule type="expression" dxfId="1204" priority="508" stopIfTrue="1">
      <formula>AND(D2134=1,E2134="か所")</formula>
    </cfRule>
    <cfRule type="expression" dxfId="1203" priority="507" stopIfTrue="1">
      <formula>AND(D2134=1,E2134="式")</formula>
    </cfRule>
    <cfRule type="expression" dxfId="1202" priority="506" stopIfTrue="1">
      <formula>AND(D2134=1,E2134="か所")</formula>
    </cfRule>
    <cfRule type="expression" dxfId="1201" priority="505" stopIfTrue="1">
      <formula>AND(D2134=1,E2134="式")</formula>
    </cfRule>
    <cfRule type="expression" dxfId="1200" priority="510" stopIfTrue="1">
      <formula>AND(D2134=1,E2134="か所")</formula>
    </cfRule>
  </conditionalFormatting>
  <conditionalFormatting sqref="F2136">
    <cfRule type="expression" dxfId="1199" priority="2225" stopIfTrue="1">
      <formula>AND(D2136=1,E2136="か所")</formula>
    </cfRule>
    <cfRule type="expression" dxfId="1198" priority="2224" stopIfTrue="1">
      <formula>AND(D2136=1,E2136="式")</formula>
    </cfRule>
  </conditionalFormatting>
  <conditionalFormatting sqref="F2138">
    <cfRule type="expression" dxfId="1197" priority="1632" stopIfTrue="1">
      <formula>AND(D2138=1,E2138="式")</formula>
    </cfRule>
    <cfRule type="expression" dxfId="1196" priority="1633" stopIfTrue="1">
      <formula>AND(D2138=1,E2138="か所")</formula>
    </cfRule>
  </conditionalFormatting>
  <conditionalFormatting sqref="F2140">
    <cfRule type="expression" dxfId="1195" priority="857" stopIfTrue="1">
      <formula>AND(D2140=1,E2140="式")</formula>
    </cfRule>
    <cfRule type="expression" dxfId="1194" priority="858" stopIfTrue="1">
      <formula>AND(D2140=1,E2140="か所")</formula>
    </cfRule>
  </conditionalFormatting>
  <conditionalFormatting sqref="F2142">
    <cfRule type="expression" dxfId="1193" priority="850" stopIfTrue="1">
      <formula>AND(D2142=1,E2142="か所")</formula>
    </cfRule>
    <cfRule type="expression" dxfId="1192" priority="862" stopIfTrue="1">
      <formula>AND(D2142=1,E2142="か所")</formula>
    </cfRule>
    <cfRule type="expression" dxfId="1191" priority="849" stopIfTrue="1">
      <formula>AND(D2142=1,E2142="式")</formula>
    </cfRule>
    <cfRule type="expression" dxfId="1190" priority="861" stopIfTrue="1">
      <formula>AND(D2142=1,E2142="式")</formula>
    </cfRule>
  </conditionalFormatting>
  <conditionalFormatting sqref="F2144">
    <cfRule type="expression" dxfId="1189" priority="864" stopIfTrue="1">
      <formula>AND(D2144=1,E2144="か所")</formula>
    </cfRule>
    <cfRule type="expression" dxfId="1188" priority="852" stopIfTrue="1">
      <formula>AND(D2144=1,E2144="か所")</formula>
    </cfRule>
    <cfRule type="expression" dxfId="1187" priority="851" stopIfTrue="1">
      <formula>AND(D2144=1,E2144="式")</formula>
    </cfRule>
    <cfRule type="expression" dxfId="1186" priority="866" stopIfTrue="1">
      <formula>AND(D2144=1,E2144="か所")</formula>
    </cfRule>
    <cfRule type="expression" dxfId="1185" priority="863" stopIfTrue="1">
      <formula>AND(D2144=1,E2144="式")</formula>
    </cfRule>
    <cfRule type="expression" dxfId="1184" priority="865" stopIfTrue="1">
      <formula>AND(D2144=1,E2144="式")</formula>
    </cfRule>
  </conditionalFormatting>
  <conditionalFormatting sqref="F2146">
    <cfRule type="expression" dxfId="1183" priority="856" stopIfTrue="1">
      <formula>AND(D2146=1,E2146="か所")</formula>
    </cfRule>
    <cfRule type="expression" dxfId="1182" priority="855" stopIfTrue="1">
      <formula>AND(D2146=1,E2146="式")</formula>
    </cfRule>
    <cfRule type="expression" dxfId="1181" priority="854" stopIfTrue="1">
      <formula>AND(D2146=1,E2146="か所")</formula>
    </cfRule>
    <cfRule type="expression" dxfId="1180" priority="853" stopIfTrue="1">
      <formula>AND(D2146=1,E2146="式")</formula>
    </cfRule>
    <cfRule type="expression" dxfId="1179" priority="859" stopIfTrue="1">
      <formula>AND(D2146=1,E2146="式")</formula>
    </cfRule>
    <cfRule type="expression" dxfId="1178" priority="860" stopIfTrue="1">
      <formula>AND(D2146=1,E2146="か所")</formula>
    </cfRule>
  </conditionalFormatting>
  <conditionalFormatting sqref="F2148">
    <cfRule type="expression" dxfId="1177" priority="848" stopIfTrue="1">
      <formula>AND(D2148=1,E2148="か所")</formula>
    </cfRule>
    <cfRule type="expression" dxfId="1176" priority="847" stopIfTrue="1">
      <formula>AND(D2148=1,E2148="式")</formula>
    </cfRule>
  </conditionalFormatting>
  <conditionalFormatting sqref="F2150">
    <cfRule type="expression" dxfId="1175" priority="168" stopIfTrue="1">
      <formula>AND(D2150=1,E2150="か所")</formula>
    </cfRule>
    <cfRule type="expression" dxfId="1174" priority="167" stopIfTrue="1">
      <formula>AND(D2150=1,E2150="式")</formula>
    </cfRule>
    <cfRule type="expression" dxfId="1173" priority="166" stopIfTrue="1">
      <formula>AND(D2150=1,E2150="か所")</formula>
    </cfRule>
    <cfRule type="expression" dxfId="1172" priority="165" stopIfTrue="1">
      <formula>AND(D2150=1,E2150="式")</formula>
    </cfRule>
    <cfRule type="expression" dxfId="1171" priority="164" stopIfTrue="1">
      <formula>AND(D2150=1,E2150="か所")</formula>
    </cfRule>
    <cfRule type="expression" dxfId="1170" priority="163" stopIfTrue="1">
      <formula>AND(D2150=1,E2150="式")</formula>
    </cfRule>
  </conditionalFormatting>
  <conditionalFormatting sqref="F2152">
    <cfRule type="expression" dxfId="1169" priority="136" stopIfTrue="1">
      <formula>AND(D2152=1,E2152="式")</formula>
    </cfRule>
    <cfRule type="expression" dxfId="1168" priority="128" stopIfTrue="1">
      <formula>AND(D2152=1,E2152="か所")</formula>
    </cfRule>
    <cfRule type="expression" dxfId="1167" priority="127" stopIfTrue="1">
      <formula>AND(D2152=1,E2152="式")</formula>
    </cfRule>
    <cfRule type="expression" dxfId="1166" priority="157" stopIfTrue="1">
      <formula>AND(D2152=1,E2152="か所")</formula>
    </cfRule>
    <cfRule type="expression" dxfId="1165" priority="139" stopIfTrue="1">
      <formula>AND(D2152=1,E2152="式")</formula>
    </cfRule>
    <cfRule type="expression" dxfId="1164" priority="137" stopIfTrue="1">
      <formula>AND(D2152=1,E2152="か所")</formula>
    </cfRule>
    <cfRule type="expression" dxfId="1163" priority="138" stopIfTrue="1">
      <formula>AND(D2152=1,LEN(E2152)&lt;&gt;LENB(E2152))</formula>
    </cfRule>
    <cfRule type="expression" dxfId="1162" priority="156" stopIfTrue="1">
      <formula>AND(D2152=1,E2152="式")</formula>
    </cfRule>
    <cfRule type="expression" dxfId="1161" priority="140" stopIfTrue="1">
      <formula>AND(D2152=1,E2152="か所")</formula>
    </cfRule>
    <cfRule type="expression" dxfId="1160" priority="147" stopIfTrue="1">
      <formula>AND(D2152=1,E2152="式")</formula>
    </cfRule>
    <cfRule type="expression" dxfId="1159" priority="148" stopIfTrue="1">
      <formula>AND(D2152=1,E2152="か所")</formula>
    </cfRule>
  </conditionalFormatting>
  <conditionalFormatting sqref="F2154">
    <cfRule type="expression" dxfId="1158" priority="146" stopIfTrue="1">
      <formula>AND(D2154=1,E2154="か所")</formula>
    </cfRule>
    <cfRule type="expression" dxfId="1157" priority="130" stopIfTrue="1">
      <formula>AND(D2154=1,E2154="か所")</formula>
    </cfRule>
    <cfRule type="expression" dxfId="1156" priority="131" stopIfTrue="1">
      <formula>AND(D2154=1,LEN(E2154)&lt;&gt;LENB(E2154))</formula>
    </cfRule>
    <cfRule type="expression" dxfId="1155" priority="132" stopIfTrue="1">
      <formula>AND(D2154=1,E2154="式")</formula>
    </cfRule>
    <cfRule type="expression" dxfId="1154" priority="133" stopIfTrue="1">
      <formula>AND(D2154=1,E2154="か所")</formula>
    </cfRule>
    <cfRule type="expression" dxfId="1153" priority="134" stopIfTrue="1">
      <formula>AND(D2154=1,E2154="式")</formula>
    </cfRule>
    <cfRule type="expression" dxfId="1152" priority="135" stopIfTrue="1">
      <formula>AND(D2154=1,E2154="か所")</formula>
    </cfRule>
    <cfRule type="expression" dxfId="1151" priority="159" stopIfTrue="1">
      <formula>AND(D2154=1,E2154="か所")</formula>
    </cfRule>
    <cfRule type="expression" dxfId="1150" priority="162" stopIfTrue="1">
      <formula>AND(D2154=1,E2154="か所")</formula>
    </cfRule>
    <cfRule type="expression" dxfId="1149" priority="161" stopIfTrue="1">
      <formula>AND(D2154=1,E2154="式")</formula>
    </cfRule>
    <cfRule type="expression" dxfId="1148" priority="145" stopIfTrue="1">
      <formula>AND(D2154=1,E2154="式")</formula>
    </cfRule>
    <cfRule type="expression" dxfId="1147" priority="158" stopIfTrue="1">
      <formula>AND(D2154=1,E2154="式")</formula>
    </cfRule>
    <cfRule type="expression" dxfId="1146" priority="160" stopIfTrue="1">
      <formula>AND(D2154=1,LEN(E2154)&lt;&gt;LENB(E2154))</formula>
    </cfRule>
    <cfRule type="expression" dxfId="1145" priority="129" stopIfTrue="1">
      <formula>AND(D2154=1,E2154="式")</formula>
    </cfRule>
  </conditionalFormatting>
  <conditionalFormatting sqref="F2156">
    <cfRule type="expression" dxfId="1144" priority="155" stopIfTrue="1">
      <formula>AND(D2156=1,E2156="か所")</formula>
    </cfRule>
    <cfRule type="expression" dxfId="1143" priority="125" stopIfTrue="1">
      <formula>AND(D2156=1,E2156="式")</formula>
    </cfRule>
    <cfRule type="expression" dxfId="1142" priority="126" stopIfTrue="1">
      <formula>AND(D2156=1,E2156="か所")</formula>
    </cfRule>
    <cfRule type="expression" dxfId="1141" priority="149" stopIfTrue="1">
      <formula>AND(D2156=1,E2156="式")</formula>
    </cfRule>
    <cfRule type="expression" dxfId="1140" priority="150" stopIfTrue="1">
      <formula>AND(D2156=1,E2156="か所")</formula>
    </cfRule>
    <cfRule type="expression" dxfId="1139" priority="151" stopIfTrue="1">
      <formula>AND(D2156=1,LEN(E2156)&lt;&gt;LENB(E2156))</formula>
    </cfRule>
    <cfRule type="expression" dxfId="1138" priority="152" stopIfTrue="1">
      <formula>AND(D2156=1,E2156="式")</formula>
    </cfRule>
    <cfRule type="expression" dxfId="1137" priority="153" stopIfTrue="1">
      <formula>AND(D2156=1,E2156="か所")</formula>
    </cfRule>
    <cfRule type="expression" dxfId="1136" priority="154" stopIfTrue="1">
      <formula>AND(D2156=1,E2156="式")</formula>
    </cfRule>
  </conditionalFormatting>
  <conditionalFormatting sqref="F2158">
    <cfRule type="expression" dxfId="1135" priority="123" stopIfTrue="1">
      <formula>AND(D2158=1,E2158="式")</formula>
    </cfRule>
    <cfRule type="expression" dxfId="1134" priority="124" stopIfTrue="1">
      <formula>AND(D2158=1,E2158="か所")</formula>
    </cfRule>
    <cfRule type="expression" dxfId="1133" priority="143" stopIfTrue="1">
      <formula>AND(D2158=1,E2158="式")</formula>
    </cfRule>
    <cfRule type="expression" dxfId="1132" priority="144" stopIfTrue="1">
      <formula>AND(D2158=1,E2158="か所")</formula>
    </cfRule>
  </conditionalFormatting>
  <conditionalFormatting sqref="F2160">
    <cfRule type="expression" dxfId="1131" priority="141" stopIfTrue="1">
      <formula>AND(D2160=1,E2160="式")</formula>
    </cfRule>
    <cfRule type="expression" dxfId="1130" priority="142" stopIfTrue="1">
      <formula>AND(D2160=1,E2160="か所")</formula>
    </cfRule>
  </conditionalFormatting>
  <conditionalFormatting sqref="F2162">
    <cfRule type="expression" dxfId="1129" priority="2220" stopIfTrue="1">
      <formula>AND(D2162=1,E2162="か所")</formula>
    </cfRule>
    <cfRule type="expression" dxfId="1128" priority="2218" stopIfTrue="1">
      <formula>AND(D2162=1,E2162="か所")</formula>
    </cfRule>
    <cfRule type="expression" dxfId="1127" priority="2217" stopIfTrue="1">
      <formula>AND(D2162=1,E2162="式")</formula>
    </cfRule>
    <cfRule type="expression" dxfId="1126" priority="2219" stopIfTrue="1">
      <formula>AND(D2162=1,E2162="式")</formula>
    </cfRule>
  </conditionalFormatting>
  <conditionalFormatting sqref="F2164 F2166">
    <cfRule type="expression" dxfId="1125" priority="2215" stopIfTrue="1">
      <formula>AND(D2164=1,E2164="式")</formula>
    </cfRule>
    <cfRule type="expression" dxfId="1124" priority="2216" stopIfTrue="1">
      <formula>AND(D2164=1,E2164="か所")</formula>
    </cfRule>
  </conditionalFormatting>
  <conditionalFormatting sqref="F2164">
    <cfRule type="expression" dxfId="1123" priority="2214" stopIfTrue="1">
      <formula>AND(D2164=1,LEN(E2164)&lt;&gt;LENB(E2164))</formula>
    </cfRule>
  </conditionalFormatting>
  <conditionalFormatting sqref="F2168">
    <cfRule type="expression" dxfId="1122" priority="542" stopIfTrue="1">
      <formula>AND(D2168=1,E2168="か所")</formula>
    </cfRule>
    <cfRule type="expression" dxfId="1121" priority="541" stopIfTrue="1">
      <formula>AND(D2168=1,E2168="式")</formula>
    </cfRule>
    <cfRule type="expression" dxfId="1120" priority="543" stopIfTrue="1">
      <formula>AND(D2168=1,E2168="式")</formula>
    </cfRule>
    <cfRule type="expression" dxfId="1119" priority="546" stopIfTrue="1">
      <formula>AND(D2168=1,E2168="か所")</formula>
    </cfRule>
    <cfRule type="expression" dxfId="1118" priority="545" stopIfTrue="1">
      <formula>AND(D2168=1,E2168="式")</formula>
    </cfRule>
    <cfRule type="expression" dxfId="1117" priority="544" stopIfTrue="1">
      <formula>AND(D2168=1,E2168="か所")</formula>
    </cfRule>
  </conditionalFormatting>
  <conditionalFormatting sqref="F2170">
    <cfRule type="expression" dxfId="1116" priority="530" stopIfTrue="1">
      <formula>AND(D2170=1,E2170="か所")</formula>
    </cfRule>
    <cfRule type="expression" dxfId="1115" priority="533" stopIfTrue="1">
      <formula>AND(D2170=1,E2170="式")</formula>
    </cfRule>
    <cfRule type="expression" dxfId="1114" priority="532" stopIfTrue="1">
      <formula>AND(D2170=1,E2170="か所")</formula>
    </cfRule>
    <cfRule type="expression" dxfId="1113" priority="531" stopIfTrue="1">
      <formula>AND(D2170=1,E2170="式")</formula>
    </cfRule>
    <cfRule type="expression" dxfId="1112" priority="529" stopIfTrue="1">
      <formula>AND(D2170=1,E2170="式")</formula>
    </cfRule>
    <cfRule type="expression" dxfId="1111" priority="534" stopIfTrue="1">
      <formula>AND(D2170=1,E2170="か所")</formula>
    </cfRule>
  </conditionalFormatting>
  <conditionalFormatting sqref="F2172">
    <cfRule type="expression" dxfId="1110" priority="870" stopIfTrue="1">
      <formula>AND(D2172=1,E2172="式")</formula>
    </cfRule>
    <cfRule type="expression" dxfId="1109" priority="869" stopIfTrue="1">
      <formula>AND(D2172=1,LEN(E2172)&lt;&gt;LENB(E2172))</formula>
    </cfRule>
    <cfRule type="expression" dxfId="1108" priority="871" stopIfTrue="1">
      <formula>AND(D2172=1,E2172="か所")</formula>
    </cfRule>
  </conditionalFormatting>
  <conditionalFormatting sqref="F2174">
    <cfRule type="expression" dxfId="1107" priority="868" stopIfTrue="1">
      <formula>AND(D2174=1,E2174="か所")</formula>
    </cfRule>
    <cfRule type="expression" dxfId="1106" priority="867" stopIfTrue="1">
      <formula>AND(D2174=1,E2174="式")</formula>
    </cfRule>
  </conditionalFormatting>
  <conditionalFormatting sqref="F2176">
    <cfRule type="expression" dxfId="1105" priority="895" stopIfTrue="1">
      <formula>AND(D2176=1,E2176="か所")</formula>
    </cfRule>
    <cfRule type="expression" dxfId="1104" priority="894" stopIfTrue="1">
      <formula>AND(D2176=1,E2176="式")</formula>
    </cfRule>
  </conditionalFormatting>
  <conditionalFormatting sqref="F2178">
    <cfRule type="expression" dxfId="1103" priority="899" stopIfTrue="1">
      <formula>AND(D2178=1,E2178="か所")</formula>
    </cfRule>
    <cfRule type="expression" dxfId="1102" priority="898" stopIfTrue="1">
      <formula>AND(D2178=1,E2178="式")</formula>
    </cfRule>
    <cfRule type="expression" dxfId="1101" priority="884" stopIfTrue="1">
      <formula>AND(D2178=1,E2178="式")</formula>
    </cfRule>
    <cfRule type="expression" dxfId="1100" priority="885" stopIfTrue="1">
      <formula>AND(D2178=1,E2178="か所")</formula>
    </cfRule>
  </conditionalFormatting>
  <conditionalFormatting sqref="F2180">
    <cfRule type="expression" dxfId="1099" priority="887" stopIfTrue="1">
      <formula>AND(D2180=1,E2180="か所")</formula>
    </cfRule>
    <cfRule type="expression" dxfId="1098" priority="900" stopIfTrue="1">
      <formula>AND(D2180=1,E2180="式")</formula>
    </cfRule>
    <cfRule type="expression" dxfId="1097" priority="901" stopIfTrue="1">
      <formula>AND(D2180=1,E2180="か所")</formula>
    </cfRule>
    <cfRule type="expression" dxfId="1096" priority="902" stopIfTrue="1">
      <formula>AND(D2180=1,E2180="式")</formula>
    </cfRule>
    <cfRule type="expression" dxfId="1095" priority="903" stopIfTrue="1">
      <formula>AND(D2180=1,E2180="か所")</formula>
    </cfRule>
    <cfRule type="expression" dxfId="1094" priority="886" stopIfTrue="1">
      <formula>AND(D2180=1,E2180="式")</formula>
    </cfRule>
  </conditionalFormatting>
  <conditionalFormatting sqref="F2182">
    <cfRule type="expression" dxfId="1093" priority="888" stopIfTrue="1">
      <formula>AND(D2182=1,E2182="式")</formula>
    </cfRule>
    <cfRule type="expression" dxfId="1092" priority="889" stopIfTrue="1">
      <formula>AND(D2182=1,E2182="か所")</formula>
    </cfRule>
    <cfRule type="expression" dxfId="1091" priority="890" stopIfTrue="1">
      <formula>AND(D2182=1,E2182="式")</formula>
    </cfRule>
    <cfRule type="expression" dxfId="1090" priority="891" stopIfTrue="1">
      <formula>AND(D2182=1,E2182="か所")</formula>
    </cfRule>
    <cfRule type="expression" dxfId="1089" priority="897" stopIfTrue="1">
      <formula>AND(D2182=1,E2182="か所")</formula>
    </cfRule>
    <cfRule type="expression" dxfId="1088" priority="896" stopIfTrue="1">
      <formula>AND(D2182=1,E2182="式")</formula>
    </cfRule>
  </conditionalFormatting>
  <conditionalFormatting sqref="F2184">
    <cfRule type="expression" dxfId="1087" priority="879" stopIfTrue="1">
      <formula>AND(D2184=1,E2184="か所")</formula>
    </cfRule>
    <cfRule type="expression" dxfId="1086" priority="878" stopIfTrue="1">
      <formula>AND(D2184=1,E2184="式")</formula>
    </cfRule>
    <cfRule type="expression" dxfId="1085" priority="893" stopIfTrue="1">
      <formula>AND(D2184=1,E2184="か所")</formula>
    </cfRule>
    <cfRule type="expression" dxfId="1084" priority="892" stopIfTrue="1">
      <formula>AND(D2184=1,E2184="式")</formula>
    </cfRule>
    <cfRule type="expression" dxfId="1083" priority="880" stopIfTrue="1">
      <formula>AND(D2184=1,E2184="式")</formula>
    </cfRule>
    <cfRule type="expression" dxfId="1082" priority="883" stopIfTrue="1">
      <formula>AND(D2184=1,E2184="か所")</formula>
    </cfRule>
    <cfRule type="expression" dxfId="1081" priority="882" stopIfTrue="1">
      <formula>AND(D2184=1,E2184="式")</formula>
    </cfRule>
    <cfRule type="expression" dxfId="1080" priority="881" stopIfTrue="1">
      <formula>AND(D2184=1,E2184="か所")</formula>
    </cfRule>
  </conditionalFormatting>
  <conditionalFormatting sqref="F2186">
    <cfRule type="expression" dxfId="1079" priority="910" stopIfTrue="1">
      <formula>AND(D2186=1,E2186="式")</formula>
    </cfRule>
    <cfRule type="expression" dxfId="1078" priority="909" stopIfTrue="1">
      <formula>AND(D2186=1,E2186="か所")</formula>
    </cfRule>
    <cfRule type="expression" dxfId="1077" priority="907" stopIfTrue="1">
      <formula>AND(D2186=1,E2186="か所")</formula>
    </cfRule>
    <cfRule type="expression" dxfId="1076" priority="906" stopIfTrue="1">
      <formula>AND(D2186=1,E2186="式")</formula>
    </cfRule>
    <cfRule type="expression" dxfId="1075" priority="904" stopIfTrue="1">
      <formula>AND(D2186=1,E2186="式")</formula>
    </cfRule>
    <cfRule type="expression" dxfId="1074" priority="911" stopIfTrue="1">
      <formula>AND(D2186=1,E2186="か所")</formula>
    </cfRule>
    <cfRule type="expression" dxfId="1073" priority="908" stopIfTrue="1">
      <formula>AND(D2186=1,E2186="式")</formula>
    </cfRule>
    <cfRule type="expression" dxfId="1072" priority="905" stopIfTrue="1">
      <formula>AND(D2186=1,E2186="か所")</formula>
    </cfRule>
  </conditionalFormatting>
  <conditionalFormatting sqref="F2188">
    <cfRule type="expression" dxfId="1071" priority="876" stopIfTrue="1">
      <formula>AND(D2188=1,E2188="式")</formula>
    </cfRule>
    <cfRule type="expression" dxfId="1070" priority="877" stopIfTrue="1">
      <formula>AND(D2188=1,E2188="か所")</formula>
    </cfRule>
  </conditionalFormatting>
  <conditionalFormatting sqref="F2190">
    <cfRule type="expression" dxfId="1069" priority="874" stopIfTrue="1">
      <formula>AND(D2190=1,E2190="式")</formula>
    </cfRule>
    <cfRule type="expression" dxfId="1068" priority="875" stopIfTrue="1">
      <formula>AND(D2190=1,E2190="か所")</formula>
    </cfRule>
  </conditionalFormatting>
  <conditionalFormatting sqref="F2192">
    <cfRule type="expression" dxfId="1067" priority="873" stopIfTrue="1">
      <formula>AND(D2192=1,E2192="か所")</formula>
    </cfRule>
    <cfRule type="expression" dxfId="1066" priority="872" stopIfTrue="1">
      <formula>AND(D2192=1,E2192="式")</formula>
    </cfRule>
  </conditionalFormatting>
  <conditionalFormatting sqref="F2194">
    <cfRule type="expression" dxfId="1065" priority="558" stopIfTrue="1">
      <formula>AND(D2194=1,E2194="か所")</formula>
    </cfRule>
    <cfRule type="expression" dxfId="1064" priority="553" stopIfTrue="1">
      <formula>AND(D2194=1,E2194="式")</formula>
    </cfRule>
    <cfRule type="expression" dxfId="1063" priority="554" stopIfTrue="1">
      <formula>AND(D2194=1,E2194="か所")</formula>
    </cfRule>
    <cfRule type="expression" dxfId="1062" priority="555" stopIfTrue="1">
      <formula>AND(D2194=1,E2194="式")</formula>
    </cfRule>
    <cfRule type="expression" dxfId="1061" priority="556" stopIfTrue="1">
      <formula>AND(D2194=1,E2194="か所")</formula>
    </cfRule>
    <cfRule type="expression" dxfId="1060" priority="557" stopIfTrue="1">
      <formula>AND(D2194=1,E2194="式")</formula>
    </cfRule>
  </conditionalFormatting>
  <conditionalFormatting sqref="F2198">
    <cfRule type="expression" dxfId="1059" priority="2002" stopIfTrue="1">
      <formula>AND(D2198=1,E2198="か所")</formula>
    </cfRule>
    <cfRule type="expression" dxfId="1058" priority="2001" stopIfTrue="1">
      <formula>AND(D2198=1,E2198="式")</formula>
    </cfRule>
  </conditionalFormatting>
  <conditionalFormatting sqref="F2200 F2202 F2228 F2230">
    <cfRule type="expression" dxfId="1057" priority="2213" stopIfTrue="1">
      <formula>AND(D2200=1,E2200="か所")</formula>
    </cfRule>
  </conditionalFormatting>
  <conditionalFormatting sqref="F2200 F2230 F2228 F2202">
    <cfRule type="expression" dxfId="1056" priority="2212" stopIfTrue="1">
      <formula>AND(D2200=1,E2200="式")</formula>
    </cfRule>
  </conditionalFormatting>
  <conditionalFormatting sqref="F2200">
    <cfRule type="expression" dxfId="1055" priority="2211" stopIfTrue="1">
      <formula>AND(D2200=1,LEN(E2200)&lt;&gt;LENB(E2200))</formula>
    </cfRule>
  </conditionalFormatting>
  <conditionalFormatting sqref="F2204">
    <cfRule type="expression" dxfId="1054" priority="569" stopIfTrue="1">
      <formula>AND(D2204=1,E2204="式")</formula>
    </cfRule>
    <cfRule type="expression" dxfId="1053" priority="568" stopIfTrue="1">
      <formula>AND(D2204=1,E2204="か所")</formula>
    </cfRule>
    <cfRule type="expression" dxfId="1052" priority="566" stopIfTrue="1">
      <formula>AND(D2204=1,E2204="か所")</formula>
    </cfRule>
    <cfRule type="expression" dxfId="1051" priority="565" stopIfTrue="1">
      <formula>AND(D2204=1,E2204="式")</formula>
    </cfRule>
    <cfRule type="expression" dxfId="1050" priority="567" stopIfTrue="1">
      <formula>AND(D2204=1,E2204="式")</formula>
    </cfRule>
    <cfRule type="expression" dxfId="1049" priority="570" stopIfTrue="1">
      <formula>AND(D2204=1,E2204="か所")</formula>
    </cfRule>
  </conditionalFormatting>
  <conditionalFormatting sqref="F2206">
    <cfRule type="expression" dxfId="1048" priority="922" stopIfTrue="1">
      <formula>AND(D2206=1,E2206="式")</formula>
    </cfRule>
    <cfRule type="expression" dxfId="1047" priority="923" stopIfTrue="1">
      <formula>AND(D2206=1,E2206="か所")</formula>
    </cfRule>
  </conditionalFormatting>
  <conditionalFormatting sqref="F2208 F2210">
    <cfRule type="expression" dxfId="1046" priority="937" stopIfTrue="1">
      <formula>AND(D2208=1,E2208="か所")</formula>
    </cfRule>
    <cfRule type="expression" dxfId="1045" priority="936" stopIfTrue="1">
      <formula>AND(D2208=1,E2208="式")</formula>
    </cfRule>
  </conditionalFormatting>
  <conditionalFormatting sqref="F2212">
    <cfRule type="expression" dxfId="1044" priority="921" stopIfTrue="1">
      <formula>AND(D2212=1,E2212="か所")</formula>
    </cfRule>
    <cfRule type="expression" dxfId="1043" priority="920" stopIfTrue="1">
      <formula>AND(D2212=1,E2212="式")</formula>
    </cfRule>
  </conditionalFormatting>
  <conditionalFormatting sqref="F2214">
    <cfRule type="expression" dxfId="1042" priority="928" stopIfTrue="1">
      <formula>AND(D2214=1,E2214="式")</formula>
    </cfRule>
    <cfRule type="expression" dxfId="1041" priority="929" stopIfTrue="1">
      <formula>AND(D2214=1,E2214="か所")</formula>
    </cfRule>
  </conditionalFormatting>
  <conditionalFormatting sqref="F2216">
    <cfRule type="expression" dxfId="1040" priority="926" stopIfTrue="1">
      <formula>AND(D2216=1,E2216="式")</formula>
    </cfRule>
    <cfRule type="expression" dxfId="1039" priority="927" stopIfTrue="1">
      <formula>AND(D2216=1,E2216="か所")</formula>
    </cfRule>
  </conditionalFormatting>
  <conditionalFormatting sqref="F2218">
    <cfRule type="expression" dxfId="1038" priority="925" stopIfTrue="1">
      <formula>AND(D2218=1,E2218="か所")</formula>
    </cfRule>
    <cfRule type="expression" dxfId="1037" priority="924" stopIfTrue="1">
      <formula>AND(D2218=1,E2218="式")</formula>
    </cfRule>
  </conditionalFormatting>
  <conditionalFormatting sqref="F2220">
    <cfRule type="expression" dxfId="1036" priority="917" stopIfTrue="1">
      <formula>AND(D2220=1,E2220="か所")</formula>
    </cfRule>
    <cfRule type="expression" dxfId="1035" priority="916" stopIfTrue="1">
      <formula>AND(D2220=1,E2220="式")</formula>
    </cfRule>
  </conditionalFormatting>
  <conditionalFormatting sqref="F2222">
    <cfRule type="expression" dxfId="1034" priority="931" stopIfTrue="1">
      <formula>AND(D2222=1,E2222="か所")</formula>
    </cfRule>
    <cfRule type="expression" dxfId="1033" priority="935" stopIfTrue="1">
      <formula>AND(D2222=1,E2222="か所")</formula>
    </cfRule>
    <cfRule type="expression" dxfId="1032" priority="939" stopIfTrue="1">
      <formula>AND(D2222=1,E2222="か所")</formula>
    </cfRule>
    <cfRule type="expression" dxfId="1031" priority="938" stopIfTrue="1">
      <formula>AND(D2222=1,E2222="式")</formula>
    </cfRule>
    <cfRule type="expression" dxfId="1030" priority="930" stopIfTrue="1">
      <formula>AND(D2222=1,E2222="式")</formula>
    </cfRule>
    <cfRule type="expression" dxfId="1029" priority="934" stopIfTrue="1">
      <formula>AND(D2222=1,E2222="式")</formula>
    </cfRule>
    <cfRule type="expression" dxfId="1028" priority="933" stopIfTrue="1">
      <formula>AND(D2222=1,E2222="か所")</formula>
    </cfRule>
    <cfRule type="expression" dxfId="1027" priority="932" stopIfTrue="1">
      <formula>AND(D2222=1,E2222="式")</formula>
    </cfRule>
  </conditionalFormatting>
  <conditionalFormatting sqref="F2224">
    <cfRule type="expression" dxfId="1026" priority="915" stopIfTrue="1">
      <formula>AND(D2224=1,E2224="か所")</formula>
    </cfRule>
    <cfRule type="expression" dxfId="1025" priority="914" stopIfTrue="1">
      <formula>AND(D2224=1,E2224="式")</formula>
    </cfRule>
  </conditionalFormatting>
  <conditionalFormatting sqref="F2226">
    <cfRule type="expression" dxfId="1024" priority="2190" stopIfTrue="1">
      <formula>AND(D2226=1,E2226="か所")</formula>
    </cfRule>
    <cfRule type="expression" dxfId="1023" priority="2189" stopIfTrue="1">
      <formula>AND(D2226=1,E2226="式")</formula>
    </cfRule>
  </conditionalFormatting>
  <conditionalFormatting sqref="F2228">
    <cfRule type="expression" dxfId="1022" priority="2199" stopIfTrue="1">
      <formula>AND(D2228=1,E2228="式")</formula>
    </cfRule>
    <cfRule type="expression" dxfId="1021" priority="2203" stopIfTrue="1">
      <formula>AND(D2228=1,E2228="式")</formula>
    </cfRule>
    <cfRule type="expression" dxfId="1020" priority="2204" stopIfTrue="1">
      <formula>AND(D2228=1,E2228="か所")</formula>
    </cfRule>
    <cfRule type="expression" dxfId="1019" priority="2198" stopIfTrue="1">
      <formula>AND(D2228=1,E2228="か所")</formula>
    </cfRule>
    <cfRule type="expression" dxfId="1018" priority="2200" stopIfTrue="1">
      <formula>AND(D2228=1,E2228="か所")</formula>
    </cfRule>
    <cfRule type="expression" dxfId="1017" priority="2201" stopIfTrue="1">
      <formula>AND(D2228=1,E2228="式")</formula>
    </cfRule>
    <cfRule type="expression" dxfId="1016" priority="2197" stopIfTrue="1">
      <formula>AND(D2228=1,E2228="式")</formula>
    </cfRule>
    <cfRule type="expression" dxfId="1015" priority="2196" stopIfTrue="1">
      <formula>AND(D2228=1,E2228="か所")</formula>
    </cfRule>
    <cfRule type="expression" dxfId="1014" priority="2195" stopIfTrue="1">
      <formula>AND(D2228=1,E2228="式")</formula>
    </cfRule>
    <cfRule type="expression" dxfId="1013" priority="2202" stopIfTrue="1">
      <formula>AND(D2228=1,E2228="か所")</formula>
    </cfRule>
  </conditionalFormatting>
  <conditionalFormatting sqref="F2230">
    <cfRule type="expression" dxfId="1012" priority="2194" stopIfTrue="1">
      <formula>AND(D2230=1,E2230="か所")</formula>
    </cfRule>
    <cfRule type="expression" dxfId="1011" priority="2193" stopIfTrue="1">
      <formula>AND(D2230=1,E2230="式")</formula>
    </cfRule>
    <cfRule type="expression" dxfId="1010" priority="2192" stopIfTrue="1">
      <formula>AND(D2230=1,E2230="か所")</formula>
    </cfRule>
    <cfRule type="expression" dxfId="1009" priority="2191" stopIfTrue="1">
      <formula>AND(D2230=1,E2230="式")</formula>
    </cfRule>
    <cfRule type="expression" dxfId="1008" priority="2210" stopIfTrue="1">
      <formula>AND(D2230=1,E2230="か所")</formula>
    </cfRule>
    <cfRule type="expression" dxfId="1007" priority="2209" stopIfTrue="1">
      <formula>AND(D2230=1,E2230="式")</formula>
    </cfRule>
  </conditionalFormatting>
  <conditionalFormatting sqref="F2232">
    <cfRule type="expression" dxfId="1006" priority="2000" stopIfTrue="1">
      <formula>AND(D2232=1,E2232="か所")</formula>
    </cfRule>
    <cfRule type="expression" dxfId="1005" priority="1999" stopIfTrue="1">
      <formula>AND(D2232=1,E2232="式")</formula>
    </cfRule>
  </conditionalFormatting>
  <conditionalFormatting sqref="F2234 F2270">
    <cfRule type="expression" dxfId="1004" priority="2208" stopIfTrue="1">
      <formula>AND(D2234=1,E2234="か所")</formula>
    </cfRule>
    <cfRule type="expression" dxfId="1003" priority="2207" stopIfTrue="1">
      <formula>AND(D2234=1,E2234="式")</formula>
    </cfRule>
    <cfRule type="expression" dxfId="1002" priority="2206" stopIfTrue="1">
      <formula>AND(D2234=1,E2234="か所")</formula>
    </cfRule>
    <cfRule type="expression" dxfId="1001" priority="2205" stopIfTrue="1">
      <formula>AND(D2234=1,E2234="式")</formula>
    </cfRule>
  </conditionalFormatting>
  <conditionalFormatting sqref="F2236 F2238 F2260 F2264 F2266">
    <cfRule type="expression" dxfId="1000" priority="2180" stopIfTrue="1">
      <formula>AND(D2236=1,E2236="か所")</formula>
    </cfRule>
  </conditionalFormatting>
  <conditionalFormatting sqref="F2236 F2260 F2266 F2264 F2238">
    <cfRule type="expression" dxfId="999" priority="2179" stopIfTrue="1">
      <formula>AND(D2236=1,E2236="式")</formula>
    </cfRule>
  </conditionalFormatting>
  <conditionalFormatting sqref="F2236">
    <cfRule type="expression" dxfId="998" priority="2176" stopIfTrue="1">
      <formula>AND(D2236=1,LEN(E2236)&lt;&gt;LENB(E2236))</formula>
    </cfRule>
  </conditionalFormatting>
  <conditionalFormatting sqref="F2240">
    <cfRule type="expression" dxfId="997" priority="946" stopIfTrue="1">
      <formula>AND(D2240=1,E2240="式")</formula>
    </cfRule>
    <cfRule type="expression" dxfId="996" priority="947" stopIfTrue="1">
      <formula>AND(D2240=1,E2240="か所")</formula>
    </cfRule>
  </conditionalFormatting>
  <conditionalFormatting sqref="F2242">
    <cfRule type="expression" dxfId="995" priority="950" stopIfTrue="1">
      <formula>AND(D2242=1,E2242="式")</formula>
    </cfRule>
    <cfRule type="expression" dxfId="994" priority="951" stopIfTrue="1">
      <formula>AND(D2242=1,E2242="か所")</formula>
    </cfRule>
  </conditionalFormatting>
  <conditionalFormatting sqref="F2244">
    <cfRule type="expression" dxfId="993" priority="948" stopIfTrue="1">
      <formula>AND(D2244=1,E2244="式")</formula>
    </cfRule>
    <cfRule type="expression" dxfId="992" priority="949" stopIfTrue="1">
      <formula>AND(D2244=1,E2244="か所")</formula>
    </cfRule>
  </conditionalFormatting>
  <conditionalFormatting sqref="F2246">
    <cfRule type="expression" dxfId="991" priority="944" stopIfTrue="1">
      <formula>AND(D2246=1,E2246="式")</formula>
    </cfRule>
    <cfRule type="expression" dxfId="990" priority="945" stopIfTrue="1">
      <formula>AND(D2246=1,E2246="か所")</formula>
    </cfRule>
  </conditionalFormatting>
  <conditionalFormatting sqref="F2248">
    <cfRule type="expression" dxfId="989" priority="952" stopIfTrue="1">
      <formula>AND(D2248=1,E2248="式")</formula>
    </cfRule>
    <cfRule type="expression" dxfId="988" priority="953" stopIfTrue="1">
      <formula>AND(D2248=1,E2248="か所")</formula>
    </cfRule>
  </conditionalFormatting>
  <conditionalFormatting sqref="F2250">
    <cfRule type="expression" dxfId="987" priority="943" stopIfTrue="1">
      <formula>AND(D2250=1,E2250="か所")</formula>
    </cfRule>
    <cfRule type="expression" dxfId="986" priority="942" stopIfTrue="1">
      <formula>AND(D2250=1,E2250="式")</formula>
    </cfRule>
  </conditionalFormatting>
  <conditionalFormatting sqref="F2252">
    <cfRule type="expression" dxfId="985" priority="2177" stopIfTrue="1">
      <formula>AND(D2252=1,E2252="式")</formula>
    </cfRule>
    <cfRule type="expression" dxfId="984" priority="2175" stopIfTrue="1">
      <formula>AND(D2252=1,E2252="か所")</formula>
    </cfRule>
    <cfRule type="expression" dxfId="983" priority="2178" stopIfTrue="1">
      <formula>AND(D2252=1,E2252="か所")</formula>
    </cfRule>
    <cfRule type="expression" dxfId="982" priority="2174" stopIfTrue="1">
      <formula>AND(D2252=1,E2252="式")</formula>
    </cfRule>
    <cfRule type="expression" dxfId="981" priority="2161" stopIfTrue="1">
      <formula>AND(D2252=1,E2252="か所")</formula>
    </cfRule>
    <cfRule type="expression" dxfId="980" priority="2160" stopIfTrue="1">
      <formula>AND(D2252=1,E2252="式")</formula>
    </cfRule>
  </conditionalFormatting>
  <conditionalFormatting sqref="F2254">
    <cfRule type="expression" dxfId="979" priority="2165" stopIfTrue="1">
      <formula>AND(D2254=1,E2254="か所")</formula>
    </cfRule>
    <cfRule type="expression" dxfId="978" priority="2164" stopIfTrue="1">
      <formula>AND(D2254=1,E2254="式")</formula>
    </cfRule>
    <cfRule type="expression" dxfId="977" priority="2163" stopIfTrue="1">
      <formula>AND(D2254=1,E2254="か所")</formula>
    </cfRule>
    <cfRule type="expression" dxfId="976" priority="2162" stopIfTrue="1">
      <formula>AND(D2254=1,E2254="式")</formula>
    </cfRule>
    <cfRule type="expression" dxfId="975" priority="2172" stopIfTrue="1">
      <formula>AND(D2254=1,E2254="式")</formula>
    </cfRule>
    <cfRule type="expression" dxfId="974" priority="2173" stopIfTrue="1">
      <formula>AND(D2254=1,E2254="か所")</formula>
    </cfRule>
  </conditionalFormatting>
  <conditionalFormatting sqref="F2256">
    <cfRule type="expression" dxfId="973" priority="2154" stopIfTrue="1">
      <formula>AND(D2256=1,E2256="式")</formula>
    </cfRule>
    <cfRule type="expression" dxfId="972" priority="2153" stopIfTrue="1">
      <formula>AND(D2256=1,E2256="か所")</formula>
    </cfRule>
    <cfRule type="expression" dxfId="971" priority="2152" stopIfTrue="1">
      <formula>AND(D2256=1,E2256="式")</formula>
    </cfRule>
    <cfRule type="expression" dxfId="970" priority="2167" stopIfTrue="1">
      <formula>AND(D2256=1,E2256="か所")</formula>
    </cfRule>
    <cfRule type="expression" dxfId="969" priority="2166" stopIfTrue="1">
      <formula>AND(D2256=1,E2256="式")</formula>
    </cfRule>
    <cfRule type="expression" dxfId="968" priority="2159" stopIfTrue="1">
      <formula>AND(D2256=1,E2256="か所")</formula>
    </cfRule>
    <cfRule type="expression" dxfId="967" priority="2158" stopIfTrue="1">
      <formula>AND(D2256=1,E2256="式")</formula>
    </cfRule>
    <cfRule type="expression" dxfId="966" priority="2155" stopIfTrue="1">
      <formula>AND(D2256=1,E2256="か所")</formula>
    </cfRule>
  </conditionalFormatting>
  <conditionalFormatting sqref="F2258">
    <cfRule type="expression" dxfId="965" priority="2181" stopIfTrue="1">
      <formula>AND(D2258=1,E2258="式")</formula>
    </cfRule>
    <cfRule type="expression" dxfId="964" priority="2182" stopIfTrue="1">
      <formula>AND(D2258=1,E2258="か所")</formula>
    </cfRule>
    <cfRule type="expression" dxfId="963" priority="2183" stopIfTrue="1">
      <formula>AND(D2258=1,E2258="式")</formula>
    </cfRule>
    <cfRule type="expression" dxfId="962" priority="2184" stopIfTrue="1">
      <formula>AND(D2258=1,E2258="か所")</formula>
    </cfRule>
    <cfRule type="expression" dxfId="961" priority="2185" stopIfTrue="1">
      <formula>AND(D2258=1,E2258="式")</formula>
    </cfRule>
    <cfRule type="expression" dxfId="960" priority="2186" stopIfTrue="1">
      <formula>AND(D2258=1,E2258="か所")</formula>
    </cfRule>
    <cfRule type="expression" dxfId="959" priority="2187" stopIfTrue="1">
      <formula>AND(D2258=1,E2258="式")</formula>
    </cfRule>
    <cfRule type="expression" dxfId="958" priority="2188" stopIfTrue="1">
      <formula>AND(D2258=1,E2258="か所")</formula>
    </cfRule>
  </conditionalFormatting>
  <conditionalFormatting sqref="F2260">
    <cfRule type="expression" dxfId="957" priority="2171" stopIfTrue="1">
      <formula>AND(D2260=1,E2260="か所")</formula>
    </cfRule>
    <cfRule type="expression" dxfId="956" priority="2170" stopIfTrue="1">
      <formula>AND(D2260=1,E2260="式")</formula>
    </cfRule>
    <cfRule type="expression" dxfId="955" priority="2139" stopIfTrue="1">
      <formula>AND(D2260=1,E2260="か所")</formula>
    </cfRule>
    <cfRule type="expression" dxfId="954" priority="2138" stopIfTrue="1">
      <formula>AND(D2260=1,E2260="式")</formula>
    </cfRule>
  </conditionalFormatting>
  <conditionalFormatting sqref="F2262">
    <cfRule type="expression" dxfId="953" priority="2137" stopIfTrue="1">
      <formula>AND(D2262=1,E2262="か所")</formula>
    </cfRule>
    <cfRule type="expression" dxfId="952" priority="2136" stopIfTrue="1">
      <formula>AND(D2262=1,E2262="式")</formula>
    </cfRule>
  </conditionalFormatting>
  <conditionalFormatting sqref="F2264">
    <cfRule type="expression" dxfId="951" priority="2157" stopIfTrue="1">
      <formula>AND(D2264=1,E2264="か所")</formula>
    </cfRule>
    <cfRule type="expression" dxfId="950" priority="2151" stopIfTrue="1">
      <formula>AND(D2264=1,E2264="か所")</formula>
    </cfRule>
    <cfRule type="expression" dxfId="949" priority="2156" stopIfTrue="1">
      <formula>AND(D2264=1,E2264="式")</formula>
    </cfRule>
    <cfRule type="expression" dxfId="948" priority="2149" stopIfTrue="1">
      <formula>AND(D2264=1,E2264="か所")</formula>
    </cfRule>
    <cfRule type="expression" dxfId="947" priority="2148" stopIfTrue="1">
      <formula>AND(D2264=1,E2264="式")</formula>
    </cfRule>
    <cfRule type="expression" dxfId="946" priority="2147" stopIfTrue="1">
      <formula>AND(D2264=1,E2264="か所")</formula>
    </cfRule>
    <cfRule type="expression" dxfId="945" priority="2146" stopIfTrue="1">
      <formula>AND(D2264=1,E2264="式")</formula>
    </cfRule>
    <cfRule type="expression" dxfId="944" priority="2145" stopIfTrue="1">
      <formula>AND(D2264=1,E2264="か所")</formula>
    </cfRule>
    <cfRule type="expression" dxfId="943" priority="2144" stopIfTrue="1">
      <formula>AND(D2264=1,E2264="式")</formula>
    </cfRule>
    <cfRule type="expression" dxfId="942" priority="2150" stopIfTrue="1">
      <formula>AND(D2264=1,E2264="式")</formula>
    </cfRule>
  </conditionalFormatting>
  <conditionalFormatting sqref="F2266">
    <cfRule type="expression" dxfId="941" priority="2140" stopIfTrue="1">
      <formula>AND(D2266=1,E2266="式")</formula>
    </cfRule>
    <cfRule type="expression" dxfId="940" priority="2143" stopIfTrue="1">
      <formula>AND(D2266=1,E2266="か所")</formula>
    </cfRule>
    <cfRule type="expression" dxfId="939" priority="2142" stopIfTrue="1">
      <formula>AND(D2266=1,E2266="式")</formula>
    </cfRule>
    <cfRule type="expression" dxfId="938" priority="2141" stopIfTrue="1">
      <formula>AND(D2266=1,E2266="か所")</formula>
    </cfRule>
    <cfRule type="expression" dxfId="937" priority="2168" stopIfTrue="1">
      <formula>AND(D2266=1,E2266="式")</formula>
    </cfRule>
    <cfRule type="expression" dxfId="936" priority="2169" stopIfTrue="1">
      <formula>AND(D2266=1,E2266="か所")</formula>
    </cfRule>
  </conditionalFormatting>
  <conditionalFormatting sqref="F2268">
    <cfRule type="expression" dxfId="935" priority="1998" stopIfTrue="1">
      <formula>AND(D2268=1,E2268="か所")</formula>
    </cfRule>
    <cfRule type="expression" dxfId="934" priority="1997" stopIfTrue="1">
      <formula>AND(D2268=1,E2268="式")</formula>
    </cfRule>
  </conditionalFormatting>
  <conditionalFormatting sqref="F2272 F2274 F2296 F2300 F2302 F2308 F2310 F2380 F2382 F2404 F2408 F2410 F2416 F2418 F2440 F2444 F2446 F2452 F2454 F2476 F2480 F2482 F2488 F2490 F2516 F2518 F2526 F2548 F2552 F2554 F2562 F2592 F2618 F2632 F2634 F2656 F2662 F2704 F2728 F2732 F2734 F2740 F2742 F2776 F2796 F2812 F2814 F2836 F2840 F2842">
    <cfRule type="expression" dxfId="933" priority="2119" stopIfTrue="1">
      <formula>AND(D2272=1,E2272="か所")</formula>
    </cfRule>
  </conditionalFormatting>
  <conditionalFormatting sqref="F2272 F2308 F2416 F2452 F2488 F2632 F2704 F2740 F2812 F2296 F2404 F2440 F2476 F2548 F2656 F2728 F2836 F2302 F2410 F2446 F2482 F2518 F2554 F2662 F2734 F2842 F2300 F2408 F2444 F2480 F2516 F2552 F2592 F2732 F2840 F2776 F2274 F2310 F2380 F2382 F2418 F2454 F2490 F2526 F2562 F2618 F2634 F2742 F2796 F2814">
    <cfRule type="expression" dxfId="932" priority="2118" stopIfTrue="1">
      <formula>AND(D2272=1,E2272="式")</formula>
    </cfRule>
  </conditionalFormatting>
  <conditionalFormatting sqref="F2272 F2308 F2416 F2452 F2488 F2632 F2704 F2740 F2812">
    <cfRule type="expression" dxfId="931" priority="2115" stopIfTrue="1">
      <formula>AND(D2272=1,LEN(E2272)&lt;&gt;LENB(E2272))</formula>
    </cfRule>
  </conditionalFormatting>
  <conditionalFormatting sqref="F2276">
    <cfRule type="expression" dxfId="930" priority="602" stopIfTrue="1">
      <formula>AND(D2276=1,E2276="か所")</formula>
    </cfRule>
    <cfRule type="expression" dxfId="929" priority="606" stopIfTrue="1">
      <formula>AND(D2276=1,E2276="か所")</formula>
    </cfRule>
    <cfRule type="expression" dxfId="928" priority="601" stopIfTrue="1">
      <formula>AND(D2276=1,E2276="式")</formula>
    </cfRule>
    <cfRule type="expression" dxfId="927" priority="603" stopIfTrue="1">
      <formula>AND(D2276=1,E2276="式")</formula>
    </cfRule>
    <cfRule type="expression" dxfId="926" priority="604" stopIfTrue="1">
      <formula>AND(D2276=1,E2276="か所")</formula>
    </cfRule>
    <cfRule type="expression" dxfId="925" priority="605" stopIfTrue="1">
      <formula>AND(D2276=1,E2276="式")</formula>
    </cfRule>
  </conditionalFormatting>
  <conditionalFormatting sqref="F2278">
    <cfRule type="expression" dxfId="924" priority="593" stopIfTrue="1">
      <formula>AND(D2278=1,E2278="式")</formula>
    </cfRule>
    <cfRule type="expression" dxfId="923" priority="589" stopIfTrue="1">
      <formula>AND(D2278=1,E2278="式")</formula>
    </cfRule>
    <cfRule type="expression" dxfId="922" priority="590" stopIfTrue="1">
      <formula>AND(D2278=1,E2278="か所")</formula>
    </cfRule>
    <cfRule type="expression" dxfId="921" priority="591" stopIfTrue="1">
      <formula>AND(D2278=1,E2278="式")</formula>
    </cfRule>
    <cfRule type="expression" dxfId="920" priority="592" stopIfTrue="1">
      <formula>AND(D2278=1,E2278="か所")</formula>
    </cfRule>
    <cfRule type="expression" dxfId="919" priority="594" stopIfTrue="1">
      <formula>AND(D2278=1,E2278="か所")</formula>
    </cfRule>
  </conditionalFormatting>
  <conditionalFormatting sqref="F2280">
    <cfRule type="expression" dxfId="918" priority="577" stopIfTrue="1">
      <formula>AND(D2280=1,E2280="式")</formula>
    </cfRule>
    <cfRule type="expression" dxfId="917" priority="578" stopIfTrue="1">
      <formula>AND(D2280=1,E2280="か所")</formula>
    </cfRule>
    <cfRule type="expression" dxfId="916" priority="580" stopIfTrue="1">
      <formula>AND(D2280=1,E2280="か所")</formula>
    </cfRule>
    <cfRule type="expression" dxfId="915" priority="581" stopIfTrue="1">
      <formula>AND(D2280=1,E2280="式")</formula>
    </cfRule>
    <cfRule type="expression" dxfId="914" priority="582" stopIfTrue="1">
      <formula>AND(D2280=1,E2280="か所")</formula>
    </cfRule>
    <cfRule type="expression" dxfId="913" priority="579" stopIfTrue="1">
      <formula>AND(D2280=1,E2280="式")</formula>
    </cfRule>
  </conditionalFormatting>
  <conditionalFormatting sqref="F2282 F2284 F2286 F2288">
    <cfRule type="expression" dxfId="912" priority="1642" stopIfTrue="1">
      <formula>AND(D2282=1,E2282="式")</formula>
    </cfRule>
    <cfRule type="expression" dxfId="911" priority="1643" stopIfTrue="1">
      <formula>AND(D2282=1,E2282="か所")</formula>
    </cfRule>
  </conditionalFormatting>
  <conditionalFormatting sqref="F2290">
    <cfRule type="expression" dxfId="910" priority="959" stopIfTrue="1">
      <formula>AND(D2290=1,E2290="か所")</formula>
    </cfRule>
    <cfRule type="expression" dxfId="909" priority="958" stopIfTrue="1">
      <formula>AND(D2290=1,E2290="式")</formula>
    </cfRule>
  </conditionalFormatting>
  <conditionalFormatting sqref="F2292">
    <cfRule type="expression" dxfId="908" priority="956" stopIfTrue="1">
      <formula>AND(D2292=1,E2292="式")</formula>
    </cfRule>
    <cfRule type="expression" dxfId="907" priority="957" stopIfTrue="1">
      <formula>AND(D2292=1,E2292="か所")</formula>
    </cfRule>
  </conditionalFormatting>
  <conditionalFormatting sqref="F2294">
    <cfRule type="expression" dxfId="906" priority="965" stopIfTrue="1">
      <formula>AND(D2294=1,E2294="か所")</formula>
    </cfRule>
    <cfRule type="expression" dxfId="905" priority="964" stopIfTrue="1">
      <formula>AND(D2294=1,E2294="式")</formula>
    </cfRule>
    <cfRule type="expression" dxfId="904" priority="962" stopIfTrue="1">
      <formula>AND(D2294=1,E2294="式")</formula>
    </cfRule>
    <cfRule type="expression" dxfId="903" priority="961" stopIfTrue="1">
      <formula>AND(D2294=1,E2294="か所")</formula>
    </cfRule>
    <cfRule type="expression" dxfId="902" priority="960" stopIfTrue="1">
      <formula>AND(D2294=1,E2294="式")</formula>
    </cfRule>
    <cfRule type="expression" dxfId="901" priority="963" stopIfTrue="1">
      <formula>AND(D2294=1,E2294="か所")</formula>
    </cfRule>
    <cfRule type="expression" dxfId="900" priority="967" stopIfTrue="1">
      <formula>AND(D2294=1,E2294="か所")</formula>
    </cfRule>
    <cfRule type="expression" dxfId="899" priority="966" stopIfTrue="1">
      <formula>AND(D2294=1,E2294="式")</formula>
    </cfRule>
  </conditionalFormatting>
  <conditionalFormatting sqref="F2296 F2404 F2440 F2476 F2548 F2656 F2728 F2836">
    <cfRule type="expression" dxfId="898" priority="2107" stopIfTrue="1">
      <formula>AND(D2296=1,E2296="式")</formula>
    </cfRule>
    <cfRule type="expression" dxfId="897" priority="2108" stopIfTrue="1">
      <formula>AND(D2296=1,E2296="か所")</formula>
    </cfRule>
    <cfRule type="expression" dxfId="896" priority="2070" stopIfTrue="1">
      <formula>AND(D2296=1,E2296="か所")</formula>
    </cfRule>
    <cfRule type="expression" dxfId="895" priority="2069" stopIfTrue="1">
      <formula>AND(D2296=1,E2296="式")</formula>
    </cfRule>
  </conditionalFormatting>
  <conditionalFormatting sqref="F2298 F2406 F2442 F2478 F2514 F2550 F2730 F2838">
    <cfRule type="expression" dxfId="894" priority="2068" stopIfTrue="1">
      <formula>AND(D2298=1,E2298="か所")</formula>
    </cfRule>
    <cfRule type="expression" dxfId="893" priority="2067" stopIfTrue="1">
      <formula>AND(D2298=1,E2298="式")</formula>
    </cfRule>
  </conditionalFormatting>
  <conditionalFormatting sqref="F2300 F2408 F2444 F2480 F2516 F2552 F2592 F2732 F2840">
    <cfRule type="expression" dxfId="892" priority="2076" stopIfTrue="1">
      <formula>AND(D2300=1,E2300="か所")</formula>
    </cfRule>
    <cfRule type="expression" dxfId="891" priority="2075" stopIfTrue="1">
      <formula>AND(D2300=1,E2300="式")</formula>
    </cfRule>
    <cfRule type="expression" dxfId="890" priority="2083" stopIfTrue="1">
      <formula>AND(D2300=1,E2300="式")</formula>
    </cfRule>
    <cfRule type="expression" dxfId="889" priority="2078" stopIfTrue="1">
      <formula>AND(D2300=1,E2300="か所")</formula>
    </cfRule>
    <cfRule type="expression" dxfId="888" priority="2079" stopIfTrue="1">
      <formula>AND(D2300=1,E2300="式")</formula>
    </cfRule>
    <cfRule type="expression" dxfId="887" priority="2080" stopIfTrue="1">
      <formula>AND(D2300=1,E2300="か所")</formula>
    </cfRule>
    <cfRule type="expression" dxfId="886" priority="2084" stopIfTrue="1">
      <formula>AND(D2300=1,E2300="か所")</formula>
    </cfRule>
    <cfRule type="expression" dxfId="885" priority="2089" stopIfTrue="1">
      <formula>AND(D2300=1,E2300="式")</formula>
    </cfRule>
    <cfRule type="expression" dxfId="884" priority="2090" stopIfTrue="1">
      <formula>AND(D2300=1,E2300="か所")</formula>
    </cfRule>
    <cfRule type="expression" dxfId="883" priority="2077" stopIfTrue="1">
      <formula>AND(D2300=1,E2300="式")</formula>
    </cfRule>
  </conditionalFormatting>
  <conditionalFormatting sqref="F2302 F2362 F2364 F2370 F2410 F2446 F2482 F2518 F2554 F2608 F2662 F2664 F2670 F2676 F2678 F2688 F2690 F2696 F2734 F2772 F2782 F2786 F2842 F2844">
    <cfRule type="expression" dxfId="882" priority="2106" stopIfTrue="1">
      <formula>AND(D2302=1,E2302="か所")</formula>
    </cfRule>
  </conditionalFormatting>
  <conditionalFormatting sqref="F2302 F2410 F2446 F2482 F2518 F2554 F2662 F2734 F2842 F2362 F2688 F2364 F2370 F2608 F2664 F2670 F2676 F2678 F2690 F2696 F2772 F2782 F2786 F2844">
    <cfRule type="expression" dxfId="881" priority="2105" stopIfTrue="1">
      <formula>AND(D2302=1,E2302="式")</formula>
    </cfRule>
  </conditionalFormatting>
  <conditionalFormatting sqref="F2302 F2410 F2446 F2482 F2518 F2554 F2662 F2734 F2842">
    <cfRule type="expression" dxfId="880" priority="2073" stopIfTrue="1">
      <formula>AND(D2302=1,E2302="式")</formula>
    </cfRule>
    <cfRule type="expression" dxfId="879" priority="2074" stopIfTrue="1">
      <formula>AND(D2302=1,E2302="か所")</formula>
    </cfRule>
    <cfRule type="expression" dxfId="878" priority="2072" stopIfTrue="1">
      <formula>AND(D2302=1,E2302="か所")</formula>
    </cfRule>
    <cfRule type="expression" dxfId="877" priority="2071" stopIfTrue="1">
      <formula>AND(D2302=1,E2302="式")</formula>
    </cfRule>
  </conditionalFormatting>
  <conditionalFormatting sqref="F2304">
    <cfRule type="expression" dxfId="876" priority="1995" stopIfTrue="1">
      <formula>AND(D2304=1,E2304="式")</formula>
    </cfRule>
    <cfRule type="expression" dxfId="875" priority="1996" stopIfTrue="1">
      <formula>AND(D2304=1,E2304="か所")</formula>
    </cfRule>
  </conditionalFormatting>
  <conditionalFormatting sqref="F2306 F2378 F2414 F2450 F2486 F2522 F2558 F2600 F2630 F2702 F2810">
    <cfRule type="expression" dxfId="874" priority="2135" stopIfTrue="1">
      <formula>AND(D2306=1,E2306="か所")</formula>
    </cfRule>
    <cfRule type="expression" dxfId="873" priority="2134" stopIfTrue="1">
      <formula>AND(D2306=1,E2306="式")</formula>
    </cfRule>
    <cfRule type="expression" dxfId="872" priority="2133" stopIfTrue="1">
      <formula>AND(D2306=1,E2306="か所")</formula>
    </cfRule>
  </conditionalFormatting>
  <conditionalFormatting sqref="F2312">
    <cfRule type="expression" dxfId="871" priority="661" stopIfTrue="1">
      <formula>AND(D2312=1,E2312="式")</formula>
    </cfRule>
    <cfRule type="expression" dxfId="870" priority="666" stopIfTrue="1">
      <formula>AND(D2312=1,E2312="か所")</formula>
    </cfRule>
    <cfRule type="expression" dxfId="869" priority="665" stopIfTrue="1">
      <formula>AND(D2312=1,E2312="式")</formula>
    </cfRule>
    <cfRule type="expression" dxfId="868" priority="664" stopIfTrue="1">
      <formula>AND(D2312=1,E2312="か所")</formula>
    </cfRule>
    <cfRule type="expression" dxfId="867" priority="663" stopIfTrue="1">
      <formula>AND(D2312=1,E2312="式")</formula>
    </cfRule>
    <cfRule type="expression" dxfId="866" priority="662" stopIfTrue="1">
      <formula>AND(D2312=1,E2312="か所")</formula>
    </cfRule>
  </conditionalFormatting>
  <conditionalFormatting sqref="F2314">
    <cfRule type="expression" dxfId="865" priority="649" stopIfTrue="1">
      <formula>AND(D2314=1,E2314="式")</formula>
    </cfRule>
    <cfRule type="expression" dxfId="864" priority="650" stopIfTrue="1">
      <formula>AND(D2314=1,E2314="か所")</formula>
    </cfRule>
    <cfRule type="expression" dxfId="863" priority="651" stopIfTrue="1">
      <formula>AND(D2314=1,E2314="式")</formula>
    </cfRule>
    <cfRule type="expression" dxfId="862" priority="652" stopIfTrue="1">
      <formula>AND(D2314=1,E2314="か所")</formula>
    </cfRule>
    <cfRule type="expression" dxfId="861" priority="653" stopIfTrue="1">
      <formula>AND(D2314=1,E2314="式")</formula>
    </cfRule>
    <cfRule type="expression" dxfId="860" priority="654" stopIfTrue="1">
      <formula>AND(D2314=1,E2314="か所")</formula>
    </cfRule>
  </conditionalFormatting>
  <conditionalFormatting sqref="F2316">
    <cfRule type="expression" dxfId="859" priority="638" stopIfTrue="1">
      <formula>AND(D2316=1,E2316="か所")</formula>
    </cfRule>
    <cfRule type="expression" dxfId="858" priority="639" stopIfTrue="1">
      <formula>AND(D2316=1,E2316="式")</formula>
    </cfRule>
    <cfRule type="expression" dxfId="857" priority="640" stopIfTrue="1">
      <formula>AND(D2316=1,E2316="か所")</formula>
    </cfRule>
    <cfRule type="expression" dxfId="856" priority="641" stopIfTrue="1">
      <formula>AND(D2316=1,E2316="式")</formula>
    </cfRule>
    <cfRule type="expression" dxfId="855" priority="642" stopIfTrue="1">
      <formula>AND(D2316=1,E2316="か所")</formula>
    </cfRule>
    <cfRule type="expression" dxfId="854" priority="637" stopIfTrue="1">
      <formula>AND(D2316=1,E2316="式")</formula>
    </cfRule>
  </conditionalFormatting>
  <conditionalFormatting sqref="F2318">
    <cfRule type="expression" dxfId="853" priority="625" stopIfTrue="1">
      <formula>AND(D2318=1,E2318="式")</formula>
    </cfRule>
    <cfRule type="expression" dxfId="852" priority="627" stopIfTrue="1">
      <formula>AND(D2318=1,E2318="式")</formula>
    </cfRule>
    <cfRule type="expression" dxfId="851" priority="628" stopIfTrue="1">
      <formula>AND(D2318=1,E2318="か所")</formula>
    </cfRule>
    <cfRule type="expression" dxfId="850" priority="629" stopIfTrue="1">
      <formula>AND(D2318=1,E2318="式")</formula>
    </cfRule>
    <cfRule type="expression" dxfId="849" priority="630" stopIfTrue="1">
      <formula>AND(D2318=1,E2318="か所")</formula>
    </cfRule>
    <cfRule type="expression" dxfId="848" priority="626" stopIfTrue="1">
      <formula>AND(D2318=1,E2318="か所")</formula>
    </cfRule>
  </conditionalFormatting>
  <conditionalFormatting sqref="F2320">
    <cfRule type="expression" dxfId="847" priority="616" stopIfTrue="1">
      <formula>AND(D2320=1,E2320="か所")</formula>
    </cfRule>
    <cfRule type="expression" dxfId="846" priority="615" stopIfTrue="1">
      <formula>AND(D2320=1,E2320="式")</formula>
    </cfRule>
    <cfRule type="expression" dxfId="845" priority="614" stopIfTrue="1">
      <formula>AND(D2320=1,E2320="か所")</formula>
    </cfRule>
    <cfRule type="expression" dxfId="844" priority="613" stopIfTrue="1">
      <formula>AND(D2320=1,E2320="式")</formula>
    </cfRule>
    <cfRule type="expression" dxfId="843" priority="617" stopIfTrue="1">
      <formula>AND(D2320=1,E2320="式")</formula>
    </cfRule>
    <cfRule type="expression" dxfId="842" priority="618" stopIfTrue="1">
      <formula>AND(D2320=1,E2320="か所")</formula>
    </cfRule>
  </conditionalFormatting>
  <conditionalFormatting sqref="F2322">
    <cfRule type="expression" dxfId="841" priority="986" stopIfTrue="1">
      <formula>AND(D2322=1,E2322="か所")</formula>
    </cfRule>
    <cfRule type="expression" dxfId="840" priority="985" stopIfTrue="1">
      <formula>AND(D2322=1,E2322="式")</formula>
    </cfRule>
  </conditionalFormatting>
  <conditionalFormatting sqref="F2324">
    <cfRule type="expression" dxfId="839" priority="977" stopIfTrue="1">
      <formula>AND(D2324=1,E2324="式")</formula>
    </cfRule>
    <cfRule type="expression" dxfId="838" priority="978" stopIfTrue="1">
      <formula>AND(D2324=1,E2324="か所")</formula>
    </cfRule>
  </conditionalFormatting>
  <conditionalFormatting sqref="F2326">
    <cfRule type="expression" dxfId="837" priority="982" stopIfTrue="1">
      <formula>AND(D2326=1,E2326="か所")</formula>
    </cfRule>
    <cfRule type="expression" dxfId="836" priority="983" stopIfTrue="1">
      <formula>AND(D2326=1,E2326="式")</formula>
    </cfRule>
    <cfRule type="expression" dxfId="835" priority="980" stopIfTrue="1">
      <formula>AND(D2326=1,E2326="か所")</formula>
    </cfRule>
    <cfRule type="expression" dxfId="834" priority="979" stopIfTrue="1">
      <formula>AND(D2326=1,E2326="式")</formula>
    </cfRule>
    <cfRule type="expression" dxfId="833" priority="981" stopIfTrue="1">
      <formula>AND(D2326=1,E2326="式")</formula>
    </cfRule>
    <cfRule type="expression" dxfId="832" priority="984" stopIfTrue="1">
      <formula>AND(D2326=1,E2326="か所")</formula>
    </cfRule>
  </conditionalFormatting>
  <conditionalFormatting sqref="F2328">
    <cfRule type="expression" dxfId="831" priority="1002" stopIfTrue="1">
      <formula>AND(D2328=1,E2328="か所")</formula>
    </cfRule>
    <cfRule type="expression" dxfId="830" priority="1001" stopIfTrue="1">
      <formula>AND(D2328=1,E2328="式")</formula>
    </cfRule>
    <cfRule type="expression" dxfId="829" priority="1010" stopIfTrue="1">
      <formula>AND(D2328=1,E2328="か所")</formula>
    </cfRule>
    <cfRule type="expression" dxfId="828" priority="1009" stopIfTrue="1">
      <formula>AND(D2328=1,E2328="式")</formula>
    </cfRule>
    <cfRule type="expression" dxfId="827" priority="1003" stopIfTrue="1">
      <formula>AND(D2328=1,E2328="式")</formula>
    </cfRule>
    <cfRule type="expression" dxfId="826" priority="1004" stopIfTrue="1">
      <formula>AND(D2328=1,E2328="か所")</formula>
    </cfRule>
    <cfRule type="expression" dxfId="825" priority="1008" stopIfTrue="1">
      <formula>AND(D2328=1,E2328="か所")</formula>
    </cfRule>
    <cfRule type="expression" dxfId="824" priority="1007" stopIfTrue="1">
      <formula>AND(D2328=1,E2328="式")</formula>
    </cfRule>
  </conditionalFormatting>
  <conditionalFormatting sqref="F2330">
    <cfRule type="expression" dxfId="823" priority="1025" stopIfTrue="1">
      <formula>AND(D2330=1,E2330="式")</formula>
    </cfRule>
    <cfRule type="expression" dxfId="822" priority="1024" stopIfTrue="1">
      <formula>AND(D2330=1,E2330="か所")</formula>
    </cfRule>
    <cfRule type="expression" dxfId="821" priority="1023" stopIfTrue="1">
      <formula>AND(D2330=1,E2330="式")</formula>
    </cfRule>
    <cfRule type="expression" dxfId="820" priority="1022" stopIfTrue="1">
      <formula>AND(D2330=1,E2330="か所")</formula>
    </cfRule>
    <cfRule type="expression" dxfId="819" priority="1021" stopIfTrue="1">
      <formula>AND(D2330=1,E2330="式")</formula>
    </cfRule>
    <cfRule type="expression" dxfId="818" priority="1020" stopIfTrue="1">
      <formula>AND(D2330=1,E2330="か所")</formula>
    </cfRule>
    <cfRule type="expression" dxfId="817" priority="1019" stopIfTrue="1">
      <formula>AND(D2330=1,E2330="式")</formula>
    </cfRule>
    <cfRule type="expression" dxfId="816" priority="1026" stopIfTrue="1">
      <formula>AND(D2330=1,E2330="か所")</formula>
    </cfRule>
  </conditionalFormatting>
  <conditionalFormatting sqref="F2332 F2336">
    <cfRule type="expression" dxfId="815" priority="1016" stopIfTrue="1">
      <formula>AND(D2332=1,E2332="か所")</formula>
    </cfRule>
    <cfRule type="expression" dxfId="814" priority="1015" stopIfTrue="1">
      <formula>AND(D2332=1,E2332="式")</formula>
    </cfRule>
  </conditionalFormatting>
  <conditionalFormatting sqref="F2332">
    <cfRule type="expression" dxfId="813" priority="1014" stopIfTrue="1">
      <formula>AND(D2332=1,E2332="か所")</formula>
    </cfRule>
    <cfRule type="expression" dxfId="812" priority="992" stopIfTrue="1">
      <formula>AND(D2332=1,E2332="か所")</formula>
    </cfRule>
    <cfRule type="expression" dxfId="811" priority="1013" stopIfTrue="1">
      <formula>AND(D2332=1,E2332="式")</formula>
    </cfRule>
    <cfRule type="expression" dxfId="810" priority="991" stopIfTrue="1">
      <formula>AND(D2332=1,E2332="式")</formula>
    </cfRule>
  </conditionalFormatting>
  <conditionalFormatting sqref="F2334">
    <cfRule type="expression" dxfId="809" priority="970" stopIfTrue="1">
      <formula>AND(D2334=1,E2334="か所")</formula>
    </cfRule>
    <cfRule type="expression" dxfId="808" priority="969" stopIfTrue="1">
      <formula>AND(D2334=1,E2334="式")</formula>
    </cfRule>
    <cfRule type="expression" dxfId="807" priority="968" stopIfTrue="1">
      <formula>AND(D2334=1,LEN(E2334)&lt;&gt;LENB(E2334))</formula>
    </cfRule>
  </conditionalFormatting>
  <conditionalFormatting sqref="F2336">
    <cfRule type="expression" dxfId="806" priority="999" stopIfTrue="1">
      <formula>AND(D2336=1,E2336="式")</formula>
    </cfRule>
    <cfRule type="expression" dxfId="805" priority="996" stopIfTrue="1">
      <formula>AND(D2336=1,E2336="か所")</formula>
    </cfRule>
    <cfRule type="expression" dxfId="804" priority="1000" stopIfTrue="1">
      <formula>AND(D2336=1,E2336="か所")</formula>
    </cfRule>
    <cfRule type="expression" dxfId="803" priority="997" stopIfTrue="1">
      <formula>AND(D2336=1,E2336="式")</formula>
    </cfRule>
    <cfRule type="expression" dxfId="802" priority="998" stopIfTrue="1">
      <formula>AND(D2336=1,E2336="か所")</formula>
    </cfRule>
    <cfRule type="expression" dxfId="801" priority="1006" stopIfTrue="1">
      <formula>AND(D2336=1,E2336="か所")</formula>
    </cfRule>
    <cfRule type="expression" dxfId="800" priority="993" stopIfTrue="1">
      <formula>AND(D2336=1,E2336="式")</formula>
    </cfRule>
    <cfRule type="expression" dxfId="799" priority="994" stopIfTrue="1">
      <formula>AND(D2336=1,E2336="か所")</formula>
    </cfRule>
    <cfRule type="expression" dxfId="798" priority="995" stopIfTrue="1">
      <formula>AND(D2336=1,E2336="式")</formula>
    </cfRule>
    <cfRule type="expression" dxfId="797" priority="1005" stopIfTrue="1">
      <formula>AND(D2336=1,E2336="式")</formula>
    </cfRule>
  </conditionalFormatting>
  <conditionalFormatting sqref="F2338">
    <cfRule type="expression" dxfId="796" priority="974" stopIfTrue="1">
      <formula>AND(D2338=1,E2338="か所")</formula>
    </cfRule>
    <cfRule type="expression" dxfId="795" priority="973" stopIfTrue="1">
      <formula>AND(D2338=1,E2338="式")</formula>
    </cfRule>
  </conditionalFormatting>
  <conditionalFormatting sqref="F2340">
    <cfRule type="expression" dxfId="794" priority="972" stopIfTrue="1">
      <formula>AND(D2340=1,E2340="か所")</formula>
    </cfRule>
    <cfRule type="expression" dxfId="793" priority="971" stopIfTrue="1">
      <formula>AND(D2340=1,E2340="式")</formula>
    </cfRule>
  </conditionalFormatting>
  <conditionalFormatting sqref="F2342">
    <cfRule type="expression" dxfId="792" priority="1017" stopIfTrue="1">
      <formula>AND(D2342=1,E2342="式")</formula>
    </cfRule>
    <cfRule type="expression" dxfId="791" priority="1018" stopIfTrue="1">
      <formula>AND(D2342=1,E2342="か所")</formula>
    </cfRule>
  </conditionalFormatting>
  <conditionalFormatting sqref="F2344">
    <cfRule type="expression" dxfId="790" priority="989" stopIfTrue="1">
      <formula>AND(D2344=1,E2344="式")</formula>
    </cfRule>
    <cfRule type="expression" dxfId="789" priority="990" stopIfTrue="1">
      <formula>AND(D2344=1,E2344="か所")</formula>
    </cfRule>
  </conditionalFormatting>
  <conditionalFormatting sqref="F2346">
    <cfRule type="expression" dxfId="788" priority="987" stopIfTrue="1">
      <formula>AND(D2346=1,E2346="式")</formula>
    </cfRule>
    <cfRule type="expression" dxfId="787" priority="988" stopIfTrue="1">
      <formula>AND(D2346=1,E2346="か所")</formula>
    </cfRule>
  </conditionalFormatting>
  <conditionalFormatting sqref="F2348">
    <cfRule type="expression" dxfId="786" priority="1012" stopIfTrue="1">
      <formula>AND(D2348=1,E2348="か所")</formula>
    </cfRule>
    <cfRule type="expression" dxfId="785" priority="1011" stopIfTrue="1">
      <formula>AND(D2348=1,E2348="式")</formula>
    </cfRule>
  </conditionalFormatting>
  <conditionalFormatting sqref="F2350">
    <cfRule type="expression" dxfId="784" priority="954" stopIfTrue="1">
      <formula>AND(D2350=1,E2350="式")</formula>
    </cfRule>
    <cfRule type="expression" dxfId="783" priority="955" stopIfTrue="1">
      <formula>AND(D2350=1,E2350="か所")</formula>
    </cfRule>
  </conditionalFormatting>
  <conditionalFormatting sqref="F2352">
    <cfRule type="expression" dxfId="782" priority="976" stopIfTrue="1">
      <formula>AND(D2352=1,E2352="か所")</formula>
    </cfRule>
    <cfRule type="expression" dxfId="781" priority="975" stopIfTrue="1">
      <formula>AND(D2352=1,E2352="式")</formula>
    </cfRule>
  </conditionalFormatting>
  <conditionalFormatting sqref="F2354">
    <cfRule type="expression" dxfId="780" priority="258" stopIfTrue="1">
      <formula>AND(D2354=1,E2354="か所")</formula>
    </cfRule>
    <cfRule type="expression" dxfId="779" priority="262" stopIfTrue="1">
      <formula>AND(D2354=1,E2354="か所")</formula>
    </cfRule>
    <cfRule type="expression" dxfId="778" priority="257" stopIfTrue="1">
      <formula>AND(D2354=1,E2354="式")</formula>
    </cfRule>
    <cfRule type="expression" dxfId="777" priority="256" stopIfTrue="1">
      <formula>AND(D2354=1,E2354="か所")</formula>
    </cfRule>
    <cfRule type="expression" dxfId="776" priority="255" stopIfTrue="1">
      <formula>AND(D2354=1,E2354="式")</formula>
    </cfRule>
    <cfRule type="expression" dxfId="775" priority="260" stopIfTrue="1">
      <formula>AND(D2354=1,E2354="か所")</formula>
    </cfRule>
    <cfRule type="expression" dxfId="774" priority="261" stopIfTrue="1">
      <formula>AND(D2354=1,E2354="式")</formula>
    </cfRule>
    <cfRule type="expression" dxfId="773" priority="259" stopIfTrue="1">
      <formula>AND(D2354=1,E2354="式")</formula>
    </cfRule>
  </conditionalFormatting>
  <conditionalFormatting sqref="F2356 F2360 F2362 F2368">
    <cfRule type="expression" dxfId="772" priority="252" stopIfTrue="1">
      <formula>AND(D2356=1,E2356="か所")</formula>
    </cfRule>
  </conditionalFormatting>
  <conditionalFormatting sqref="F2356 F2360 F2368 F2362">
    <cfRule type="expression" dxfId="771" priority="251" stopIfTrue="1">
      <formula>AND(D2356=1,E2356="式")</formula>
    </cfRule>
  </conditionalFormatting>
  <conditionalFormatting sqref="F2356">
    <cfRule type="expression" dxfId="770" priority="249" stopIfTrue="1">
      <formula>AND(D2356=1,E2356="式")</formula>
    </cfRule>
    <cfRule type="expression" dxfId="769" priority="250" stopIfTrue="1">
      <formula>AND(D2356=1,E2356="か所")</formula>
    </cfRule>
    <cfRule type="expression" dxfId="768" priority="231" stopIfTrue="1">
      <formula>AND(D2356=1,E2356="式")</formula>
    </cfRule>
    <cfRule type="expression" dxfId="767" priority="232" stopIfTrue="1">
      <formula>AND(D2356=1,E2356="か所")</formula>
    </cfRule>
  </conditionalFormatting>
  <conditionalFormatting sqref="F2358">
    <cfRule type="expression" dxfId="766" priority="230" stopIfTrue="1">
      <formula>AND(D2358=1,E2358="か所")</formula>
    </cfRule>
    <cfRule type="expression" dxfId="765" priority="229" stopIfTrue="1">
      <formula>AND(D2358=1,E2358="式")</formula>
    </cfRule>
  </conditionalFormatting>
  <conditionalFormatting sqref="F2360">
    <cfRule type="expression" dxfId="764" priority="248" stopIfTrue="1">
      <formula>AND(D2360=1,E2360="か所")</formula>
    </cfRule>
    <cfRule type="expression" dxfId="763" priority="237" stopIfTrue="1">
      <formula>AND(D2360=1,E2360="式")</formula>
    </cfRule>
    <cfRule type="expression" dxfId="762" priority="239" stopIfTrue="1">
      <formula>AND(D2360=1,E2360="式")</formula>
    </cfRule>
    <cfRule type="expression" dxfId="761" priority="240" stopIfTrue="1">
      <formula>AND(D2360=1,E2360="か所")</formula>
    </cfRule>
    <cfRule type="expression" dxfId="760" priority="245" stopIfTrue="1">
      <formula>AND(D2360=1,E2360="式")</formula>
    </cfRule>
    <cfRule type="expression" dxfId="759" priority="246" stopIfTrue="1">
      <formula>AND(D2360=1,E2360="か所")</formula>
    </cfRule>
    <cfRule type="expression" dxfId="758" priority="247" stopIfTrue="1">
      <formula>AND(D2360=1,E2360="式")</formula>
    </cfRule>
    <cfRule type="expression" dxfId="757" priority="238" stopIfTrue="1">
      <formula>AND(D2360=1,E2360="か所")</formula>
    </cfRule>
    <cfRule type="expression" dxfId="756" priority="241" stopIfTrue="1">
      <formula>AND(D2360=1,E2360="式")</formula>
    </cfRule>
    <cfRule type="expression" dxfId="755" priority="242" stopIfTrue="1">
      <formula>AND(D2360=1,E2360="か所")</formula>
    </cfRule>
  </conditionalFormatting>
  <conditionalFormatting sqref="F2362">
    <cfRule type="expression" dxfId="754" priority="233" stopIfTrue="1">
      <formula>AND(D2362=1,E2362="式")</formula>
    </cfRule>
    <cfRule type="expression" dxfId="753" priority="234" stopIfTrue="1">
      <formula>AND(D2362=1,E2362="か所")</formula>
    </cfRule>
    <cfRule type="expression" dxfId="752" priority="236" stopIfTrue="1">
      <formula>AND(D2362=1,E2362="か所")</formula>
    </cfRule>
    <cfRule type="expression" dxfId="751" priority="235" stopIfTrue="1">
      <formula>AND(D2362=1,E2362="式")</formula>
    </cfRule>
  </conditionalFormatting>
  <conditionalFormatting sqref="F2366">
    <cfRule type="expression" dxfId="750" priority="253" stopIfTrue="1">
      <formula>AND(D2366=1,E2366="式")</formula>
    </cfRule>
    <cfRule type="expression" dxfId="749" priority="254" stopIfTrue="1">
      <formula>AND(D2366=1,E2366="か所")</formula>
    </cfRule>
  </conditionalFormatting>
  <conditionalFormatting sqref="F2368">
    <cfRule type="expression" dxfId="748" priority="243" stopIfTrue="1">
      <formula>AND(D2368=1,E2368="式")</formula>
    </cfRule>
    <cfRule type="expression" dxfId="747" priority="244" stopIfTrue="1">
      <formula>AND(D2368=1,E2368="か所")</formula>
    </cfRule>
  </conditionalFormatting>
  <conditionalFormatting sqref="F2372">
    <cfRule type="expression" dxfId="746" priority="228" stopIfTrue="1">
      <formula>AND(D2372=1,E2372="か所")</formula>
    </cfRule>
    <cfRule type="expression" dxfId="745" priority="227" stopIfTrue="1">
      <formula>AND(D2372=1,E2372="式")</formula>
    </cfRule>
  </conditionalFormatting>
  <conditionalFormatting sqref="F2376">
    <cfRule type="expression" dxfId="744" priority="1993" stopIfTrue="1">
      <formula>AND(D2376=1,E2376="式")</formula>
    </cfRule>
    <cfRule type="expression" dxfId="743" priority="1994" stopIfTrue="1">
      <formula>AND(D2376=1,E2376="か所")</formula>
    </cfRule>
  </conditionalFormatting>
  <conditionalFormatting sqref="F2384">
    <cfRule type="expression" dxfId="742" priority="1028" stopIfTrue="1">
      <formula>AND(D2384=1,E2384="か所")</formula>
    </cfRule>
    <cfRule type="expression" dxfId="741" priority="1029" stopIfTrue="1">
      <formula>AND(D2384=1,E2384="式")</formula>
    </cfRule>
    <cfRule type="expression" dxfId="740" priority="1030" stopIfTrue="1">
      <formula>AND(D2384=1,E2384="か所")</formula>
    </cfRule>
    <cfRule type="expression" dxfId="739" priority="1032" stopIfTrue="1">
      <formula>AND(D2384=1,E2384="か所")</formula>
    </cfRule>
    <cfRule type="expression" dxfId="738" priority="1031" stopIfTrue="1">
      <formula>AND(D2384=1,E2384="式")</formula>
    </cfRule>
    <cfRule type="expression" dxfId="737" priority="1027" stopIfTrue="1">
      <formula>AND(D2384=1,E2384="式")</formula>
    </cfRule>
  </conditionalFormatting>
  <conditionalFormatting sqref="F2386">
    <cfRule type="expression" dxfId="736" priority="1038" stopIfTrue="1">
      <formula>AND(D2386=1,E2386="か所")</formula>
    </cfRule>
    <cfRule type="expression" dxfId="735" priority="1037" stopIfTrue="1">
      <formula>AND(D2386=1,E2386="式")</formula>
    </cfRule>
  </conditionalFormatting>
  <conditionalFormatting sqref="F2388">
    <cfRule type="expression" dxfId="734" priority="1035" stopIfTrue="1">
      <formula>AND(D2388=1,E2388="式")</formula>
    </cfRule>
    <cfRule type="expression" dxfId="733" priority="1036" stopIfTrue="1">
      <formula>AND(D2388=1,E2388="か所")</formula>
    </cfRule>
  </conditionalFormatting>
  <conditionalFormatting sqref="F2390">
    <cfRule type="expression" dxfId="732" priority="1043" stopIfTrue="1">
      <formula>AND(D2390=1,E2390="式")</formula>
    </cfRule>
    <cfRule type="expression" dxfId="731" priority="1044" stopIfTrue="1">
      <formula>AND(D2390=1,E2390="か所")</formula>
    </cfRule>
  </conditionalFormatting>
  <conditionalFormatting sqref="F2392">
    <cfRule type="expression" dxfId="730" priority="1041" stopIfTrue="1">
      <formula>AND(D2392=1,E2392="式")</formula>
    </cfRule>
    <cfRule type="expression" dxfId="729" priority="1042" stopIfTrue="1">
      <formula>AND(D2392=1,E2392="か所")</formula>
    </cfRule>
  </conditionalFormatting>
  <conditionalFormatting sqref="F2394">
    <cfRule type="expression" dxfId="728" priority="1040" stopIfTrue="1">
      <formula>AND(D2394=1,E2394="か所")</formula>
    </cfRule>
    <cfRule type="expression" dxfId="727" priority="1039" stopIfTrue="1">
      <formula>AND(D2394=1,E2394="式")</formula>
    </cfRule>
  </conditionalFormatting>
  <conditionalFormatting sqref="F2396 F2580 F2720 F2828">
    <cfRule type="expression" dxfId="726" priority="2116" stopIfTrue="1">
      <formula>AND(D2396=1,E2396="式")</formula>
    </cfRule>
    <cfRule type="expression" dxfId="725" priority="2114" stopIfTrue="1">
      <formula>AND(D2396=1,E2396="か所")</formula>
    </cfRule>
    <cfRule type="expression" dxfId="724" priority="2113" stopIfTrue="1">
      <formula>AND(D2396=1,E2396="式")</formula>
    </cfRule>
    <cfRule type="expression" dxfId="723" priority="2117" stopIfTrue="1">
      <formula>AND(D2396=1,E2396="か所")</formula>
    </cfRule>
    <cfRule type="expression" dxfId="722" priority="2095" stopIfTrue="1">
      <formula>AND(D2396=1,E2396="式")</formula>
    </cfRule>
    <cfRule type="expression" dxfId="721" priority="2096" stopIfTrue="1">
      <formula>AND(D2396=1,E2396="か所")</formula>
    </cfRule>
  </conditionalFormatting>
  <conditionalFormatting sqref="F2398 F2434 F2722 F2830">
    <cfRule type="expression" dxfId="720" priority="2098" stopIfTrue="1">
      <formula>AND(D2398=1,E2398="か所")</formula>
    </cfRule>
    <cfRule type="expression" dxfId="719" priority="2099" stopIfTrue="1">
      <formula>AND(D2398=1,E2398="式")</formula>
    </cfRule>
    <cfRule type="expression" dxfId="718" priority="2109" stopIfTrue="1">
      <formula>AND(D2398=1,E2398="式")</formula>
    </cfRule>
    <cfRule type="expression" dxfId="717" priority="2110" stopIfTrue="1">
      <formula>AND(D2398=1,E2398="か所")</formula>
    </cfRule>
    <cfRule type="expression" dxfId="716" priority="2100" stopIfTrue="1">
      <formula>AND(D2398=1,E2398="か所")</formula>
    </cfRule>
    <cfRule type="expression" dxfId="715" priority="2097" stopIfTrue="1">
      <formula>AND(D2398=1,E2398="式")</formula>
    </cfRule>
  </conditionalFormatting>
  <conditionalFormatting sqref="F2400 F2436 F2472 F2544 F2724 F2832">
    <cfRule type="expression" dxfId="714" priority="2092" stopIfTrue="1">
      <formula>AND(D2400=1,E2400="か所")</formula>
    </cfRule>
    <cfRule type="expression" dxfId="713" priority="2085" stopIfTrue="1">
      <formula>AND(D2400=1,E2400="式")</formula>
    </cfRule>
    <cfRule type="expression" dxfId="712" priority="2086" stopIfTrue="1">
      <formula>AND(D2400=1,E2400="か所")</formula>
    </cfRule>
    <cfRule type="expression" dxfId="711" priority="2087" stopIfTrue="1">
      <formula>AND(D2400=1,E2400="式")</formula>
    </cfRule>
    <cfRule type="expression" dxfId="710" priority="2088" stopIfTrue="1">
      <formula>AND(D2400=1,E2400="か所")</formula>
    </cfRule>
    <cfRule type="expression" dxfId="709" priority="2091" stopIfTrue="1">
      <formula>AND(D2400=1,E2400="式")</formula>
    </cfRule>
    <cfRule type="expression" dxfId="708" priority="2102" stopIfTrue="1">
      <formula>AND(D2400=1,E2400="か所")</formula>
    </cfRule>
    <cfRule type="expression" dxfId="707" priority="2101" stopIfTrue="1">
      <formula>AND(D2400=1,E2400="式")</formula>
    </cfRule>
  </conditionalFormatting>
  <conditionalFormatting sqref="F2402 F2438 F2474 F2528 F2546 F2620 F2654 F2708 F2726 F2798 F2816 F2834">
    <cfRule type="expression" dxfId="706" priority="2131" stopIfTrue="1">
      <formula>AND(D2402=1,E2402="か所")</formula>
    </cfRule>
  </conditionalFormatting>
  <conditionalFormatting sqref="F2402 F2438 F2474 F2546 F2654 F2726 F2834 F2528 F2620 F2708 F2798 F2816">
    <cfRule type="expression" dxfId="705" priority="2130" stopIfTrue="1">
      <formula>AND(D2402=1,E2402="式")</formula>
    </cfRule>
  </conditionalFormatting>
  <conditionalFormatting sqref="F2402 F2438 F2474 F2546 F2654 F2726 F2834">
    <cfRule type="expression" dxfId="704" priority="2127" stopIfTrue="1">
      <formula>AND(D2402=1,E2402="か所")</formula>
    </cfRule>
    <cfRule type="expression" dxfId="703" priority="2122" stopIfTrue="1">
      <formula>AND(D2402=1,E2402="式")</formula>
    </cfRule>
    <cfRule type="expression" dxfId="702" priority="2126" stopIfTrue="1">
      <formula>AND(D2402=1,E2402="式")</formula>
    </cfRule>
    <cfRule type="expression" dxfId="701" priority="2125" stopIfTrue="1">
      <formula>AND(D2402=1,E2402="か所")</formula>
    </cfRule>
    <cfRule type="expression" dxfId="700" priority="2124" stopIfTrue="1">
      <formula>AND(D2402=1,E2402="式")</formula>
    </cfRule>
    <cfRule type="expression" dxfId="699" priority="2123" stopIfTrue="1">
      <formula>AND(D2402=1,E2402="か所")</formula>
    </cfRule>
  </conditionalFormatting>
  <conditionalFormatting sqref="F2412">
    <cfRule type="expression" dxfId="698" priority="1991" stopIfTrue="1">
      <formula>AND(D2412=1,E2412="式")</formula>
    </cfRule>
    <cfRule type="expression" dxfId="697" priority="1992" stopIfTrue="1">
      <formula>AND(D2412=1,E2412="か所")</formula>
    </cfRule>
  </conditionalFormatting>
  <conditionalFormatting sqref="F2420">
    <cfRule type="expression" dxfId="696" priority="1052" stopIfTrue="1">
      <formula>AND(D2420=1,E2420="か所")</formula>
    </cfRule>
    <cfRule type="expression" dxfId="695" priority="1051" stopIfTrue="1">
      <formula>AND(D2420=1,E2420="式")</formula>
    </cfRule>
    <cfRule type="expression" dxfId="694" priority="1054" stopIfTrue="1">
      <formula>AND(D2420=1,E2420="か所")</formula>
    </cfRule>
    <cfRule type="expression" dxfId="693" priority="1053" stopIfTrue="1">
      <formula>AND(D2420=1,E2420="式")</formula>
    </cfRule>
  </conditionalFormatting>
  <conditionalFormatting sqref="F2422">
    <cfRule type="expression" dxfId="692" priority="1059" stopIfTrue="1">
      <formula>AND(D2422=1,E2422="式")</formula>
    </cfRule>
    <cfRule type="expression" dxfId="691" priority="1060" stopIfTrue="1">
      <formula>AND(D2422=1,E2422="か所")</formula>
    </cfRule>
  </conditionalFormatting>
  <conditionalFormatting sqref="F2424">
    <cfRule type="expression" dxfId="690" priority="1058" stopIfTrue="1">
      <formula>AND(D2424=1,E2424="か所")</formula>
    </cfRule>
    <cfRule type="expression" dxfId="689" priority="1057" stopIfTrue="1">
      <formula>AND(D2424=1,E2424="式")</formula>
    </cfRule>
  </conditionalFormatting>
  <conditionalFormatting sqref="F2426 F2624 F2626 F2712 F2714 F2802 F2820 F2822">
    <cfRule type="expression" dxfId="688" priority="2129" stopIfTrue="1">
      <formula>AND(D2426=1,E2426="か所")</formula>
    </cfRule>
  </conditionalFormatting>
  <conditionalFormatting sqref="F2428">
    <cfRule type="expression" dxfId="687" priority="1050" stopIfTrue="1">
      <formula>AND(D2428=1,E2428="か所")</formula>
    </cfRule>
    <cfRule type="expression" dxfId="686" priority="1049" stopIfTrue="1">
      <formula>AND(D2428=1,E2428="式")</formula>
    </cfRule>
  </conditionalFormatting>
  <conditionalFormatting sqref="F2430">
    <cfRule type="expression" dxfId="685" priority="1047" stopIfTrue="1">
      <formula>AND(D2430=1,E2430="式")</formula>
    </cfRule>
    <cfRule type="expression" dxfId="684" priority="1048" stopIfTrue="1">
      <formula>AND(D2430=1,E2430="か所")</formula>
    </cfRule>
  </conditionalFormatting>
  <conditionalFormatting sqref="F2432">
    <cfRule type="expression" dxfId="683" priority="1045" stopIfTrue="1">
      <formula>AND(D2432=1,E2432="式")</formula>
    </cfRule>
    <cfRule type="expression" dxfId="682" priority="1046" stopIfTrue="1">
      <formula>AND(D2432=1,E2432="か所")</formula>
    </cfRule>
  </conditionalFormatting>
  <conditionalFormatting sqref="F2448">
    <cfRule type="expression" dxfId="681" priority="1989" stopIfTrue="1">
      <formula>AND(D2448=1,E2448="式")</formula>
    </cfRule>
    <cfRule type="expression" dxfId="680" priority="1990" stopIfTrue="1">
      <formula>AND(D2448=1,E2448="か所")</formula>
    </cfRule>
  </conditionalFormatting>
  <conditionalFormatting sqref="F2456">
    <cfRule type="expression" dxfId="679" priority="1066" stopIfTrue="1">
      <formula>AND(D2456=1,E2456="か所")</formula>
    </cfRule>
    <cfRule type="expression" dxfId="678" priority="1065" stopIfTrue="1">
      <formula>AND(D2456=1,E2456="式")</formula>
    </cfRule>
    <cfRule type="expression" dxfId="677" priority="1064" stopIfTrue="1">
      <formula>AND(D2456=1,E2456="か所")</formula>
    </cfRule>
    <cfRule type="expression" dxfId="676" priority="1063" stopIfTrue="1">
      <formula>AND(D2456=1,E2456="式")</formula>
    </cfRule>
    <cfRule type="expression" dxfId="675" priority="1062" stopIfTrue="1">
      <formula>AND(D2456=1,E2456="か所")</formula>
    </cfRule>
    <cfRule type="expression" dxfId="674" priority="1061" stopIfTrue="1">
      <formula>AND(D2456=1,E2456="式")</formula>
    </cfRule>
  </conditionalFormatting>
  <conditionalFormatting sqref="F2458">
    <cfRule type="expression" dxfId="673" priority="225" stopIfTrue="1">
      <formula>AND(D2458=1,E2458="式")</formula>
    </cfRule>
    <cfRule type="expression" dxfId="672" priority="226" stopIfTrue="1">
      <formula>AND(D2458=1,E2458="か所")</formula>
    </cfRule>
  </conditionalFormatting>
  <conditionalFormatting sqref="F2460">
    <cfRule type="expression" dxfId="671" priority="222" stopIfTrue="1">
      <formula>AND(D2460=1,E2460="か所")</formula>
    </cfRule>
    <cfRule type="expression" dxfId="670" priority="221" stopIfTrue="1">
      <formula>AND(D2460=1,E2460="式")</formula>
    </cfRule>
  </conditionalFormatting>
  <conditionalFormatting sqref="F2462">
    <cfRule type="expression" dxfId="669" priority="218" stopIfTrue="1">
      <formula>AND(D2462=1,E2462="か所")</formula>
    </cfRule>
    <cfRule type="expression" dxfId="668" priority="217" stopIfTrue="1">
      <formula>AND(D2462=1,E2462="式")</formula>
    </cfRule>
  </conditionalFormatting>
  <conditionalFormatting sqref="F2464">
    <cfRule type="expression" dxfId="667" priority="216" stopIfTrue="1">
      <formula>AND(D2464=1,E2464="か所")</formula>
    </cfRule>
    <cfRule type="expression" dxfId="666" priority="215" stopIfTrue="1">
      <formula>AND(D2464=1,E2464="式")</formula>
    </cfRule>
  </conditionalFormatting>
  <conditionalFormatting sqref="F2468">
    <cfRule type="expression" dxfId="665" priority="28" stopIfTrue="1">
      <formula>AND(D2468=1,E2468="か所")</formula>
    </cfRule>
    <cfRule type="expression" dxfId="664" priority="27" stopIfTrue="1">
      <formula>AND(D2468=1,E2468="式")</formula>
    </cfRule>
    <cfRule type="expression" dxfId="663" priority="30" stopIfTrue="1">
      <formula>AND(D2468=1,E2468="か所")</formula>
    </cfRule>
    <cfRule type="expression" dxfId="662" priority="31" stopIfTrue="1">
      <formula>AND(D2468=1,E2468="式")</formula>
    </cfRule>
    <cfRule type="expression" dxfId="661" priority="32" stopIfTrue="1">
      <formula>AND(D2468=1,E2468="か所")</formula>
    </cfRule>
    <cfRule type="expression" dxfId="660" priority="29" stopIfTrue="1">
      <formula>AND(D2468=1,E2468="式")</formula>
    </cfRule>
  </conditionalFormatting>
  <conditionalFormatting sqref="F2470">
    <cfRule type="expression" dxfId="659" priority="213" stopIfTrue="1">
      <formula>AND(D2470=1,E2470="式")</formula>
    </cfRule>
    <cfRule type="expression" dxfId="658" priority="214" stopIfTrue="1">
      <formula>AND(D2470=1,E2470="か所")</formula>
    </cfRule>
  </conditionalFormatting>
  <conditionalFormatting sqref="F2484">
    <cfRule type="expression" dxfId="657" priority="1988" stopIfTrue="1">
      <formula>AND(D2484=1,E2484="か所")</formula>
    </cfRule>
    <cfRule type="expression" dxfId="656" priority="1987" stopIfTrue="1">
      <formula>AND(D2484=1,E2484="式")</formula>
    </cfRule>
  </conditionalFormatting>
  <conditionalFormatting sqref="F2492">
    <cfRule type="expression" dxfId="655" priority="1070" stopIfTrue="1">
      <formula>AND(D2492=1,E2492="か所")</formula>
    </cfRule>
    <cfRule type="expression" dxfId="654" priority="1072" stopIfTrue="1">
      <formula>AND(D2492=1,E2492="か所")</formula>
    </cfRule>
    <cfRule type="expression" dxfId="653" priority="1069" stopIfTrue="1">
      <formula>AND(D2492=1,E2492="式")</formula>
    </cfRule>
    <cfRule type="expression" dxfId="652" priority="1071" stopIfTrue="1">
      <formula>AND(D2492=1,E2492="式")</formula>
    </cfRule>
    <cfRule type="expression" dxfId="651" priority="1067" stopIfTrue="1">
      <formula>AND(D2492=1,E2492="式")</formula>
    </cfRule>
    <cfRule type="expression" dxfId="650" priority="1068" stopIfTrue="1">
      <formula>AND(D2492=1,E2492="か所")</formula>
    </cfRule>
  </conditionalFormatting>
  <conditionalFormatting sqref="F2494">
    <cfRule type="expression" dxfId="649" priority="1098" stopIfTrue="1">
      <formula>AND(D2494=1,E2494="か所")</formula>
    </cfRule>
    <cfRule type="expression" dxfId="648" priority="1097" stopIfTrue="1">
      <formula>AND(D2494=1,E2494="式")</formula>
    </cfRule>
  </conditionalFormatting>
  <conditionalFormatting sqref="F2496">
    <cfRule type="expression" dxfId="647" priority="1078" stopIfTrue="1">
      <formula>AND(D2496=1,E2496="か所")</formula>
    </cfRule>
    <cfRule type="expression" dxfId="646" priority="1077" stopIfTrue="1">
      <formula>AND(D2496=1,E2496="式")</formula>
    </cfRule>
    <cfRule type="expression" dxfId="645" priority="1076" stopIfTrue="1">
      <formula>AND(D2496=1,E2496="か所")</formula>
    </cfRule>
    <cfRule type="expression" dxfId="644" priority="1075" stopIfTrue="1">
      <formula>AND(D2496=1,E2496="式")</formula>
    </cfRule>
    <cfRule type="expression" dxfId="643" priority="1074" stopIfTrue="1">
      <formula>AND(D2496=1,E2496="か所")</formula>
    </cfRule>
    <cfRule type="expression" dxfId="642" priority="1073" stopIfTrue="1">
      <formula>AND(D2496=1,E2496="式")</formula>
    </cfRule>
  </conditionalFormatting>
  <conditionalFormatting sqref="F2498">
    <cfRule type="expression" dxfId="641" priority="1106" stopIfTrue="1">
      <formula>AND(D2498=1,E2498="か所")</formula>
    </cfRule>
    <cfRule type="expression" dxfId="640" priority="1105" stopIfTrue="1">
      <formula>AND(D2498=1,E2498="式")</formula>
    </cfRule>
  </conditionalFormatting>
  <conditionalFormatting sqref="F2500">
    <cfRule type="expression" dxfId="639" priority="1103" stopIfTrue="1">
      <formula>AND(D2500=1,E2500="式")</formula>
    </cfRule>
    <cfRule type="expression" dxfId="638" priority="1104" stopIfTrue="1">
      <formula>AND(D2500=1,E2500="か所")</formula>
    </cfRule>
  </conditionalFormatting>
  <conditionalFormatting sqref="F2502">
    <cfRule type="expression" dxfId="637" priority="1084" stopIfTrue="1">
      <formula>AND(D2502=1,E2502="か所")</formula>
    </cfRule>
    <cfRule type="expression" dxfId="636" priority="1083" stopIfTrue="1">
      <formula>AND(D2502=1,E2502="式")</formula>
    </cfRule>
    <cfRule type="expression" dxfId="635" priority="1082" stopIfTrue="1">
      <formula>AND(D2502=1,E2502="か所")</formula>
    </cfRule>
    <cfRule type="expression" dxfId="634" priority="1081" stopIfTrue="1">
      <formula>AND(D2502=1,E2502="式")</formula>
    </cfRule>
    <cfRule type="expression" dxfId="633" priority="1080" stopIfTrue="1">
      <formula>AND(D2502=1,E2502="か所")</formula>
    </cfRule>
    <cfRule type="expression" dxfId="632" priority="1079" stopIfTrue="1">
      <formula>AND(D2502=1,E2502="式")</formula>
    </cfRule>
  </conditionalFormatting>
  <conditionalFormatting sqref="F2504">
    <cfRule type="expression" dxfId="631" priority="1102" stopIfTrue="1">
      <formula>AND(D2504=1,E2504="か所")</formula>
    </cfRule>
    <cfRule type="expression" dxfId="630" priority="1101" stopIfTrue="1">
      <formula>AND(D2504=1,E2504="式")</formula>
    </cfRule>
  </conditionalFormatting>
  <conditionalFormatting sqref="F2506">
    <cfRule type="expression" dxfId="629" priority="1100" stopIfTrue="1">
      <formula>AND(D2506=1,E2506="か所")</formula>
    </cfRule>
    <cfRule type="expression" dxfId="628" priority="1099" stopIfTrue="1">
      <formula>AND(D2506=1,E2506="式")</formula>
    </cfRule>
  </conditionalFormatting>
  <conditionalFormatting sqref="F2508">
    <cfRule type="expression" dxfId="627" priority="1090" stopIfTrue="1">
      <formula>AND(D2508=1,E2508="か所")</formula>
    </cfRule>
    <cfRule type="expression" dxfId="626" priority="1086" stopIfTrue="1">
      <formula>AND(D2508=1,E2508="か所")</formula>
    </cfRule>
    <cfRule type="expression" dxfId="625" priority="1085" stopIfTrue="1">
      <formula>AND(D2508=1,E2508="式")</formula>
    </cfRule>
    <cfRule type="expression" dxfId="624" priority="1089" stopIfTrue="1">
      <formula>AND(D2508=1,E2508="式")</formula>
    </cfRule>
    <cfRule type="expression" dxfId="623" priority="1087" stopIfTrue="1">
      <formula>AND(D2508=1,E2508="式")</formula>
    </cfRule>
    <cfRule type="expression" dxfId="622" priority="1088" stopIfTrue="1">
      <formula>AND(D2508=1,E2508="か所")</formula>
    </cfRule>
  </conditionalFormatting>
  <conditionalFormatting sqref="F2510">
    <cfRule type="expression" dxfId="621" priority="1093" stopIfTrue="1">
      <formula>AND(D2510=1,E2510="式")</formula>
    </cfRule>
    <cfRule type="expression" dxfId="620" priority="1094" stopIfTrue="1">
      <formula>AND(D2510=1,E2510="か所")</formula>
    </cfRule>
  </conditionalFormatting>
  <conditionalFormatting sqref="F2512">
    <cfRule type="expression" dxfId="619" priority="1091" stopIfTrue="1">
      <formula>AND(D2512=1,E2512="式")</formula>
    </cfRule>
    <cfRule type="expression" dxfId="618" priority="1092" stopIfTrue="1">
      <formula>AND(D2512=1,E2512="か所")</formula>
    </cfRule>
  </conditionalFormatting>
  <conditionalFormatting sqref="F2520">
    <cfRule type="expression" dxfId="617" priority="1986" stopIfTrue="1">
      <formula>AND(D2520=1,E2520="か所")</formula>
    </cfRule>
    <cfRule type="expression" dxfId="616" priority="1985" stopIfTrue="1">
      <formula>AND(D2520=1,E2520="式")</formula>
    </cfRule>
  </conditionalFormatting>
  <conditionalFormatting sqref="F2524">
    <cfRule type="expression" dxfId="615" priority="2058" stopIfTrue="1">
      <formula>AND(D2524=1,E2524="か所")</formula>
    </cfRule>
    <cfRule type="expression" dxfId="614" priority="2057" stopIfTrue="1">
      <formula>AND(D2524=1,E2524="式")</formula>
    </cfRule>
    <cfRule type="expression" dxfId="613" priority="2056" stopIfTrue="1">
      <formula>AND(D2524=1,E2524="か所")</formula>
    </cfRule>
    <cfRule type="expression" dxfId="612" priority="2055" stopIfTrue="1">
      <formula>AND(D2524=1,E2524="式")</formula>
    </cfRule>
  </conditionalFormatting>
  <conditionalFormatting sqref="F2530">
    <cfRule type="expression" dxfId="611" priority="1116" stopIfTrue="1">
      <formula>AND(D2530=1,E2530="か所")</formula>
    </cfRule>
    <cfRule type="expression" dxfId="610" priority="1117" stopIfTrue="1">
      <formula>AND(D2530=1,E2530="式")</formula>
    </cfRule>
    <cfRule type="expression" dxfId="609" priority="1115" stopIfTrue="1">
      <formula>AND(D2530=1,E2530="式")</formula>
    </cfRule>
    <cfRule type="expression" dxfId="608" priority="1118" stopIfTrue="1">
      <formula>AND(D2530=1,E2530="か所")</formula>
    </cfRule>
  </conditionalFormatting>
  <conditionalFormatting sqref="F2532">
    <cfRule type="expression" dxfId="607" priority="1111" stopIfTrue="1">
      <formula>AND(D2532=1,E2532="式")</formula>
    </cfRule>
    <cfRule type="expression" dxfId="606" priority="1112" stopIfTrue="1">
      <formula>AND(D2532=1,E2532="か所")</formula>
    </cfRule>
  </conditionalFormatting>
  <conditionalFormatting sqref="F2534">
    <cfRule type="expression" dxfId="605" priority="1113" stopIfTrue="1">
      <formula>AND(D2534=1,E2534="式")</formula>
    </cfRule>
    <cfRule type="expression" dxfId="604" priority="1114" stopIfTrue="1">
      <formula>AND(D2534=1,E2534="か所")</formula>
    </cfRule>
  </conditionalFormatting>
  <conditionalFormatting sqref="F2538">
    <cfRule type="expression" dxfId="603" priority="25" stopIfTrue="1">
      <formula>AND(D2538=1,E2538="式")</formula>
    </cfRule>
    <cfRule type="expression" dxfId="602" priority="21" stopIfTrue="1">
      <formula>AND(D2538=1,E2538="式")</formula>
    </cfRule>
    <cfRule type="expression" dxfId="601" priority="22" stopIfTrue="1">
      <formula>AND(D2538=1,E2538="か所")</formula>
    </cfRule>
    <cfRule type="expression" dxfId="600" priority="24" stopIfTrue="1">
      <formula>AND(D2538=1,E2538="か所")</formula>
    </cfRule>
    <cfRule type="expression" dxfId="599" priority="23" stopIfTrue="1">
      <formula>AND(D2538=1,E2538="式")</formula>
    </cfRule>
    <cfRule type="expression" dxfId="598" priority="26" stopIfTrue="1">
      <formula>AND(D2538=1,E2538="か所")</formula>
    </cfRule>
  </conditionalFormatting>
  <conditionalFormatting sqref="F2540">
    <cfRule type="expression" dxfId="597" priority="1109" stopIfTrue="1">
      <formula>AND(D2540=1,E2540="式")</formula>
    </cfRule>
    <cfRule type="expression" dxfId="596" priority="1110" stopIfTrue="1">
      <formula>AND(D2540=1,E2540="か所")</formula>
    </cfRule>
  </conditionalFormatting>
  <conditionalFormatting sqref="F2542">
    <cfRule type="expression" dxfId="595" priority="1107" stopIfTrue="1">
      <formula>AND(D2542=1,E2542="式")</formula>
    </cfRule>
    <cfRule type="expression" dxfId="594" priority="1108" stopIfTrue="1">
      <formula>AND(D2542=1,E2542="か所")</formula>
    </cfRule>
  </conditionalFormatting>
  <conditionalFormatting sqref="F2556">
    <cfRule type="expression" dxfId="593" priority="1984" stopIfTrue="1">
      <formula>AND(D2556=1,E2556="か所")</formula>
    </cfRule>
    <cfRule type="expression" dxfId="592" priority="1983" stopIfTrue="1">
      <formula>AND(D2556=1,E2556="式")</formula>
    </cfRule>
  </conditionalFormatting>
  <conditionalFormatting sqref="F2560">
    <cfRule type="expression" dxfId="591" priority="2053" stopIfTrue="1">
      <formula>AND(D2560=1,E2560="式")</formula>
    </cfRule>
    <cfRule type="expression" dxfId="590" priority="2054" stopIfTrue="1">
      <formula>AND(D2560=1,E2560="か所")</formula>
    </cfRule>
  </conditionalFormatting>
  <conditionalFormatting sqref="F2564">
    <cfRule type="expression" dxfId="589" priority="1178" stopIfTrue="1">
      <formula>AND(D2564=1,E2564="か所")</formula>
    </cfRule>
    <cfRule type="expression" dxfId="588" priority="1179" stopIfTrue="1">
      <formula>AND(D2564=1,E2564="式")</formula>
    </cfRule>
    <cfRule type="expression" dxfId="587" priority="1180" stopIfTrue="1">
      <formula>AND(D2564=1,E2564="か所")</formula>
    </cfRule>
    <cfRule type="expression" dxfId="586" priority="1177" stopIfTrue="1">
      <formula>AND(D2564=1,E2564="式")</formula>
    </cfRule>
  </conditionalFormatting>
  <conditionalFormatting sqref="F2566">
    <cfRule type="expression" dxfId="585" priority="1175" stopIfTrue="1">
      <formula>AND(D2566=1,E2566="式")</formula>
    </cfRule>
    <cfRule type="expression" dxfId="584" priority="1176" stopIfTrue="1">
      <formula>AND(D2566=1,E2566="か所")</formula>
    </cfRule>
  </conditionalFormatting>
  <conditionalFormatting sqref="F2568">
    <cfRule type="expression" dxfId="583" priority="1170" stopIfTrue="1">
      <formula>AND(D2568=1,E2568="か所")</formula>
    </cfRule>
    <cfRule type="expression" dxfId="582" priority="1169" stopIfTrue="1">
      <formula>AND(D2568=1,E2568="式")</formula>
    </cfRule>
    <cfRule type="expression" dxfId="581" priority="1168" stopIfTrue="1">
      <formula>AND(D2568=1,E2568="か所")</formula>
    </cfRule>
    <cfRule type="expression" dxfId="580" priority="1167" stopIfTrue="1">
      <formula>AND(D2568=1,E2568="式")</formula>
    </cfRule>
  </conditionalFormatting>
  <conditionalFormatting sqref="F2570">
    <cfRule type="expression" dxfId="579" priority="1174" stopIfTrue="1">
      <formula>AND(D2570=1,E2570="か所")</formula>
    </cfRule>
    <cfRule type="expression" dxfId="578" priority="1173" stopIfTrue="1">
      <formula>AND(D2570=1,E2570="式")</formula>
    </cfRule>
  </conditionalFormatting>
  <conditionalFormatting sqref="F2572">
    <cfRule type="expression" dxfId="577" priority="1166" stopIfTrue="1">
      <formula>AND(D2572=1,E2572="か所")</formula>
    </cfRule>
    <cfRule type="expression" dxfId="576" priority="1165" stopIfTrue="1">
      <formula>AND(D2572=1,E2572="式")</formula>
    </cfRule>
  </conditionalFormatting>
  <conditionalFormatting sqref="F2574">
    <cfRule type="expression" dxfId="575" priority="1163" stopIfTrue="1">
      <formula>AND(D2574=1,E2574="式")</formula>
    </cfRule>
    <cfRule type="expression" dxfId="574" priority="1164" stopIfTrue="1">
      <formula>AND(D2574=1,E2574="か所")</formula>
    </cfRule>
  </conditionalFormatting>
  <conditionalFormatting sqref="F2576">
    <cfRule type="expression" dxfId="573" priority="1172" stopIfTrue="1">
      <formula>AND(D2576=1,E2576="か所")</formula>
    </cfRule>
    <cfRule type="expression" dxfId="572" priority="1171" stopIfTrue="1">
      <formula>AND(D2576=1,E2576="式")</formula>
    </cfRule>
  </conditionalFormatting>
  <conditionalFormatting sqref="F2578 F2718 F2826">
    <cfRule type="expression" dxfId="571" priority="2111" stopIfTrue="1">
      <formula>AND(D2578=1,E2578="式")</formula>
    </cfRule>
    <cfRule type="expression" dxfId="570" priority="2094" stopIfTrue="1">
      <formula>AND(D2578=1,E2578="か所")</formula>
    </cfRule>
    <cfRule type="expression" dxfId="569" priority="2112" stopIfTrue="1">
      <formula>AND(D2578=1,E2578="か所")</formula>
    </cfRule>
    <cfRule type="expression" dxfId="568" priority="2093" stopIfTrue="1">
      <formula>AND(D2578=1,E2578="式")</formula>
    </cfRule>
  </conditionalFormatting>
  <conditionalFormatting sqref="F2582">
    <cfRule type="expression" dxfId="567" priority="1162" stopIfTrue="1">
      <formula>AND(D2582=1,E2582="か所")</formula>
    </cfRule>
    <cfRule type="expression" dxfId="566" priority="1161" stopIfTrue="1">
      <formula>AND(D2582=1,E2582="式")</formula>
    </cfRule>
    <cfRule type="expression" dxfId="565" priority="1158" stopIfTrue="1">
      <formula>AND(D2582=1,E2582="か所")</formula>
    </cfRule>
    <cfRule type="expression" dxfId="564" priority="1157" stopIfTrue="1">
      <formula>AND(D2582=1,E2582="式")</formula>
    </cfRule>
    <cfRule type="expression" dxfId="563" priority="1156" stopIfTrue="1">
      <formula>AND(D2582=1,E2582="か所")</formula>
    </cfRule>
    <cfRule type="expression" dxfId="562" priority="1155" stopIfTrue="1">
      <formula>AND(D2582=1,E2582="式")</formula>
    </cfRule>
  </conditionalFormatting>
  <conditionalFormatting sqref="F2584">
    <cfRule type="expression" dxfId="561" priority="1151" stopIfTrue="1">
      <formula>AND(D2584=1,E2584="式")</formula>
    </cfRule>
    <cfRule type="expression" dxfId="560" priority="1152" stopIfTrue="1">
      <formula>AND(D2584=1,E2584="か所")</formula>
    </cfRule>
    <cfRule type="expression" dxfId="559" priority="1154" stopIfTrue="1">
      <formula>AND(D2584=1,E2584="か所")</formula>
    </cfRule>
    <cfRule type="expression" dxfId="558" priority="1153" stopIfTrue="1">
      <formula>AND(D2584=1,E2584="式")</formula>
    </cfRule>
    <cfRule type="expression" dxfId="557" priority="1149" stopIfTrue="1">
      <formula>AND(D2584=1,E2584="式")</formula>
    </cfRule>
    <cfRule type="expression" dxfId="556" priority="1160" stopIfTrue="1">
      <formula>AND(D2584=1,E2584="か所")</formula>
    </cfRule>
    <cfRule type="expression" dxfId="555" priority="1159" stopIfTrue="1">
      <formula>AND(D2584=1,E2584="式")</formula>
    </cfRule>
    <cfRule type="expression" dxfId="554" priority="1150" stopIfTrue="1">
      <formula>AND(D2584=1,E2584="か所")</formula>
    </cfRule>
  </conditionalFormatting>
  <conditionalFormatting sqref="F2586">
    <cfRule type="expression" dxfId="553" priority="1148" stopIfTrue="1">
      <formula>AND(D2586=1,E2586="か所")</formula>
    </cfRule>
    <cfRule type="expression" dxfId="552" priority="1147" stopIfTrue="1">
      <formula>AND(D2586=1,E2586="式")</formula>
    </cfRule>
  </conditionalFormatting>
  <conditionalFormatting sqref="F2588">
    <cfRule type="expression" dxfId="551" priority="1145" stopIfTrue="1">
      <formula>AND(D2588=1,E2588="式")</formula>
    </cfRule>
    <cfRule type="expression" dxfId="550" priority="1146" stopIfTrue="1">
      <formula>AND(D2588=1,E2588="か所")</formula>
    </cfRule>
  </conditionalFormatting>
  <conditionalFormatting sqref="F2590">
    <cfRule type="expression" dxfId="549" priority="1143" stopIfTrue="1">
      <formula>AND(D2590=1,E2590="式")</formula>
    </cfRule>
    <cfRule type="expression" dxfId="548" priority="1144" stopIfTrue="1">
      <formula>AND(D2590=1,E2590="か所")</formula>
    </cfRule>
  </conditionalFormatting>
  <conditionalFormatting sqref="F2594">
    <cfRule type="expression" dxfId="547" priority="1135" stopIfTrue="1">
      <formula>AND(D2594=1,E2594="式")</formula>
    </cfRule>
    <cfRule type="expression" dxfId="546" priority="1142" stopIfTrue="1">
      <formula>AND(D2594=1,E2594="か所")</formula>
    </cfRule>
    <cfRule type="expression" dxfId="545" priority="1138" stopIfTrue="1">
      <formula>AND(D2594=1,E2594="か所")</formula>
    </cfRule>
    <cfRule type="expression" dxfId="544" priority="1140" stopIfTrue="1">
      <formula>AND(D2594=1,E2594="か所")</formula>
    </cfRule>
    <cfRule type="expression" dxfId="543" priority="1139" stopIfTrue="1">
      <formula>AND(D2594=1,E2594="式")</formula>
    </cfRule>
    <cfRule type="expression" dxfId="542" priority="1137" stopIfTrue="1">
      <formula>AND(D2594=1,E2594="式")</formula>
    </cfRule>
    <cfRule type="expression" dxfId="541" priority="1136" stopIfTrue="1">
      <formula>AND(D2594=1,E2594="か所")</formula>
    </cfRule>
    <cfRule type="expression" dxfId="540" priority="1141" stopIfTrue="1">
      <formula>AND(D2594=1,E2594="式")</formula>
    </cfRule>
  </conditionalFormatting>
  <conditionalFormatting sqref="F2600 F2306 F2378 F2414 F2450 F2486 F2522 F2558 F2630 F2702 F2810">
    <cfRule type="expression" dxfId="539" priority="2132" stopIfTrue="1">
      <formula>AND(D2306=1,E2306="式")</formula>
    </cfRule>
  </conditionalFormatting>
  <conditionalFormatting sqref="F2600">
    <cfRule type="expression" dxfId="538" priority="1767" stopIfTrue="1">
      <formula>AND(D2600=1,E2600="か所")</formula>
    </cfRule>
    <cfRule type="expression" dxfId="537" priority="1766" stopIfTrue="1">
      <formula>AND(D2600=1,E2600="式")</formula>
    </cfRule>
  </conditionalFormatting>
  <conditionalFormatting sqref="F2602 F2672 F2806">
    <cfRule type="expression" dxfId="536" priority="1799" stopIfTrue="1">
      <formula>AND(D2602=1,E2602="か所")</formula>
    </cfRule>
  </conditionalFormatting>
  <conditionalFormatting sqref="F2602 F2806 F2672">
    <cfRule type="expression" dxfId="535" priority="1798" stopIfTrue="1">
      <formula>AND(D2602=1,E2602="式")</formula>
    </cfRule>
  </conditionalFormatting>
  <conditionalFormatting sqref="F2602">
    <cfRule type="expression" dxfId="534" priority="1768" stopIfTrue="1">
      <formula>AND(D2602=1,E2602="式")</formula>
    </cfRule>
    <cfRule type="expression" dxfId="533" priority="1769" stopIfTrue="1">
      <formula>AND(D2602=1,E2602="か所")</formula>
    </cfRule>
  </conditionalFormatting>
  <conditionalFormatting sqref="F2604 F2774 F2846">
    <cfRule type="expression" dxfId="532" priority="2120" stopIfTrue="1">
      <formula>AND(D2604=1,E2604="式")</formula>
    </cfRule>
    <cfRule type="expression" dxfId="531" priority="2121" stopIfTrue="1">
      <formula>AND(D2604=1,E2604="か所")</formula>
    </cfRule>
  </conditionalFormatting>
  <conditionalFormatting sqref="F2606">
    <cfRule type="expression" dxfId="530" priority="668" stopIfTrue="1">
      <formula>AND(D2606=1,E2606="か所")</formula>
    </cfRule>
    <cfRule type="expression" dxfId="529" priority="667" stopIfTrue="1">
      <formula>AND(D2606=1,E2606="式")</formula>
    </cfRule>
  </conditionalFormatting>
  <conditionalFormatting sqref="F2610">
    <cfRule type="expression" dxfId="528" priority="1134" stopIfTrue="1">
      <formula>AND(D2610=1,E2610="か所")</formula>
    </cfRule>
    <cfRule type="expression" dxfId="527" priority="1133" stopIfTrue="1">
      <formula>AND(D2610=1,E2610="式")</formula>
    </cfRule>
  </conditionalFormatting>
  <conditionalFormatting sqref="F2612">
    <cfRule type="expression" dxfId="526" priority="1126" stopIfTrue="1">
      <formula>AND(D2612=1,E2612="か所")</formula>
    </cfRule>
    <cfRule type="expression" dxfId="525" priority="1125" stopIfTrue="1">
      <formula>AND(D2612=1,E2612="式")</formula>
    </cfRule>
  </conditionalFormatting>
  <conditionalFormatting sqref="F2614">
    <cfRule type="expression" dxfId="524" priority="1127" stopIfTrue="1">
      <formula>AND(D2614=1,E2614="式")</formula>
    </cfRule>
    <cfRule type="expression" dxfId="523" priority="1128" stopIfTrue="1">
      <formula>AND(D2614=1,E2614="か所")</formula>
    </cfRule>
    <cfRule type="expression" dxfId="522" priority="1120" stopIfTrue="1">
      <formula>AND(D2614=1,E2614="か所")</formula>
    </cfRule>
    <cfRule type="expression" dxfId="521" priority="1119" stopIfTrue="1">
      <formula>AND(D2614=1,E2614="式")</formula>
    </cfRule>
    <cfRule type="expression" dxfId="520" priority="1129" stopIfTrue="1">
      <formula>AND(D2614=1,E2614="式")</formula>
    </cfRule>
    <cfRule type="expression" dxfId="519" priority="1130" stopIfTrue="1">
      <formula>AND(D2614=1,E2614="か所")</formula>
    </cfRule>
  </conditionalFormatting>
  <conditionalFormatting sqref="F2616">
    <cfRule type="expression" dxfId="518" priority="1123" stopIfTrue="1">
      <formula>AND(D2616=1,E2616="式")</formula>
    </cfRule>
    <cfRule type="expression" dxfId="517" priority="1124" stopIfTrue="1">
      <formula>AND(D2616=1,E2616="か所")</formula>
    </cfRule>
    <cfRule type="expression" dxfId="516" priority="1122" stopIfTrue="1">
      <formula>AND(D2616=1,E2616="か所")</formula>
    </cfRule>
    <cfRule type="expression" dxfId="515" priority="1121" stopIfTrue="1">
      <formula>AND(D2616=1,E2616="式")</formula>
    </cfRule>
  </conditionalFormatting>
  <conditionalFormatting sqref="F2622 F2638 F2710 F2800 F2818">
    <cfRule type="expression" dxfId="514" priority="2064" stopIfTrue="1">
      <formula>AND(D2622=1,E2622="か所")</formula>
    </cfRule>
    <cfRule type="expression" dxfId="513" priority="2063" stopIfTrue="1">
      <formula>AND(D2622=1,E2622="式")</formula>
    </cfRule>
    <cfRule type="expression" dxfId="512" priority="2061" stopIfTrue="1">
      <formula>AND(D2622=1,E2622="式")</formula>
    </cfRule>
    <cfRule type="expression" dxfId="511" priority="2062" stopIfTrue="1">
      <formula>AND(D2622=1,E2622="か所")</formula>
    </cfRule>
  </conditionalFormatting>
  <conditionalFormatting sqref="F2628">
    <cfRule type="expression" dxfId="510" priority="1981" stopIfTrue="1">
      <formula>AND(D2628=1,E2628="式")</formula>
    </cfRule>
    <cfRule type="expression" dxfId="509" priority="1982" stopIfTrue="1">
      <formula>AND(D2628=1,E2628="か所")</formula>
    </cfRule>
  </conditionalFormatting>
  <conditionalFormatting sqref="F2644">
    <cfRule type="expression" dxfId="508" priority="1219" stopIfTrue="1">
      <formula>AND(D2644=1,E2644="式")</formula>
    </cfRule>
    <cfRule type="expression" dxfId="507" priority="1220" stopIfTrue="1">
      <formula>AND(D2644=1,E2644="か所")</formula>
    </cfRule>
    <cfRule type="expression" dxfId="506" priority="1221" stopIfTrue="1">
      <formula>AND(D2644=1,E2644="式")</formula>
    </cfRule>
    <cfRule type="expression" dxfId="505" priority="1222" stopIfTrue="1">
      <formula>AND(D2644=1,E2644="か所")</formula>
    </cfRule>
    <cfRule type="expression" dxfId="504" priority="1223" stopIfTrue="1">
      <formula>AND(D2644=1,E2644="式")</formula>
    </cfRule>
    <cfRule type="expression" dxfId="503" priority="1224" stopIfTrue="1">
      <formula>AND(D2644=1,E2644="か所")</formula>
    </cfRule>
  </conditionalFormatting>
  <conditionalFormatting sqref="F2650">
    <cfRule type="expression" dxfId="502" priority="1942" stopIfTrue="1">
      <formula>AND(D2650=1,E2650="式")</formula>
    </cfRule>
    <cfRule type="expression" dxfId="501" priority="1943" stopIfTrue="1">
      <formula>AND(D2650=1,E2650="か所")</formula>
    </cfRule>
  </conditionalFormatting>
  <conditionalFormatting sqref="F2652">
    <cfRule type="expression" dxfId="500" priority="1216" stopIfTrue="1">
      <formula>AND(D2652=1,E2652="か所")</formula>
    </cfRule>
    <cfRule type="expression" dxfId="499" priority="1215" stopIfTrue="1">
      <formula>AND(D2652=1,E2652="式")</formula>
    </cfRule>
  </conditionalFormatting>
  <conditionalFormatting sqref="F2666">
    <cfRule type="expression" dxfId="498" priority="1754" stopIfTrue="1">
      <formula>AND(D2666=1,E2666="式")</formula>
    </cfRule>
    <cfRule type="expression" dxfId="497" priority="1755" stopIfTrue="1">
      <formula>AND(D2666=1,E2666="か所")</formula>
    </cfRule>
  </conditionalFormatting>
  <conditionalFormatting sqref="F2668">
    <cfRule type="expression" dxfId="496" priority="1752" stopIfTrue="1">
      <formula>AND(D2668=1,E2668="式")</formula>
    </cfRule>
    <cfRule type="expression" dxfId="495" priority="1753" stopIfTrue="1">
      <formula>AND(D2668=1,E2668="か所")</formula>
    </cfRule>
  </conditionalFormatting>
  <conditionalFormatting sqref="F2674">
    <cfRule type="expression" dxfId="494" priority="1797" stopIfTrue="1">
      <formula>AND(D2674=1,E2674="か所")</formula>
    </cfRule>
    <cfRule type="expression" dxfId="493" priority="1796" stopIfTrue="1">
      <formula>AND(D2674=1,E2674="式")</formula>
    </cfRule>
  </conditionalFormatting>
  <conditionalFormatting sqref="F2680">
    <cfRule type="expression" dxfId="492" priority="209" stopIfTrue="1">
      <formula>AND(D2680=1,E2680="式")</formula>
    </cfRule>
    <cfRule type="expression" dxfId="491" priority="210" stopIfTrue="1">
      <formula>AND(D2680=1,E2680="か所")</formula>
    </cfRule>
    <cfRule type="expression" dxfId="490" priority="205" stopIfTrue="1">
      <formula>AND(D2680=1,E2680="式")</formula>
    </cfRule>
    <cfRule type="expression" dxfId="489" priority="206" stopIfTrue="1">
      <formula>AND(D2680=1,E2680="か所")</formula>
    </cfRule>
    <cfRule type="expression" dxfId="488" priority="207" stopIfTrue="1">
      <formula>AND(D2680=1,E2680="式")</formula>
    </cfRule>
    <cfRule type="expression" dxfId="487" priority="208" stopIfTrue="1">
      <formula>AND(D2680=1,E2680="か所")</formula>
    </cfRule>
    <cfRule type="expression" dxfId="486" priority="212" stopIfTrue="1">
      <formula>AND(D2680=1,E2680="か所")</formula>
    </cfRule>
    <cfRule type="expression" dxfId="485" priority="211" stopIfTrue="1">
      <formula>AND(D2680=1,E2680="式")</formula>
    </cfRule>
  </conditionalFormatting>
  <conditionalFormatting sqref="F2682 F2686 F2688 F2694">
    <cfRule type="expression" dxfId="484" priority="202" stopIfTrue="1">
      <formula>AND(D2682=1,E2682="か所")</formula>
    </cfRule>
  </conditionalFormatting>
  <conditionalFormatting sqref="F2682 F2686 F2694 F2688">
    <cfRule type="expression" dxfId="483" priority="201" stopIfTrue="1">
      <formula>AND(D2682=1,E2682="式")</formula>
    </cfRule>
  </conditionalFormatting>
  <conditionalFormatting sqref="F2682">
    <cfRule type="expression" dxfId="482" priority="200" stopIfTrue="1">
      <formula>AND(D2682=1,E2682="か所")</formula>
    </cfRule>
    <cfRule type="expression" dxfId="481" priority="199" stopIfTrue="1">
      <formula>AND(D2682=1,E2682="式")</formula>
    </cfRule>
    <cfRule type="expression" dxfId="480" priority="181" stopIfTrue="1">
      <formula>AND(D2682=1,E2682="式")</formula>
    </cfRule>
    <cfRule type="expression" dxfId="479" priority="182" stopIfTrue="1">
      <formula>AND(D2682=1,E2682="か所")</formula>
    </cfRule>
  </conditionalFormatting>
  <conditionalFormatting sqref="F2684">
    <cfRule type="expression" dxfId="478" priority="179" stopIfTrue="1">
      <formula>AND(D2684=1,E2684="式")</formula>
    </cfRule>
    <cfRule type="expression" dxfId="477" priority="180" stopIfTrue="1">
      <formula>AND(D2684=1,E2684="か所")</formula>
    </cfRule>
  </conditionalFormatting>
  <conditionalFormatting sqref="F2686">
    <cfRule type="expression" dxfId="476" priority="198" stopIfTrue="1">
      <formula>AND(D2686=1,E2686="か所")</formula>
    </cfRule>
    <cfRule type="expression" dxfId="475" priority="192" stopIfTrue="1">
      <formula>AND(D2686=1,E2686="か所")</formula>
    </cfRule>
    <cfRule type="expression" dxfId="474" priority="195" stopIfTrue="1">
      <formula>AND(D2686=1,E2686="式")</formula>
    </cfRule>
    <cfRule type="expression" dxfId="473" priority="196" stopIfTrue="1">
      <formula>AND(D2686=1,E2686="か所")</formula>
    </cfRule>
    <cfRule type="expression" dxfId="472" priority="197" stopIfTrue="1">
      <formula>AND(D2686=1,E2686="式")</formula>
    </cfRule>
    <cfRule type="expression" dxfId="471" priority="187" stopIfTrue="1">
      <formula>AND(D2686=1,E2686="式")</formula>
    </cfRule>
    <cfRule type="expression" dxfId="470" priority="188" stopIfTrue="1">
      <formula>AND(D2686=1,E2686="か所")</formula>
    </cfRule>
    <cfRule type="expression" dxfId="469" priority="189" stopIfTrue="1">
      <formula>AND(D2686=1,E2686="式")</formula>
    </cfRule>
    <cfRule type="expression" dxfId="468" priority="190" stopIfTrue="1">
      <formula>AND(D2686=1,E2686="か所")</formula>
    </cfRule>
    <cfRule type="expression" dxfId="467" priority="191" stopIfTrue="1">
      <formula>AND(D2686=1,E2686="式")</formula>
    </cfRule>
  </conditionalFormatting>
  <conditionalFormatting sqref="F2688">
    <cfRule type="expression" dxfId="466" priority="185" stopIfTrue="1">
      <formula>AND(D2688=1,E2688="式")</formula>
    </cfRule>
    <cfRule type="expression" dxfId="465" priority="184" stopIfTrue="1">
      <formula>AND(D2688=1,E2688="か所")</formula>
    </cfRule>
    <cfRule type="expression" dxfId="464" priority="183" stopIfTrue="1">
      <formula>AND(D2688=1,E2688="式")</formula>
    </cfRule>
    <cfRule type="expression" dxfId="463" priority="186" stopIfTrue="1">
      <formula>AND(D2688=1,E2688="か所")</formula>
    </cfRule>
  </conditionalFormatting>
  <conditionalFormatting sqref="F2692">
    <cfRule type="expression" dxfId="462" priority="203" stopIfTrue="1">
      <formula>AND(D2692=1,E2692="式")</formula>
    </cfRule>
    <cfRule type="expression" dxfId="461" priority="204" stopIfTrue="1">
      <formula>AND(D2692=1,E2692="か所")</formula>
    </cfRule>
  </conditionalFormatting>
  <conditionalFormatting sqref="F2694">
    <cfRule type="expression" dxfId="460" priority="193" stopIfTrue="1">
      <formula>AND(D2694=1,E2694="式")</formula>
    </cfRule>
    <cfRule type="expression" dxfId="459" priority="194" stopIfTrue="1">
      <formula>AND(D2694=1,E2694="か所")</formula>
    </cfRule>
  </conditionalFormatting>
  <conditionalFormatting sqref="F2700">
    <cfRule type="expression" dxfId="458" priority="1977" stopIfTrue="1">
      <formula>AND(D2700=1,E2700="式")</formula>
    </cfRule>
    <cfRule type="expression" dxfId="457" priority="1978" stopIfTrue="1">
      <formula>AND(D2700=1,E2700="か所")</formula>
    </cfRule>
  </conditionalFormatting>
  <conditionalFormatting sqref="F2716 F2824">
    <cfRule type="expression" dxfId="456" priority="2103" stopIfTrue="1">
      <formula>AND(D2716=1,E2716="式")</formula>
    </cfRule>
    <cfRule type="expression" dxfId="455" priority="2104" stopIfTrue="1">
      <formula>AND(D2716=1,E2716="か所")</formula>
    </cfRule>
  </conditionalFormatting>
  <conditionalFormatting sqref="F2736">
    <cfRule type="expression" dxfId="454" priority="1976" stopIfTrue="1">
      <formula>AND(D2736=1,E2736="か所")</formula>
    </cfRule>
    <cfRule type="expression" dxfId="453" priority="1975" stopIfTrue="1">
      <formula>AND(D2736=1,E2736="式")</formula>
    </cfRule>
  </conditionalFormatting>
  <conditionalFormatting sqref="F2744">
    <cfRule type="expression" dxfId="452" priority="1183" stopIfTrue="1">
      <formula>AND(D2744=1,E2744="式")</formula>
    </cfRule>
    <cfRule type="expression" dxfId="451" priority="1184" stopIfTrue="1">
      <formula>AND(D2744=1,E2744="か所")</formula>
    </cfRule>
  </conditionalFormatting>
  <conditionalFormatting sqref="F2746 F2748 F2750 F2752 F2754 F2756 F2758 F2760 F2762 F2764 F2766">
    <cfRule type="expression" dxfId="450" priority="1182" stopIfTrue="1">
      <formula>AND(D2746=1,E2746="か所")</formula>
    </cfRule>
    <cfRule type="expression" dxfId="449" priority="1181" stopIfTrue="1">
      <formula>AND(D2746=1,E2746="式")</formula>
    </cfRule>
  </conditionalFormatting>
  <conditionalFormatting sqref="F2776">
    <cfRule type="expression" dxfId="448" priority="2082" stopIfTrue="1">
      <formula>AND(D2776=1,E2776="か所")</formula>
    </cfRule>
    <cfRule type="expression" dxfId="447" priority="2081" stopIfTrue="1">
      <formula>AND(D2776=1,E2776="式")</formula>
    </cfRule>
  </conditionalFormatting>
  <conditionalFormatting sqref="F2792 H2792">
    <cfRule type="expression" dxfId="446" priority="121" stopIfTrue="1">
      <formula>AND(D2792=1,E2792="式")</formula>
    </cfRule>
    <cfRule type="expression" dxfId="445" priority="122" stopIfTrue="1">
      <formula>AND(D2792=1,E2792="か所")</formula>
    </cfRule>
  </conditionalFormatting>
  <conditionalFormatting sqref="F2802 F2426 F2624 F2626 F2712 F2714 F2820 F2822">
    <cfRule type="expression" dxfId="444" priority="2128" stopIfTrue="1">
      <formula>AND(D2426=1,E2426="式")</formula>
    </cfRule>
  </conditionalFormatting>
  <conditionalFormatting sqref="F2802">
    <cfRule type="expression" dxfId="443" priority="1761" stopIfTrue="1">
      <formula>AND(D2802=1,E2802="か所")</formula>
    </cfRule>
    <cfRule type="expression" dxfId="442" priority="1760" stopIfTrue="1">
      <formula>AND(D2802=1,E2802="式")</formula>
    </cfRule>
  </conditionalFormatting>
  <conditionalFormatting sqref="F2804">
    <cfRule type="expression" dxfId="441" priority="1756" stopIfTrue="1">
      <formula>AND(D2804=1,E2804="式")</formula>
    </cfRule>
    <cfRule type="expression" dxfId="440" priority="1757" stopIfTrue="1">
      <formula>AND(D2804=1,E2804="か所")</formula>
    </cfRule>
  </conditionalFormatting>
  <conditionalFormatting sqref="F2806">
    <cfRule type="expression" dxfId="439" priority="1765" stopIfTrue="1">
      <formula>AND(D2806=1,E2806="か所")</formula>
    </cfRule>
    <cfRule type="expression" dxfId="438" priority="1762" stopIfTrue="1">
      <formula>AND(D2806=1,E2806="式")</formula>
    </cfRule>
    <cfRule type="expression" dxfId="437" priority="1763" stopIfTrue="1">
      <formula>AND(D2806=1,E2806="か所")</formula>
    </cfRule>
    <cfRule type="expression" dxfId="436" priority="1764" stopIfTrue="1">
      <formula>AND(D2806=1,E2806="式")</formula>
    </cfRule>
  </conditionalFormatting>
  <conditionalFormatting sqref="F2808">
    <cfRule type="expression" dxfId="435" priority="1980" stopIfTrue="1">
      <formula>AND(D2808=1,E2808="か所")</formula>
    </cfRule>
    <cfRule type="expression" dxfId="434" priority="1979" stopIfTrue="1">
      <formula>AND(D2808=1,E2808="式")</formula>
    </cfRule>
  </conditionalFormatting>
  <conditionalFormatting sqref="H62">
    <cfRule type="expression" dxfId="433" priority="1915" stopIfTrue="1">
      <formula>AND(F62=1,G62="か所")</formula>
    </cfRule>
    <cfRule type="expression" dxfId="432" priority="1914" stopIfTrue="1">
      <formula>AND(F62=1,G62="式")</formula>
    </cfRule>
  </conditionalFormatting>
  <conditionalFormatting sqref="H64">
    <cfRule type="expression" dxfId="431" priority="1913" stopIfTrue="1">
      <formula>AND(F64=1,G64="か所")</formula>
    </cfRule>
    <cfRule type="expression" dxfId="430" priority="1912" stopIfTrue="1">
      <formula>AND(F64=1,G64="式")</formula>
    </cfRule>
  </conditionalFormatting>
  <conditionalFormatting sqref="H82">
    <cfRule type="expression" dxfId="429" priority="51" stopIfTrue="1">
      <formula>AND(F82=1,G82="式")</formula>
    </cfRule>
    <cfRule type="expression" dxfId="428" priority="52" stopIfTrue="1">
      <formula>AND(F82=1,G82="か所")</formula>
    </cfRule>
  </conditionalFormatting>
  <conditionalFormatting sqref="H84 H86">
    <cfRule type="expression" dxfId="427" priority="57" stopIfTrue="1">
      <formula>AND(F84=1,G84="式")</formula>
    </cfRule>
    <cfRule type="expression" dxfId="426" priority="58" stopIfTrue="1">
      <formula>AND(F84=1,G84="か所")</formula>
    </cfRule>
  </conditionalFormatting>
  <conditionalFormatting sqref="H116 H118 H120 H122 H124 H126 H196 H198 H200 H202 H204 H212 H214">
    <cfRule type="expression" dxfId="425" priority="2357" stopIfTrue="1">
      <formula>AND(F116=1,G116="か所")</formula>
    </cfRule>
    <cfRule type="expression" dxfId="424" priority="2356" stopIfTrue="1">
      <formula>AND(F116=1,G116="式")</formula>
    </cfRule>
  </conditionalFormatting>
  <conditionalFormatting sqref="H128">
    <cfRule type="expression" dxfId="423" priority="1561" stopIfTrue="1">
      <formula>AND(F128=1,G128="式")</formula>
    </cfRule>
    <cfRule type="expression" dxfId="422" priority="1562" stopIfTrue="1">
      <formula>AND(F128=1,G128="か所")</formula>
    </cfRule>
  </conditionalFormatting>
  <conditionalFormatting sqref="H130">
    <cfRule type="expression" dxfId="421" priority="1569" stopIfTrue="1">
      <formula>AND(F130=1,G130="式")</formula>
    </cfRule>
    <cfRule type="expression" dxfId="420" priority="1570" stopIfTrue="1">
      <formula>AND(F130=1,G130="か所")</formula>
    </cfRule>
  </conditionalFormatting>
  <conditionalFormatting sqref="H132">
    <cfRule type="expression" dxfId="419" priority="1574" stopIfTrue="1">
      <formula>AND(F132=1,G132="か所")</formula>
    </cfRule>
    <cfRule type="expression" dxfId="418" priority="1573" stopIfTrue="1">
      <formula>AND(F132=1,G132="式")</formula>
    </cfRule>
  </conditionalFormatting>
  <conditionalFormatting sqref="H134">
    <cfRule type="expression" dxfId="417" priority="1565" stopIfTrue="1">
      <formula>AND(F134=1,G134="式")</formula>
    </cfRule>
    <cfRule type="expression" dxfId="416" priority="1566" stopIfTrue="1">
      <formula>AND(F134=1,G134="か所")</formula>
    </cfRule>
  </conditionalFormatting>
  <conditionalFormatting sqref="H136">
    <cfRule type="expression" dxfId="415" priority="1557" stopIfTrue="1">
      <formula>AND(F136=1,G136="式")</formula>
    </cfRule>
    <cfRule type="expression" dxfId="414" priority="1558" stopIfTrue="1">
      <formula>AND(F136=1,G136="か所")</formula>
    </cfRule>
  </conditionalFormatting>
  <conditionalFormatting sqref="H138">
    <cfRule type="expression" dxfId="413" priority="1553" stopIfTrue="1">
      <formula>AND(F138=1,G138="式")</formula>
    </cfRule>
    <cfRule type="expression" dxfId="412" priority="1554" stopIfTrue="1">
      <formula>AND(F138=1,G138="か所")</formula>
    </cfRule>
  </conditionalFormatting>
  <conditionalFormatting sqref="H140">
    <cfRule type="expression" dxfId="411" priority="1550" stopIfTrue="1">
      <formula>AND(F140=1,G140="か所")</formula>
    </cfRule>
    <cfRule type="expression" dxfId="410" priority="1549" stopIfTrue="1">
      <formula>AND(F140=1,G140="式")</formula>
    </cfRule>
  </conditionalFormatting>
  <conditionalFormatting sqref="H142">
    <cfRule type="expression" dxfId="409" priority="1545" stopIfTrue="1">
      <formula>AND(F142=1,G142="式")</formula>
    </cfRule>
    <cfRule type="expression" dxfId="408" priority="1546" stopIfTrue="1">
      <formula>AND(F142=1,G142="か所")</formula>
    </cfRule>
  </conditionalFormatting>
  <conditionalFormatting sqref="H144 H146">
    <cfRule type="expression" dxfId="407" priority="1541" stopIfTrue="1">
      <formula>AND(F144=1,G144="式")</formula>
    </cfRule>
    <cfRule type="expression" dxfId="406" priority="1542" stopIfTrue="1">
      <formula>AND(F144=1,G144="か所")</formula>
    </cfRule>
  </conditionalFormatting>
  <conditionalFormatting sqref="H148">
    <cfRule type="expression" dxfId="405" priority="1538" stopIfTrue="1">
      <formula>AND(F148=1,G148="か所")</formula>
    </cfRule>
    <cfRule type="expression" dxfId="404" priority="1537" stopIfTrue="1">
      <formula>AND(F148=1,G148="式")</formula>
    </cfRule>
  </conditionalFormatting>
  <conditionalFormatting sqref="H150">
    <cfRule type="expression" dxfId="403" priority="1533" stopIfTrue="1">
      <formula>AND(F150=1,G150="式")</formula>
    </cfRule>
    <cfRule type="expression" dxfId="402" priority="1534" stopIfTrue="1">
      <formula>AND(F150=1,G150="か所")</formula>
    </cfRule>
  </conditionalFormatting>
  <conditionalFormatting sqref="H152">
    <cfRule type="expression" dxfId="401" priority="1530" stopIfTrue="1">
      <formula>AND(F152=1,G152="か所")</formula>
    </cfRule>
    <cfRule type="expression" dxfId="400" priority="1529" stopIfTrue="1">
      <formula>AND(F152=1,G152="式")</formula>
    </cfRule>
  </conditionalFormatting>
  <conditionalFormatting sqref="H154">
    <cfRule type="expression" dxfId="399" priority="1525" stopIfTrue="1">
      <formula>AND(F154=1,G154="式")</formula>
    </cfRule>
    <cfRule type="expression" dxfId="398" priority="1526" stopIfTrue="1">
      <formula>AND(F154=1,G154="か所")</formula>
    </cfRule>
  </conditionalFormatting>
  <conditionalFormatting sqref="H156">
    <cfRule type="expression" dxfId="397" priority="1521" stopIfTrue="1">
      <formula>AND(F156=1,G156="式")</formula>
    </cfRule>
    <cfRule type="expression" dxfId="396" priority="1522" stopIfTrue="1">
      <formula>AND(F156=1,G156="か所")</formula>
    </cfRule>
  </conditionalFormatting>
  <conditionalFormatting sqref="H158 H160 H162 H164 H166 H168 H170 H172 H174 H176 H178 H180 H182 H184 H186 H188 H190 H192 H194">
    <cfRule type="expression" dxfId="395" priority="1518" stopIfTrue="1">
      <formula>AND(F158=1,G158="か所")</formula>
    </cfRule>
    <cfRule type="expression" dxfId="394" priority="1517" stopIfTrue="1">
      <formula>AND(F158=1,G158="式")</formula>
    </cfRule>
  </conditionalFormatting>
  <conditionalFormatting sqref="H236 H240 H244 H250 H252 H254">
    <cfRule type="expression" dxfId="393" priority="1492" stopIfTrue="1">
      <formula>AND(F236=1,G236="か所")</formula>
    </cfRule>
    <cfRule type="expression" dxfId="392" priority="1491" stopIfTrue="1">
      <formula>AND(F236=1,G236="式")</formula>
    </cfRule>
  </conditionalFormatting>
  <conditionalFormatting sqref="H260">
    <cfRule type="expression" dxfId="391" priority="1488" stopIfTrue="1">
      <formula>AND(F260=1,G260="か所")</formula>
    </cfRule>
    <cfRule type="expression" dxfId="390" priority="1487" stopIfTrue="1">
      <formula>AND(F260=1,G260="式")</formula>
    </cfRule>
  </conditionalFormatting>
  <conditionalFormatting sqref="H264 H330 H340 H346 H460 H468 H592 H810 H820">
    <cfRule type="expression" dxfId="389" priority="2354" stopIfTrue="1">
      <formula>AND(F264=1,G264="式")</formula>
    </cfRule>
    <cfRule type="expression" dxfId="388" priority="2355" stopIfTrue="1">
      <formula>AND(F264=1,G264="か所")</formula>
    </cfRule>
  </conditionalFormatting>
  <conditionalFormatting sqref="H266">
    <cfRule type="expression" dxfId="387" priority="1483" stopIfTrue="1">
      <formula>AND(F266=1,G266="式")</formula>
    </cfRule>
    <cfRule type="expression" dxfId="386" priority="1484" stopIfTrue="1">
      <formula>AND(F266=1,G266="か所")</formula>
    </cfRule>
  </conditionalFormatting>
  <conditionalFormatting sqref="H302">
    <cfRule type="expression" dxfId="385" priority="1480" stopIfTrue="1">
      <formula>AND(F302=1,G302="か所")</formula>
    </cfRule>
    <cfRule type="expression" dxfId="384" priority="1479" stopIfTrue="1">
      <formula>AND(F302=1,G302="式")</formula>
    </cfRule>
  </conditionalFormatting>
  <conditionalFormatting sqref="H310">
    <cfRule type="expression" dxfId="383" priority="1476" stopIfTrue="1">
      <formula>AND(F310=1,G310="か所")</formula>
    </cfRule>
    <cfRule type="expression" dxfId="382" priority="1475" stopIfTrue="1">
      <formula>AND(F310=1,G310="式")</formula>
    </cfRule>
  </conditionalFormatting>
  <conditionalFormatting sqref="H372">
    <cfRule type="expression" dxfId="381" priority="1472" stopIfTrue="1">
      <formula>AND(F372=1,G372="か所")</formula>
    </cfRule>
    <cfRule type="expression" dxfId="380" priority="1471" stopIfTrue="1">
      <formula>AND(F372=1,G372="式")</formula>
    </cfRule>
  </conditionalFormatting>
  <conditionalFormatting sqref="H374">
    <cfRule type="expression" dxfId="379" priority="1653" stopIfTrue="1">
      <formula>AND(F374=1,G374="か所")</formula>
    </cfRule>
    <cfRule type="expression" dxfId="378" priority="1652" stopIfTrue="1">
      <formula>AND(F374=1,G374="式")</formula>
    </cfRule>
  </conditionalFormatting>
  <conditionalFormatting sqref="H376">
    <cfRule type="expression" dxfId="377" priority="1467" stopIfTrue="1">
      <formula>AND(F376=1,G376="式")</formula>
    </cfRule>
    <cfRule type="expression" dxfId="376" priority="1468" stopIfTrue="1">
      <formula>AND(F376=1,G376="か所")</formula>
    </cfRule>
  </conditionalFormatting>
  <conditionalFormatting sqref="H378">
    <cfRule type="expression" dxfId="375" priority="1463" stopIfTrue="1">
      <formula>AND(F378=1,G378="式")</formula>
    </cfRule>
    <cfRule type="expression" dxfId="374" priority="1464" stopIfTrue="1">
      <formula>AND(F378=1,G378="か所")</formula>
    </cfRule>
  </conditionalFormatting>
  <conditionalFormatting sqref="H400">
    <cfRule type="expression" dxfId="373" priority="1460" stopIfTrue="1">
      <formula>AND(F400=1,G400="か所")</formula>
    </cfRule>
    <cfRule type="expression" dxfId="372" priority="1459" stopIfTrue="1">
      <formula>AND(F400=1,G400="式")</formula>
    </cfRule>
  </conditionalFormatting>
  <conditionalFormatting sqref="H406">
    <cfRule type="expression" dxfId="371" priority="1456" stopIfTrue="1">
      <formula>AND(F406=1,G406="か所")</formula>
    </cfRule>
    <cfRule type="expression" dxfId="370" priority="1455" stopIfTrue="1">
      <formula>AND(F406=1,G406="式")</formula>
    </cfRule>
  </conditionalFormatting>
  <conditionalFormatting sqref="H420">
    <cfRule type="expression" dxfId="369" priority="1841" stopIfTrue="1">
      <formula>AND(F420=1,G420="か所")</formula>
    </cfRule>
    <cfRule type="expression" dxfId="368" priority="1840" stopIfTrue="1">
      <formula>AND(F420=1,G420="式")</formula>
    </cfRule>
  </conditionalFormatting>
  <conditionalFormatting sqref="H448">
    <cfRule type="expression" dxfId="367" priority="1452" stopIfTrue="1">
      <formula>AND(F448=1,G448="か所")</formula>
    </cfRule>
    <cfRule type="expression" dxfId="366" priority="1451" stopIfTrue="1">
      <formula>AND(F448=1,G448="式")</formula>
    </cfRule>
  </conditionalFormatting>
  <conditionalFormatting sqref="H450 H452 H454 H456">
    <cfRule type="expression" dxfId="365" priority="1448" stopIfTrue="1">
      <formula>AND(F450=1,G450="か所")</formula>
    </cfRule>
    <cfRule type="expression" dxfId="364" priority="1447" stopIfTrue="1">
      <formula>AND(F450=1,G450="式")</formula>
    </cfRule>
  </conditionalFormatting>
  <conditionalFormatting sqref="H458">
    <cfRule type="expression" dxfId="363" priority="1854" stopIfTrue="1">
      <formula>AND(F458=1,G458="式")</formula>
    </cfRule>
    <cfRule type="expression" dxfId="362" priority="1855" stopIfTrue="1">
      <formula>AND(F458=1,G458="か所")</formula>
    </cfRule>
  </conditionalFormatting>
  <conditionalFormatting sqref="H462 H464">
    <cfRule type="expression" dxfId="361" priority="1443" stopIfTrue="1">
      <formula>AND(F462=1,G462="式")</formula>
    </cfRule>
    <cfRule type="expression" dxfId="360" priority="1444" stopIfTrue="1">
      <formula>AND(F462=1,G462="か所")</formula>
    </cfRule>
  </conditionalFormatting>
  <conditionalFormatting sqref="H470">
    <cfRule type="expression" dxfId="359" priority="1440" stopIfTrue="1">
      <formula>AND(F470=1,G470="か所")</formula>
    </cfRule>
    <cfRule type="expression" dxfId="358" priority="1439" stopIfTrue="1">
      <formula>AND(F470=1,G470="式")</formula>
    </cfRule>
  </conditionalFormatting>
  <conditionalFormatting sqref="H472">
    <cfRule type="expression" dxfId="357" priority="1435" stopIfTrue="1">
      <formula>AND(F472=1,G472="式")</formula>
    </cfRule>
    <cfRule type="expression" dxfId="356" priority="1436" stopIfTrue="1">
      <formula>AND(F472=1,G472="か所")</formula>
    </cfRule>
  </conditionalFormatting>
  <conditionalFormatting sqref="H494">
    <cfRule type="expression" dxfId="355" priority="1838" stopIfTrue="1">
      <formula>AND(F494=1,G494="式")</formula>
    </cfRule>
    <cfRule type="expression" dxfId="354" priority="1839" stopIfTrue="1">
      <formula>AND(F494=1,G494="か所")</formula>
    </cfRule>
  </conditionalFormatting>
  <conditionalFormatting sqref="H496">
    <cfRule type="expression" dxfId="353" priority="2338" stopIfTrue="1">
      <formula>AND(F496=1,G496="式")</formula>
    </cfRule>
    <cfRule type="expression" dxfId="352" priority="2339" stopIfTrue="1">
      <formula>AND(F496=1,G496="か所")</formula>
    </cfRule>
  </conditionalFormatting>
  <conditionalFormatting sqref="H590">
    <cfRule type="expression" dxfId="351" priority="1743" stopIfTrue="1">
      <formula>AND(F590=1,G590="か所")</formula>
    </cfRule>
    <cfRule type="expression" dxfId="350" priority="1742" stopIfTrue="1">
      <formula>AND(F590=1,G590="式")</formula>
    </cfRule>
  </conditionalFormatting>
  <conditionalFormatting sqref="H608">
    <cfRule type="expression" dxfId="349" priority="1431" stopIfTrue="1">
      <formula>AND(F608=1,G608="式")</formula>
    </cfRule>
    <cfRule type="expression" dxfId="348" priority="1432" stopIfTrue="1">
      <formula>AND(F608=1,G608="か所")</formula>
    </cfRule>
  </conditionalFormatting>
  <conditionalFormatting sqref="H626">
    <cfRule type="expression" dxfId="347" priority="1427" stopIfTrue="1">
      <formula>AND(F626=1,G626="式")</formula>
    </cfRule>
    <cfRule type="expression" dxfId="346" priority="1428" stopIfTrue="1">
      <formula>AND(F626=1,G626="か所")</formula>
    </cfRule>
  </conditionalFormatting>
  <conditionalFormatting sqref="H628">
    <cfRule type="expression" dxfId="345" priority="1707" stopIfTrue="1">
      <formula>AND(F628=1,G628="か所")</formula>
    </cfRule>
    <cfRule type="expression" dxfId="344" priority="1706" stopIfTrue="1">
      <formula>AND(F628=1,G628="式")</formula>
    </cfRule>
  </conditionalFormatting>
  <conditionalFormatting sqref="H630">
    <cfRule type="expression" dxfId="343" priority="1837" stopIfTrue="1">
      <formula>AND(F630=1,G630="か所")</formula>
    </cfRule>
    <cfRule type="expression" dxfId="342" priority="1836" stopIfTrue="1">
      <formula>AND(F630=1,G630="式")</formula>
    </cfRule>
  </conditionalFormatting>
  <conditionalFormatting sqref="H656">
    <cfRule type="expression" dxfId="341" priority="1583" stopIfTrue="1">
      <formula>AND(F656=1,G656="式")</formula>
    </cfRule>
    <cfRule type="expression" dxfId="340" priority="1584" stopIfTrue="1">
      <formula>AND(F656=1,G656="か所")</formula>
    </cfRule>
  </conditionalFormatting>
  <conditionalFormatting sqref="H658 H660 H662 H664">
    <cfRule type="expression" dxfId="339" priority="1580" stopIfTrue="1">
      <formula>AND(F658=1,G658="か所")</formula>
    </cfRule>
    <cfRule type="expression" dxfId="338" priority="1579" stopIfTrue="1">
      <formula>AND(F658=1,G658="式")</formula>
    </cfRule>
  </conditionalFormatting>
  <conditionalFormatting sqref="H684 H1808 H1932 H2770">
    <cfRule type="expression" dxfId="337" priority="1891" stopIfTrue="1">
      <formula>AND(F684=1,G684="か所")</formula>
    </cfRule>
    <cfRule type="expression" dxfId="336" priority="1890" stopIfTrue="1">
      <formula>AND(F684=1,G684="式")</formula>
    </cfRule>
  </conditionalFormatting>
  <conditionalFormatting sqref="H686">
    <cfRule type="expression" dxfId="335" priority="1424" stopIfTrue="1">
      <formula>AND(F686=1,G686="か所")</formula>
    </cfRule>
    <cfRule type="expression" dxfId="334" priority="1423" stopIfTrue="1">
      <formula>AND(F686=1,G686="式")</formula>
    </cfRule>
  </conditionalFormatting>
  <conditionalFormatting sqref="H722">
    <cfRule type="expression" dxfId="333" priority="1419" stopIfTrue="1">
      <formula>AND(F722=1,G722="式")</formula>
    </cfRule>
    <cfRule type="expression" dxfId="332" priority="1420" stopIfTrue="1">
      <formula>AND(F722=1,G722="か所")</formula>
    </cfRule>
  </conditionalFormatting>
  <conditionalFormatting sqref="H724 H726 H728">
    <cfRule type="expression" dxfId="331" priority="1415" stopIfTrue="1">
      <formula>AND(F724=1,G724="式")</formula>
    </cfRule>
    <cfRule type="expression" dxfId="330" priority="1416" stopIfTrue="1">
      <formula>AND(F724=1,G724="か所")</formula>
    </cfRule>
  </conditionalFormatting>
  <conditionalFormatting sqref="H758 H760">
    <cfRule type="expression" dxfId="329" priority="1411" stopIfTrue="1">
      <formula>AND(F758=1,G758="式")</formula>
    </cfRule>
    <cfRule type="expression" dxfId="328" priority="1412" stopIfTrue="1">
      <formula>AND(F758=1,G758="か所")</formula>
    </cfRule>
  </conditionalFormatting>
  <conditionalFormatting sqref="H762">
    <cfRule type="expression" dxfId="327" priority="1407" stopIfTrue="1">
      <formula>AND(F762=1,G762="式")</formula>
    </cfRule>
    <cfRule type="expression" dxfId="326" priority="1408" stopIfTrue="1">
      <formula>AND(F762=1,G762="か所")</formula>
    </cfRule>
  </conditionalFormatting>
  <conditionalFormatting sqref="H764">
    <cfRule type="expression" dxfId="325" priority="1404" stopIfTrue="1">
      <formula>AND(F764=1,G764="か所")</formula>
    </cfRule>
    <cfRule type="expression" dxfId="324" priority="1403" stopIfTrue="1">
      <formula>AND(F764=1,G764="式")</formula>
    </cfRule>
  </conditionalFormatting>
  <conditionalFormatting sqref="H772">
    <cfRule type="expression" dxfId="323" priority="1783" stopIfTrue="1">
      <formula>AND(F772=1,G772="か所")</formula>
    </cfRule>
    <cfRule type="expression" dxfId="322" priority="1782" stopIfTrue="1">
      <formula>AND(F772=1,G772="式")</formula>
    </cfRule>
  </conditionalFormatting>
  <conditionalFormatting sqref="H776">
    <cfRule type="expression" dxfId="321" priority="1835" stopIfTrue="1">
      <formula>AND(F776=1,G776="か所")</formula>
    </cfRule>
    <cfRule type="expression" dxfId="320" priority="1834" stopIfTrue="1">
      <formula>AND(F776=1,G776="式")</formula>
    </cfRule>
  </conditionalFormatting>
  <conditionalFormatting sqref="H800">
    <cfRule type="expression" dxfId="319" priority="1400" stopIfTrue="1">
      <formula>AND(F800=1,G800="か所")</formula>
    </cfRule>
    <cfRule type="expression" dxfId="318" priority="1399" stopIfTrue="1">
      <formula>AND(F800=1,G800="式")</formula>
    </cfRule>
  </conditionalFormatting>
  <conditionalFormatting sqref="H802 H804 H806 H808 H816 H818 H824">
    <cfRule type="expression" dxfId="317" priority="1395" stopIfTrue="1">
      <formula>AND(F802=1,G802="式")</formula>
    </cfRule>
    <cfRule type="expression" dxfId="316" priority="1396" stopIfTrue="1">
      <formula>AND(F802=1,G802="か所")</formula>
    </cfRule>
  </conditionalFormatting>
  <conditionalFormatting sqref="H862">
    <cfRule type="expression" dxfId="315" priority="1688" stopIfTrue="1">
      <formula>AND(F862=1,G862="式")</formula>
    </cfRule>
    <cfRule type="expression" dxfId="314" priority="1689" stopIfTrue="1">
      <formula>AND(F862=1,G862="か所")</formula>
    </cfRule>
  </conditionalFormatting>
  <conditionalFormatting sqref="H864">
    <cfRule type="expression" dxfId="313" priority="1832" stopIfTrue="1">
      <formula>AND(F864=1,G864="式")</formula>
    </cfRule>
    <cfRule type="expression" dxfId="312" priority="1833" stopIfTrue="1">
      <formula>AND(F864=1,G864="か所")</formula>
    </cfRule>
  </conditionalFormatting>
  <conditionalFormatting sqref="H908">
    <cfRule type="expression" dxfId="311" priority="1392" stopIfTrue="1">
      <formula>AND(F908=1,G908="か所")</formula>
    </cfRule>
    <cfRule type="expression" dxfId="310" priority="1391" stopIfTrue="1">
      <formula>AND(F908=1,G908="式")</formula>
    </cfRule>
  </conditionalFormatting>
  <conditionalFormatting sqref="H910 H912 H914 H916 H918 H920 H922 H930">
    <cfRule type="expression" dxfId="309" priority="1387" stopIfTrue="1">
      <formula>AND(F910=1,G910="式")</formula>
    </cfRule>
    <cfRule type="expression" dxfId="308" priority="1388" stopIfTrue="1">
      <formula>AND(F910=1,G910="か所")</formula>
    </cfRule>
  </conditionalFormatting>
  <conditionalFormatting sqref="H936">
    <cfRule type="expression" dxfId="307" priority="2322" stopIfTrue="1">
      <formula>AND(F936=1,G936="か所")</formula>
    </cfRule>
    <cfRule type="expression" dxfId="306" priority="2321" stopIfTrue="1">
      <formula>AND(F936=1,G936="式")</formula>
    </cfRule>
  </conditionalFormatting>
  <conditionalFormatting sqref="H956">
    <cfRule type="expression" dxfId="305" priority="1831" stopIfTrue="1">
      <formula>AND(F956=1,G956="か所")</formula>
    </cfRule>
    <cfRule type="expression" dxfId="304" priority="1830" stopIfTrue="1">
      <formula>AND(F956=1,G956="式")</formula>
    </cfRule>
  </conditionalFormatting>
  <conditionalFormatting sqref="H980">
    <cfRule type="expression" dxfId="303" priority="1383" stopIfTrue="1">
      <formula>AND(F980=1,G980="式")</formula>
    </cfRule>
    <cfRule type="expression" dxfId="302" priority="1384" stopIfTrue="1">
      <formula>AND(F980=1,G980="か所")</formula>
    </cfRule>
  </conditionalFormatting>
  <conditionalFormatting sqref="H982 H984 H986">
    <cfRule type="expression" dxfId="301" priority="1379" stopIfTrue="1">
      <formula>AND(F982=1,G982="式")</formula>
    </cfRule>
    <cfRule type="expression" dxfId="300" priority="1380" stopIfTrue="1">
      <formula>AND(F982=1,G982="か所")</formula>
    </cfRule>
  </conditionalFormatting>
  <conditionalFormatting sqref="H988 H990 H992">
    <cfRule type="expression" dxfId="299" priority="1375" stopIfTrue="1">
      <formula>AND(F988=1,G988="式")</formula>
    </cfRule>
    <cfRule type="expression" dxfId="298" priority="1376" stopIfTrue="1">
      <formula>AND(F988=1,G988="か所")</formula>
    </cfRule>
  </conditionalFormatting>
  <conditionalFormatting sqref="H996">
    <cfRule type="expression" dxfId="297" priority="1828" stopIfTrue="1">
      <formula>AND(F996=1,G996="式")</formula>
    </cfRule>
    <cfRule type="expression" dxfId="296" priority="1207" stopIfTrue="1">
      <formula>AND(F996=1,G996="式")</formula>
    </cfRule>
    <cfRule type="expression" dxfId="295" priority="1208" stopIfTrue="1">
      <formula>AND(F996=1,G996="か所")</formula>
    </cfRule>
    <cfRule type="expression" dxfId="294" priority="1199" stopIfTrue="1">
      <formula>AND(F996=1,G996="式")</formula>
    </cfRule>
    <cfRule type="expression" dxfId="293" priority="1200" stopIfTrue="1">
      <formula>AND(F996=1,G996="か所")</formula>
    </cfRule>
    <cfRule type="expression" dxfId="292" priority="1829" stopIfTrue="1">
      <formula>AND(F996=1,G996="か所")</formula>
    </cfRule>
  </conditionalFormatting>
  <conditionalFormatting sqref="H1032">
    <cfRule type="expression" dxfId="291" priority="1371" stopIfTrue="1">
      <formula>AND(F1032=1,G1032="式")</formula>
    </cfRule>
    <cfRule type="expression" dxfId="290" priority="1372" stopIfTrue="1">
      <formula>AND(F1032=1,G1032="か所")</formula>
    </cfRule>
  </conditionalFormatting>
  <conditionalFormatting sqref="H1034 H1036 H1152 H1154 H1156 H1196 H1216 H1380 H1426 H1428 H1430 H1432 H1614 H1772 H1850 H1986">
    <cfRule type="expression" dxfId="289" priority="2352" stopIfTrue="1">
      <formula>AND(F1034=1,G1034="式")</formula>
    </cfRule>
    <cfRule type="expression" dxfId="288" priority="2353" stopIfTrue="1">
      <formula>AND(F1034=1,G1034="か所")</formula>
    </cfRule>
  </conditionalFormatting>
  <conditionalFormatting sqref="H1034">
    <cfRule type="expression" dxfId="287" priority="1608" stopIfTrue="1">
      <formula>AND(F1034=1,G1034="か所")</formula>
    </cfRule>
    <cfRule type="expression" dxfId="286" priority="1607" stopIfTrue="1">
      <formula>AND(F1034=1,G1034="式")</formula>
    </cfRule>
  </conditionalFormatting>
  <conditionalFormatting sqref="H1040">
    <cfRule type="expression" dxfId="285" priority="1198" stopIfTrue="1">
      <formula>AND(F1040=1,G1040="か所")</formula>
    </cfRule>
    <cfRule type="expression" dxfId="284" priority="1598" stopIfTrue="1">
      <formula>AND(F1040=1,G1040="か所")</formula>
    </cfRule>
    <cfRule type="expression" dxfId="283" priority="1827" stopIfTrue="1">
      <formula>AND(F1040=1,G1040="か所")</formula>
    </cfRule>
    <cfRule type="expression" dxfId="282" priority="1826" stopIfTrue="1">
      <formula>AND(F1040=1,G1040="式")</formula>
    </cfRule>
    <cfRule type="expression" dxfId="281" priority="1197" stopIfTrue="1">
      <formula>AND(F1040=1,G1040="式")</formula>
    </cfRule>
    <cfRule type="expression" dxfId="280" priority="1597" stopIfTrue="1">
      <formula>AND(F1040=1,G1040="式")</formula>
    </cfRule>
  </conditionalFormatting>
  <conditionalFormatting sqref="H1042">
    <cfRule type="expression" dxfId="279" priority="1595" stopIfTrue="1">
      <formula>AND(F1042=1,G1042="式")</formula>
    </cfRule>
    <cfRule type="expression" dxfId="278" priority="1596" stopIfTrue="1">
      <formula>AND(F1042=1,G1042="か所")</formula>
    </cfRule>
  </conditionalFormatting>
  <conditionalFormatting sqref="H1052">
    <cfRule type="expression" dxfId="277" priority="1368" stopIfTrue="1">
      <formula>AND(F1052=1,G1052="か所")</formula>
    </cfRule>
    <cfRule type="expression" dxfId="276" priority="1367" stopIfTrue="1">
      <formula>AND(F1052=1,G1052="式")</formula>
    </cfRule>
  </conditionalFormatting>
  <conditionalFormatting sqref="H1054 H1056 H1058 H1060 H1062 H1064 H1066 H1088 H1090">
    <cfRule type="expression" dxfId="275" priority="1363" stopIfTrue="1">
      <formula>AND(F1054=1,G1054="式")</formula>
    </cfRule>
    <cfRule type="expression" dxfId="274" priority="1364" stopIfTrue="1">
      <formula>AND(F1054=1,G1054="か所")</formula>
    </cfRule>
  </conditionalFormatting>
  <conditionalFormatting sqref="H1124">
    <cfRule type="expression" dxfId="273" priority="1359" stopIfTrue="1">
      <formula>AND(F1124=1,G1124="式")</formula>
    </cfRule>
    <cfRule type="expression" dxfId="272" priority="1360" stopIfTrue="1">
      <formula>AND(F1124=1,G1124="か所")</formula>
    </cfRule>
  </conditionalFormatting>
  <conditionalFormatting sqref="H1126 H1128 H1130 H1132 H1134 H1172">
    <cfRule type="expression" dxfId="271" priority="1356" stopIfTrue="1">
      <formula>AND(F1126=1,G1126="か所")</formula>
    </cfRule>
    <cfRule type="expression" dxfId="270" priority="1355" stopIfTrue="1">
      <formula>AND(F1126=1,G1126="式")</formula>
    </cfRule>
  </conditionalFormatting>
  <conditionalFormatting sqref="H1158">
    <cfRule type="expression" dxfId="269" priority="1348" stopIfTrue="1">
      <formula>AND(F1158=1,G1158="か所")</formula>
    </cfRule>
    <cfRule type="expression" dxfId="268" priority="1347" stopIfTrue="1">
      <formula>AND(F1158=1,G1158="式")</formula>
    </cfRule>
  </conditionalFormatting>
  <conditionalFormatting sqref="H1176">
    <cfRule type="expression" dxfId="267" priority="1825" stopIfTrue="1">
      <formula>AND(F1176=1,G1176="か所")</formula>
    </cfRule>
    <cfRule type="expression" dxfId="266" priority="1824" stopIfTrue="1">
      <formula>AND(F1176=1,G1176="式")</formula>
    </cfRule>
  </conditionalFormatting>
  <conditionalFormatting sqref="H1232">
    <cfRule type="expression" dxfId="265" priority="1340" stopIfTrue="1">
      <formula>AND(F1232=1,G1232="か所")</formula>
    </cfRule>
    <cfRule type="expression" dxfId="264" priority="1339" stopIfTrue="1">
      <formula>AND(F1232=1,G1232="式")</formula>
    </cfRule>
  </conditionalFormatting>
  <conditionalFormatting sqref="H1234 H1236 H1238">
    <cfRule type="expression" dxfId="263" priority="1335" stopIfTrue="1">
      <formula>AND(F1234=1,G1234="式")</formula>
    </cfRule>
    <cfRule type="expression" dxfId="262" priority="1336" stopIfTrue="1">
      <formula>AND(F1234=1,G1234="か所")</formula>
    </cfRule>
  </conditionalFormatting>
  <conditionalFormatting sqref="H1280">
    <cfRule type="expression" dxfId="261" priority="1331" stopIfTrue="1">
      <formula>AND(F1280=1,G1280="式")</formula>
    </cfRule>
    <cfRule type="expression" dxfId="260" priority="1332" stopIfTrue="1">
      <formula>AND(F1280=1,G1280="か所")</formula>
    </cfRule>
  </conditionalFormatting>
  <conditionalFormatting sqref="H1340 H1342 H1344 H1346 H1348 H1382">
    <cfRule type="expression" dxfId="259" priority="1328" stopIfTrue="1">
      <formula>AND(F1340=1,G1340="か所")</formula>
    </cfRule>
    <cfRule type="expression" dxfId="258" priority="1327" stopIfTrue="1">
      <formula>AND(F1340=1,G1340="式")</formula>
    </cfRule>
  </conditionalFormatting>
  <conditionalFormatting sqref="H1356 H1464">
    <cfRule type="expression" dxfId="257" priority="1862" stopIfTrue="1">
      <formula>AND(F1356=1,G1356="式")</formula>
    </cfRule>
    <cfRule type="expression" dxfId="256" priority="1863" stopIfTrue="1">
      <formula>AND(F1356=1,G1356="か所")</formula>
    </cfRule>
  </conditionalFormatting>
  <conditionalFormatting sqref="H1364">
    <cfRule type="expression" dxfId="255" priority="1324" stopIfTrue="1">
      <formula>AND(F1364=1,G1364="か所")</formula>
    </cfRule>
    <cfRule type="expression" dxfId="254" priority="1323" stopIfTrue="1">
      <formula>AND(F1364=1,G1364="式")</formula>
    </cfRule>
  </conditionalFormatting>
  <conditionalFormatting sqref="H1372">
    <cfRule type="expression" dxfId="253" priority="1320" stopIfTrue="1">
      <formula>AND(F1372=1,G1372="か所")</formula>
    </cfRule>
    <cfRule type="expression" dxfId="252" priority="1319" stopIfTrue="1">
      <formula>AND(F1372=1,G1372="式")</formula>
    </cfRule>
  </conditionalFormatting>
  <conditionalFormatting sqref="H1376">
    <cfRule type="expression" dxfId="251" priority="1822" stopIfTrue="1">
      <formula>AND(F1376=1,G1376="式")</formula>
    </cfRule>
    <cfRule type="expression" dxfId="250" priority="1823" stopIfTrue="1">
      <formula>AND(F1376=1,G1376="か所")</formula>
    </cfRule>
  </conditionalFormatting>
  <conditionalFormatting sqref="H1384 H1386">
    <cfRule type="expression" dxfId="249" priority="323" stopIfTrue="1">
      <formula>AND(F1384=1,G1384="か所")</formula>
    </cfRule>
    <cfRule type="expression" dxfId="248" priority="322" stopIfTrue="1">
      <formula>AND(F1384=1,G1384="式")</formula>
    </cfRule>
  </conditionalFormatting>
  <conditionalFormatting sqref="H1424">
    <cfRule type="expression" dxfId="247" priority="1821" stopIfTrue="1">
      <formula>AND(F1424=1,G1424="か所")</formula>
    </cfRule>
    <cfRule type="expression" dxfId="246" priority="1820" stopIfTrue="1">
      <formula>AND(F1424=1,G1424="式")</formula>
    </cfRule>
  </conditionalFormatting>
  <conditionalFormatting sqref="H1448">
    <cfRule type="expression" dxfId="245" priority="1316" stopIfTrue="1">
      <formula>AND(F1448=1,G1448="か所")</formula>
    </cfRule>
    <cfRule type="expression" dxfId="244" priority="1315" stopIfTrue="1">
      <formula>AND(F1448=1,G1448="式")</formula>
    </cfRule>
  </conditionalFormatting>
  <conditionalFormatting sqref="H1450">
    <cfRule type="expression" dxfId="243" priority="1312" stopIfTrue="1">
      <formula>AND(F1450=1,G1450="か所")</formula>
    </cfRule>
    <cfRule type="expression" dxfId="242" priority="1311" stopIfTrue="1">
      <formula>AND(F1450=1,G1450="式")</formula>
    </cfRule>
  </conditionalFormatting>
  <conditionalFormatting sqref="H1452 H1454 H1456 H1458">
    <cfRule type="expression" dxfId="241" priority="1308" stopIfTrue="1">
      <formula>AND(F1452=1,G1452="か所")</formula>
    </cfRule>
    <cfRule type="expression" dxfId="240" priority="1307" stopIfTrue="1">
      <formula>AND(F1452=1,G1452="式")</formula>
    </cfRule>
  </conditionalFormatting>
  <conditionalFormatting sqref="H1462">
    <cfRule type="expression" dxfId="239" priority="1304" stopIfTrue="1">
      <formula>AND(F1462=1,G1462="か所")</formula>
    </cfRule>
    <cfRule type="expression" dxfId="238" priority="1303" stopIfTrue="1">
      <formula>AND(F1462=1,G1462="式")</formula>
    </cfRule>
  </conditionalFormatting>
  <conditionalFormatting sqref="H1504">
    <cfRule type="expression" dxfId="237" priority="1818" stopIfTrue="1">
      <formula>AND(F1504=1,G1504="式")</formula>
    </cfRule>
    <cfRule type="expression" dxfId="236" priority="1819" stopIfTrue="1">
      <formula>AND(F1504=1,G1504="か所")</formula>
    </cfRule>
  </conditionalFormatting>
  <conditionalFormatting sqref="H1536">
    <cfRule type="expression" dxfId="235" priority="1817" stopIfTrue="1">
      <formula>AND(F1536=1,G1536="か所")</formula>
    </cfRule>
    <cfRule type="expression" dxfId="234" priority="1816" stopIfTrue="1">
      <formula>AND(F1536=1,G1536="式")</formula>
    </cfRule>
  </conditionalFormatting>
  <conditionalFormatting sqref="H1556">
    <cfRule type="expression" dxfId="233" priority="1299" stopIfTrue="1">
      <formula>AND(F1556=1,G1556="式")</formula>
    </cfRule>
    <cfRule type="expression" dxfId="232" priority="1300" stopIfTrue="1">
      <formula>AND(F1556=1,G1556="か所")</formula>
    </cfRule>
  </conditionalFormatting>
  <conditionalFormatting sqref="H1558 H1560 H1562 H1564 H1566 H1568 H1570 H1572">
    <cfRule type="expression" dxfId="231" priority="1295" stopIfTrue="1">
      <formula>AND(F1558=1,G1558="式")</formula>
    </cfRule>
    <cfRule type="expression" dxfId="230" priority="1296" stopIfTrue="1">
      <formula>AND(F1558=1,G1558="か所")</formula>
    </cfRule>
  </conditionalFormatting>
  <conditionalFormatting sqref="H1574">
    <cfRule type="expression" dxfId="229" priority="381" stopIfTrue="1">
      <formula>AND(F1574=1,G1574="か所")</formula>
    </cfRule>
    <cfRule type="expression" dxfId="228" priority="380" stopIfTrue="1">
      <formula>AND(F1574=1,G1574="式")</formula>
    </cfRule>
  </conditionalFormatting>
  <conditionalFormatting sqref="H1616">
    <cfRule type="expression" dxfId="227" priority="410" stopIfTrue="1">
      <formula>AND(F1616=1,G1616="式")</formula>
    </cfRule>
    <cfRule type="expression" dxfId="226" priority="411" stopIfTrue="1">
      <formula>AND(F1616=1,G1616="か所")</formula>
    </cfRule>
  </conditionalFormatting>
  <conditionalFormatting sqref="H1638">
    <cfRule type="expression" dxfId="225" priority="1815" stopIfTrue="1">
      <formula>AND(F1638=1,G1638="か所")</formula>
    </cfRule>
    <cfRule type="expression" dxfId="224" priority="1814" stopIfTrue="1">
      <formula>AND(F1638=1,G1638="式")</formula>
    </cfRule>
  </conditionalFormatting>
  <conditionalFormatting sqref="H1640">
    <cfRule type="expression" dxfId="223" priority="382" stopIfTrue="1">
      <formula>AND(F1640=1,G1640="式")</formula>
    </cfRule>
    <cfRule type="expression" dxfId="222" priority="383" stopIfTrue="1">
      <formula>AND(F1640=1,G1640="か所")</formula>
    </cfRule>
  </conditionalFormatting>
  <conditionalFormatting sqref="H1664">
    <cfRule type="expression" dxfId="221" priority="1291" stopIfTrue="1">
      <formula>AND(F1664=1,G1664="式")</formula>
    </cfRule>
    <cfRule type="expression" dxfId="220" priority="1292" stopIfTrue="1">
      <formula>AND(F1664=1,G1664="か所")</formula>
    </cfRule>
  </conditionalFormatting>
  <conditionalFormatting sqref="H1666">
    <cfRule type="expression" dxfId="219" priority="1288" stopIfTrue="1">
      <formula>AND(F1666=1,G1666="か所")</formula>
    </cfRule>
    <cfRule type="expression" dxfId="218" priority="1287" stopIfTrue="1">
      <formula>AND(F1666=1,G1666="式")</formula>
    </cfRule>
  </conditionalFormatting>
  <conditionalFormatting sqref="H1668">
    <cfRule type="expression" dxfId="217" priority="1283" stopIfTrue="1">
      <formula>AND(F1668=1,G1668="式")</formula>
    </cfRule>
    <cfRule type="expression" dxfId="216" priority="1284" stopIfTrue="1">
      <formula>AND(F1668=1,G1668="か所")</formula>
    </cfRule>
  </conditionalFormatting>
  <conditionalFormatting sqref="H1710">
    <cfRule type="expression" dxfId="215" priority="1678" stopIfTrue="1">
      <formula>AND(F1710=1,G1710="式")</formula>
    </cfRule>
    <cfRule type="expression" dxfId="214" priority="1679" stopIfTrue="1">
      <formula>AND(F1710=1,G1710="か所")</formula>
    </cfRule>
  </conditionalFormatting>
  <conditionalFormatting sqref="H1712">
    <cfRule type="expression" dxfId="213" priority="1812" stopIfTrue="1">
      <formula>AND(F1712=1,G1712="式")</formula>
    </cfRule>
    <cfRule type="expression" dxfId="212" priority="1813" stopIfTrue="1">
      <formula>AND(F1712=1,G1712="か所")</formula>
    </cfRule>
  </conditionalFormatting>
  <conditionalFormatting sqref="H1752">
    <cfRule type="expression" dxfId="211" priority="1279" stopIfTrue="1">
      <formula>AND(F1752=1,G1752="式")</formula>
    </cfRule>
    <cfRule type="expression" dxfId="210" priority="1280" stopIfTrue="1">
      <formula>AND(F1752=1,G1752="か所")</formula>
    </cfRule>
  </conditionalFormatting>
  <conditionalFormatting sqref="H1754">
    <cfRule type="expression" dxfId="209" priority="1775" stopIfTrue="1">
      <formula>AND(F1754=1,G1754="か所")</formula>
    </cfRule>
    <cfRule type="expression" dxfId="208" priority="1774" stopIfTrue="1">
      <formula>AND(F1754=1,G1754="式")</formula>
    </cfRule>
  </conditionalFormatting>
  <conditionalFormatting sqref="H1776">
    <cfRule type="expression" dxfId="207" priority="1239" stopIfTrue="1">
      <formula>AND(F1776=1,G1776="式")</formula>
    </cfRule>
    <cfRule type="expression" dxfId="206" priority="1240" stopIfTrue="1">
      <formula>AND(F1776=1,G1776="か所")</formula>
    </cfRule>
  </conditionalFormatting>
  <conditionalFormatting sqref="H1778">
    <cfRule type="expression" dxfId="205" priority="1514" stopIfTrue="1">
      <formula>AND(F1778=1,G1778="か所")</formula>
    </cfRule>
    <cfRule type="expression" dxfId="204" priority="1513" stopIfTrue="1">
      <formula>AND(F1778=1,G1778="式")</formula>
    </cfRule>
  </conditionalFormatting>
  <conditionalFormatting sqref="H1780">
    <cfRule type="expression" dxfId="203" priority="1510" stopIfTrue="1">
      <formula>AND(F1780=1,G1780="か所")</formula>
    </cfRule>
    <cfRule type="expression" dxfId="202" priority="1509" stopIfTrue="1">
      <formula>AND(F1780=1,G1780="式")</formula>
    </cfRule>
  </conditionalFormatting>
  <conditionalFormatting sqref="H1782">
    <cfRule type="expression" dxfId="201" priority="1275" stopIfTrue="1">
      <formula>AND(F1782=1,G1782="式")</formula>
    </cfRule>
    <cfRule type="expression" dxfId="200" priority="1276" stopIfTrue="1">
      <formula>AND(F1782=1,G1782="か所")</formula>
    </cfRule>
  </conditionalFormatting>
  <conditionalFormatting sqref="H1784 H1786">
    <cfRule type="expression" dxfId="199" priority="1272" stopIfTrue="1">
      <formula>AND(F1784=1,G1784="か所")</formula>
    </cfRule>
    <cfRule type="expression" dxfId="198" priority="1271" stopIfTrue="1">
      <formula>AND(F1784=1,G1784="式")</formula>
    </cfRule>
  </conditionalFormatting>
  <conditionalFormatting sqref="H1794">
    <cfRule type="expression" dxfId="197" priority="1267" stopIfTrue="1">
      <formula>AND(F1794=1,G1794="式")</formula>
    </cfRule>
    <cfRule type="expression" dxfId="196" priority="1268" stopIfTrue="1">
      <formula>AND(F1794=1,G1794="か所")</formula>
    </cfRule>
  </conditionalFormatting>
  <conditionalFormatting sqref="H1802">
    <cfRule type="expression" dxfId="195" priority="1264" stopIfTrue="1">
      <formula>AND(F1802=1,G1802="か所")</formula>
    </cfRule>
    <cfRule type="expression" dxfId="194" priority="1263" stopIfTrue="1">
      <formula>AND(F1802=1,G1802="式")</formula>
    </cfRule>
  </conditionalFormatting>
  <conditionalFormatting sqref="H1810">
    <cfRule type="expression" dxfId="193" priority="1259" stopIfTrue="1">
      <formula>AND(F1810=1,G1810="式")</formula>
    </cfRule>
    <cfRule type="expression" dxfId="192" priority="1260" stopIfTrue="1">
      <formula>AND(F1810=1,G1810="か所")</formula>
    </cfRule>
  </conditionalFormatting>
  <conditionalFormatting sqref="H1844">
    <cfRule type="expression" dxfId="191" priority="1810" stopIfTrue="1">
      <formula>AND(F1844=1,G1844="式")</formula>
    </cfRule>
    <cfRule type="expression" dxfId="190" priority="1811" stopIfTrue="1">
      <formula>AND(F1844=1,G1844="か所")</formula>
    </cfRule>
  </conditionalFormatting>
  <conditionalFormatting sqref="H1882">
    <cfRule type="expression" dxfId="189" priority="1255" stopIfTrue="1">
      <formula>AND(F1882=1,G1882="式")</formula>
    </cfRule>
    <cfRule type="expression" dxfId="188" priority="1256" stopIfTrue="1">
      <formula>AND(F1882=1,G1882="か所")</formula>
    </cfRule>
  </conditionalFormatting>
  <conditionalFormatting sqref="H1890">
    <cfRule type="expression" dxfId="187" priority="1809" stopIfTrue="1">
      <formula>AND(F1890=1,G1890="か所")</formula>
    </cfRule>
    <cfRule type="expression" dxfId="186" priority="1808" stopIfTrue="1">
      <formula>AND(F1890=1,G1890="式")</formula>
    </cfRule>
  </conditionalFormatting>
  <conditionalFormatting sqref="H1924">
    <cfRule type="expression" dxfId="185" priority="1235" stopIfTrue="1">
      <formula>AND(F1924=1,G1924="式")</formula>
    </cfRule>
    <cfRule type="expression" dxfId="184" priority="1236" stopIfTrue="1">
      <formula>AND(F1924=1,G1924="か所")</formula>
    </cfRule>
  </conditionalFormatting>
  <conditionalFormatting sqref="H1926">
    <cfRule type="expression" dxfId="183" priority="1232" stopIfTrue="1">
      <formula>AND(F1926=1,G1926="か所")</formula>
    </cfRule>
    <cfRule type="expression" dxfId="182" priority="1231" stopIfTrue="1">
      <formula>AND(F1926=1,G1926="式")</formula>
    </cfRule>
  </conditionalFormatting>
  <conditionalFormatting sqref="H1928">
    <cfRule type="expression" dxfId="181" priority="1228" stopIfTrue="1">
      <formula>AND(F1928=1,G1928="か所")</formula>
    </cfRule>
    <cfRule type="expression" dxfId="180" priority="1227" stopIfTrue="1">
      <formula>AND(F1928=1,G1928="式")</formula>
    </cfRule>
  </conditionalFormatting>
  <conditionalFormatting sqref="H1936">
    <cfRule type="expression" dxfId="179" priority="1968" stopIfTrue="1">
      <formula>AND(F1936=1,G1936="式")</formula>
    </cfRule>
    <cfRule type="expression" dxfId="178" priority="1969" stopIfTrue="1">
      <formula>AND(F1936=1,G1936="か所")</formula>
    </cfRule>
  </conditionalFormatting>
  <conditionalFormatting sqref="H1958 H1960 H1970">
    <cfRule type="expression" dxfId="177" priority="302" stopIfTrue="1">
      <formula>AND(F1958=1,G1958="か所")</formula>
    </cfRule>
    <cfRule type="expression" dxfId="176" priority="301" stopIfTrue="1">
      <formula>AND(F1958=1,G1958="式")</formula>
    </cfRule>
  </conditionalFormatting>
  <conditionalFormatting sqref="H2014">
    <cfRule type="expression" dxfId="175" priority="692" stopIfTrue="1">
      <formula>AND(F2014=1,G2014="か所")</formula>
    </cfRule>
    <cfRule type="expression" dxfId="174" priority="691" stopIfTrue="1">
      <formula>AND(F2014=1,G2014="式")</formula>
    </cfRule>
  </conditionalFormatting>
  <conditionalFormatting sqref="H2024">
    <cfRule type="expression" dxfId="173" priority="444" stopIfTrue="1">
      <formula>AND(F2024=1,G2024="か所")</formula>
    </cfRule>
    <cfRule type="expression" dxfId="172" priority="443" stopIfTrue="1">
      <formula>AND(F2024=1,G2024="式")</formula>
    </cfRule>
    <cfRule type="expression" dxfId="171" priority="442" stopIfTrue="1">
      <formula>AND(F2024=1,G2024="か所")</formula>
    </cfRule>
    <cfRule type="expression" dxfId="170" priority="441" stopIfTrue="1">
      <formula>AND(F2024=1,G2024="式")</formula>
    </cfRule>
    <cfRule type="expression" dxfId="169" priority="440" stopIfTrue="1">
      <formula>AND(F2024=1,G2024="か所")</formula>
    </cfRule>
    <cfRule type="expression" dxfId="168" priority="439" stopIfTrue="1">
      <formula>AND(F2024=1,G2024="式")</formula>
    </cfRule>
  </conditionalFormatting>
  <conditionalFormatting sqref="H2026">
    <cfRule type="expression" dxfId="167" priority="429" stopIfTrue="1">
      <formula>AND(F2026=1,G2026="式")</formula>
    </cfRule>
    <cfRule type="expression" dxfId="166" priority="430" stopIfTrue="1">
      <formula>AND(F2026=1,G2026="か所")</formula>
    </cfRule>
    <cfRule type="expression" dxfId="165" priority="432" stopIfTrue="1">
      <formula>AND(F2026=1,G2026="か所")</formula>
    </cfRule>
    <cfRule type="expression" dxfId="164" priority="431" stopIfTrue="1">
      <formula>AND(F2026=1,G2026="式")</formula>
    </cfRule>
    <cfRule type="expression" dxfId="163" priority="428" stopIfTrue="1">
      <formula>AND(F2026=1,G2026="か所")</formula>
    </cfRule>
    <cfRule type="expression" dxfId="162" priority="427" stopIfTrue="1">
      <formula>AND(F2026=1,G2026="式")</formula>
    </cfRule>
  </conditionalFormatting>
  <conditionalFormatting sqref="H2042">
    <cfRule type="expression" dxfId="161" priority="463" stopIfTrue="1">
      <formula>AND(F2042=1,G2042="式")</formula>
    </cfRule>
    <cfRule type="expression" dxfId="160" priority="466" stopIfTrue="1">
      <formula>AND(F2042=1,G2042="か所")</formula>
    </cfRule>
    <cfRule type="expression" dxfId="159" priority="468" stopIfTrue="1">
      <formula>AND(F2042=1,G2042="か所")</formula>
    </cfRule>
    <cfRule type="expression" dxfId="158" priority="467" stopIfTrue="1">
      <formula>AND(F2042=1,G2042="式")</formula>
    </cfRule>
    <cfRule type="expression" dxfId="157" priority="465" stopIfTrue="1">
      <formula>AND(F2042=1,G2042="式")</formula>
    </cfRule>
    <cfRule type="expression" dxfId="156" priority="464" stopIfTrue="1">
      <formula>AND(F2042=1,G2042="か所")</formula>
    </cfRule>
  </conditionalFormatting>
  <conditionalFormatting sqref="H2044">
    <cfRule type="expression" dxfId="155" priority="451" stopIfTrue="1">
      <formula>AND(F2044=1,G2044="式")</formula>
    </cfRule>
    <cfRule type="expression" dxfId="154" priority="453" stopIfTrue="1">
      <formula>AND(F2044=1,G2044="式")</formula>
    </cfRule>
    <cfRule type="expression" dxfId="153" priority="456" stopIfTrue="1">
      <formula>AND(F2044=1,G2044="か所")</formula>
    </cfRule>
    <cfRule type="expression" dxfId="152" priority="455" stopIfTrue="1">
      <formula>AND(F2044=1,G2044="式")</formula>
    </cfRule>
    <cfRule type="expression" dxfId="151" priority="454" stopIfTrue="1">
      <formula>AND(F2044=1,G2044="か所")</formula>
    </cfRule>
    <cfRule type="expression" dxfId="150" priority="452" stopIfTrue="1">
      <formula>AND(F2044=1,G2044="か所")</formula>
    </cfRule>
  </conditionalFormatting>
  <conditionalFormatting sqref="H2096">
    <cfRule type="expression" dxfId="149" priority="492" stopIfTrue="1">
      <formula>AND(F2096=1,G2096="か所")</formula>
    </cfRule>
    <cfRule type="expression" dxfId="148" priority="490" stopIfTrue="1">
      <formula>AND(F2096=1,G2096="か所")</formula>
    </cfRule>
    <cfRule type="expression" dxfId="147" priority="487" stopIfTrue="1">
      <formula>AND(F2096=1,G2096="式")</formula>
    </cfRule>
    <cfRule type="expression" dxfId="146" priority="488" stopIfTrue="1">
      <formula>AND(F2096=1,G2096="か所")</formula>
    </cfRule>
    <cfRule type="expression" dxfId="145" priority="491" stopIfTrue="1">
      <formula>AND(F2096=1,G2096="式")</formula>
    </cfRule>
    <cfRule type="expression" dxfId="144" priority="489" stopIfTrue="1">
      <formula>AND(F2096=1,G2096="式")</formula>
    </cfRule>
  </conditionalFormatting>
  <conditionalFormatting sqref="H2098">
    <cfRule type="expression" dxfId="143" priority="475" stopIfTrue="1">
      <formula>AND(F2098=1,G2098="式")</formula>
    </cfRule>
    <cfRule type="expression" dxfId="142" priority="480" stopIfTrue="1">
      <formula>AND(F2098=1,G2098="か所")</formula>
    </cfRule>
    <cfRule type="expression" dxfId="141" priority="479" stopIfTrue="1">
      <formula>AND(F2098=1,G2098="式")</formula>
    </cfRule>
    <cfRule type="expression" dxfId="140" priority="476" stopIfTrue="1">
      <formula>AND(F2098=1,G2098="か所")</formula>
    </cfRule>
    <cfRule type="expression" dxfId="139" priority="478" stopIfTrue="1">
      <formula>AND(F2098=1,G2098="か所")</formula>
    </cfRule>
    <cfRule type="expression" dxfId="138" priority="477" stopIfTrue="1">
      <formula>AND(F2098=1,G2098="式")</formula>
    </cfRule>
  </conditionalFormatting>
  <conditionalFormatting sqref="H2132">
    <cfRule type="expression" dxfId="137" priority="511" stopIfTrue="1">
      <formula>AND(F2132=1,G2132="式")</formula>
    </cfRule>
    <cfRule type="expression" dxfId="136" priority="514" stopIfTrue="1">
      <formula>AND(F2132=1,G2132="か所")</formula>
    </cfRule>
    <cfRule type="expression" dxfId="135" priority="513" stopIfTrue="1">
      <formula>AND(F2132=1,G2132="式")</formula>
    </cfRule>
    <cfRule type="expression" dxfId="134" priority="512" stopIfTrue="1">
      <formula>AND(F2132=1,G2132="か所")</formula>
    </cfRule>
    <cfRule type="expression" dxfId="133" priority="516" stopIfTrue="1">
      <formula>AND(F2132=1,G2132="か所")</formula>
    </cfRule>
    <cfRule type="expression" dxfId="132" priority="515" stopIfTrue="1">
      <formula>AND(F2132=1,G2132="式")</formula>
    </cfRule>
  </conditionalFormatting>
  <conditionalFormatting sqref="H2134">
    <cfRule type="expression" dxfId="131" priority="503" stopIfTrue="1">
      <formula>AND(F2134=1,G2134="式")</formula>
    </cfRule>
    <cfRule type="expression" dxfId="130" priority="504" stopIfTrue="1">
      <formula>AND(F2134=1,G2134="か所")</formula>
    </cfRule>
    <cfRule type="expression" dxfId="129" priority="500" stopIfTrue="1">
      <formula>AND(F2134=1,G2134="か所")</formula>
    </cfRule>
    <cfRule type="expression" dxfId="128" priority="501" stopIfTrue="1">
      <formula>AND(F2134=1,G2134="式")</formula>
    </cfRule>
    <cfRule type="expression" dxfId="127" priority="502" stopIfTrue="1">
      <formula>AND(F2134=1,G2134="か所")</formula>
    </cfRule>
    <cfRule type="expression" dxfId="126" priority="499" stopIfTrue="1">
      <formula>AND(F2134=1,G2134="式")</formula>
    </cfRule>
  </conditionalFormatting>
  <conditionalFormatting sqref="H2168">
    <cfRule type="expression" dxfId="125" priority="535" stopIfTrue="1">
      <formula>AND(F2168=1,G2168="式")</formula>
    </cfRule>
    <cfRule type="expression" dxfId="124" priority="538" stopIfTrue="1">
      <formula>AND(F2168=1,G2168="か所")</formula>
    </cfRule>
    <cfRule type="expression" dxfId="123" priority="537" stopIfTrue="1">
      <formula>AND(F2168=1,G2168="式")</formula>
    </cfRule>
    <cfRule type="expression" dxfId="122" priority="536" stopIfTrue="1">
      <formula>AND(F2168=1,G2168="か所")</formula>
    </cfRule>
    <cfRule type="expression" dxfId="121" priority="540" stopIfTrue="1">
      <formula>AND(F2168=1,G2168="か所")</formula>
    </cfRule>
    <cfRule type="expression" dxfId="120" priority="539" stopIfTrue="1">
      <formula>AND(F2168=1,G2168="式")</formula>
    </cfRule>
  </conditionalFormatting>
  <conditionalFormatting sqref="H2170">
    <cfRule type="expression" dxfId="119" priority="524" stopIfTrue="1">
      <formula>AND(F2170=1,G2170="か所")</formula>
    </cfRule>
    <cfRule type="expression" dxfId="118" priority="523" stopIfTrue="1">
      <formula>AND(F2170=1,G2170="式")</formula>
    </cfRule>
    <cfRule type="expression" dxfId="117" priority="525" stopIfTrue="1">
      <formula>AND(F2170=1,G2170="式")</formula>
    </cfRule>
    <cfRule type="expression" dxfId="116" priority="526" stopIfTrue="1">
      <formula>AND(F2170=1,G2170="か所")</formula>
    </cfRule>
    <cfRule type="expression" dxfId="115" priority="527" stopIfTrue="1">
      <formula>AND(F2170=1,G2170="式")</formula>
    </cfRule>
    <cfRule type="expression" dxfId="114" priority="528" stopIfTrue="1">
      <formula>AND(F2170=1,G2170="か所")</formula>
    </cfRule>
  </conditionalFormatting>
  <conditionalFormatting sqref="H2194">
    <cfRule type="expression" dxfId="113" priority="550" stopIfTrue="1">
      <formula>AND(F2194=1,G2194="か所")</formula>
    </cfRule>
    <cfRule type="expression" dxfId="112" priority="549" stopIfTrue="1">
      <formula>AND(F2194=1,G2194="式")</formula>
    </cfRule>
    <cfRule type="expression" dxfId="111" priority="548" stopIfTrue="1">
      <formula>AND(F2194=1,G2194="か所")</formula>
    </cfRule>
    <cfRule type="expression" dxfId="110" priority="547" stopIfTrue="1">
      <formula>AND(F2194=1,G2194="式")</formula>
    </cfRule>
    <cfRule type="expression" dxfId="109" priority="552" stopIfTrue="1">
      <formula>AND(F2194=1,G2194="か所")</formula>
    </cfRule>
    <cfRule type="expression" dxfId="108" priority="551" stopIfTrue="1">
      <formula>AND(F2194=1,G2194="式")</formula>
    </cfRule>
  </conditionalFormatting>
  <conditionalFormatting sqref="H2204">
    <cfRule type="expression" dxfId="107" priority="559" stopIfTrue="1">
      <formula>AND(F2204=1,G2204="式")</formula>
    </cfRule>
    <cfRule type="expression" dxfId="106" priority="560" stopIfTrue="1">
      <formula>AND(F2204=1,G2204="か所")</formula>
    </cfRule>
    <cfRule type="expression" dxfId="105" priority="561" stopIfTrue="1">
      <formula>AND(F2204=1,G2204="式")</formula>
    </cfRule>
    <cfRule type="expression" dxfId="104" priority="562" stopIfTrue="1">
      <formula>AND(F2204=1,G2204="か所")</formula>
    </cfRule>
    <cfRule type="expression" dxfId="103" priority="563" stopIfTrue="1">
      <formula>AND(F2204=1,G2204="式")</formula>
    </cfRule>
    <cfRule type="expression" dxfId="102" priority="564" stopIfTrue="1">
      <formula>AND(F2204=1,G2204="か所")</formula>
    </cfRule>
  </conditionalFormatting>
  <conditionalFormatting sqref="H2206">
    <cfRule type="expression" dxfId="101" priority="919" stopIfTrue="1">
      <formula>AND(F2206=1,G2206="か所")</formula>
    </cfRule>
    <cfRule type="expression" dxfId="100" priority="918" stopIfTrue="1">
      <formula>AND(F2206=1,G2206="式")</formula>
    </cfRule>
  </conditionalFormatting>
  <conditionalFormatting sqref="H2222">
    <cfRule type="expression" dxfId="99" priority="913" stopIfTrue="1">
      <formula>AND(F2222=1,G2222="か所")</formula>
    </cfRule>
    <cfRule type="expression" dxfId="98" priority="912" stopIfTrue="1">
      <formula>AND(F2222=1,G2222="式")</formula>
    </cfRule>
  </conditionalFormatting>
  <conditionalFormatting sqref="H2248">
    <cfRule type="expression" dxfId="97" priority="941" stopIfTrue="1">
      <formula>AND(F2248=1,G2248="か所")</formula>
    </cfRule>
    <cfRule type="expression" dxfId="96" priority="940" stopIfTrue="1">
      <formula>AND(F2248=1,G2248="式")</formula>
    </cfRule>
  </conditionalFormatting>
  <conditionalFormatting sqref="H2276">
    <cfRule type="expression" dxfId="95" priority="600" stopIfTrue="1">
      <formula>AND(F2276=1,G2276="か所")</formula>
    </cfRule>
    <cfRule type="expression" dxfId="94" priority="595" stopIfTrue="1">
      <formula>AND(F2276=1,G2276="式")</formula>
    </cfRule>
    <cfRule type="expression" dxfId="93" priority="596" stopIfTrue="1">
      <formula>AND(F2276=1,G2276="か所")</formula>
    </cfRule>
    <cfRule type="expression" dxfId="92" priority="597" stopIfTrue="1">
      <formula>AND(F2276=1,G2276="式")</formula>
    </cfRule>
    <cfRule type="expression" dxfId="91" priority="598" stopIfTrue="1">
      <formula>AND(F2276=1,G2276="か所")</formula>
    </cfRule>
    <cfRule type="expression" dxfId="90" priority="599" stopIfTrue="1">
      <formula>AND(F2276=1,G2276="式")</formula>
    </cfRule>
  </conditionalFormatting>
  <conditionalFormatting sqref="H2278">
    <cfRule type="expression" dxfId="89" priority="584" stopIfTrue="1">
      <formula>AND(F2278=1,G2278="か所")</formula>
    </cfRule>
    <cfRule type="expression" dxfId="88" priority="585" stopIfTrue="1">
      <formula>AND(F2278=1,G2278="式")</formula>
    </cfRule>
    <cfRule type="expression" dxfId="87" priority="586" stopIfTrue="1">
      <formula>AND(F2278=1,G2278="か所")</formula>
    </cfRule>
    <cfRule type="expression" dxfId="86" priority="587" stopIfTrue="1">
      <formula>AND(F2278=1,G2278="式")</formula>
    </cfRule>
    <cfRule type="expression" dxfId="85" priority="588" stopIfTrue="1">
      <formula>AND(F2278=1,G2278="か所")</formula>
    </cfRule>
    <cfRule type="expression" dxfId="84" priority="583" stopIfTrue="1">
      <formula>AND(F2278=1,G2278="式")</formula>
    </cfRule>
  </conditionalFormatting>
  <conditionalFormatting sqref="H2280">
    <cfRule type="expression" dxfId="83" priority="576" stopIfTrue="1">
      <formula>AND(F2280=1,G2280="か所")</formula>
    </cfRule>
    <cfRule type="expression" dxfId="82" priority="574" stopIfTrue="1">
      <formula>AND(F2280=1,G2280="か所")</formula>
    </cfRule>
    <cfRule type="expression" dxfId="81" priority="575" stopIfTrue="1">
      <formula>AND(F2280=1,G2280="式")</formula>
    </cfRule>
    <cfRule type="expression" dxfId="80" priority="573" stopIfTrue="1">
      <formula>AND(F2280=1,G2280="式")</formula>
    </cfRule>
    <cfRule type="expression" dxfId="79" priority="572" stopIfTrue="1">
      <formula>AND(F2280=1,G2280="か所")</formula>
    </cfRule>
    <cfRule type="expression" dxfId="78" priority="571" stopIfTrue="1">
      <formula>AND(F2280=1,G2280="式")</formula>
    </cfRule>
  </conditionalFormatting>
  <conditionalFormatting sqref="H2312">
    <cfRule type="expression" dxfId="77" priority="655" stopIfTrue="1">
      <formula>AND(F2312=1,G2312="式")</formula>
    </cfRule>
    <cfRule type="expression" dxfId="76" priority="660" stopIfTrue="1">
      <formula>AND(F2312=1,G2312="か所")</formula>
    </cfRule>
    <cfRule type="expression" dxfId="75" priority="659" stopIfTrue="1">
      <formula>AND(F2312=1,G2312="式")</formula>
    </cfRule>
    <cfRule type="expression" dxfId="74" priority="658" stopIfTrue="1">
      <formula>AND(F2312=1,G2312="か所")</formula>
    </cfRule>
    <cfRule type="expression" dxfId="73" priority="657" stopIfTrue="1">
      <formula>AND(F2312=1,G2312="式")</formula>
    </cfRule>
    <cfRule type="expression" dxfId="72" priority="656" stopIfTrue="1">
      <formula>AND(F2312=1,G2312="か所")</formula>
    </cfRule>
  </conditionalFormatting>
  <conditionalFormatting sqref="H2314">
    <cfRule type="expression" dxfId="71" priority="644" stopIfTrue="1">
      <formula>AND(F2314=1,G2314="か所")</formula>
    </cfRule>
    <cfRule type="expression" dxfId="70" priority="643" stopIfTrue="1">
      <formula>AND(F2314=1,G2314="式")</formula>
    </cfRule>
    <cfRule type="expression" dxfId="69" priority="645" stopIfTrue="1">
      <formula>AND(F2314=1,G2314="式")</formula>
    </cfRule>
    <cfRule type="expression" dxfId="68" priority="647" stopIfTrue="1">
      <formula>AND(F2314=1,G2314="式")</formula>
    </cfRule>
    <cfRule type="expression" dxfId="67" priority="648" stopIfTrue="1">
      <formula>AND(F2314=1,G2314="か所")</formula>
    </cfRule>
    <cfRule type="expression" dxfId="66" priority="646" stopIfTrue="1">
      <formula>AND(F2314=1,G2314="か所")</formula>
    </cfRule>
  </conditionalFormatting>
  <conditionalFormatting sqref="H2316">
    <cfRule type="expression" dxfId="65" priority="633" stopIfTrue="1">
      <formula>AND(F2316=1,G2316="式")</formula>
    </cfRule>
    <cfRule type="expression" dxfId="64" priority="631" stopIfTrue="1">
      <formula>AND(F2316=1,G2316="式")</formula>
    </cfRule>
    <cfRule type="expression" dxfId="63" priority="632" stopIfTrue="1">
      <formula>AND(F2316=1,G2316="か所")</formula>
    </cfRule>
    <cfRule type="expression" dxfId="62" priority="636" stopIfTrue="1">
      <formula>AND(F2316=1,G2316="か所")</formula>
    </cfRule>
    <cfRule type="expression" dxfId="61" priority="635" stopIfTrue="1">
      <formula>AND(F2316=1,G2316="式")</formula>
    </cfRule>
    <cfRule type="expression" dxfId="60" priority="634" stopIfTrue="1">
      <formula>AND(F2316=1,G2316="か所")</formula>
    </cfRule>
  </conditionalFormatting>
  <conditionalFormatting sqref="H2318">
    <cfRule type="expression" dxfId="59" priority="624" stopIfTrue="1">
      <formula>AND(F2318=1,G2318="か所")</formula>
    </cfRule>
    <cfRule type="expression" dxfId="58" priority="623" stopIfTrue="1">
      <formula>AND(F2318=1,G2318="式")</formula>
    </cfRule>
    <cfRule type="expression" dxfId="57" priority="622" stopIfTrue="1">
      <formula>AND(F2318=1,G2318="か所")</formula>
    </cfRule>
    <cfRule type="expression" dxfId="56" priority="621" stopIfTrue="1">
      <formula>AND(F2318=1,G2318="式")</formula>
    </cfRule>
    <cfRule type="expression" dxfId="55" priority="620" stopIfTrue="1">
      <formula>AND(F2318=1,G2318="か所")</formula>
    </cfRule>
    <cfRule type="expression" dxfId="54" priority="619" stopIfTrue="1">
      <formula>AND(F2318=1,G2318="式")</formula>
    </cfRule>
  </conditionalFormatting>
  <conditionalFormatting sqref="H2320">
    <cfRule type="expression" dxfId="53" priority="607" stopIfTrue="1">
      <formula>AND(F2320=1,G2320="式")</formula>
    </cfRule>
    <cfRule type="expression" dxfId="52" priority="609" stopIfTrue="1">
      <formula>AND(F2320=1,G2320="式")</formula>
    </cfRule>
    <cfRule type="expression" dxfId="51" priority="610" stopIfTrue="1">
      <formula>AND(F2320=1,G2320="か所")</formula>
    </cfRule>
    <cfRule type="expression" dxfId="50" priority="612" stopIfTrue="1">
      <formula>AND(F2320=1,G2320="か所")</formula>
    </cfRule>
    <cfRule type="expression" dxfId="49" priority="611" stopIfTrue="1">
      <formula>AND(F2320=1,G2320="式")</formula>
    </cfRule>
    <cfRule type="expression" dxfId="48" priority="608" stopIfTrue="1">
      <formula>AND(F2320=1,G2320="か所")</formula>
    </cfRule>
  </conditionalFormatting>
  <conditionalFormatting sqref="H2388">
    <cfRule type="expression" dxfId="47" priority="1034" stopIfTrue="1">
      <formula>AND(F2388=1,G2388="か所")</formula>
    </cfRule>
    <cfRule type="expression" dxfId="46" priority="1033" stopIfTrue="1">
      <formula>AND(F2388=1,G2388="式")</formula>
    </cfRule>
  </conditionalFormatting>
  <conditionalFormatting sqref="H2396">
    <cfRule type="expression" dxfId="45" priority="20" stopIfTrue="1">
      <formula>AND(F2396=1,G2396="か所")</formula>
    </cfRule>
    <cfRule type="expression" dxfId="44" priority="17" stopIfTrue="1">
      <formula>AND(F2396=1,G2396="式")</formula>
    </cfRule>
    <cfRule type="expression" dxfId="43" priority="16" stopIfTrue="1">
      <formula>AND(F2396=1,G2396="か所")</formula>
    </cfRule>
    <cfRule type="expression" dxfId="42" priority="15" stopIfTrue="1">
      <formula>AND(F2396=1,G2396="式")</formula>
    </cfRule>
    <cfRule type="expression" dxfId="41" priority="18" stopIfTrue="1">
      <formula>AND(F2396=1,G2396="か所")</formula>
    </cfRule>
    <cfRule type="expression" dxfId="40" priority="19" stopIfTrue="1">
      <formula>AND(F2396=1,G2396="式")</formula>
    </cfRule>
  </conditionalFormatting>
  <conditionalFormatting sqref="H2424">
    <cfRule type="expression" dxfId="39" priority="1055" stopIfTrue="1">
      <formula>AND(F2424=1,G2424="式")</formula>
    </cfRule>
    <cfRule type="expression" dxfId="38" priority="1056" stopIfTrue="1">
      <formula>AND(F2424=1,G2424="か所")</formula>
    </cfRule>
  </conditionalFormatting>
  <conditionalFormatting sqref="H2426 H2624 H2626 H2712 H2714 H2802 H2820 H2822">
    <cfRule type="expression" dxfId="37" priority="2065" stopIfTrue="1">
      <formula>AND(F2426=1,G2426="式")</formula>
    </cfRule>
    <cfRule type="expression" dxfId="36" priority="2066" stopIfTrue="1">
      <formula>AND(F2426=1,G2426="か所")</formula>
    </cfRule>
  </conditionalFormatting>
  <conditionalFormatting sqref="H2458">
    <cfRule type="expression" dxfId="35" priority="223" stopIfTrue="1">
      <formula>AND(F2458=1,G2458="式")</formula>
    </cfRule>
    <cfRule type="expression" dxfId="34" priority="224" stopIfTrue="1">
      <formula>AND(F2458=1,G2458="か所")</formula>
    </cfRule>
  </conditionalFormatting>
  <conditionalFormatting sqref="H2460">
    <cfRule type="expression" dxfId="33" priority="219" stopIfTrue="1">
      <formula>AND(F2460=1,G2460="式")</formula>
    </cfRule>
    <cfRule type="expression" dxfId="32" priority="220" stopIfTrue="1">
      <formula>AND(F2460=1,G2460="か所")</formula>
    </cfRule>
  </conditionalFormatting>
  <conditionalFormatting sqref="H2468">
    <cfRule type="expression" dxfId="31" priority="14" stopIfTrue="1">
      <formula>AND(F2468=1,G2468="か所")</formula>
    </cfRule>
    <cfRule type="expression" dxfId="30" priority="9" stopIfTrue="1">
      <formula>AND(F2468=1,G2468="式")</formula>
    </cfRule>
    <cfRule type="expression" dxfId="29" priority="12" stopIfTrue="1">
      <formula>AND(F2468=1,G2468="か所")</formula>
    </cfRule>
    <cfRule type="expression" dxfId="28" priority="13" stopIfTrue="1">
      <formula>AND(F2468=1,G2468="式")</formula>
    </cfRule>
    <cfRule type="expression" dxfId="27" priority="11" stopIfTrue="1">
      <formula>AND(F2468=1,G2468="式")</formula>
    </cfRule>
    <cfRule type="expression" dxfId="26" priority="10" stopIfTrue="1">
      <formula>AND(F2468=1,G2468="か所")</formula>
    </cfRule>
  </conditionalFormatting>
  <conditionalFormatting sqref="H2494">
    <cfRule type="expression" dxfId="25" priority="1095" stopIfTrue="1">
      <formula>AND(F2494=1,G2494="式")</formula>
    </cfRule>
    <cfRule type="expression" dxfId="24" priority="1096" stopIfTrue="1">
      <formula>AND(F2494=1,G2494="か所")</formula>
    </cfRule>
  </conditionalFormatting>
  <conditionalFormatting sqref="H2538">
    <cfRule type="expression" dxfId="23" priority="3" stopIfTrue="1">
      <formula>AND(F2538=1,G2538="式")</formula>
    </cfRule>
    <cfRule type="expression" dxfId="22" priority="8" stopIfTrue="1">
      <formula>AND(F2538=1,G2538="か所")</formula>
    </cfRule>
    <cfRule type="expression" dxfId="21" priority="6" stopIfTrue="1">
      <formula>AND(F2538=1,G2538="か所")</formula>
    </cfRule>
    <cfRule type="expression" dxfId="20" priority="5" stopIfTrue="1">
      <formula>AND(F2538=1,G2538="式")</formula>
    </cfRule>
    <cfRule type="expression" dxfId="19" priority="4" stopIfTrue="1">
      <formula>AND(F2538=1,G2538="か所")</formula>
    </cfRule>
    <cfRule type="expression" dxfId="18" priority="7" stopIfTrue="1">
      <formula>AND(F2538=1,G2538="式")</formula>
    </cfRule>
  </conditionalFormatting>
  <conditionalFormatting sqref="H2606">
    <cfRule type="expression" dxfId="17" priority="669" stopIfTrue="1">
      <formula>AND(F2606=1,G2606="式")</formula>
    </cfRule>
    <cfRule type="expression" dxfId="16" priority="670" stopIfTrue="1">
      <formula>AND(F2606=1,G2606="か所")</formula>
    </cfRule>
  </conditionalFormatting>
  <conditionalFormatting sqref="H2610">
    <cfRule type="expression" dxfId="15" priority="1132" stopIfTrue="1">
      <formula>AND(F2610=1,G2610="か所")</formula>
    </cfRule>
    <cfRule type="expression" dxfId="14" priority="1131" stopIfTrue="1">
      <formula>AND(F2610=1,G2610="式")</formula>
    </cfRule>
  </conditionalFormatting>
  <conditionalFormatting sqref="H2622 H2818">
    <cfRule type="expression" dxfId="13" priority="2060" stopIfTrue="1">
      <formula>AND(F2622=1,G2622="か所")</formula>
    </cfRule>
    <cfRule type="expression" dxfId="12" priority="2059" stopIfTrue="1">
      <formula>AND(F2622=1,G2622="式")</formula>
    </cfRule>
  </conditionalFormatting>
  <conditionalFormatting sqref="H2652">
    <cfRule type="expression" dxfId="11" priority="1217" stopIfTrue="1">
      <formula>AND(F2652=1,G2652="式")</formula>
    </cfRule>
    <cfRule type="expression" dxfId="10" priority="1218" stopIfTrue="1">
      <formula>AND(F2652=1,G2652="か所")</formula>
    </cfRule>
  </conditionalFormatting>
  <conditionalFormatting sqref="H2664">
    <cfRule type="expression" dxfId="9" priority="1804" stopIfTrue="1">
      <formula>AND(F2664=1,G2664="式")</formula>
    </cfRule>
    <cfRule type="expression" dxfId="8" priority="1805" stopIfTrue="1">
      <formula>AND(F2664=1,G2664="か所")</formula>
    </cfRule>
  </conditionalFormatting>
  <conditionalFormatting sqref="H2708">
    <cfRule type="expression" dxfId="7" priority="1802" stopIfTrue="1">
      <formula>AND(F2708=1,G2708="式")</formula>
    </cfRule>
    <cfRule type="expression" dxfId="6" priority="1803" stopIfTrue="1">
      <formula>AND(F2708=1,G2708="か所")</formula>
    </cfRule>
  </conditionalFormatting>
  <conditionalFormatting sqref="H2710">
    <cfRule type="expression" dxfId="5" priority="1800" stopIfTrue="1">
      <formula>AND(F2710=1,G2710="式")</formula>
    </cfRule>
    <cfRule type="expression" dxfId="4" priority="1801" stopIfTrue="1">
      <formula>AND(F2710=1,G2710="か所")</formula>
    </cfRule>
  </conditionalFormatting>
  <conditionalFormatting sqref="H2800">
    <cfRule type="expression" dxfId="3" priority="1807" stopIfTrue="1">
      <formula>AND(F2800=1,G2800="か所")</formula>
    </cfRule>
    <cfRule type="expression" dxfId="2" priority="1806" stopIfTrue="1">
      <formula>AND(F2800=1,G2800="式")</formula>
    </cfRule>
  </conditionalFormatting>
  <conditionalFormatting sqref="H2806">
    <cfRule type="expression" dxfId="1" priority="1758" stopIfTrue="1">
      <formula>AND(F2806=1,G2806="式")</formula>
    </cfRule>
    <cfRule type="expression" dxfId="0" priority="1759" stopIfTrue="1">
      <formula>AND(F2806=1,G2806="か所")</formula>
    </cfRule>
  </conditionalFormatting>
  <printOptions horizontalCentered="1"/>
  <pageMargins left="0.39370078740157483" right="0.39370078740157483" top="1.1023622047244095" bottom="0.94488188976377963" header="0.51181102362204722" footer="0.59055118110236227"/>
  <headerFooter alignWithMargins="0">
    <oddFooter>&amp;C&amp;"ＭＳ 明朝,標準"東畑建築事務所&amp;R&amp;"ＭＳ 明朝,標準"P －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A1CE55-B995-4258-8599-8141F07DC350}">
  <sheetPr>
    <tabColor theme="0"/>
  </sheetPr>
  <dimension ref="A1:X74"/>
  <sheetViews>
    <sheetView workbookViewId="0">
      <selection sqref="A1:A2"/>
    </sheetView>
  </sheetViews>
  <sheetFormatPr defaultRowHeight="12.95" customHeight="1"/>
  <cols>
    <col min="1" max="1" width="5.625" style="24" customWidth="1"/>
    <col min="2" max="2" width="28.625" style="25" customWidth="1"/>
    <col min="3" max="3" width="29.125" style="13" customWidth="1"/>
    <col min="4" max="4" width="12.125" style="59" customWidth="1"/>
    <col min="5" max="5" width="5.625" style="27" customWidth="1"/>
    <col min="6" max="6" width="12.625" style="28" customWidth="1"/>
    <col min="7" max="7" width="19.5" style="28" customWidth="1"/>
    <col min="8" max="10" width="9.375" style="13" customWidth="1"/>
    <col min="11" max="11" width="9" style="58" customWidth="1"/>
    <col min="12" max="12" width="16.125" style="13" bestFit="1" customWidth="1"/>
    <col min="13" max="13" width="10.25" style="13" bestFit="1" customWidth="1"/>
    <col min="14" max="18" width="9" style="13"/>
    <col min="19" max="19" width="9" style="1"/>
    <col min="20" max="16384" width="9" style="13"/>
  </cols>
  <sheetData>
    <row r="1" spans="1:24" s="4" customFormat="1" ht="13.5" customHeight="1">
      <c r="A1" s="202"/>
      <c r="B1" s="204" t="s">
        <v>8</v>
      </c>
      <c r="C1" s="204" t="s">
        <v>9</v>
      </c>
      <c r="D1" s="210" t="s">
        <v>10</v>
      </c>
      <c r="E1" s="204" t="s">
        <v>11</v>
      </c>
      <c r="F1" s="196" t="s">
        <v>12</v>
      </c>
      <c r="G1" s="196" t="s">
        <v>13</v>
      </c>
      <c r="H1" s="207" t="s">
        <v>14</v>
      </c>
      <c r="I1" s="207"/>
      <c r="J1" s="198"/>
      <c r="K1" s="54"/>
      <c r="M1" s="1"/>
      <c r="O1" s="1"/>
      <c r="Q1" s="1"/>
      <c r="S1" s="1"/>
    </row>
    <row r="2" spans="1:24" s="4" customFormat="1" ht="13.5" customHeight="1">
      <c r="A2" s="203"/>
      <c r="B2" s="197"/>
      <c r="C2" s="197"/>
      <c r="D2" s="197"/>
      <c r="E2" s="197"/>
      <c r="F2" s="197"/>
      <c r="G2" s="197"/>
      <c r="H2" s="197"/>
      <c r="I2" s="197"/>
      <c r="J2" s="208"/>
      <c r="K2" s="54"/>
      <c r="L2" s="4" t="s">
        <v>4048</v>
      </c>
      <c r="M2" s="1" t="s">
        <v>4049</v>
      </c>
      <c r="N2" s="4" t="s">
        <v>4050</v>
      </c>
      <c r="O2" s="1" t="s">
        <v>4051</v>
      </c>
      <c r="P2" s="4" t="s">
        <v>4052</v>
      </c>
      <c r="Q2" s="1" t="s">
        <v>4053</v>
      </c>
      <c r="R2" s="4" t="s">
        <v>4054</v>
      </c>
      <c r="S2" s="1" t="s">
        <v>4055</v>
      </c>
      <c r="T2" s="55" t="s">
        <v>4056</v>
      </c>
      <c r="U2" s="1" t="s">
        <v>4057</v>
      </c>
      <c r="V2" s="4" t="s">
        <v>4058</v>
      </c>
      <c r="W2" s="56" t="s">
        <v>4062</v>
      </c>
      <c r="X2" s="55" t="s">
        <v>4063</v>
      </c>
    </row>
    <row r="3" spans="1:24" ht="12.95" customHeight="1">
      <c r="A3" s="5"/>
      <c r="B3" s="6" t="s">
        <v>4067</v>
      </c>
      <c r="C3" s="7"/>
      <c r="D3" s="49"/>
      <c r="E3" s="9" t="s">
        <v>308</v>
      </c>
      <c r="F3" s="10"/>
      <c r="G3" s="11"/>
      <c r="H3" s="7" t="str">
        <f>N4</f>
        <v/>
      </c>
      <c r="I3" s="12"/>
      <c r="J3" s="12"/>
      <c r="K3" s="57">
        <f>G36</f>
        <v>0</v>
      </c>
      <c r="M3" s="1"/>
      <c r="O3" s="1"/>
      <c r="Q3" s="1"/>
      <c r="U3" s="1"/>
      <c r="W3" s="1"/>
    </row>
    <row r="4" spans="1:24" ht="12.95" customHeight="1">
      <c r="A4" s="14"/>
      <c r="B4" s="15"/>
      <c r="C4" s="16"/>
      <c r="D4" s="50">
        <v>1</v>
      </c>
      <c r="E4" s="18" t="s">
        <v>4064</v>
      </c>
      <c r="F4" s="19">
        <f>M4</f>
        <v>0</v>
      </c>
      <c r="G4" s="20">
        <f>IF(B4&lt;&gt;"計",ROUND(D4*F4,0),SUM(G$1:G3))</f>
        <v>0</v>
      </c>
      <c r="H4" s="16"/>
      <c r="I4" s="21"/>
      <c r="J4" s="21"/>
      <c r="M4" s="1">
        <f>MIN(O4,Q4,S4,U4,W4)</f>
        <v>0</v>
      </c>
      <c r="N4" s="13" t="str">
        <f>IF(R4&lt;&gt;"",R4,IF(P4&lt;&gt;"",P4,IF(T4&lt;&gt;"",T4,IF(V4&lt;&gt;"",V4,X4))))</f>
        <v/>
      </c>
      <c r="O4" s="1" t="str">
        <f>IFERROR(VLOOKUP(L4,'読込(刊)'!A:I,3,0),"")</f>
        <v/>
      </c>
      <c r="P4" s="13" t="str">
        <f>IFERROR(VLOOKUP(L4,'読込(刊)'!A:I,4,0),"")</f>
        <v/>
      </c>
      <c r="Q4" s="1" t="str">
        <f>IFERROR(VLOOKUP(L4,'読込(見)'!A:I,3,0),"")</f>
        <v/>
      </c>
      <c r="R4" s="13" t="str">
        <f>IFERROR(VLOOKUP(L4,'読込(見)'!A:I,4,0),"")</f>
        <v/>
      </c>
      <c r="S4" s="1" t="str">
        <f>IFERROR(VLOOKUP(L4,#REF!,10,0),"")</f>
        <v/>
      </c>
      <c r="T4" s="13" t="str">
        <f>IFERROR(VLOOKUP(L4,#REF!,1,0),"")</f>
        <v/>
      </c>
      <c r="U4" s="1" t="str">
        <f>IFERROR(VLOOKUP(L4,×代価!B:K,10,0),"")</f>
        <v/>
      </c>
      <c r="V4" s="13" t="str">
        <f>IFERROR(VLOOKUP(L4,×代価!B:K,1,0),"")</f>
        <v/>
      </c>
      <c r="W4" s="1" t="str">
        <f>IFERROR(VLOOKUP(L4,'×代価(分析)'!B:K,10,0),"")</f>
        <v/>
      </c>
      <c r="X4" s="13" t="str">
        <f>IFERROR(VLOOKUP(L4,'×代価(分析)'!B:K,1,0),"")</f>
        <v/>
      </c>
    </row>
    <row r="5" spans="1:24" ht="12.95" customHeight="1">
      <c r="A5" s="5"/>
      <c r="B5" s="6"/>
      <c r="C5" s="7"/>
      <c r="D5" s="49"/>
      <c r="E5" s="9"/>
      <c r="F5" s="10"/>
      <c r="G5" s="11"/>
      <c r="H5" s="7" t="str">
        <f>N6</f>
        <v/>
      </c>
      <c r="I5" s="12"/>
      <c r="J5" s="12"/>
      <c r="M5" s="1"/>
      <c r="O5" s="1"/>
      <c r="Q5" s="1"/>
      <c r="U5" s="1"/>
      <c r="W5" s="1"/>
    </row>
    <row r="6" spans="1:24" ht="12.95" customHeight="1">
      <c r="A6" s="14"/>
      <c r="B6" s="15"/>
      <c r="C6" s="16"/>
      <c r="D6" s="50"/>
      <c r="E6" s="18"/>
      <c r="F6" s="19">
        <f>M6</f>
        <v>0</v>
      </c>
      <c r="G6" s="20">
        <f>IF(B6&lt;&gt;"計",ROUND(D6*F6,0),SUM(G$1:G5))</f>
        <v>0</v>
      </c>
      <c r="H6" s="16"/>
      <c r="I6" s="21"/>
      <c r="J6" s="21"/>
      <c r="M6" s="1">
        <f>MIN(O6,Q6,S6,U6,W6)</f>
        <v>0</v>
      </c>
      <c r="N6" s="13" t="str">
        <f>IF(R6&lt;&gt;"",R6,IF(P6&lt;&gt;"",P6,IF(T6&lt;&gt;"",T6,IF(V6&lt;&gt;"",V6,X6))))</f>
        <v/>
      </c>
      <c r="O6" s="1" t="str">
        <f>IFERROR(VLOOKUP(L6,'読込(刊)'!A:I,3,0),"")</f>
        <v/>
      </c>
      <c r="P6" s="13" t="str">
        <f>IFERROR(VLOOKUP(L6,'読込(刊)'!A:I,4,0),"")</f>
        <v/>
      </c>
      <c r="Q6" s="1" t="str">
        <f>IFERROR(VLOOKUP(L6,'読込(見)'!A:I,3,0),"")</f>
        <v/>
      </c>
      <c r="R6" s="13" t="str">
        <f>IFERROR(VLOOKUP(L6,'読込(見)'!A:I,4,0),"")</f>
        <v/>
      </c>
      <c r="S6" s="1" t="str">
        <f>IFERROR(VLOOKUP(L6,#REF!,10,0),"")</f>
        <v/>
      </c>
      <c r="T6" s="13" t="str">
        <f>IFERROR(VLOOKUP(L6,#REF!,1,0),"")</f>
        <v/>
      </c>
      <c r="U6" s="1" t="str">
        <f>IFERROR(VLOOKUP(L6,×代価!B:K,10,0),"")</f>
        <v/>
      </c>
      <c r="V6" s="13" t="str">
        <f>IFERROR(VLOOKUP(L6,×代価!B:K,1,0),"")</f>
        <v/>
      </c>
      <c r="W6" s="1" t="str">
        <f>IFERROR(VLOOKUP(L6,'×代価(分析)'!B:K,10,0),"")</f>
        <v/>
      </c>
      <c r="X6" s="13" t="str">
        <f>IFERROR(VLOOKUP(L6,'×代価(分析)'!B:K,1,0),"")</f>
        <v/>
      </c>
    </row>
    <row r="7" spans="1:24" ht="12.95" customHeight="1">
      <c r="A7" s="5"/>
      <c r="B7" s="6"/>
      <c r="C7" s="7"/>
      <c r="D7" s="49"/>
      <c r="E7" s="9"/>
      <c r="F7" s="10"/>
      <c r="G7" s="11"/>
      <c r="H7" s="7" t="str">
        <f>N8</f>
        <v/>
      </c>
      <c r="I7" s="12"/>
      <c r="J7" s="12"/>
      <c r="M7" s="1"/>
      <c r="O7" s="1"/>
      <c r="Q7" s="1"/>
      <c r="U7" s="1"/>
      <c r="W7" s="1"/>
    </row>
    <row r="8" spans="1:24" ht="12.95" customHeight="1">
      <c r="A8" s="14"/>
      <c r="B8" s="15"/>
      <c r="C8" s="16"/>
      <c r="D8" s="50"/>
      <c r="E8" s="18"/>
      <c r="F8" s="19">
        <f>M8</f>
        <v>0</v>
      </c>
      <c r="G8" s="20">
        <f>IF(B8&lt;&gt;"計",ROUND(D8*F8,0),SUM(G$1:G7))</f>
        <v>0</v>
      </c>
      <c r="H8" s="16"/>
      <c r="I8" s="21"/>
      <c r="J8" s="21"/>
      <c r="M8" s="1">
        <f>MIN(O8,Q8,S8,U8,W8)</f>
        <v>0</v>
      </c>
      <c r="N8" s="13" t="str">
        <f>IF(R8&lt;&gt;"",R8,IF(P8&lt;&gt;"",P8,IF(T8&lt;&gt;"",T8,IF(V8&lt;&gt;"",V8,X8))))</f>
        <v/>
      </c>
      <c r="O8" s="1" t="str">
        <f>IFERROR(VLOOKUP(L8,'読込(刊)'!A:I,3,0),"")</f>
        <v/>
      </c>
      <c r="P8" s="13" t="str">
        <f>IFERROR(VLOOKUP(L8,'読込(刊)'!A:I,4,0),"")</f>
        <v/>
      </c>
      <c r="Q8" s="1" t="str">
        <f>IFERROR(VLOOKUP(L8,'読込(見)'!A:I,3,0),"")</f>
        <v/>
      </c>
      <c r="R8" s="13" t="str">
        <f>IFERROR(VLOOKUP(L8,'読込(見)'!A:I,4,0),"")</f>
        <v/>
      </c>
      <c r="S8" s="1" t="str">
        <f>IFERROR(VLOOKUP(L8,#REF!,10,0),"")</f>
        <v/>
      </c>
      <c r="T8" s="13" t="str">
        <f>IFERROR(VLOOKUP(L8,#REF!,1,0),"")</f>
        <v/>
      </c>
      <c r="U8" s="1" t="str">
        <f>IFERROR(VLOOKUP(L8,×代価!B:K,10,0),"")</f>
        <v/>
      </c>
      <c r="V8" s="13" t="str">
        <f>IFERROR(VLOOKUP(L8,×代価!B:K,1,0),"")</f>
        <v/>
      </c>
      <c r="W8" s="1" t="str">
        <f>IFERROR(VLOOKUP(L8,'×代価(分析)'!B:K,10,0),"")</f>
        <v/>
      </c>
      <c r="X8" s="13" t="str">
        <f>IFERROR(VLOOKUP(L8,'×代価(分析)'!B:K,1,0),"")</f>
        <v/>
      </c>
    </row>
    <row r="9" spans="1:24" ht="12.95" customHeight="1">
      <c r="A9" s="5"/>
      <c r="B9" s="6"/>
      <c r="C9" s="7"/>
      <c r="D9" s="49"/>
      <c r="E9" s="9"/>
      <c r="F9" s="10"/>
      <c r="G9" s="11"/>
      <c r="H9" s="7" t="str">
        <f>N10</f>
        <v/>
      </c>
      <c r="I9" s="12"/>
      <c r="J9" s="12"/>
      <c r="M9" s="1"/>
      <c r="O9" s="1"/>
      <c r="Q9" s="1"/>
      <c r="U9" s="1"/>
      <c r="W9" s="1"/>
    </row>
    <row r="10" spans="1:24" ht="12.95" customHeight="1">
      <c r="A10" s="14"/>
      <c r="B10" s="15"/>
      <c r="C10" s="16"/>
      <c r="D10" s="50"/>
      <c r="E10" s="18"/>
      <c r="F10" s="19">
        <f>M10</f>
        <v>0</v>
      </c>
      <c r="G10" s="20">
        <f>IF(B10&lt;&gt;"計",ROUND(D10*F10,0),SUM(G$1:G9))</f>
        <v>0</v>
      </c>
      <c r="H10" s="16"/>
      <c r="I10" s="21"/>
      <c r="J10" s="21"/>
      <c r="M10" s="1">
        <f>MIN(O10,Q10,S10,U10,W10)</f>
        <v>0</v>
      </c>
      <c r="N10" s="13" t="str">
        <f>IF(R10&lt;&gt;"",R10,IF(P10&lt;&gt;"",P10,IF(T10&lt;&gt;"",T10,IF(V10&lt;&gt;"",V10,X10))))</f>
        <v/>
      </c>
      <c r="O10" s="1" t="str">
        <f>IFERROR(VLOOKUP(L10,'読込(刊)'!A:I,3,0),"")</f>
        <v/>
      </c>
      <c r="P10" s="13" t="str">
        <f>IFERROR(VLOOKUP(L10,'読込(刊)'!A:I,4,0),"")</f>
        <v/>
      </c>
      <c r="Q10" s="1" t="str">
        <f>IFERROR(VLOOKUP(L10,'読込(見)'!A:I,3,0),"")</f>
        <v/>
      </c>
      <c r="R10" s="13" t="str">
        <f>IFERROR(VLOOKUP(L10,'読込(見)'!A:I,4,0),"")</f>
        <v/>
      </c>
      <c r="S10" s="1" t="str">
        <f>IFERROR(VLOOKUP(L10,#REF!,10,0),"")</f>
        <v/>
      </c>
      <c r="T10" s="13" t="str">
        <f>IFERROR(VLOOKUP(L10,#REF!,1,0),"")</f>
        <v/>
      </c>
      <c r="U10" s="1" t="str">
        <f>IFERROR(VLOOKUP(L10,×代価!B:K,10,0),"")</f>
        <v/>
      </c>
      <c r="V10" s="13" t="str">
        <f>IFERROR(VLOOKUP(L10,×代価!B:K,1,0),"")</f>
        <v/>
      </c>
      <c r="W10" s="1" t="str">
        <f>IFERROR(VLOOKUP(L10,'×代価(分析)'!B:K,10,0),"")</f>
        <v/>
      </c>
      <c r="X10" s="13" t="str">
        <f>IFERROR(VLOOKUP(L10,'×代価(分析)'!B:K,1,0),"")</f>
        <v/>
      </c>
    </row>
    <row r="11" spans="1:24" ht="12.95" customHeight="1">
      <c r="A11" s="5"/>
      <c r="B11" s="6"/>
      <c r="C11" s="7"/>
      <c r="D11" s="49"/>
      <c r="E11" s="9"/>
      <c r="F11" s="10"/>
      <c r="G11" s="11"/>
      <c r="H11" s="7" t="str">
        <f>N12</f>
        <v/>
      </c>
      <c r="I11" s="12"/>
      <c r="J11" s="12"/>
      <c r="M11" s="1"/>
      <c r="O11" s="1"/>
      <c r="Q11" s="1"/>
      <c r="U11" s="1"/>
      <c r="W11" s="1"/>
    </row>
    <row r="12" spans="1:24" ht="12.95" customHeight="1">
      <c r="A12" s="14"/>
      <c r="B12" s="15"/>
      <c r="C12" s="16"/>
      <c r="D12" s="50"/>
      <c r="E12" s="18"/>
      <c r="F12" s="19">
        <f>M12</f>
        <v>0</v>
      </c>
      <c r="G12" s="20">
        <f>IF(B12&lt;&gt;"計",ROUND(D12*F12,0),SUM(G$1:G11))</f>
        <v>0</v>
      </c>
      <c r="H12" s="16"/>
      <c r="I12" s="21"/>
      <c r="J12" s="21"/>
      <c r="M12" s="1">
        <f>MIN(O12,Q12,S12,U12,W12)</f>
        <v>0</v>
      </c>
      <c r="N12" s="13" t="str">
        <f>IF(R12&lt;&gt;"",R12,IF(P12&lt;&gt;"",P12,IF(T12&lt;&gt;"",T12,IF(V12&lt;&gt;"",V12,X12))))</f>
        <v/>
      </c>
      <c r="O12" s="1" t="str">
        <f>IFERROR(VLOOKUP(L12,'読込(刊)'!A:I,3,0),"")</f>
        <v/>
      </c>
      <c r="P12" s="13" t="str">
        <f>IFERROR(VLOOKUP(L12,'読込(刊)'!A:I,4,0),"")</f>
        <v/>
      </c>
      <c r="Q12" s="1" t="str">
        <f>IFERROR(VLOOKUP(L12,'読込(見)'!A:I,3,0),"")</f>
        <v/>
      </c>
      <c r="R12" s="13" t="str">
        <f>IFERROR(VLOOKUP(L12,'読込(見)'!A:I,4,0),"")</f>
        <v/>
      </c>
      <c r="S12" s="1" t="str">
        <f>IFERROR(VLOOKUP(L12,#REF!,10,0),"")</f>
        <v/>
      </c>
      <c r="T12" s="13" t="str">
        <f>IFERROR(VLOOKUP(L12,#REF!,1,0),"")</f>
        <v/>
      </c>
      <c r="U12" s="1" t="str">
        <f>IFERROR(VLOOKUP(L12,×代価!B:K,10,0),"")</f>
        <v/>
      </c>
      <c r="V12" s="13" t="str">
        <f>IFERROR(VLOOKUP(L12,×代価!B:K,1,0),"")</f>
        <v/>
      </c>
      <c r="W12" s="1" t="str">
        <f>IFERROR(VLOOKUP(L12,'×代価(分析)'!B:K,10,0),"")</f>
        <v/>
      </c>
      <c r="X12" s="13" t="str">
        <f>IFERROR(VLOOKUP(L12,'×代価(分析)'!B:K,1,0),"")</f>
        <v/>
      </c>
    </row>
    <row r="13" spans="1:24" ht="12.95" customHeight="1">
      <c r="A13" s="5"/>
      <c r="B13" s="6"/>
      <c r="C13" s="7"/>
      <c r="D13" s="49"/>
      <c r="E13" s="9"/>
      <c r="F13" s="10"/>
      <c r="G13" s="11"/>
      <c r="H13" s="7" t="str">
        <f>N14</f>
        <v/>
      </c>
      <c r="I13" s="12"/>
      <c r="J13" s="12"/>
      <c r="M13" s="1"/>
      <c r="O13" s="1"/>
      <c r="Q13" s="1"/>
      <c r="U13" s="1"/>
      <c r="W13" s="1"/>
    </row>
    <row r="14" spans="1:24" ht="12.95" customHeight="1">
      <c r="A14" s="14"/>
      <c r="B14" s="15"/>
      <c r="C14" s="16"/>
      <c r="D14" s="50"/>
      <c r="E14" s="18"/>
      <c r="F14" s="19">
        <f>M14</f>
        <v>0</v>
      </c>
      <c r="G14" s="20">
        <f>IF(B14&lt;&gt;"計",ROUND(D14*F14,0),SUM(G$1:G13))</f>
        <v>0</v>
      </c>
      <c r="H14" s="16"/>
      <c r="I14" s="21"/>
      <c r="J14" s="21"/>
      <c r="M14" s="1">
        <f>MIN(O14,Q14,S14,U14,W14)</f>
        <v>0</v>
      </c>
      <c r="N14" s="13" t="str">
        <f>IF(R14&lt;&gt;"",R14,IF(P14&lt;&gt;"",P14,IF(T14&lt;&gt;"",T14,IF(V14&lt;&gt;"",V14,X14))))</f>
        <v/>
      </c>
      <c r="O14" s="1" t="str">
        <f>IFERROR(VLOOKUP(L14,'読込(刊)'!A:I,3,0),"")</f>
        <v/>
      </c>
      <c r="P14" s="13" t="str">
        <f>IFERROR(VLOOKUP(L14,'読込(刊)'!A:I,4,0),"")</f>
        <v/>
      </c>
      <c r="Q14" s="1" t="str">
        <f>IFERROR(VLOOKUP(L14,'読込(見)'!A:I,3,0),"")</f>
        <v/>
      </c>
      <c r="R14" s="13" t="str">
        <f>IFERROR(VLOOKUP(L14,'読込(見)'!A:I,4,0),"")</f>
        <v/>
      </c>
      <c r="S14" s="1" t="str">
        <f>IFERROR(VLOOKUP(L14,#REF!,10,0),"")</f>
        <v/>
      </c>
      <c r="T14" s="13" t="str">
        <f>IFERROR(VLOOKUP(L14,#REF!,1,0),"")</f>
        <v/>
      </c>
      <c r="U14" s="1" t="str">
        <f>IFERROR(VLOOKUP(L14,×代価!B:K,10,0),"")</f>
        <v/>
      </c>
      <c r="V14" s="13" t="str">
        <f>IFERROR(VLOOKUP(L14,×代価!B:K,1,0),"")</f>
        <v/>
      </c>
      <c r="W14" s="1" t="str">
        <f>IFERROR(VLOOKUP(L14,'×代価(分析)'!B:K,10,0),"")</f>
        <v/>
      </c>
      <c r="X14" s="13" t="str">
        <f>IFERROR(VLOOKUP(L14,'×代価(分析)'!B:K,1,0),"")</f>
        <v/>
      </c>
    </row>
    <row r="15" spans="1:24" ht="12.95" customHeight="1">
      <c r="A15" s="5"/>
      <c r="B15" s="6"/>
      <c r="C15" s="7"/>
      <c r="D15" s="49"/>
      <c r="E15" s="9"/>
      <c r="F15" s="10"/>
      <c r="G15" s="11"/>
      <c r="H15" s="7" t="str">
        <f>N16</f>
        <v/>
      </c>
      <c r="I15" s="12"/>
      <c r="J15" s="12"/>
      <c r="M15" s="1"/>
      <c r="O15" s="1"/>
      <c r="Q15" s="1"/>
      <c r="U15" s="1"/>
      <c r="W15" s="1"/>
    </row>
    <row r="16" spans="1:24" ht="12.95" customHeight="1">
      <c r="A16" s="14"/>
      <c r="B16" s="15"/>
      <c r="C16" s="16"/>
      <c r="D16" s="50"/>
      <c r="E16" s="18"/>
      <c r="F16" s="19">
        <f>M16</f>
        <v>0</v>
      </c>
      <c r="G16" s="20">
        <f>IF(B16&lt;&gt;"計",ROUND(D16*F16,0),SUM(G$1:G15))</f>
        <v>0</v>
      </c>
      <c r="H16" s="16"/>
      <c r="I16" s="21"/>
      <c r="J16" s="21"/>
      <c r="M16" s="1">
        <f>MIN(O16,Q16,S16,U16,W16)</f>
        <v>0</v>
      </c>
      <c r="N16" s="13" t="str">
        <f>IF(R16&lt;&gt;"",R16,IF(P16&lt;&gt;"",P16,IF(T16&lt;&gt;"",T16,IF(V16&lt;&gt;"",V16,X16))))</f>
        <v/>
      </c>
      <c r="O16" s="1" t="str">
        <f>IFERROR(VLOOKUP(L16,'読込(刊)'!A:I,3,0),"")</f>
        <v/>
      </c>
      <c r="P16" s="13" t="str">
        <f>IFERROR(VLOOKUP(L16,'読込(刊)'!A:I,4,0),"")</f>
        <v/>
      </c>
      <c r="Q16" s="1" t="str">
        <f>IFERROR(VLOOKUP(L16,'読込(見)'!A:I,3,0),"")</f>
        <v/>
      </c>
      <c r="R16" s="13" t="str">
        <f>IFERROR(VLOOKUP(L16,'読込(見)'!A:I,4,0),"")</f>
        <v/>
      </c>
      <c r="S16" s="1" t="str">
        <f>IFERROR(VLOOKUP(L16,#REF!,10,0),"")</f>
        <v/>
      </c>
      <c r="T16" s="13" t="str">
        <f>IFERROR(VLOOKUP(L16,#REF!,1,0),"")</f>
        <v/>
      </c>
      <c r="U16" s="1" t="str">
        <f>IFERROR(VLOOKUP(L16,×代価!B:K,10,0),"")</f>
        <v/>
      </c>
      <c r="V16" s="13" t="str">
        <f>IFERROR(VLOOKUP(L16,×代価!B:K,1,0),"")</f>
        <v/>
      </c>
      <c r="W16" s="1" t="str">
        <f>IFERROR(VLOOKUP(L16,'×代価(分析)'!B:K,10,0),"")</f>
        <v/>
      </c>
      <c r="X16" s="13" t="str">
        <f>IFERROR(VLOOKUP(L16,'×代価(分析)'!B:K,1,0),"")</f>
        <v/>
      </c>
    </row>
    <row r="17" spans="1:24" ht="12.95" customHeight="1">
      <c r="A17" s="5"/>
      <c r="B17" s="6"/>
      <c r="C17" s="7"/>
      <c r="D17" s="49"/>
      <c r="E17" s="9"/>
      <c r="F17" s="10"/>
      <c r="G17" s="11"/>
      <c r="H17" s="7" t="str">
        <f>N18</f>
        <v/>
      </c>
      <c r="I17" s="12"/>
      <c r="J17" s="12"/>
      <c r="M17" s="1"/>
      <c r="O17" s="1"/>
      <c r="Q17" s="1"/>
      <c r="U17" s="1"/>
      <c r="W17" s="1"/>
    </row>
    <row r="18" spans="1:24" ht="12.95" customHeight="1">
      <c r="A18" s="14"/>
      <c r="B18" s="15"/>
      <c r="C18" s="16"/>
      <c r="D18" s="50"/>
      <c r="E18" s="18"/>
      <c r="F18" s="19">
        <f>M18</f>
        <v>0</v>
      </c>
      <c r="G18" s="20">
        <f>IF(B18&lt;&gt;"計",ROUND(D18*F18,0),SUM(G$1:G17))</f>
        <v>0</v>
      </c>
      <c r="H18" s="16"/>
      <c r="I18" s="21"/>
      <c r="J18" s="21"/>
      <c r="M18" s="1">
        <f>MIN(O18,Q18,S18,U18,W18)</f>
        <v>0</v>
      </c>
      <c r="N18" s="13" t="str">
        <f>IF(R18&lt;&gt;"",R18,IF(P18&lt;&gt;"",P18,IF(T18&lt;&gt;"",T18,IF(V18&lt;&gt;"",V18,X18))))</f>
        <v/>
      </c>
      <c r="O18" s="1" t="str">
        <f>IFERROR(VLOOKUP(L18,'読込(刊)'!A:I,3,0),"")</f>
        <v/>
      </c>
      <c r="P18" s="13" t="str">
        <f>IFERROR(VLOOKUP(L18,'読込(刊)'!A:I,4,0),"")</f>
        <v/>
      </c>
      <c r="Q18" s="1" t="str">
        <f>IFERROR(VLOOKUP(L18,'読込(見)'!A:I,3,0),"")</f>
        <v/>
      </c>
      <c r="R18" s="13" t="str">
        <f>IFERROR(VLOOKUP(L18,'読込(見)'!A:I,4,0),"")</f>
        <v/>
      </c>
      <c r="S18" s="1" t="str">
        <f>IFERROR(VLOOKUP(L18,#REF!,10,0),"")</f>
        <v/>
      </c>
      <c r="T18" s="13" t="str">
        <f>IFERROR(VLOOKUP(L18,#REF!,1,0),"")</f>
        <v/>
      </c>
      <c r="U18" s="1" t="str">
        <f>IFERROR(VLOOKUP(L18,×代価!B:K,10,0),"")</f>
        <v/>
      </c>
      <c r="V18" s="13" t="str">
        <f>IFERROR(VLOOKUP(L18,×代価!B:K,1,0),"")</f>
        <v/>
      </c>
      <c r="W18" s="1" t="str">
        <f>IFERROR(VLOOKUP(L18,'×代価(分析)'!B:K,10,0),"")</f>
        <v/>
      </c>
      <c r="X18" s="13" t="str">
        <f>IFERROR(VLOOKUP(L18,'×代価(分析)'!B:K,1,0),"")</f>
        <v/>
      </c>
    </row>
    <row r="19" spans="1:24" ht="12.95" customHeight="1">
      <c r="A19" s="5"/>
      <c r="B19" s="6"/>
      <c r="C19" s="7"/>
      <c r="D19" s="49"/>
      <c r="E19" s="9"/>
      <c r="F19" s="10"/>
      <c r="G19" s="11"/>
      <c r="H19" s="7" t="str">
        <f>N20</f>
        <v/>
      </c>
      <c r="I19" s="12"/>
      <c r="J19" s="12"/>
      <c r="M19" s="1"/>
      <c r="O19" s="1"/>
      <c r="Q19" s="1"/>
      <c r="U19" s="1"/>
      <c r="W19" s="1"/>
    </row>
    <row r="20" spans="1:24" ht="12.95" customHeight="1">
      <c r="A20" s="14"/>
      <c r="B20" s="15"/>
      <c r="C20" s="16"/>
      <c r="D20" s="50"/>
      <c r="E20" s="18"/>
      <c r="F20" s="19">
        <f>M20</f>
        <v>0</v>
      </c>
      <c r="G20" s="20">
        <f>IF(B20&lt;&gt;"計",ROUND(D20*F20,0),SUM(G$1:G19))</f>
        <v>0</v>
      </c>
      <c r="H20" s="16"/>
      <c r="I20" s="21"/>
      <c r="J20" s="21"/>
      <c r="M20" s="1">
        <f>MIN(O20,Q20,S20,U20,W20)</f>
        <v>0</v>
      </c>
      <c r="N20" s="13" t="str">
        <f>IF(R20&lt;&gt;"",R20,IF(P20&lt;&gt;"",P20,IF(T20&lt;&gt;"",T20,IF(V20&lt;&gt;"",V20,X20))))</f>
        <v/>
      </c>
      <c r="O20" s="1" t="str">
        <f>IFERROR(VLOOKUP(L20,'読込(刊)'!A:I,3,0),"")</f>
        <v/>
      </c>
      <c r="P20" s="13" t="str">
        <f>IFERROR(VLOOKUP(L20,'読込(刊)'!A:I,4,0),"")</f>
        <v/>
      </c>
      <c r="Q20" s="1" t="str">
        <f>IFERROR(VLOOKUP(L20,'読込(見)'!A:I,3,0),"")</f>
        <v/>
      </c>
      <c r="R20" s="13" t="str">
        <f>IFERROR(VLOOKUP(L20,'読込(見)'!A:I,4,0),"")</f>
        <v/>
      </c>
      <c r="S20" s="1" t="str">
        <f>IFERROR(VLOOKUP(L20,#REF!,10,0),"")</f>
        <v/>
      </c>
      <c r="T20" s="13" t="str">
        <f>IFERROR(VLOOKUP(L20,#REF!,1,0),"")</f>
        <v/>
      </c>
      <c r="U20" s="1" t="str">
        <f>IFERROR(VLOOKUP(L20,×代価!B:K,10,0),"")</f>
        <v/>
      </c>
      <c r="V20" s="13" t="str">
        <f>IFERROR(VLOOKUP(L20,×代価!B:K,1,0),"")</f>
        <v/>
      </c>
      <c r="W20" s="1" t="str">
        <f>IFERROR(VLOOKUP(L20,'×代価(分析)'!B:K,10,0),"")</f>
        <v/>
      </c>
      <c r="X20" s="13" t="str">
        <f>IFERROR(VLOOKUP(L20,'×代価(分析)'!B:K,1,0),"")</f>
        <v/>
      </c>
    </row>
    <row r="21" spans="1:24" ht="12.95" customHeight="1">
      <c r="A21" s="5"/>
      <c r="B21" s="6"/>
      <c r="C21" s="7"/>
      <c r="D21" s="49"/>
      <c r="E21" s="9"/>
      <c r="F21" s="10"/>
      <c r="G21" s="11"/>
      <c r="H21" s="7" t="str">
        <f>N22</f>
        <v/>
      </c>
      <c r="I21" s="12"/>
      <c r="J21" s="12"/>
      <c r="M21" s="1"/>
      <c r="O21" s="1"/>
      <c r="Q21" s="1"/>
      <c r="U21" s="1"/>
      <c r="W21" s="1"/>
    </row>
    <row r="22" spans="1:24" ht="12.95" customHeight="1">
      <c r="A22" s="14"/>
      <c r="B22" s="15"/>
      <c r="C22" s="16"/>
      <c r="D22" s="50"/>
      <c r="E22" s="18"/>
      <c r="F22" s="19">
        <f>M22</f>
        <v>0</v>
      </c>
      <c r="G22" s="20">
        <f>IF(B22&lt;&gt;"計",ROUND(D22*F22,0),SUM(G$1:G21))</f>
        <v>0</v>
      </c>
      <c r="H22" s="16"/>
      <c r="I22" s="21"/>
      <c r="J22" s="21"/>
      <c r="M22" s="1">
        <f>MIN(O22,Q22,S22,U22,W22)</f>
        <v>0</v>
      </c>
      <c r="N22" s="13" t="str">
        <f>IF(R22&lt;&gt;"",R22,IF(P22&lt;&gt;"",P22,IF(T22&lt;&gt;"",T22,IF(V22&lt;&gt;"",V22,X22))))</f>
        <v/>
      </c>
      <c r="O22" s="1" t="str">
        <f>IFERROR(VLOOKUP(L22,'読込(刊)'!A:I,3,0),"")</f>
        <v/>
      </c>
      <c r="P22" s="13" t="str">
        <f>IFERROR(VLOOKUP(L22,'読込(刊)'!A:I,4,0),"")</f>
        <v/>
      </c>
      <c r="Q22" s="1" t="str">
        <f>IFERROR(VLOOKUP(L22,'読込(見)'!A:I,3,0),"")</f>
        <v/>
      </c>
      <c r="R22" s="13" t="str">
        <f>IFERROR(VLOOKUP(L22,'読込(見)'!A:I,4,0),"")</f>
        <v/>
      </c>
      <c r="S22" s="1" t="str">
        <f>IFERROR(VLOOKUP(L22,#REF!,10,0),"")</f>
        <v/>
      </c>
      <c r="T22" s="13" t="str">
        <f>IFERROR(VLOOKUP(L22,#REF!,1,0),"")</f>
        <v/>
      </c>
      <c r="U22" s="1" t="str">
        <f>IFERROR(VLOOKUP(L22,×代価!B:K,10,0),"")</f>
        <v/>
      </c>
      <c r="V22" s="13" t="str">
        <f>IFERROR(VLOOKUP(L22,×代価!B:K,1,0),"")</f>
        <v/>
      </c>
      <c r="W22" s="1" t="str">
        <f>IFERROR(VLOOKUP(L22,'×代価(分析)'!B:K,10,0),"")</f>
        <v/>
      </c>
      <c r="X22" s="13" t="str">
        <f>IFERROR(VLOOKUP(L22,'×代価(分析)'!B:K,1,0),"")</f>
        <v/>
      </c>
    </row>
    <row r="23" spans="1:24" ht="12.95" customHeight="1">
      <c r="A23" s="5"/>
      <c r="B23" s="6"/>
      <c r="C23" s="7"/>
      <c r="D23" s="49"/>
      <c r="E23" s="9"/>
      <c r="F23" s="10"/>
      <c r="G23" s="11"/>
      <c r="H23" s="7" t="str">
        <f>N24</f>
        <v/>
      </c>
      <c r="I23" s="12"/>
      <c r="J23" s="12"/>
      <c r="M23" s="1"/>
      <c r="O23" s="1"/>
      <c r="Q23" s="1"/>
      <c r="U23" s="1"/>
      <c r="W23" s="1"/>
    </row>
    <row r="24" spans="1:24" ht="12.95" customHeight="1">
      <c r="A24" s="14"/>
      <c r="B24" s="15"/>
      <c r="C24" s="16"/>
      <c r="D24" s="50"/>
      <c r="E24" s="18"/>
      <c r="F24" s="19">
        <f>M24</f>
        <v>0</v>
      </c>
      <c r="G24" s="20">
        <f>IF(B24&lt;&gt;"計",ROUND(D24*F24,0),SUM(G$1:G23))</f>
        <v>0</v>
      </c>
      <c r="H24" s="16"/>
      <c r="I24" s="21"/>
      <c r="J24" s="21"/>
      <c r="M24" s="1">
        <f>MIN(O24,Q24,S24,U24,W24)</f>
        <v>0</v>
      </c>
      <c r="N24" s="13" t="str">
        <f>IF(R24&lt;&gt;"",R24,IF(P24&lt;&gt;"",P24,IF(T24&lt;&gt;"",T24,IF(V24&lt;&gt;"",V24,X24))))</f>
        <v/>
      </c>
      <c r="O24" s="1" t="str">
        <f>IFERROR(VLOOKUP(L24,'読込(刊)'!A:I,3,0),"")</f>
        <v/>
      </c>
      <c r="P24" s="13" t="str">
        <f>IFERROR(VLOOKUP(L24,'読込(刊)'!A:I,4,0),"")</f>
        <v/>
      </c>
      <c r="Q24" s="1" t="str">
        <f>IFERROR(VLOOKUP(L24,'読込(見)'!A:I,3,0),"")</f>
        <v/>
      </c>
      <c r="R24" s="13" t="str">
        <f>IFERROR(VLOOKUP(L24,'読込(見)'!A:I,4,0),"")</f>
        <v/>
      </c>
      <c r="S24" s="1" t="str">
        <f>IFERROR(VLOOKUP(L24,#REF!,10,0),"")</f>
        <v/>
      </c>
      <c r="T24" s="13" t="str">
        <f>IFERROR(VLOOKUP(L24,#REF!,1,0),"")</f>
        <v/>
      </c>
      <c r="U24" s="1" t="str">
        <f>IFERROR(VLOOKUP(L24,×代価!B:K,10,0),"")</f>
        <v/>
      </c>
      <c r="V24" s="13" t="str">
        <f>IFERROR(VLOOKUP(L24,×代価!B:K,1,0),"")</f>
        <v/>
      </c>
      <c r="W24" s="1" t="str">
        <f>IFERROR(VLOOKUP(L24,'×代価(分析)'!B:K,10,0),"")</f>
        <v/>
      </c>
      <c r="X24" s="13" t="str">
        <f>IFERROR(VLOOKUP(L24,'×代価(分析)'!B:K,1,0),"")</f>
        <v/>
      </c>
    </row>
    <row r="25" spans="1:24" ht="12.95" customHeight="1">
      <c r="A25" s="5"/>
      <c r="B25" s="6"/>
      <c r="C25" s="7"/>
      <c r="D25" s="49"/>
      <c r="E25" s="9"/>
      <c r="F25" s="10"/>
      <c r="G25" s="11"/>
      <c r="H25" s="7" t="str">
        <f>N26</f>
        <v/>
      </c>
      <c r="I25" s="12"/>
      <c r="J25" s="12"/>
      <c r="M25" s="1"/>
      <c r="O25" s="1"/>
      <c r="Q25" s="1"/>
      <c r="U25" s="1"/>
      <c r="W25" s="1"/>
    </row>
    <row r="26" spans="1:24" ht="12.95" customHeight="1">
      <c r="A26" s="14"/>
      <c r="B26" s="15"/>
      <c r="C26" s="16"/>
      <c r="D26" s="50"/>
      <c r="E26" s="18"/>
      <c r="F26" s="19">
        <f>M26</f>
        <v>0</v>
      </c>
      <c r="G26" s="20">
        <f>IF(B26&lt;&gt;"計",ROUND(D26*F26,0),SUM(G$1:G25))</f>
        <v>0</v>
      </c>
      <c r="H26" s="16"/>
      <c r="I26" s="21"/>
      <c r="J26" s="21"/>
      <c r="M26" s="1">
        <f>MIN(O26,Q26,S26,U26,W26)</f>
        <v>0</v>
      </c>
      <c r="N26" s="13" t="str">
        <f>IF(R26&lt;&gt;"",R26,IF(P26&lt;&gt;"",P26,IF(T26&lt;&gt;"",T26,IF(V26&lt;&gt;"",V26,X26))))</f>
        <v/>
      </c>
      <c r="O26" s="1" t="str">
        <f>IFERROR(VLOOKUP(L26,'読込(刊)'!A:I,3,0),"")</f>
        <v/>
      </c>
      <c r="P26" s="13" t="str">
        <f>IFERROR(VLOOKUP(L26,'読込(刊)'!A:I,4,0),"")</f>
        <v/>
      </c>
      <c r="Q26" s="1" t="str">
        <f>IFERROR(VLOOKUP(L26,'読込(見)'!A:I,3,0),"")</f>
        <v/>
      </c>
      <c r="R26" s="13" t="str">
        <f>IFERROR(VLOOKUP(L26,'読込(見)'!A:I,4,0),"")</f>
        <v/>
      </c>
      <c r="S26" s="1" t="str">
        <f>IFERROR(VLOOKUP(L26,#REF!,10,0),"")</f>
        <v/>
      </c>
      <c r="T26" s="13" t="str">
        <f>IFERROR(VLOOKUP(L26,#REF!,1,0),"")</f>
        <v/>
      </c>
      <c r="U26" s="1" t="str">
        <f>IFERROR(VLOOKUP(L26,×代価!B:K,10,0),"")</f>
        <v/>
      </c>
      <c r="V26" s="13" t="str">
        <f>IFERROR(VLOOKUP(L26,×代価!B:K,1,0),"")</f>
        <v/>
      </c>
      <c r="W26" s="1" t="str">
        <f>IFERROR(VLOOKUP(L26,'×代価(分析)'!B:K,10,0),"")</f>
        <v/>
      </c>
      <c r="X26" s="13" t="str">
        <f>IFERROR(VLOOKUP(L26,'×代価(分析)'!B:K,1,0),"")</f>
        <v/>
      </c>
    </row>
    <row r="27" spans="1:24" ht="12.95" customHeight="1">
      <c r="A27" s="5"/>
      <c r="B27" s="6"/>
      <c r="C27" s="7"/>
      <c r="D27" s="49"/>
      <c r="E27" s="9"/>
      <c r="F27" s="10"/>
      <c r="G27" s="11"/>
      <c r="H27" s="7" t="str">
        <f>N28</f>
        <v/>
      </c>
      <c r="I27" s="12"/>
      <c r="J27" s="12"/>
      <c r="M27" s="1"/>
      <c r="O27" s="1"/>
      <c r="Q27" s="1"/>
      <c r="U27" s="1"/>
      <c r="W27" s="1"/>
    </row>
    <row r="28" spans="1:24" ht="12.95" customHeight="1">
      <c r="A28" s="14"/>
      <c r="B28" s="15"/>
      <c r="C28" s="16"/>
      <c r="D28" s="50"/>
      <c r="E28" s="18"/>
      <c r="F28" s="19">
        <f>M28</f>
        <v>0</v>
      </c>
      <c r="G28" s="20">
        <f>IF(B28&lt;&gt;"計",ROUND(D28*F28,0),SUM(G$1:G27))</f>
        <v>0</v>
      </c>
      <c r="H28" s="16"/>
      <c r="I28" s="21"/>
      <c r="J28" s="21"/>
      <c r="M28" s="1">
        <f>MIN(O28,Q28,S28,U28,W28)</f>
        <v>0</v>
      </c>
      <c r="N28" s="13" t="str">
        <f>IF(R28&lt;&gt;"",R28,IF(P28&lt;&gt;"",P28,IF(T28&lt;&gt;"",T28,IF(V28&lt;&gt;"",V28,X28))))</f>
        <v/>
      </c>
      <c r="O28" s="1" t="str">
        <f>IFERROR(VLOOKUP(L28,'読込(刊)'!A:I,3,0),"")</f>
        <v/>
      </c>
      <c r="P28" s="13" t="str">
        <f>IFERROR(VLOOKUP(L28,'読込(刊)'!A:I,4,0),"")</f>
        <v/>
      </c>
      <c r="Q28" s="1" t="str">
        <f>IFERROR(VLOOKUP(L28,'読込(見)'!A:I,3,0),"")</f>
        <v/>
      </c>
      <c r="R28" s="13" t="str">
        <f>IFERROR(VLOOKUP(L28,'読込(見)'!A:I,4,0),"")</f>
        <v/>
      </c>
      <c r="S28" s="1" t="str">
        <f>IFERROR(VLOOKUP(L28,#REF!,10,0),"")</f>
        <v/>
      </c>
      <c r="T28" s="13" t="str">
        <f>IFERROR(VLOOKUP(L28,#REF!,1,0),"")</f>
        <v/>
      </c>
      <c r="U28" s="1" t="str">
        <f>IFERROR(VLOOKUP(L28,×代価!B:K,10,0),"")</f>
        <v/>
      </c>
      <c r="V28" s="13" t="str">
        <f>IFERROR(VLOOKUP(L28,×代価!B:K,1,0),"")</f>
        <v/>
      </c>
      <c r="W28" s="1" t="str">
        <f>IFERROR(VLOOKUP(L28,'×代価(分析)'!B:K,10,0),"")</f>
        <v/>
      </c>
      <c r="X28" s="13" t="str">
        <f>IFERROR(VLOOKUP(L28,'×代価(分析)'!B:K,1,0),"")</f>
        <v/>
      </c>
    </row>
    <row r="29" spans="1:24" ht="12.95" customHeight="1">
      <c r="A29" s="5"/>
      <c r="B29" s="6"/>
      <c r="C29" s="7"/>
      <c r="D29" s="49"/>
      <c r="E29" s="9"/>
      <c r="F29" s="10"/>
      <c r="G29" s="11"/>
      <c r="H29" s="7" t="str">
        <f>N30</f>
        <v/>
      </c>
      <c r="I29" s="12"/>
      <c r="J29" s="12"/>
      <c r="M29" s="1"/>
      <c r="O29" s="1"/>
      <c r="Q29" s="1"/>
      <c r="U29" s="1"/>
      <c r="W29" s="1"/>
    </row>
    <row r="30" spans="1:24" ht="12.95" customHeight="1">
      <c r="A30" s="14"/>
      <c r="B30" s="15"/>
      <c r="C30" s="16"/>
      <c r="D30" s="50"/>
      <c r="E30" s="18"/>
      <c r="F30" s="19">
        <f>M30</f>
        <v>0</v>
      </c>
      <c r="G30" s="20">
        <f>IF(B30&lt;&gt;"計",ROUND(D30*F30,0),SUM(G$1:G29))</f>
        <v>0</v>
      </c>
      <c r="H30" s="16"/>
      <c r="I30" s="21"/>
      <c r="J30" s="21"/>
      <c r="M30" s="1">
        <f>MIN(O30,Q30,S30,U30,W30)</f>
        <v>0</v>
      </c>
      <c r="N30" s="13" t="str">
        <f>IF(R30&lt;&gt;"",R30,IF(P30&lt;&gt;"",P30,IF(T30&lt;&gt;"",T30,IF(V30&lt;&gt;"",V30,X30))))</f>
        <v/>
      </c>
      <c r="O30" s="1" t="str">
        <f>IFERROR(VLOOKUP(L30,'読込(刊)'!A:I,3,0),"")</f>
        <v/>
      </c>
      <c r="P30" s="13" t="str">
        <f>IFERROR(VLOOKUP(L30,'読込(刊)'!A:I,4,0),"")</f>
        <v/>
      </c>
      <c r="Q30" s="1" t="str">
        <f>IFERROR(VLOOKUP(L30,'読込(見)'!A:I,3,0),"")</f>
        <v/>
      </c>
      <c r="R30" s="13" t="str">
        <f>IFERROR(VLOOKUP(L30,'読込(見)'!A:I,4,0),"")</f>
        <v/>
      </c>
      <c r="S30" s="1" t="str">
        <f>IFERROR(VLOOKUP(L30,#REF!,10,0),"")</f>
        <v/>
      </c>
      <c r="T30" s="13" t="str">
        <f>IFERROR(VLOOKUP(L30,#REF!,1,0),"")</f>
        <v/>
      </c>
      <c r="U30" s="1" t="str">
        <f>IFERROR(VLOOKUP(L30,×代価!B:K,10,0),"")</f>
        <v/>
      </c>
      <c r="V30" s="13" t="str">
        <f>IFERROR(VLOOKUP(L30,×代価!B:K,1,0),"")</f>
        <v/>
      </c>
      <c r="W30" s="1" t="str">
        <f>IFERROR(VLOOKUP(L30,'×代価(分析)'!B:K,10,0),"")</f>
        <v/>
      </c>
      <c r="X30" s="13" t="str">
        <f>IFERROR(VLOOKUP(L30,'×代価(分析)'!B:K,1,0),"")</f>
        <v/>
      </c>
    </row>
    <row r="31" spans="1:24" ht="12.95" customHeight="1">
      <c r="A31" s="5"/>
      <c r="B31" s="6"/>
      <c r="C31" s="7"/>
      <c r="D31" s="49"/>
      <c r="E31" s="9"/>
      <c r="F31" s="10"/>
      <c r="G31" s="11"/>
      <c r="H31" s="7" t="str">
        <f>N32</f>
        <v/>
      </c>
      <c r="I31" s="12"/>
      <c r="J31" s="12"/>
      <c r="M31" s="1"/>
      <c r="O31" s="1"/>
      <c r="Q31" s="1"/>
      <c r="U31" s="1"/>
      <c r="W31" s="1"/>
    </row>
    <row r="32" spans="1:24" ht="12.95" customHeight="1">
      <c r="A32" s="14"/>
      <c r="B32" s="15"/>
      <c r="C32" s="16"/>
      <c r="D32" s="50"/>
      <c r="E32" s="18"/>
      <c r="F32" s="19">
        <f>M32</f>
        <v>0</v>
      </c>
      <c r="G32" s="20">
        <f>IF(B32&lt;&gt;"計",ROUND(D32*F32,0),SUM(G$1:G31))</f>
        <v>0</v>
      </c>
      <c r="H32" s="16"/>
      <c r="I32" s="21"/>
      <c r="J32" s="21"/>
      <c r="M32" s="1">
        <f>MIN(O32,Q32,S32,U32,W32)</f>
        <v>0</v>
      </c>
      <c r="N32" s="13" t="str">
        <f>IF(R32&lt;&gt;"",R32,IF(P32&lt;&gt;"",P32,IF(T32&lt;&gt;"",T32,IF(V32&lt;&gt;"",V32,X32))))</f>
        <v/>
      </c>
      <c r="O32" s="1" t="str">
        <f>IFERROR(VLOOKUP(L32,'読込(刊)'!A:I,3,0),"")</f>
        <v/>
      </c>
      <c r="P32" s="13" t="str">
        <f>IFERROR(VLOOKUP(L32,'読込(刊)'!A:I,4,0),"")</f>
        <v/>
      </c>
      <c r="Q32" s="1" t="str">
        <f>IFERROR(VLOOKUP(L32,'読込(見)'!A:I,3,0),"")</f>
        <v/>
      </c>
      <c r="R32" s="13" t="str">
        <f>IFERROR(VLOOKUP(L32,'読込(見)'!A:I,4,0),"")</f>
        <v/>
      </c>
      <c r="S32" s="1" t="str">
        <f>IFERROR(VLOOKUP(L32,#REF!,10,0),"")</f>
        <v/>
      </c>
      <c r="T32" s="13" t="str">
        <f>IFERROR(VLOOKUP(L32,#REF!,1,0),"")</f>
        <v/>
      </c>
      <c r="U32" s="1" t="str">
        <f>IFERROR(VLOOKUP(L32,×代価!B:K,10,0),"")</f>
        <v/>
      </c>
      <c r="V32" s="13" t="str">
        <f>IFERROR(VLOOKUP(L32,×代価!B:K,1,0),"")</f>
        <v/>
      </c>
      <c r="W32" s="1" t="str">
        <f>IFERROR(VLOOKUP(L32,'×代価(分析)'!B:K,10,0),"")</f>
        <v/>
      </c>
      <c r="X32" s="13" t="str">
        <f>IFERROR(VLOOKUP(L32,'×代価(分析)'!B:K,1,0),"")</f>
        <v/>
      </c>
    </row>
    <row r="33" spans="1:24" ht="12.95" customHeight="1">
      <c r="A33" s="5"/>
      <c r="B33" s="6"/>
      <c r="C33" s="7"/>
      <c r="D33" s="49"/>
      <c r="E33" s="9"/>
      <c r="F33" s="10"/>
      <c r="G33" s="11"/>
      <c r="H33" s="7" t="str">
        <f>N34</f>
        <v/>
      </c>
      <c r="I33" s="12"/>
      <c r="J33" s="12"/>
      <c r="M33" s="1"/>
      <c r="O33" s="1"/>
      <c r="Q33" s="1"/>
      <c r="U33" s="1"/>
      <c r="W33" s="1"/>
    </row>
    <row r="34" spans="1:24" ht="12.95" customHeight="1">
      <c r="A34" s="14"/>
      <c r="B34" s="18" t="s">
        <v>4065</v>
      </c>
      <c r="C34" s="16"/>
      <c r="D34" s="50"/>
      <c r="E34" s="18"/>
      <c r="F34" s="19">
        <f>M34</f>
        <v>0</v>
      </c>
      <c r="G34" s="20">
        <f>SUBTOTAL(9,G3:G33)</f>
        <v>0</v>
      </c>
      <c r="H34" s="16"/>
      <c r="I34" s="21"/>
      <c r="J34" s="21"/>
      <c r="M34" s="1">
        <f>MIN(O34,Q34,S34,U34,W34)</f>
        <v>0</v>
      </c>
      <c r="N34" s="13" t="str">
        <f>IF(R34&lt;&gt;"",R34,IF(P34&lt;&gt;"",P34,IF(T34&lt;&gt;"",T34,IF(V34&lt;&gt;"",V34,X34))))</f>
        <v/>
      </c>
      <c r="O34" s="1" t="str">
        <f>IFERROR(VLOOKUP(L34,'読込(刊)'!A:I,3,0),"")</f>
        <v/>
      </c>
      <c r="P34" s="13" t="str">
        <f>IFERROR(VLOOKUP(L34,'読込(刊)'!A:I,4,0),"")</f>
        <v/>
      </c>
      <c r="Q34" s="1" t="str">
        <f>IFERROR(VLOOKUP(L34,'読込(見)'!A:I,3,0),"")</f>
        <v/>
      </c>
      <c r="R34" s="13" t="str">
        <f>IFERROR(VLOOKUP(L34,'読込(見)'!A:I,4,0),"")</f>
        <v/>
      </c>
      <c r="S34" s="1" t="str">
        <f>IFERROR(VLOOKUP(L34,#REF!,10,0),"")</f>
        <v/>
      </c>
      <c r="T34" s="13" t="str">
        <f>IFERROR(VLOOKUP(L34,#REF!,1,0),"")</f>
        <v/>
      </c>
      <c r="U34" s="1" t="str">
        <f>IFERROR(VLOOKUP(L34,×代価!B:K,10,0),"")</f>
        <v/>
      </c>
      <c r="V34" s="13" t="str">
        <f>IFERROR(VLOOKUP(L34,×代価!B:K,1,0),"")</f>
        <v/>
      </c>
      <c r="W34" s="1" t="str">
        <f>IFERROR(VLOOKUP(L34,'×代価(分析)'!B:K,10,0),"")</f>
        <v/>
      </c>
      <c r="X34" s="13" t="str">
        <f>IFERROR(VLOOKUP(L34,'×代価(分析)'!B:K,1,0),"")</f>
        <v/>
      </c>
    </row>
    <row r="35" spans="1:24" ht="12.95" customHeight="1">
      <c r="A35" s="5"/>
      <c r="B35" s="6"/>
      <c r="C35" s="7"/>
      <c r="D35" s="49"/>
      <c r="E35" s="9"/>
      <c r="F35" s="10"/>
      <c r="G35" s="11"/>
      <c r="H35" s="7" t="str">
        <f>N36</f>
        <v/>
      </c>
      <c r="I35" s="12"/>
      <c r="J35" s="12"/>
      <c r="M35" s="1"/>
      <c r="O35" s="1"/>
      <c r="Q35" s="1"/>
      <c r="U35" s="1"/>
      <c r="W35" s="1"/>
    </row>
    <row r="36" spans="1:24" ht="12.95" customHeight="1">
      <c r="A36" s="14"/>
      <c r="B36" s="18" t="s">
        <v>4066</v>
      </c>
      <c r="C36" s="16"/>
      <c r="D36" s="50"/>
      <c r="E36" s="18"/>
      <c r="F36" s="19">
        <f>M36</f>
        <v>0</v>
      </c>
      <c r="G36" s="20">
        <f>IF(G34&lt;100,ROUND(G34,0),IF(G34&lt;10000,ROUND(G34,-1),ROUND(G34,3-LEN(G34))))</f>
        <v>0</v>
      </c>
      <c r="H36" s="16"/>
      <c r="I36" s="21"/>
      <c r="J36" s="21"/>
      <c r="M36" s="1">
        <f>MIN(O36,Q36,S36,U36,W36)</f>
        <v>0</v>
      </c>
      <c r="N36" s="13" t="str">
        <f>IF(R36&lt;&gt;"",R36,IF(P36&lt;&gt;"",P36,IF(T36&lt;&gt;"",T36,IF(V36&lt;&gt;"",V36,X36))))</f>
        <v/>
      </c>
      <c r="O36" s="1" t="str">
        <f>IFERROR(VLOOKUP(L36,'読込(刊)'!A:I,3,0),"")</f>
        <v/>
      </c>
      <c r="P36" s="13" t="str">
        <f>IFERROR(VLOOKUP(L36,'読込(刊)'!A:I,4,0),"")</f>
        <v/>
      </c>
      <c r="Q36" s="1" t="str">
        <f>IFERROR(VLOOKUP(L36,'読込(見)'!A:I,3,0),"")</f>
        <v/>
      </c>
      <c r="R36" s="13" t="str">
        <f>IFERROR(VLOOKUP(L36,'読込(見)'!A:I,4,0),"")</f>
        <v/>
      </c>
      <c r="S36" s="1" t="str">
        <f>IFERROR(VLOOKUP(L36,#REF!,10,0),"")</f>
        <v/>
      </c>
      <c r="T36" s="13" t="str">
        <f>IFERROR(VLOOKUP(L36,#REF!,1,0),"")</f>
        <v/>
      </c>
      <c r="U36" s="1" t="str">
        <f>IFERROR(VLOOKUP(L36,×代価!B:K,10,0),"")</f>
        <v/>
      </c>
      <c r="V36" s="13" t="str">
        <f>IFERROR(VLOOKUP(L36,×代価!B:K,1,0),"")</f>
        <v/>
      </c>
      <c r="W36" s="1" t="str">
        <f>IFERROR(VLOOKUP(L36,'×代価(分析)'!B:K,10,0),"")</f>
        <v/>
      </c>
      <c r="X36" s="13" t="str">
        <f>IFERROR(VLOOKUP(L36,'×代価(分析)'!B:K,1,0),"")</f>
        <v/>
      </c>
    </row>
    <row r="37" spans="1:24" ht="12.95" customHeight="1">
      <c r="A37" s="5"/>
      <c r="B37" s="6"/>
      <c r="C37" s="7"/>
      <c r="D37" s="49"/>
      <c r="E37" s="9"/>
      <c r="F37" s="10"/>
      <c r="G37" s="11"/>
      <c r="H37" s="7" t="str">
        <f>N38</f>
        <v/>
      </c>
      <c r="I37" s="12"/>
      <c r="J37" s="12"/>
      <c r="M37" s="1"/>
      <c r="O37" s="1"/>
      <c r="Q37" s="1"/>
      <c r="U37" s="1"/>
      <c r="W37" s="1"/>
    </row>
    <row r="38" spans="1:24" ht="12.95" customHeight="1">
      <c r="A38" s="14"/>
      <c r="B38" s="15"/>
      <c r="C38" s="16"/>
      <c r="D38" s="50"/>
      <c r="E38" s="18"/>
      <c r="F38" s="19">
        <f>M38</f>
        <v>0</v>
      </c>
      <c r="G38" s="20">
        <f>IF(B38&lt;&gt;"計",ROUND(D38*F38,0),SUM(G$1:G37))</f>
        <v>0</v>
      </c>
      <c r="H38" s="16"/>
      <c r="I38" s="21"/>
      <c r="J38" s="48">
        <f>SUBTOTAL(9,G3:G32)</f>
        <v>0</v>
      </c>
      <c r="M38" s="1">
        <f>MIN(O38,Q38,S38,U38,W38)</f>
        <v>0</v>
      </c>
      <c r="N38" s="13" t="str">
        <f>IF(R38&lt;&gt;"",R38,IF(P38&lt;&gt;"",P38,IF(T38&lt;&gt;"",T38,IF(V38&lt;&gt;"",V38,X38))))</f>
        <v/>
      </c>
      <c r="O38" s="1" t="str">
        <f>IFERROR(VLOOKUP(L38,'読込(刊)'!A:I,3,0),"")</f>
        <v/>
      </c>
      <c r="P38" s="13" t="str">
        <f>IFERROR(VLOOKUP(L38,'読込(刊)'!A:I,4,0),"")</f>
        <v/>
      </c>
      <c r="Q38" s="1" t="str">
        <f>IFERROR(VLOOKUP(L38,'読込(見)'!A:I,3,0),"")</f>
        <v/>
      </c>
      <c r="R38" s="13" t="str">
        <f>IFERROR(VLOOKUP(L38,'読込(見)'!A:I,4,0),"")</f>
        <v/>
      </c>
      <c r="S38" s="1" t="str">
        <f>IFERROR(VLOOKUP(L38,#REF!,10,0),"")</f>
        <v/>
      </c>
      <c r="T38" s="13" t="str">
        <f>IFERROR(VLOOKUP(L38,#REF!,1,0),"")</f>
        <v/>
      </c>
      <c r="U38" s="1" t="str">
        <f>IFERROR(VLOOKUP(L38,×代価!B:K,10,0),"")</f>
        <v/>
      </c>
      <c r="V38" s="13" t="str">
        <f>IFERROR(VLOOKUP(L38,×代価!B:K,1,0),"")</f>
        <v/>
      </c>
      <c r="W38" s="1" t="str">
        <f>IFERROR(VLOOKUP(L38,'×代価(分析)'!B:K,10,0),"")</f>
        <v/>
      </c>
      <c r="X38" s="13" t="str">
        <f>IFERROR(VLOOKUP(L38,'×代価(分析)'!B:K,1,0),"")</f>
        <v/>
      </c>
    </row>
    <row r="39" spans="1:24" ht="12.95" customHeight="1">
      <c r="A39" s="5"/>
      <c r="B39" s="6"/>
      <c r="C39" s="7"/>
      <c r="D39" s="49"/>
      <c r="E39" s="9"/>
      <c r="F39" s="10"/>
      <c r="G39" s="11"/>
      <c r="H39" s="7" t="str">
        <f>N40</f>
        <v/>
      </c>
      <c r="I39" s="12"/>
      <c r="J39" s="12"/>
      <c r="K39" s="57">
        <f>G72</f>
        <v>0</v>
      </c>
      <c r="M39" s="1"/>
      <c r="O39" s="1"/>
      <c r="Q39" s="1"/>
      <c r="U39" s="1"/>
      <c r="W39" s="1"/>
    </row>
    <row r="40" spans="1:24" ht="12.95" customHeight="1">
      <c r="A40" s="14"/>
      <c r="B40" s="15"/>
      <c r="C40" s="16"/>
      <c r="D40" s="50"/>
      <c r="E40" s="18"/>
      <c r="F40" s="19">
        <f>M40</f>
        <v>0</v>
      </c>
      <c r="G40" s="20">
        <f>IF(B40&lt;&gt;"計",ROUND(D40*F40,0),SUM(G$1:G39))</f>
        <v>0</v>
      </c>
      <c r="H40" s="16"/>
      <c r="I40" s="21"/>
      <c r="J40" s="21"/>
      <c r="M40" s="1">
        <f>MIN(O40,Q40,S40,U40,W40)</f>
        <v>0</v>
      </c>
      <c r="N40" s="13" t="str">
        <f>IF(R40&lt;&gt;"",R40,IF(P40&lt;&gt;"",P40,IF(T40&lt;&gt;"",T40,IF(V40&lt;&gt;"",V40,X40))))</f>
        <v/>
      </c>
      <c r="O40" s="1" t="str">
        <f>IFERROR(VLOOKUP(L40,'読込(刊)'!A:I,3,0),"")</f>
        <v/>
      </c>
      <c r="P40" s="13" t="str">
        <f>IFERROR(VLOOKUP(L40,'読込(刊)'!A:I,4,0),"")</f>
        <v/>
      </c>
      <c r="Q40" s="1" t="str">
        <f>IFERROR(VLOOKUP(L40,'読込(見)'!A:I,3,0),"")</f>
        <v/>
      </c>
      <c r="R40" s="13" t="str">
        <f>IFERROR(VLOOKUP(L40,'読込(見)'!A:I,4,0),"")</f>
        <v/>
      </c>
      <c r="S40" s="1" t="str">
        <f>IFERROR(VLOOKUP(L40,#REF!,10,0),"")</f>
        <v/>
      </c>
      <c r="T40" s="13" t="str">
        <f>IFERROR(VLOOKUP(L40,#REF!,1,0),"")</f>
        <v/>
      </c>
      <c r="U40" s="1" t="str">
        <f>IFERROR(VLOOKUP(L40,×代価!B:K,10,0),"")</f>
        <v/>
      </c>
      <c r="V40" s="13" t="str">
        <f>IFERROR(VLOOKUP(L40,×代価!B:K,1,0),"")</f>
        <v/>
      </c>
      <c r="W40" s="1" t="str">
        <f>IFERROR(VLOOKUP(L40,'×代価(分析)'!B:K,10,0),"")</f>
        <v/>
      </c>
      <c r="X40" s="13" t="str">
        <f>IFERROR(VLOOKUP(L40,'×代価(分析)'!B:K,1,0),"")</f>
        <v/>
      </c>
    </row>
    <row r="41" spans="1:24" ht="12.95" customHeight="1">
      <c r="A41" s="5"/>
      <c r="B41" s="6"/>
      <c r="C41" s="7"/>
      <c r="D41" s="49"/>
      <c r="E41" s="9"/>
      <c r="F41" s="10"/>
      <c r="G41" s="11"/>
      <c r="H41" s="7" t="str">
        <f>N42</f>
        <v/>
      </c>
      <c r="I41" s="12"/>
      <c r="J41" s="12"/>
      <c r="M41" s="1"/>
      <c r="O41" s="1"/>
      <c r="Q41" s="1"/>
      <c r="U41" s="1"/>
      <c r="W41" s="1"/>
    </row>
    <row r="42" spans="1:24" ht="12.95" customHeight="1">
      <c r="A42" s="14"/>
      <c r="B42" s="15"/>
      <c r="C42" s="16"/>
      <c r="D42" s="50"/>
      <c r="E42" s="18"/>
      <c r="F42" s="19">
        <f>M42</f>
        <v>0</v>
      </c>
      <c r="G42" s="20">
        <f>IF(B42&lt;&gt;"計",ROUND(D42*F42,0),SUM(G$1:G41))</f>
        <v>0</v>
      </c>
      <c r="H42" s="16"/>
      <c r="I42" s="21"/>
      <c r="J42" s="21"/>
      <c r="M42" s="1">
        <f>MIN(O42,Q42,S42,U42,W42)</f>
        <v>0</v>
      </c>
      <c r="N42" s="13" t="str">
        <f>IF(R42&lt;&gt;"",R42,IF(P42&lt;&gt;"",P42,IF(T42&lt;&gt;"",T42,IF(V42&lt;&gt;"",V42,X42))))</f>
        <v/>
      </c>
      <c r="O42" s="1" t="str">
        <f>IFERROR(VLOOKUP(L42,'読込(刊)'!A:I,3,0),"")</f>
        <v/>
      </c>
      <c r="P42" s="13" t="str">
        <f>IFERROR(VLOOKUP(L42,'読込(刊)'!A:I,4,0),"")</f>
        <v/>
      </c>
      <c r="Q42" s="1" t="str">
        <f>IFERROR(VLOOKUP(L42,'読込(見)'!A:I,3,0),"")</f>
        <v/>
      </c>
      <c r="R42" s="13" t="str">
        <f>IFERROR(VLOOKUP(L42,'読込(見)'!A:I,4,0),"")</f>
        <v/>
      </c>
      <c r="S42" s="1" t="str">
        <f>IFERROR(VLOOKUP(L42,#REF!,10,0),"")</f>
        <v/>
      </c>
      <c r="T42" s="13" t="str">
        <f>IFERROR(VLOOKUP(L42,#REF!,1,0),"")</f>
        <v/>
      </c>
      <c r="U42" s="1" t="str">
        <f>IFERROR(VLOOKUP(L42,×代価!B:K,10,0),"")</f>
        <v/>
      </c>
      <c r="V42" s="13" t="str">
        <f>IFERROR(VLOOKUP(L42,×代価!B:K,1,0),"")</f>
        <v/>
      </c>
      <c r="W42" s="1" t="str">
        <f>IFERROR(VLOOKUP(L42,'×代価(分析)'!B:K,10,0),"")</f>
        <v/>
      </c>
      <c r="X42" s="13" t="str">
        <f>IFERROR(VLOOKUP(L42,'×代価(分析)'!B:K,1,0),"")</f>
        <v/>
      </c>
    </row>
    <row r="43" spans="1:24" ht="12.95" customHeight="1">
      <c r="A43" s="5"/>
      <c r="B43" s="6"/>
      <c r="C43" s="7"/>
      <c r="D43" s="49"/>
      <c r="E43" s="9"/>
      <c r="F43" s="10"/>
      <c r="G43" s="11"/>
      <c r="H43" s="7" t="str">
        <f>N44</f>
        <v/>
      </c>
      <c r="I43" s="12"/>
      <c r="J43" s="12"/>
      <c r="M43" s="1"/>
      <c r="O43" s="1"/>
      <c r="Q43" s="1"/>
      <c r="U43" s="1"/>
      <c r="W43" s="1"/>
    </row>
    <row r="44" spans="1:24" ht="12.95" customHeight="1">
      <c r="A44" s="14"/>
      <c r="B44" s="15"/>
      <c r="C44" s="16"/>
      <c r="D44" s="50"/>
      <c r="E44" s="18"/>
      <c r="F44" s="19">
        <f>M44</f>
        <v>0</v>
      </c>
      <c r="G44" s="20">
        <f>IF(B44&lt;&gt;"計",ROUND(D44*F44,0),SUM(G$1:G43))</f>
        <v>0</v>
      </c>
      <c r="H44" s="16"/>
      <c r="I44" s="21"/>
      <c r="J44" s="21"/>
      <c r="M44" s="1">
        <f>MIN(O44,Q44,S44,U44,W44)</f>
        <v>0</v>
      </c>
      <c r="N44" s="13" t="str">
        <f>IF(R44&lt;&gt;"",R44,IF(P44&lt;&gt;"",P44,IF(T44&lt;&gt;"",T44,IF(V44&lt;&gt;"",V44,X44))))</f>
        <v/>
      </c>
      <c r="O44" s="1" t="str">
        <f>IFERROR(VLOOKUP(L44,'読込(刊)'!A:I,3,0),"")</f>
        <v/>
      </c>
      <c r="P44" s="13" t="str">
        <f>IFERROR(VLOOKUP(L44,'読込(刊)'!A:I,4,0),"")</f>
        <v/>
      </c>
      <c r="Q44" s="1" t="str">
        <f>IFERROR(VLOOKUP(L44,'読込(見)'!A:I,3,0),"")</f>
        <v/>
      </c>
      <c r="R44" s="13" t="str">
        <f>IFERROR(VLOOKUP(L44,'読込(見)'!A:I,4,0),"")</f>
        <v/>
      </c>
      <c r="S44" s="1" t="str">
        <f>IFERROR(VLOOKUP(L44,#REF!,10,0),"")</f>
        <v/>
      </c>
      <c r="T44" s="13" t="str">
        <f>IFERROR(VLOOKUP(L44,#REF!,1,0),"")</f>
        <v/>
      </c>
      <c r="U44" s="1" t="str">
        <f>IFERROR(VLOOKUP(L44,×代価!B:K,10,0),"")</f>
        <v/>
      </c>
      <c r="V44" s="13" t="str">
        <f>IFERROR(VLOOKUP(L44,×代価!B:K,1,0),"")</f>
        <v/>
      </c>
      <c r="W44" s="1" t="str">
        <f>IFERROR(VLOOKUP(L44,'×代価(分析)'!B:K,10,0),"")</f>
        <v/>
      </c>
      <c r="X44" s="13" t="str">
        <f>IFERROR(VLOOKUP(L44,'×代価(分析)'!B:K,1,0),"")</f>
        <v/>
      </c>
    </row>
    <row r="45" spans="1:24" ht="12.95" customHeight="1">
      <c r="A45" s="5"/>
      <c r="B45" s="6"/>
      <c r="C45" s="7"/>
      <c r="D45" s="49"/>
      <c r="E45" s="9"/>
      <c r="F45" s="10"/>
      <c r="G45" s="11"/>
      <c r="H45" s="7" t="str">
        <f>N46</f>
        <v/>
      </c>
      <c r="I45" s="12"/>
      <c r="J45" s="12"/>
      <c r="M45" s="1"/>
      <c r="O45" s="1"/>
      <c r="Q45" s="1"/>
      <c r="U45" s="1"/>
      <c r="W45" s="1"/>
    </row>
    <row r="46" spans="1:24" ht="12.95" customHeight="1">
      <c r="A46" s="14"/>
      <c r="B46" s="15"/>
      <c r="C46" s="16"/>
      <c r="D46" s="50"/>
      <c r="E46" s="18"/>
      <c r="F46" s="19">
        <f>M46</f>
        <v>0</v>
      </c>
      <c r="G46" s="20">
        <f>IF(B46&lt;&gt;"計",ROUND(D46*F46,0),SUM(G$1:G45))</f>
        <v>0</v>
      </c>
      <c r="H46" s="16"/>
      <c r="I46" s="21"/>
      <c r="J46" s="21"/>
      <c r="M46" s="1">
        <f>MIN(O46,Q46,S46,U46,W46)</f>
        <v>0</v>
      </c>
      <c r="N46" s="13" t="str">
        <f>IF(R46&lt;&gt;"",R46,IF(P46&lt;&gt;"",P46,IF(T46&lt;&gt;"",T46,IF(V46&lt;&gt;"",V46,X46))))</f>
        <v/>
      </c>
      <c r="O46" s="1" t="str">
        <f>IFERROR(VLOOKUP(L46,'読込(刊)'!A:I,3,0),"")</f>
        <v/>
      </c>
      <c r="P46" s="13" t="str">
        <f>IFERROR(VLOOKUP(L46,'読込(刊)'!A:I,4,0),"")</f>
        <v/>
      </c>
      <c r="Q46" s="1" t="str">
        <f>IFERROR(VLOOKUP(L46,'読込(見)'!A:I,3,0),"")</f>
        <v/>
      </c>
      <c r="R46" s="13" t="str">
        <f>IFERROR(VLOOKUP(L46,'読込(見)'!A:I,4,0),"")</f>
        <v/>
      </c>
      <c r="S46" s="1" t="str">
        <f>IFERROR(VLOOKUP(L46,#REF!,10,0),"")</f>
        <v/>
      </c>
      <c r="T46" s="13" t="str">
        <f>IFERROR(VLOOKUP(L46,#REF!,1,0),"")</f>
        <v/>
      </c>
      <c r="U46" s="1" t="str">
        <f>IFERROR(VLOOKUP(L46,×代価!B:K,10,0),"")</f>
        <v/>
      </c>
      <c r="V46" s="13" t="str">
        <f>IFERROR(VLOOKUP(L46,×代価!B:K,1,0),"")</f>
        <v/>
      </c>
      <c r="W46" s="1" t="str">
        <f>IFERROR(VLOOKUP(L46,'×代価(分析)'!B:K,10,0),"")</f>
        <v/>
      </c>
      <c r="X46" s="13" t="str">
        <f>IFERROR(VLOOKUP(L46,'×代価(分析)'!B:K,1,0),"")</f>
        <v/>
      </c>
    </row>
    <row r="47" spans="1:24" ht="12.95" customHeight="1">
      <c r="A47" s="5"/>
      <c r="B47" s="6"/>
      <c r="C47" s="7"/>
      <c r="D47" s="49"/>
      <c r="E47" s="9"/>
      <c r="F47" s="10"/>
      <c r="G47" s="11"/>
      <c r="H47" s="7" t="str">
        <f>N48</f>
        <v/>
      </c>
      <c r="I47" s="12"/>
      <c r="J47" s="12"/>
      <c r="M47" s="1"/>
      <c r="O47" s="1"/>
      <c r="Q47" s="1"/>
      <c r="U47" s="1"/>
      <c r="W47" s="1"/>
    </row>
    <row r="48" spans="1:24" ht="12.95" customHeight="1">
      <c r="A48" s="14"/>
      <c r="B48" s="15"/>
      <c r="C48" s="16"/>
      <c r="D48" s="50"/>
      <c r="E48" s="18"/>
      <c r="F48" s="19">
        <f>M48</f>
        <v>0</v>
      </c>
      <c r="G48" s="20">
        <f>IF(B48&lt;&gt;"計",ROUND(D48*F48,0),SUM(G$1:G47))</f>
        <v>0</v>
      </c>
      <c r="H48" s="16"/>
      <c r="I48" s="21"/>
      <c r="J48" s="21"/>
      <c r="M48" s="1">
        <f>MIN(O48,Q48,S48,U48,W48)</f>
        <v>0</v>
      </c>
      <c r="N48" s="13" t="str">
        <f>IF(R48&lt;&gt;"",R48,IF(P48&lt;&gt;"",P48,IF(T48&lt;&gt;"",T48,IF(V48&lt;&gt;"",V48,X48))))</f>
        <v/>
      </c>
      <c r="O48" s="1" t="str">
        <f>IFERROR(VLOOKUP(L48,'読込(刊)'!A:I,3,0),"")</f>
        <v/>
      </c>
      <c r="P48" s="13" t="str">
        <f>IFERROR(VLOOKUP(L48,'読込(刊)'!A:I,4,0),"")</f>
        <v/>
      </c>
      <c r="Q48" s="1" t="str">
        <f>IFERROR(VLOOKUP(L48,'読込(見)'!A:I,3,0),"")</f>
        <v/>
      </c>
      <c r="R48" s="13" t="str">
        <f>IFERROR(VLOOKUP(L48,'読込(見)'!A:I,4,0),"")</f>
        <v/>
      </c>
      <c r="S48" s="1" t="str">
        <f>IFERROR(VLOOKUP(L48,#REF!,10,0),"")</f>
        <v/>
      </c>
      <c r="T48" s="13" t="str">
        <f>IFERROR(VLOOKUP(L48,#REF!,1,0),"")</f>
        <v/>
      </c>
      <c r="U48" s="1" t="str">
        <f>IFERROR(VLOOKUP(L48,×代価!B:K,10,0),"")</f>
        <v/>
      </c>
      <c r="V48" s="13" t="str">
        <f>IFERROR(VLOOKUP(L48,×代価!B:K,1,0),"")</f>
        <v/>
      </c>
      <c r="W48" s="1" t="str">
        <f>IFERROR(VLOOKUP(L48,'×代価(分析)'!B:K,10,0),"")</f>
        <v/>
      </c>
      <c r="X48" s="13" t="str">
        <f>IFERROR(VLOOKUP(L48,'×代価(分析)'!B:K,1,0),"")</f>
        <v/>
      </c>
    </row>
    <row r="49" spans="1:24" ht="12.95" customHeight="1">
      <c r="A49" s="5"/>
      <c r="B49" s="6"/>
      <c r="C49" s="7"/>
      <c r="D49" s="49"/>
      <c r="E49" s="9"/>
      <c r="F49" s="10"/>
      <c r="G49" s="11"/>
      <c r="H49" s="7" t="str">
        <f>N50</f>
        <v/>
      </c>
      <c r="I49" s="12"/>
      <c r="J49" s="12"/>
      <c r="M49" s="1"/>
      <c r="O49" s="1"/>
      <c r="Q49" s="1"/>
      <c r="U49" s="1"/>
      <c r="W49" s="1"/>
    </row>
    <row r="50" spans="1:24" ht="12.95" customHeight="1">
      <c r="A50" s="14"/>
      <c r="B50" s="15"/>
      <c r="C50" s="16"/>
      <c r="D50" s="50"/>
      <c r="E50" s="18"/>
      <c r="F50" s="19">
        <f>M50</f>
        <v>0</v>
      </c>
      <c r="G50" s="20">
        <f>IF(B50&lt;&gt;"計",ROUND(D50*F50,0),SUM(G$1:G49))</f>
        <v>0</v>
      </c>
      <c r="H50" s="16"/>
      <c r="I50" s="21"/>
      <c r="J50" s="21"/>
      <c r="M50" s="1">
        <f>MIN(O50,Q50,S50,U50,W50)</f>
        <v>0</v>
      </c>
      <c r="N50" s="13" t="str">
        <f>IF(R50&lt;&gt;"",R50,IF(P50&lt;&gt;"",P50,IF(T50&lt;&gt;"",T50,IF(V50&lt;&gt;"",V50,X50))))</f>
        <v/>
      </c>
      <c r="O50" s="1" t="str">
        <f>IFERROR(VLOOKUP(L50,'読込(刊)'!A:I,3,0),"")</f>
        <v/>
      </c>
      <c r="P50" s="13" t="str">
        <f>IFERROR(VLOOKUP(L50,'読込(刊)'!A:I,4,0),"")</f>
        <v/>
      </c>
      <c r="Q50" s="1" t="str">
        <f>IFERROR(VLOOKUP(L50,'読込(見)'!A:I,3,0),"")</f>
        <v/>
      </c>
      <c r="R50" s="13" t="str">
        <f>IFERROR(VLOOKUP(L50,'読込(見)'!A:I,4,0),"")</f>
        <v/>
      </c>
      <c r="S50" s="1" t="str">
        <f>IFERROR(VLOOKUP(L50,#REF!,10,0),"")</f>
        <v/>
      </c>
      <c r="T50" s="13" t="str">
        <f>IFERROR(VLOOKUP(L50,#REF!,1,0),"")</f>
        <v/>
      </c>
      <c r="U50" s="1" t="str">
        <f>IFERROR(VLOOKUP(L50,×代価!B:K,10,0),"")</f>
        <v/>
      </c>
      <c r="V50" s="13" t="str">
        <f>IFERROR(VLOOKUP(L50,×代価!B:K,1,0),"")</f>
        <v/>
      </c>
      <c r="W50" s="1" t="str">
        <f>IFERROR(VLOOKUP(L50,'×代価(分析)'!B:K,10,0),"")</f>
        <v/>
      </c>
      <c r="X50" s="13" t="str">
        <f>IFERROR(VLOOKUP(L50,'×代価(分析)'!B:K,1,0),"")</f>
        <v/>
      </c>
    </row>
    <row r="51" spans="1:24" ht="12.95" customHeight="1">
      <c r="A51" s="5"/>
      <c r="B51" s="6"/>
      <c r="C51" s="7"/>
      <c r="D51" s="49"/>
      <c r="E51" s="9"/>
      <c r="F51" s="10"/>
      <c r="G51" s="11"/>
      <c r="H51" s="7" t="str">
        <f>N52</f>
        <v/>
      </c>
      <c r="I51" s="12"/>
      <c r="J51" s="12"/>
      <c r="M51" s="1"/>
      <c r="O51" s="1"/>
      <c r="Q51" s="1"/>
      <c r="U51" s="1"/>
      <c r="W51" s="1"/>
    </row>
    <row r="52" spans="1:24" ht="12.95" customHeight="1">
      <c r="A52" s="14"/>
      <c r="B52" s="15"/>
      <c r="C52" s="16"/>
      <c r="D52" s="50"/>
      <c r="E52" s="18"/>
      <c r="F52" s="19">
        <f>M52</f>
        <v>0</v>
      </c>
      <c r="G52" s="20">
        <f>IF(B52&lt;&gt;"計",ROUND(D52*F52,0),SUM(G$1:G51))</f>
        <v>0</v>
      </c>
      <c r="H52" s="16"/>
      <c r="I52" s="21"/>
      <c r="J52" s="21"/>
      <c r="M52" s="1">
        <f>MIN(O52,Q52,S52,U52,W52)</f>
        <v>0</v>
      </c>
      <c r="N52" s="13" t="str">
        <f>IF(R52&lt;&gt;"",R52,IF(P52&lt;&gt;"",P52,IF(T52&lt;&gt;"",T52,IF(V52&lt;&gt;"",V52,X52))))</f>
        <v/>
      </c>
      <c r="O52" s="1" t="str">
        <f>IFERROR(VLOOKUP(L52,'読込(刊)'!A:I,3,0),"")</f>
        <v/>
      </c>
      <c r="P52" s="13" t="str">
        <f>IFERROR(VLOOKUP(L52,'読込(刊)'!A:I,4,0),"")</f>
        <v/>
      </c>
      <c r="Q52" s="1" t="str">
        <f>IFERROR(VLOOKUP(L52,'読込(見)'!A:I,3,0),"")</f>
        <v/>
      </c>
      <c r="R52" s="13" t="str">
        <f>IFERROR(VLOOKUP(L52,'読込(見)'!A:I,4,0),"")</f>
        <v/>
      </c>
      <c r="S52" s="1" t="str">
        <f>IFERROR(VLOOKUP(L52,#REF!,10,0),"")</f>
        <v/>
      </c>
      <c r="T52" s="13" t="str">
        <f>IFERROR(VLOOKUP(L52,#REF!,1,0),"")</f>
        <v/>
      </c>
      <c r="U52" s="1" t="str">
        <f>IFERROR(VLOOKUP(L52,×代価!B:K,10,0),"")</f>
        <v/>
      </c>
      <c r="V52" s="13" t="str">
        <f>IFERROR(VLOOKUP(L52,×代価!B:K,1,0),"")</f>
        <v/>
      </c>
      <c r="W52" s="1" t="str">
        <f>IFERROR(VLOOKUP(L52,'×代価(分析)'!B:K,10,0),"")</f>
        <v/>
      </c>
      <c r="X52" s="13" t="str">
        <f>IFERROR(VLOOKUP(L52,'×代価(分析)'!B:K,1,0),"")</f>
        <v/>
      </c>
    </row>
    <row r="53" spans="1:24" ht="12.95" customHeight="1">
      <c r="A53" s="5"/>
      <c r="B53" s="6"/>
      <c r="C53" s="7"/>
      <c r="D53" s="49"/>
      <c r="E53" s="9"/>
      <c r="F53" s="10"/>
      <c r="G53" s="11"/>
      <c r="H53" s="7" t="str">
        <f>N54</f>
        <v/>
      </c>
      <c r="I53" s="12"/>
      <c r="J53" s="12"/>
      <c r="M53" s="1"/>
      <c r="O53" s="1"/>
      <c r="Q53" s="1"/>
      <c r="U53" s="1"/>
      <c r="W53" s="1"/>
    </row>
    <row r="54" spans="1:24" ht="12.95" customHeight="1">
      <c r="A54" s="14"/>
      <c r="B54" s="15"/>
      <c r="C54" s="16"/>
      <c r="D54" s="50"/>
      <c r="E54" s="18"/>
      <c r="F54" s="19">
        <f>M54</f>
        <v>0</v>
      </c>
      <c r="G54" s="20">
        <f>IF(B54&lt;&gt;"計",ROUND(D54*F54,0),SUM(G$1:G53))</f>
        <v>0</v>
      </c>
      <c r="H54" s="16"/>
      <c r="I54" s="21"/>
      <c r="J54" s="21"/>
      <c r="M54" s="1">
        <f>MIN(O54,Q54,S54,U54,W54)</f>
        <v>0</v>
      </c>
      <c r="N54" s="13" t="str">
        <f>IF(R54&lt;&gt;"",R54,IF(P54&lt;&gt;"",P54,IF(T54&lt;&gt;"",T54,IF(V54&lt;&gt;"",V54,X54))))</f>
        <v/>
      </c>
      <c r="O54" s="1" t="str">
        <f>IFERROR(VLOOKUP(L54,'読込(刊)'!A:I,3,0),"")</f>
        <v/>
      </c>
      <c r="P54" s="13" t="str">
        <f>IFERROR(VLOOKUP(L54,'読込(刊)'!A:I,4,0),"")</f>
        <v/>
      </c>
      <c r="Q54" s="1" t="str">
        <f>IFERROR(VLOOKUP(L54,'読込(見)'!A:I,3,0),"")</f>
        <v/>
      </c>
      <c r="R54" s="13" t="str">
        <f>IFERROR(VLOOKUP(L54,'読込(見)'!A:I,4,0),"")</f>
        <v/>
      </c>
      <c r="S54" s="1" t="str">
        <f>IFERROR(VLOOKUP(L54,#REF!,10,0),"")</f>
        <v/>
      </c>
      <c r="T54" s="13" t="str">
        <f>IFERROR(VLOOKUP(L54,#REF!,1,0),"")</f>
        <v/>
      </c>
      <c r="U54" s="1" t="str">
        <f>IFERROR(VLOOKUP(L54,×代価!B:K,10,0),"")</f>
        <v/>
      </c>
      <c r="V54" s="13" t="str">
        <f>IFERROR(VLOOKUP(L54,×代価!B:K,1,0),"")</f>
        <v/>
      </c>
      <c r="W54" s="1" t="str">
        <f>IFERROR(VLOOKUP(L54,'×代価(分析)'!B:K,10,0),"")</f>
        <v/>
      </c>
      <c r="X54" s="13" t="str">
        <f>IFERROR(VLOOKUP(L54,'×代価(分析)'!B:K,1,0),"")</f>
        <v/>
      </c>
    </row>
    <row r="55" spans="1:24" ht="12.95" customHeight="1">
      <c r="A55" s="5"/>
      <c r="B55" s="6"/>
      <c r="C55" s="7"/>
      <c r="D55" s="49"/>
      <c r="E55" s="9"/>
      <c r="F55" s="10"/>
      <c r="G55" s="11"/>
      <c r="H55" s="7" t="str">
        <f>N56</f>
        <v/>
      </c>
      <c r="I55" s="12"/>
      <c r="J55" s="12"/>
      <c r="M55" s="1"/>
      <c r="O55" s="1"/>
      <c r="Q55" s="1"/>
      <c r="U55" s="1"/>
      <c r="W55" s="1"/>
    </row>
    <row r="56" spans="1:24" ht="12.95" customHeight="1">
      <c r="A56" s="14"/>
      <c r="B56" s="15"/>
      <c r="C56" s="16"/>
      <c r="D56" s="50"/>
      <c r="E56" s="18"/>
      <c r="F56" s="19">
        <f>M56</f>
        <v>0</v>
      </c>
      <c r="G56" s="20">
        <f>IF(B56&lt;&gt;"計",ROUND(D56*F56,0),SUM(G$1:G55))</f>
        <v>0</v>
      </c>
      <c r="H56" s="16"/>
      <c r="I56" s="21"/>
      <c r="J56" s="21"/>
      <c r="M56" s="1">
        <f>MIN(O56,Q56,S56,U56,W56)</f>
        <v>0</v>
      </c>
      <c r="N56" s="13" t="str">
        <f>IF(R56&lt;&gt;"",R56,IF(P56&lt;&gt;"",P56,IF(T56&lt;&gt;"",T56,IF(V56&lt;&gt;"",V56,X56))))</f>
        <v/>
      </c>
      <c r="O56" s="1" t="str">
        <f>IFERROR(VLOOKUP(L56,'読込(刊)'!A:I,3,0),"")</f>
        <v/>
      </c>
      <c r="P56" s="13" t="str">
        <f>IFERROR(VLOOKUP(L56,'読込(刊)'!A:I,4,0),"")</f>
        <v/>
      </c>
      <c r="Q56" s="1" t="str">
        <f>IFERROR(VLOOKUP(L56,'読込(見)'!A:I,3,0),"")</f>
        <v/>
      </c>
      <c r="R56" s="13" t="str">
        <f>IFERROR(VLOOKUP(L56,'読込(見)'!A:I,4,0),"")</f>
        <v/>
      </c>
      <c r="S56" s="1" t="str">
        <f>IFERROR(VLOOKUP(L56,#REF!,10,0),"")</f>
        <v/>
      </c>
      <c r="T56" s="13" t="str">
        <f>IFERROR(VLOOKUP(L56,#REF!,1,0),"")</f>
        <v/>
      </c>
      <c r="U56" s="1" t="str">
        <f>IFERROR(VLOOKUP(L56,×代価!B:K,10,0),"")</f>
        <v/>
      </c>
      <c r="V56" s="13" t="str">
        <f>IFERROR(VLOOKUP(L56,×代価!B:K,1,0),"")</f>
        <v/>
      </c>
      <c r="W56" s="1" t="str">
        <f>IFERROR(VLOOKUP(L56,'×代価(分析)'!B:K,10,0),"")</f>
        <v/>
      </c>
      <c r="X56" s="13" t="str">
        <f>IFERROR(VLOOKUP(L56,'×代価(分析)'!B:K,1,0),"")</f>
        <v/>
      </c>
    </row>
    <row r="57" spans="1:24" ht="12.95" customHeight="1">
      <c r="A57" s="5"/>
      <c r="B57" s="6"/>
      <c r="C57" s="7"/>
      <c r="D57" s="49"/>
      <c r="E57" s="9"/>
      <c r="F57" s="10"/>
      <c r="G57" s="11"/>
      <c r="H57" s="7" t="str">
        <f>N58</f>
        <v/>
      </c>
      <c r="I57" s="12"/>
      <c r="J57" s="12"/>
      <c r="M57" s="1"/>
      <c r="O57" s="1"/>
      <c r="Q57" s="1"/>
      <c r="U57" s="1"/>
      <c r="W57" s="1"/>
    </row>
    <row r="58" spans="1:24" ht="12.95" customHeight="1">
      <c r="A58" s="14"/>
      <c r="B58" s="15"/>
      <c r="C58" s="16"/>
      <c r="D58" s="50"/>
      <c r="E58" s="18"/>
      <c r="F58" s="19">
        <f>M58</f>
        <v>0</v>
      </c>
      <c r="G58" s="20">
        <f>IF(B58&lt;&gt;"計",ROUND(D58*F58,0),SUM(G$1:G57))</f>
        <v>0</v>
      </c>
      <c r="H58" s="16"/>
      <c r="I58" s="21"/>
      <c r="J58" s="21"/>
      <c r="M58" s="1">
        <f>MIN(O58,Q58,S58,U58,W58)</f>
        <v>0</v>
      </c>
      <c r="N58" s="13" t="str">
        <f>IF(R58&lt;&gt;"",R58,IF(P58&lt;&gt;"",P58,IF(T58&lt;&gt;"",T58,IF(V58&lt;&gt;"",V58,X58))))</f>
        <v/>
      </c>
      <c r="O58" s="1" t="str">
        <f>IFERROR(VLOOKUP(L58,'読込(刊)'!A:I,3,0),"")</f>
        <v/>
      </c>
      <c r="P58" s="13" t="str">
        <f>IFERROR(VLOOKUP(L58,'読込(刊)'!A:I,4,0),"")</f>
        <v/>
      </c>
      <c r="Q58" s="1" t="str">
        <f>IFERROR(VLOOKUP(L58,'読込(見)'!A:I,3,0),"")</f>
        <v/>
      </c>
      <c r="R58" s="13" t="str">
        <f>IFERROR(VLOOKUP(L58,'読込(見)'!A:I,4,0),"")</f>
        <v/>
      </c>
      <c r="S58" s="1" t="str">
        <f>IFERROR(VLOOKUP(L58,#REF!,10,0),"")</f>
        <v/>
      </c>
      <c r="T58" s="13" t="str">
        <f>IFERROR(VLOOKUP(L58,#REF!,1,0),"")</f>
        <v/>
      </c>
      <c r="U58" s="1" t="str">
        <f>IFERROR(VLOOKUP(L58,×代価!B:K,10,0),"")</f>
        <v/>
      </c>
      <c r="V58" s="13" t="str">
        <f>IFERROR(VLOOKUP(L58,×代価!B:K,1,0),"")</f>
        <v/>
      </c>
      <c r="W58" s="1" t="str">
        <f>IFERROR(VLOOKUP(L58,'×代価(分析)'!B:K,10,0),"")</f>
        <v/>
      </c>
      <c r="X58" s="13" t="str">
        <f>IFERROR(VLOOKUP(L58,'×代価(分析)'!B:K,1,0),"")</f>
        <v/>
      </c>
    </row>
    <row r="59" spans="1:24" ht="12.95" customHeight="1">
      <c r="A59" s="5"/>
      <c r="B59" s="6"/>
      <c r="C59" s="7"/>
      <c r="D59" s="49"/>
      <c r="E59" s="9"/>
      <c r="F59" s="10"/>
      <c r="G59" s="11"/>
      <c r="H59" s="7" t="str">
        <f>N60</f>
        <v/>
      </c>
      <c r="I59" s="12"/>
      <c r="J59" s="12"/>
      <c r="M59" s="1"/>
      <c r="O59" s="1"/>
      <c r="Q59" s="1"/>
      <c r="U59" s="1"/>
      <c r="W59" s="1"/>
    </row>
    <row r="60" spans="1:24" ht="12.95" customHeight="1">
      <c r="A60" s="14"/>
      <c r="B60" s="15"/>
      <c r="C60" s="16"/>
      <c r="D60" s="50"/>
      <c r="E60" s="18"/>
      <c r="F60" s="19">
        <f>M60</f>
        <v>0</v>
      </c>
      <c r="G60" s="20">
        <f>IF(B60&lt;&gt;"計",ROUND(D60*F60,0),SUM(G$1:G59))</f>
        <v>0</v>
      </c>
      <c r="H60" s="16"/>
      <c r="I60" s="21"/>
      <c r="J60" s="21"/>
      <c r="M60" s="1">
        <f>MIN(O60,Q60,S60,U60,W60)</f>
        <v>0</v>
      </c>
      <c r="N60" s="13" t="str">
        <f>IF(R60&lt;&gt;"",R60,IF(P60&lt;&gt;"",P60,IF(T60&lt;&gt;"",T60,IF(V60&lt;&gt;"",V60,X60))))</f>
        <v/>
      </c>
      <c r="O60" s="1" t="str">
        <f>IFERROR(VLOOKUP(L60,'読込(刊)'!A:I,3,0),"")</f>
        <v/>
      </c>
      <c r="P60" s="13" t="str">
        <f>IFERROR(VLOOKUP(L60,'読込(刊)'!A:I,4,0),"")</f>
        <v/>
      </c>
      <c r="Q60" s="1" t="str">
        <f>IFERROR(VLOOKUP(L60,'読込(見)'!A:I,3,0),"")</f>
        <v/>
      </c>
      <c r="R60" s="13" t="str">
        <f>IFERROR(VLOOKUP(L60,'読込(見)'!A:I,4,0),"")</f>
        <v/>
      </c>
      <c r="S60" s="1" t="str">
        <f>IFERROR(VLOOKUP(L60,#REF!,10,0),"")</f>
        <v/>
      </c>
      <c r="T60" s="13" t="str">
        <f>IFERROR(VLOOKUP(L60,#REF!,1,0),"")</f>
        <v/>
      </c>
      <c r="U60" s="1" t="str">
        <f>IFERROR(VLOOKUP(L60,×代価!B:K,10,0),"")</f>
        <v/>
      </c>
      <c r="V60" s="13" t="str">
        <f>IFERROR(VLOOKUP(L60,×代価!B:K,1,0),"")</f>
        <v/>
      </c>
      <c r="W60" s="1" t="str">
        <f>IFERROR(VLOOKUP(L60,'×代価(分析)'!B:K,10,0),"")</f>
        <v/>
      </c>
      <c r="X60" s="13" t="str">
        <f>IFERROR(VLOOKUP(L60,'×代価(分析)'!B:K,1,0),"")</f>
        <v/>
      </c>
    </row>
    <row r="61" spans="1:24" ht="12.95" customHeight="1">
      <c r="A61" s="5"/>
      <c r="B61" s="6"/>
      <c r="C61" s="7"/>
      <c r="D61" s="49"/>
      <c r="E61" s="9"/>
      <c r="F61" s="10"/>
      <c r="G61" s="11"/>
      <c r="H61" s="7" t="str">
        <f>N62</f>
        <v/>
      </c>
      <c r="I61" s="12"/>
      <c r="J61" s="12"/>
      <c r="M61" s="1"/>
      <c r="O61" s="1"/>
      <c r="Q61" s="1"/>
      <c r="U61" s="1"/>
      <c r="W61" s="1"/>
    </row>
    <row r="62" spans="1:24" ht="12.95" customHeight="1">
      <c r="A62" s="14"/>
      <c r="B62" s="15"/>
      <c r="C62" s="16"/>
      <c r="D62" s="50"/>
      <c r="E62" s="18"/>
      <c r="F62" s="19">
        <f>M62</f>
        <v>0</v>
      </c>
      <c r="G62" s="20">
        <f>IF(B62&lt;&gt;"計",ROUND(D62*F62,0),SUM(G$1:G61))</f>
        <v>0</v>
      </c>
      <c r="H62" s="16"/>
      <c r="I62" s="21"/>
      <c r="J62" s="21"/>
      <c r="M62" s="1">
        <f>MIN(O62,Q62,S62,U62,W62)</f>
        <v>0</v>
      </c>
      <c r="N62" s="13" t="str">
        <f>IF(R62&lt;&gt;"",R62,IF(P62&lt;&gt;"",P62,IF(T62&lt;&gt;"",T62,IF(V62&lt;&gt;"",V62,X62))))</f>
        <v/>
      </c>
      <c r="O62" s="1" t="str">
        <f>IFERROR(VLOOKUP(L62,'読込(刊)'!A:I,3,0),"")</f>
        <v/>
      </c>
      <c r="P62" s="13" t="str">
        <f>IFERROR(VLOOKUP(L62,'読込(刊)'!A:I,4,0),"")</f>
        <v/>
      </c>
      <c r="Q62" s="1" t="str">
        <f>IFERROR(VLOOKUP(L62,'読込(見)'!A:I,3,0),"")</f>
        <v/>
      </c>
      <c r="R62" s="13" t="str">
        <f>IFERROR(VLOOKUP(L62,'読込(見)'!A:I,4,0),"")</f>
        <v/>
      </c>
      <c r="S62" s="1" t="str">
        <f>IFERROR(VLOOKUP(L62,#REF!,10,0),"")</f>
        <v/>
      </c>
      <c r="T62" s="13" t="str">
        <f>IFERROR(VLOOKUP(L62,#REF!,1,0),"")</f>
        <v/>
      </c>
      <c r="U62" s="1" t="str">
        <f>IFERROR(VLOOKUP(L62,×代価!B:K,10,0),"")</f>
        <v/>
      </c>
      <c r="V62" s="13" t="str">
        <f>IFERROR(VLOOKUP(L62,×代価!B:K,1,0),"")</f>
        <v/>
      </c>
      <c r="W62" s="1" t="str">
        <f>IFERROR(VLOOKUP(L62,'×代価(分析)'!B:K,10,0),"")</f>
        <v/>
      </c>
      <c r="X62" s="13" t="str">
        <f>IFERROR(VLOOKUP(L62,'×代価(分析)'!B:K,1,0),"")</f>
        <v/>
      </c>
    </row>
    <row r="63" spans="1:24" ht="12.95" customHeight="1">
      <c r="A63" s="5"/>
      <c r="B63" s="6"/>
      <c r="C63" s="7"/>
      <c r="D63" s="49"/>
      <c r="E63" s="9"/>
      <c r="F63" s="10"/>
      <c r="G63" s="11"/>
      <c r="H63" s="7" t="str">
        <f>N64</f>
        <v/>
      </c>
      <c r="I63" s="12"/>
      <c r="J63" s="12"/>
      <c r="M63" s="1"/>
      <c r="O63" s="1"/>
      <c r="Q63" s="1"/>
      <c r="U63" s="1"/>
      <c r="W63" s="1"/>
    </row>
    <row r="64" spans="1:24" ht="12.95" customHeight="1">
      <c r="A64" s="14"/>
      <c r="B64" s="15"/>
      <c r="C64" s="16"/>
      <c r="D64" s="50"/>
      <c r="E64" s="18"/>
      <c r="F64" s="19">
        <f>M64</f>
        <v>0</v>
      </c>
      <c r="G64" s="20">
        <f>IF(B64&lt;&gt;"計",ROUND(D64*F64,0),SUM(G$1:G63))</f>
        <v>0</v>
      </c>
      <c r="H64" s="16"/>
      <c r="I64" s="21"/>
      <c r="J64" s="21"/>
      <c r="M64" s="1">
        <f>MIN(O64,Q64,S64,U64,W64)</f>
        <v>0</v>
      </c>
      <c r="N64" s="13" t="str">
        <f>IF(R64&lt;&gt;"",R64,IF(P64&lt;&gt;"",P64,IF(T64&lt;&gt;"",T64,IF(V64&lt;&gt;"",V64,X64))))</f>
        <v/>
      </c>
      <c r="O64" s="1" t="str">
        <f>IFERROR(VLOOKUP(L64,'読込(刊)'!A:I,3,0),"")</f>
        <v/>
      </c>
      <c r="P64" s="13" t="str">
        <f>IFERROR(VLOOKUP(L64,'読込(刊)'!A:I,4,0),"")</f>
        <v/>
      </c>
      <c r="Q64" s="1" t="str">
        <f>IFERROR(VLOOKUP(L64,'読込(見)'!A:I,3,0),"")</f>
        <v/>
      </c>
      <c r="R64" s="13" t="str">
        <f>IFERROR(VLOOKUP(L64,'読込(見)'!A:I,4,0),"")</f>
        <v/>
      </c>
      <c r="S64" s="1" t="str">
        <f>IFERROR(VLOOKUP(L64,#REF!,10,0),"")</f>
        <v/>
      </c>
      <c r="T64" s="13" t="str">
        <f>IFERROR(VLOOKUP(L64,#REF!,1,0),"")</f>
        <v/>
      </c>
      <c r="U64" s="1" t="str">
        <f>IFERROR(VLOOKUP(L64,×代価!B:K,10,0),"")</f>
        <v/>
      </c>
      <c r="V64" s="13" t="str">
        <f>IFERROR(VLOOKUP(L64,×代価!B:K,1,0),"")</f>
        <v/>
      </c>
      <c r="W64" s="1" t="str">
        <f>IFERROR(VLOOKUP(L64,'×代価(分析)'!B:K,10,0),"")</f>
        <v/>
      </c>
      <c r="X64" s="13" t="str">
        <f>IFERROR(VLOOKUP(L64,'×代価(分析)'!B:K,1,0),"")</f>
        <v/>
      </c>
    </row>
    <row r="65" spans="1:24" ht="12.95" customHeight="1">
      <c r="A65" s="5"/>
      <c r="B65" s="6"/>
      <c r="C65" s="7"/>
      <c r="D65" s="49"/>
      <c r="E65" s="9"/>
      <c r="F65" s="10"/>
      <c r="G65" s="11"/>
      <c r="H65" s="7" t="str">
        <f>N66</f>
        <v/>
      </c>
      <c r="I65" s="12"/>
      <c r="J65" s="12"/>
      <c r="M65" s="1"/>
      <c r="O65" s="1"/>
      <c r="Q65" s="1"/>
      <c r="U65" s="1"/>
      <c r="W65" s="1"/>
    </row>
    <row r="66" spans="1:24" ht="12.95" customHeight="1">
      <c r="A66" s="14"/>
      <c r="B66" s="15"/>
      <c r="C66" s="16"/>
      <c r="D66" s="50"/>
      <c r="E66" s="18"/>
      <c r="F66" s="19">
        <f>M66</f>
        <v>0</v>
      </c>
      <c r="G66" s="20">
        <f>IF(B66&lt;&gt;"計",ROUND(D66*F66,0),SUM(G$1:G65))</f>
        <v>0</v>
      </c>
      <c r="H66" s="16"/>
      <c r="I66" s="21"/>
      <c r="J66" s="21"/>
      <c r="M66" s="1">
        <f>MIN(O66,Q66,S66,U66,W66)</f>
        <v>0</v>
      </c>
      <c r="N66" s="13" t="str">
        <f>IF(R66&lt;&gt;"",R66,IF(P66&lt;&gt;"",P66,IF(T66&lt;&gt;"",T66,IF(V66&lt;&gt;"",V66,X66))))</f>
        <v/>
      </c>
      <c r="O66" s="1" t="str">
        <f>IFERROR(VLOOKUP(L66,'読込(刊)'!A:I,3,0),"")</f>
        <v/>
      </c>
      <c r="P66" s="13" t="str">
        <f>IFERROR(VLOOKUP(L66,'読込(刊)'!A:I,4,0),"")</f>
        <v/>
      </c>
      <c r="Q66" s="1" t="str">
        <f>IFERROR(VLOOKUP(L66,'読込(見)'!A:I,3,0),"")</f>
        <v/>
      </c>
      <c r="R66" s="13" t="str">
        <f>IFERROR(VLOOKUP(L66,'読込(見)'!A:I,4,0),"")</f>
        <v/>
      </c>
      <c r="S66" s="1" t="str">
        <f>IFERROR(VLOOKUP(L66,#REF!,10,0),"")</f>
        <v/>
      </c>
      <c r="T66" s="13" t="str">
        <f>IFERROR(VLOOKUP(L66,#REF!,1,0),"")</f>
        <v/>
      </c>
      <c r="U66" s="1" t="str">
        <f>IFERROR(VLOOKUP(L66,×代価!B:K,10,0),"")</f>
        <v/>
      </c>
      <c r="V66" s="13" t="str">
        <f>IFERROR(VLOOKUP(L66,×代価!B:K,1,0),"")</f>
        <v/>
      </c>
      <c r="W66" s="1" t="str">
        <f>IFERROR(VLOOKUP(L66,'×代価(分析)'!B:K,10,0),"")</f>
        <v/>
      </c>
      <c r="X66" s="13" t="str">
        <f>IFERROR(VLOOKUP(L66,'×代価(分析)'!B:K,1,0),"")</f>
        <v/>
      </c>
    </row>
    <row r="67" spans="1:24" ht="12.95" customHeight="1">
      <c r="A67" s="5"/>
      <c r="B67" s="6"/>
      <c r="C67" s="7"/>
      <c r="D67" s="49"/>
      <c r="E67" s="9"/>
      <c r="F67" s="10"/>
      <c r="G67" s="11"/>
      <c r="H67" s="7" t="str">
        <f>N68</f>
        <v/>
      </c>
      <c r="I67" s="12"/>
      <c r="J67" s="12"/>
      <c r="M67" s="1"/>
      <c r="O67" s="1"/>
      <c r="Q67" s="1"/>
      <c r="U67" s="1"/>
      <c r="W67" s="1"/>
    </row>
    <row r="68" spans="1:24" ht="12.95" customHeight="1">
      <c r="A68" s="14"/>
      <c r="B68" s="15"/>
      <c r="C68" s="16"/>
      <c r="D68" s="50"/>
      <c r="E68" s="18"/>
      <c r="F68" s="19">
        <f>M68</f>
        <v>0</v>
      </c>
      <c r="G68" s="20">
        <f>IF(B68&lt;&gt;"計",ROUND(D68*F68,0),SUM(G$1:G67))</f>
        <v>0</v>
      </c>
      <c r="H68" s="16"/>
      <c r="I68" s="21"/>
      <c r="J68" s="21"/>
      <c r="M68" s="1">
        <f>MIN(O68,Q68,S68,U68,W68)</f>
        <v>0</v>
      </c>
      <c r="N68" s="13" t="str">
        <f>IF(R68&lt;&gt;"",R68,IF(P68&lt;&gt;"",P68,IF(T68&lt;&gt;"",T68,IF(V68&lt;&gt;"",V68,X68))))</f>
        <v/>
      </c>
      <c r="O68" s="1" t="str">
        <f>IFERROR(VLOOKUP(L68,'読込(刊)'!A:I,3,0),"")</f>
        <v/>
      </c>
      <c r="P68" s="13" t="str">
        <f>IFERROR(VLOOKUP(L68,'読込(刊)'!A:I,4,0),"")</f>
        <v/>
      </c>
      <c r="Q68" s="1" t="str">
        <f>IFERROR(VLOOKUP(L68,'読込(見)'!A:I,3,0),"")</f>
        <v/>
      </c>
      <c r="R68" s="13" t="str">
        <f>IFERROR(VLOOKUP(L68,'読込(見)'!A:I,4,0),"")</f>
        <v/>
      </c>
      <c r="S68" s="1" t="str">
        <f>IFERROR(VLOOKUP(L68,#REF!,10,0),"")</f>
        <v/>
      </c>
      <c r="T68" s="13" t="str">
        <f>IFERROR(VLOOKUP(L68,#REF!,1,0),"")</f>
        <v/>
      </c>
      <c r="U68" s="1" t="str">
        <f>IFERROR(VLOOKUP(L68,×代価!B:K,10,0),"")</f>
        <v/>
      </c>
      <c r="V68" s="13" t="str">
        <f>IFERROR(VLOOKUP(L68,×代価!B:K,1,0),"")</f>
        <v/>
      </c>
      <c r="W68" s="1" t="str">
        <f>IFERROR(VLOOKUP(L68,'×代価(分析)'!B:K,10,0),"")</f>
        <v/>
      </c>
      <c r="X68" s="13" t="str">
        <f>IFERROR(VLOOKUP(L68,'×代価(分析)'!B:K,1,0),"")</f>
        <v/>
      </c>
    </row>
    <row r="69" spans="1:24" ht="12.95" customHeight="1">
      <c r="A69" s="5"/>
      <c r="B69" s="6"/>
      <c r="C69" s="7"/>
      <c r="D69" s="49"/>
      <c r="E69" s="9"/>
      <c r="F69" s="10"/>
      <c r="G69" s="11"/>
      <c r="H69" s="7" t="str">
        <f>N70</f>
        <v/>
      </c>
      <c r="I69" s="12"/>
      <c r="J69" s="12"/>
      <c r="M69" s="1"/>
      <c r="O69" s="1"/>
      <c r="Q69" s="1"/>
      <c r="U69" s="1"/>
      <c r="W69" s="1"/>
    </row>
    <row r="70" spans="1:24" ht="12.95" customHeight="1">
      <c r="A70" s="14"/>
      <c r="B70" s="15"/>
      <c r="C70" s="16"/>
      <c r="D70" s="50"/>
      <c r="E70" s="18"/>
      <c r="F70" s="19">
        <f t="shared" ref="F70" si="0">M70</f>
        <v>0</v>
      </c>
      <c r="G70" s="20">
        <f>IF(B70&lt;&gt;"計",ROUND(D70*F70,0),SUM(G$1:G69))</f>
        <v>0</v>
      </c>
      <c r="H70" s="16"/>
      <c r="I70" s="21"/>
      <c r="J70" s="21"/>
      <c r="M70" s="1">
        <f>MIN(O70,Q70,S70,U70,W70)</f>
        <v>0</v>
      </c>
      <c r="N70" s="13" t="str">
        <f>IF(R70&lt;&gt;"",R70,IF(P70&lt;&gt;"",P70,IF(T70&lt;&gt;"",T70,IF(V70&lt;&gt;"",V70,X70))))</f>
        <v/>
      </c>
      <c r="O70" s="1" t="str">
        <f>IFERROR(VLOOKUP(L70,'読込(刊)'!A:I,3,0),"")</f>
        <v/>
      </c>
      <c r="P70" s="13" t="str">
        <f>IFERROR(VLOOKUP(L70,'読込(刊)'!A:I,4,0),"")</f>
        <v/>
      </c>
      <c r="Q70" s="1" t="str">
        <f>IFERROR(VLOOKUP(L70,'読込(見)'!A:I,3,0),"")</f>
        <v/>
      </c>
      <c r="R70" s="13" t="str">
        <f>IFERROR(VLOOKUP(L70,'読込(見)'!A:I,4,0),"")</f>
        <v/>
      </c>
      <c r="S70" s="1" t="str">
        <f>IFERROR(VLOOKUP(L70,#REF!,10,0),"")</f>
        <v/>
      </c>
      <c r="T70" s="13" t="str">
        <f>IFERROR(VLOOKUP(L70,#REF!,1,0),"")</f>
        <v/>
      </c>
      <c r="U70" s="1" t="str">
        <f>IFERROR(VLOOKUP(L70,×代価!B:K,10,0),"")</f>
        <v/>
      </c>
      <c r="V70" s="13" t="str">
        <f>IFERROR(VLOOKUP(L70,×代価!B:K,1,0),"")</f>
        <v/>
      </c>
      <c r="W70" s="1" t="str">
        <f>IFERROR(VLOOKUP(L70,'×代価(分析)'!B:K,10,0),"")</f>
        <v/>
      </c>
      <c r="X70" s="13" t="str">
        <f>IFERROR(VLOOKUP(L70,'×代価(分析)'!B:K,1,0),"")</f>
        <v/>
      </c>
    </row>
    <row r="71" spans="1:24" ht="12.95" customHeight="1">
      <c r="A71" s="5"/>
      <c r="B71" s="6"/>
      <c r="C71" s="7"/>
      <c r="D71" s="49"/>
      <c r="E71" s="9"/>
      <c r="F71" s="10"/>
      <c r="G71" s="11"/>
      <c r="H71" s="7" t="str">
        <f>N72</f>
        <v/>
      </c>
      <c r="I71" s="12"/>
      <c r="J71" s="12"/>
      <c r="M71" s="1"/>
      <c r="O71" s="1"/>
      <c r="Q71" s="1"/>
      <c r="U71" s="1"/>
      <c r="W71" s="1"/>
    </row>
    <row r="72" spans="1:24" ht="12.95" customHeight="1">
      <c r="A72" s="14"/>
      <c r="B72" s="15"/>
      <c r="C72" s="16"/>
      <c r="D72" s="50"/>
      <c r="E72" s="18"/>
      <c r="F72" s="19">
        <f t="shared" ref="F72" si="1">M72</f>
        <v>0</v>
      </c>
      <c r="G72" s="20">
        <f>IF(B72&lt;&gt;"計",ROUND(D72*F72,0),SUM(G$1:G71))</f>
        <v>0</v>
      </c>
      <c r="H72" s="16"/>
      <c r="I72" s="21"/>
      <c r="J72" s="21"/>
      <c r="M72" s="1">
        <f>MIN(O72,Q72,S72,U72,W72)</f>
        <v>0</v>
      </c>
      <c r="N72" s="13" t="str">
        <f>IF(R72&lt;&gt;"",R72,IF(P72&lt;&gt;"",P72,IF(T72&lt;&gt;"",T72,IF(V72&lt;&gt;"",V72,X72))))</f>
        <v/>
      </c>
      <c r="O72" s="1" t="str">
        <f>IFERROR(VLOOKUP(L72,'読込(刊)'!A:I,3,0),"")</f>
        <v/>
      </c>
      <c r="P72" s="13" t="str">
        <f>IFERROR(VLOOKUP(L72,'読込(刊)'!A:I,4,0),"")</f>
        <v/>
      </c>
      <c r="Q72" s="1" t="str">
        <f>IFERROR(VLOOKUP(L72,'読込(見)'!A:I,3,0),"")</f>
        <v/>
      </c>
      <c r="R72" s="13" t="str">
        <f>IFERROR(VLOOKUP(L72,'読込(見)'!A:I,4,0),"")</f>
        <v/>
      </c>
      <c r="S72" s="1" t="str">
        <f>IFERROR(VLOOKUP(L72,#REF!,10,0),"")</f>
        <v/>
      </c>
      <c r="T72" s="13" t="str">
        <f>IFERROR(VLOOKUP(L72,#REF!,1,0),"")</f>
        <v/>
      </c>
      <c r="U72" s="1" t="str">
        <f>IFERROR(VLOOKUP(L72,×代価!B:K,10,0),"")</f>
        <v/>
      </c>
      <c r="V72" s="13" t="str">
        <f>IFERROR(VLOOKUP(L72,×代価!B:K,1,0),"")</f>
        <v/>
      </c>
      <c r="W72" s="1" t="str">
        <f>IFERROR(VLOOKUP(L72,'×代価(分析)'!B:K,10,0),"")</f>
        <v/>
      </c>
      <c r="X72" s="13" t="str">
        <f>IFERROR(VLOOKUP(L72,'×代価(分析)'!B:K,1,0),"")</f>
        <v/>
      </c>
    </row>
    <row r="73" spans="1:24" ht="12.95" customHeight="1">
      <c r="A73" s="5"/>
      <c r="B73" s="6"/>
      <c r="C73" s="7"/>
      <c r="D73" s="49"/>
      <c r="E73" s="9"/>
      <c r="F73" s="10"/>
      <c r="G73" s="11"/>
      <c r="H73" s="7" t="str">
        <f>N74</f>
        <v/>
      </c>
      <c r="I73" s="12"/>
      <c r="J73" s="12"/>
      <c r="M73" s="1"/>
      <c r="O73" s="1"/>
      <c r="Q73" s="1"/>
      <c r="U73" s="1"/>
      <c r="W73" s="1"/>
    </row>
    <row r="74" spans="1:24" ht="12.95" customHeight="1">
      <c r="A74" s="14"/>
      <c r="B74" s="15"/>
      <c r="C74" s="16"/>
      <c r="D74" s="50"/>
      <c r="E74" s="18"/>
      <c r="F74" s="19">
        <f>M74</f>
        <v>0</v>
      </c>
      <c r="G74" s="20">
        <f>IF(B74&lt;&gt;"計",ROUND(D74*F74,0),SUM(G$1:G73))</f>
        <v>0</v>
      </c>
      <c r="H74" s="16"/>
      <c r="I74" s="21"/>
      <c r="J74" s="48">
        <f>SUBTOTAL(9,G39:G68)</f>
        <v>0</v>
      </c>
      <c r="M74" s="1">
        <f>MIN(O74,Q74,S74,U74,W74)</f>
        <v>0</v>
      </c>
      <c r="N74" s="13" t="str">
        <f>IF(R74&lt;&gt;"",R74,IF(P74&lt;&gt;"",P74,IF(T74&lt;&gt;"",T74,IF(V74&lt;&gt;"",V74,X74))))</f>
        <v/>
      </c>
      <c r="O74" s="1" t="str">
        <f>IFERROR(VLOOKUP(L74,'読込(刊)'!A:I,3,0),"")</f>
        <v/>
      </c>
      <c r="P74" s="13" t="str">
        <f>IFERROR(VLOOKUP(L74,'読込(刊)'!A:I,4,0),"")</f>
        <v/>
      </c>
      <c r="Q74" s="1" t="str">
        <f>IFERROR(VLOOKUP(L74,'読込(見)'!A:I,3,0),"")</f>
        <v/>
      </c>
      <c r="R74" s="13" t="str">
        <f>IFERROR(VLOOKUP(L74,'読込(見)'!A:I,4,0),"")</f>
        <v/>
      </c>
      <c r="S74" s="1" t="str">
        <f>IFERROR(VLOOKUP(L74,#REF!,10,0),"")</f>
        <v/>
      </c>
      <c r="T74" s="13" t="str">
        <f>IFERROR(VLOOKUP(L74,#REF!,1,0),"")</f>
        <v/>
      </c>
      <c r="U74" s="1" t="str">
        <f>IFERROR(VLOOKUP(L74,×代価!B:K,10,0),"")</f>
        <v/>
      </c>
      <c r="V74" s="13" t="str">
        <f>IFERROR(VLOOKUP(L74,×代価!B:K,1,0),"")</f>
        <v/>
      </c>
      <c r="W74" s="1" t="str">
        <f>IFERROR(VLOOKUP(L74,'×代価(分析)'!B:K,10,0),"")</f>
        <v/>
      </c>
      <c r="X74" s="13" t="str">
        <f>IFERROR(VLOOKUP(L74,'×代価(分析)'!B:K,1,0),"")</f>
        <v/>
      </c>
    </row>
  </sheetData>
  <mergeCells count="8">
    <mergeCell ref="G1:G2"/>
    <mergeCell ref="H1:J2"/>
    <mergeCell ref="A1:A2"/>
    <mergeCell ref="B1:B2"/>
    <mergeCell ref="C1:C2"/>
    <mergeCell ref="D1:D2"/>
    <mergeCell ref="E1:E2"/>
    <mergeCell ref="F1:F2"/>
  </mergeCells>
  <phoneticPr fontId="2"/>
  <conditionalFormatting sqref="F4 F6 F8 F10 F12 F14">
    <cfRule type="expression" dxfId="2956" priority="797" stopIfTrue="1">
      <formula>AND(D4=1,E4="式")</formula>
    </cfRule>
    <cfRule type="expression" dxfId="2955" priority="798" stopIfTrue="1">
      <formula>AND(D4=1,E4="か所")</formula>
    </cfRule>
  </conditionalFormatting>
  <conditionalFormatting sqref="F16">
    <cfRule type="expression" dxfId="2954" priority="803" stopIfTrue="1">
      <formula>AND(D16=1,E16="式")</formula>
    </cfRule>
    <cfRule type="expression" dxfId="2953" priority="804" stopIfTrue="1">
      <formula>AND(D16=1,E16="か所")</formula>
    </cfRule>
  </conditionalFormatting>
  <conditionalFormatting sqref="F18">
    <cfRule type="expression" dxfId="2952" priority="801" stopIfTrue="1">
      <formula>AND(D18=1,E18="式")</formula>
    </cfRule>
    <cfRule type="expression" dxfId="2951" priority="802" stopIfTrue="1">
      <formula>AND(D18=1,E18="か所")</formula>
    </cfRule>
  </conditionalFormatting>
  <conditionalFormatting sqref="F20 F22">
    <cfRule type="expression" dxfId="2950" priority="799" stopIfTrue="1">
      <formula>AND(D20=1,E20="式")</formula>
    </cfRule>
    <cfRule type="expression" dxfId="2949" priority="800" stopIfTrue="1">
      <formula>AND(D20=1,E20="か所")</formula>
    </cfRule>
  </conditionalFormatting>
  <conditionalFormatting sqref="F24">
    <cfRule type="expression" dxfId="2948" priority="810" stopIfTrue="1">
      <formula>AND(D24=1,E24="か所")</formula>
    </cfRule>
    <cfRule type="expression" dxfId="2947" priority="809" stopIfTrue="1">
      <formula>AND(D24=1,E24="式")</formula>
    </cfRule>
  </conditionalFormatting>
  <conditionalFormatting sqref="F26 F28 F30 F32">
    <cfRule type="expression" dxfId="2946" priority="805" stopIfTrue="1">
      <formula>AND(D26=1,E26="式")</formula>
    </cfRule>
    <cfRule type="expression" dxfId="2945" priority="806" stopIfTrue="1">
      <formula>AND(D26=1,E26="か所")</formula>
    </cfRule>
  </conditionalFormatting>
  <conditionalFormatting sqref="F34">
    <cfRule type="expression" dxfId="2944" priority="151" stopIfTrue="1">
      <formula>AND(D34=1,E34="式")</formula>
    </cfRule>
    <cfRule type="expression" dxfId="2943" priority="152" stopIfTrue="1">
      <formula>AND(D34=1,E34="か所")</formula>
    </cfRule>
  </conditionalFormatting>
  <conditionalFormatting sqref="F36">
    <cfRule type="expression" dxfId="2942" priority="149" stopIfTrue="1">
      <formula>AND(D36=1,E36="式")</formula>
    </cfRule>
    <cfRule type="expression" dxfId="2941" priority="150" stopIfTrue="1">
      <formula>AND(D36=1,E36="か所")</formula>
    </cfRule>
  </conditionalFormatting>
  <conditionalFormatting sqref="F38">
    <cfRule type="expression" dxfId="2940" priority="807" stopIfTrue="1">
      <formula>AND(D38=1,E38="式")</formula>
    </cfRule>
    <cfRule type="expression" dxfId="2939" priority="808" stopIfTrue="1">
      <formula>AND(D38=1,E38="か所")</formula>
    </cfRule>
  </conditionalFormatting>
  <conditionalFormatting sqref="F40 F42 F44 F46 F48 F50">
    <cfRule type="expression" dxfId="2938" priority="783" stopIfTrue="1">
      <formula>AND(D40=1,E40="式")</formula>
    </cfRule>
    <cfRule type="expression" dxfId="2937" priority="784" stopIfTrue="1">
      <formula>AND(D40=1,E40="か所")</formula>
    </cfRule>
  </conditionalFormatting>
  <conditionalFormatting sqref="F52">
    <cfRule type="expression" dxfId="2936" priority="789" stopIfTrue="1">
      <formula>AND(D52=1,E52="式")</formula>
    </cfRule>
    <cfRule type="expression" dxfId="2935" priority="790" stopIfTrue="1">
      <formula>AND(D52=1,E52="か所")</formula>
    </cfRule>
  </conditionalFormatting>
  <conditionalFormatting sqref="F54">
    <cfRule type="expression" dxfId="2934" priority="787" stopIfTrue="1">
      <formula>AND(D54=1,E54="式")</formula>
    </cfRule>
    <cfRule type="expression" dxfId="2933" priority="788" stopIfTrue="1">
      <formula>AND(D54=1,E54="か所")</formula>
    </cfRule>
  </conditionalFormatting>
  <conditionalFormatting sqref="F56 F58">
    <cfRule type="expression" dxfId="2932" priority="785" stopIfTrue="1">
      <formula>AND(D56=1,E56="式")</formula>
    </cfRule>
    <cfRule type="expression" dxfId="2931" priority="786" stopIfTrue="1">
      <formula>AND(D56=1,E56="か所")</formula>
    </cfRule>
  </conditionalFormatting>
  <conditionalFormatting sqref="F60">
    <cfRule type="expression" dxfId="2930" priority="795" stopIfTrue="1">
      <formula>AND(D60=1,E60="式")</formula>
    </cfRule>
    <cfRule type="expression" dxfId="2929" priority="796" stopIfTrue="1">
      <formula>AND(D60=1,E60="か所")</formula>
    </cfRule>
  </conditionalFormatting>
  <conditionalFormatting sqref="F62 F64 F66 F68">
    <cfRule type="expression" dxfId="2928" priority="791" stopIfTrue="1">
      <formula>AND(D62=1,E62="式")</formula>
    </cfRule>
    <cfRule type="expression" dxfId="2927" priority="792" stopIfTrue="1">
      <formula>AND(D62=1,E62="か所")</formula>
    </cfRule>
  </conditionalFormatting>
  <conditionalFormatting sqref="F70 F72">
    <cfRule type="expression" dxfId="2926" priority="2" stopIfTrue="1">
      <formula>AND(D70=1,E70="か所")</formula>
    </cfRule>
    <cfRule type="expression" dxfId="2925" priority="1" stopIfTrue="1">
      <formula>AND(D70=1,E70="式")</formula>
    </cfRule>
  </conditionalFormatting>
  <conditionalFormatting sqref="F74">
    <cfRule type="expression" dxfId="2924" priority="793" stopIfTrue="1">
      <formula>AND(D74=1,E74="式")</formula>
    </cfRule>
    <cfRule type="expression" dxfId="2923" priority="794" stopIfTrue="1">
      <formula>AND(D74=1,E74="か所")</formula>
    </cfRule>
  </conditionalFormatting>
  <printOptions horizontalCentered="1"/>
  <pageMargins left="0.39370078740157483" right="0.39370078740157483" top="1.1023622047244095" bottom="0.94488188976377963" header="0.51181102362204722" footer="0.59055118110236227"/>
  <headerFooter alignWithMargins="0">
    <oddFooter>&amp;C&amp;"ＭＳ 明朝,標準"東畑建築事務所&amp;R&amp;"ＭＳ 明朝,標準"P －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14F864-F24A-4CF2-BD66-01588E0E1A77}">
  <dimension ref="A1:X182"/>
  <sheetViews>
    <sheetView workbookViewId="0">
      <selection sqref="A1:A2"/>
    </sheetView>
  </sheetViews>
  <sheetFormatPr defaultRowHeight="12.95" customHeight="1"/>
  <cols>
    <col min="1" max="1" width="5.625" style="24" customWidth="1"/>
    <col min="2" max="2" width="28.625" style="25" customWidth="1"/>
    <col min="3" max="3" width="29.125" style="13" customWidth="1"/>
    <col min="4" max="4" width="12.125" style="53" customWidth="1"/>
    <col min="5" max="5" width="5.625" style="27" customWidth="1"/>
    <col min="6" max="6" width="12.625" style="28" customWidth="1"/>
    <col min="7" max="7" width="19.5" style="28" customWidth="1"/>
    <col min="8" max="9" width="9.375" style="13" customWidth="1"/>
    <col min="10" max="10" width="9.375" style="1" customWidth="1"/>
    <col min="11" max="12" width="9" style="13"/>
    <col min="13" max="13" width="10.25" style="13" bestFit="1" customWidth="1"/>
    <col min="14" max="14" width="9" style="13"/>
    <col min="15" max="22" width="9" style="44"/>
    <col min="23" max="16384" width="9" style="13"/>
  </cols>
  <sheetData>
    <row r="1" spans="1:24" s="4" customFormat="1" ht="13.5" customHeight="1">
      <c r="A1" s="202"/>
      <c r="B1" s="204" t="s">
        <v>8</v>
      </c>
      <c r="C1" s="204" t="s">
        <v>9</v>
      </c>
      <c r="D1" s="205" t="s">
        <v>10</v>
      </c>
      <c r="E1" s="204" t="s">
        <v>11</v>
      </c>
      <c r="F1" s="196" t="s">
        <v>12</v>
      </c>
      <c r="G1" s="196" t="s">
        <v>13</v>
      </c>
      <c r="H1" s="207" t="s">
        <v>14</v>
      </c>
      <c r="I1" s="207"/>
      <c r="J1" s="198"/>
      <c r="M1" s="1"/>
      <c r="O1" s="44"/>
      <c r="P1" s="44"/>
      <c r="Q1" s="44"/>
      <c r="R1" s="44"/>
      <c r="S1" s="44"/>
      <c r="T1" s="44"/>
      <c r="U1" s="44"/>
      <c r="V1" s="44"/>
    </row>
    <row r="2" spans="1:24" s="4" customFormat="1" ht="13.5" customHeight="1">
      <c r="A2" s="203"/>
      <c r="B2" s="197"/>
      <c r="C2" s="197"/>
      <c r="D2" s="206"/>
      <c r="E2" s="197"/>
      <c r="F2" s="197"/>
      <c r="G2" s="197"/>
      <c r="H2" s="197"/>
      <c r="I2" s="197"/>
      <c r="J2" s="208"/>
      <c r="L2" s="4" t="s">
        <v>4048</v>
      </c>
      <c r="M2" s="1" t="s">
        <v>4049</v>
      </c>
      <c r="N2" s="4" t="s">
        <v>4050</v>
      </c>
      <c r="O2" s="44" t="s">
        <v>4051</v>
      </c>
      <c r="P2" s="44" t="s">
        <v>4052</v>
      </c>
      <c r="Q2" s="44" t="s">
        <v>4053</v>
      </c>
      <c r="R2" s="44" t="s">
        <v>4054</v>
      </c>
      <c r="S2" s="44" t="s">
        <v>4055</v>
      </c>
      <c r="T2" s="44" t="s">
        <v>4056</v>
      </c>
      <c r="U2" s="44" t="s">
        <v>4057</v>
      </c>
      <c r="V2" s="44" t="s">
        <v>4058</v>
      </c>
      <c r="W2" s="56" t="s">
        <v>4062</v>
      </c>
      <c r="X2" s="55" t="s">
        <v>4063</v>
      </c>
    </row>
    <row r="3" spans="1:24" ht="12.95" customHeight="1">
      <c r="A3" s="5"/>
      <c r="B3" s="22"/>
      <c r="C3" s="7"/>
      <c r="D3" s="51"/>
      <c r="E3" s="9"/>
      <c r="F3" s="10"/>
      <c r="G3" s="11"/>
      <c r="H3" s="7" t="str">
        <f>N4</f>
        <v/>
      </c>
      <c r="I3" s="12"/>
      <c r="J3" s="45"/>
      <c r="M3" s="1"/>
      <c r="W3" s="1"/>
    </row>
    <row r="4" spans="1:24" ht="12.95" customHeight="1">
      <c r="A4" s="14"/>
      <c r="B4" s="15"/>
      <c r="C4" s="16"/>
      <c r="D4" s="52"/>
      <c r="E4" s="18"/>
      <c r="F4" s="19">
        <f>M4</f>
        <v>0</v>
      </c>
      <c r="G4" s="20">
        <f>IF(B4&lt;&gt;"計",ROUND(D4*F4,0),SUM(G$1:G3))</f>
        <v>0</v>
      </c>
      <c r="H4" s="16"/>
      <c r="I4" s="21"/>
      <c r="J4" s="46"/>
      <c r="M4" s="1">
        <f>MIN(O4,Q4,S4,U4,W4)</f>
        <v>0</v>
      </c>
      <c r="N4" s="13" t="str">
        <f>IF(R4&lt;&gt;"",R4,IF(P4&lt;&gt;"",P4,IF(T4&lt;&gt;"",T4,IF(V4&lt;&gt;"",V4,X4))))</f>
        <v/>
      </c>
      <c r="O4" s="44" t="str">
        <f>IFERROR(VLOOKUP(L4,'読込(刊)'!A:I,3,0),"")</f>
        <v/>
      </c>
      <c r="P4" s="44" t="str">
        <f>IFERROR(VLOOKUP(L4,'読込(刊)'!A:I,4,0),"")</f>
        <v/>
      </c>
      <c r="Q4" s="44" t="str">
        <f>IFERROR(VLOOKUP(L4,'読込(見)'!A:I,3,0),"")</f>
        <v/>
      </c>
      <c r="R4" s="44" t="str">
        <f>IFERROR(VLOOKUP(L4,'読込(見)'!A:I,4,0),"")</f>
        <v/>
      </c>
      <c r="S4" s="44" t="str">
        <f>IFERROR(VLOOKUP(L4,#REF!,10,0),"")</f>
        <v/>
      </c>
      <c r="T4" s="44" t="str">
        <f>IFERROR(VLOOKUP(L4,#REF!,1,0),"")</f>
        <v/>
      </c>
      <c r="U4" s="44" t="str">
        <f>IFERROR(VLOOKUP(L4,×代価!B:K,10,0),"")</f>
        <v/>
      </c>
      <c r="V4" s="44" t="str">
        <f>IFERROR(VLOOKUP(L4,×代価!B:K,1,0),"")</f>
        <v/>
      </c>
      <c r="W4" s="1" t="str">
        <f>IFERROR(VLOOKUP(L4,'×代価(分析)'!B:K,10,0),"")</f>
        <v/>
      </c>
      <c r="X4" s="13" t="str">
        <f>IFERROR(VLOOKUP(L4,'×代価(分析)'!B:K,1,0),"")</f>
        <v/>
      </c>
    </row>
    <row r="5" spans="1:24" ht="12.95" customHeight="1">
      <c r="A5" s="5"/>
      <c r="B5" s="6"/>
      <c r="C5" s="7"/>
      <c r="D5" s="51"/>
      <c r="E5" s="9"/>
      <c r="F5" s="10"/>
      <c r="G5" s="11"/>
      <c r="H5" s="7" t="str">
        <f>N6</f>
        <v/>
      </c>
      <c r="I5" s="12"/>
      <c r="J5" s="45"/>
      <c r="M5" s="1"/>
      <c r="W5" s="1"/>
    </row>
    <row r="6" spans="1:24" ht="12.95" customHeight="1">
      <c r="A6" s="14"/>
      <c r="B6" s="15"/>
      <c r="C6" s="16"/>
      <c r="D6" s="52"/>
      <c r="E6" s="18"/>
      <c r="F6" s="19">
        <f>M6</f>
        <v>0</v>
      </c>
      <c r="G6" s="20">
        <f>IF(B6&lt;&gt;"計",ROUND(D6*F6,0),SUM(G$1:G5))</f>
        <v>0</v>
      </c>
      <c r="H6" s="16"/>
      <c r="I6" s="21"/>
      <c r="J6" s="46"/>
      <c r="M6" s="1">
        <f>MIN(O6,Q6,S6,U6,W6)</f>
        <v>0</v>
      </c>
      <c r="N6" s="13" t="str">
        <f>IF(R6&lt;&gt;"",R6,IF(P6&lt;&gt;"",P6,IF(T6&lt;&gt;"",T6,IF(V6&lt;&gt;"",V6,X6))))</f>
        <v/>
      </c>
      <c r="O6" s="44" t="str">
        <f>IFERROR(VLOOKUP(L6,'読込(刊)'!A:I,3,0),"")</f>
        <v/>
      </c>
      <c r="P6" s="44" t="str">
        <f>IFERROR(VLOOKUP(L6,'読込(刊)'!A:I,4,0),"")</f>
        <v/>
      </c>
      <c r="Q6" s="44" t="str">
        <f>IFERROR(VLOOKUP(L6,'読込(見)'!A:I,3,0),"")</f>
        <v/>
      </c>
      <c r="R6" s="44" t="str">
        <f>IFERROR(VLOOKUP(L6,'読込(見)'!A:I,4,0),"")</f>
        <v/>
      </c>
      <c r="S6" s="44" t="str">
        <f>IFERROR(VLOOKUP(L6,#REF!,10,0),"")</f>
        <v/>
      </c>
      <c r="T6" s="44" t="str">
        <f>IFERROR(VLOOKUP(L6,#REF!,1,0),"")</f>
        <v/>
      </c>
      <c r="U6" s="44" t="str">
        <f>IFERROR(VLOOKUP(L6,×代価!B:K,10,0),"")</f>
        <v/>
      </c>
      <c r="V6" s="44" t="str">
        <f>IFERROR(VLOOKUP(L6,×代価!B:K,1,0),"")</f>
        <v/>
      </c>
      <c r="W6" s="1" t="str">
        <f>IFERROR(VLOOKUP(L6,'×代価(分析)'!B:K,10,0),"")</f>
        <v/>
      </c>
      <c r="X6" s="13" t="str">
        <f>IFERROR(VLOOKUP(L6,'×代価(分析)'!B:K,1,0),"")</f>
        <v/>
      </c>
    </row>
    <row r="7" spans="1:24" ht="12.95" customHeight="1">
      <c r="A7" s="5"/>
      <c r="B7" s="6"/>
      <c r="C7" s="7"/>
      <c r="D7" s="51"/>
      <c r="E7" s="9"/>
      <c r="F7" s="10"/>
      <c r="G7" s="11"/>
      <c r="H7" s="7" t="str">
        <f>N8</f>
        <v/>
      </c>
      <c r="I7" s="12"/>
      <c r="J7" s="45"/>
      <c r="M7" s="1"/>
      <c r="W7" s="1"/>
    </row>
    <row r="8" spans="1:24" ht="12.95" customHeight="1">
      <c r="A8" s="14"/>
      <c r="B8" s="15"/>
      <c r="C8" s="16"/>
      <c r="D8" s="52"/>
      <c r="E8" s="18"/>
      <c r="F8" s="19">
        <f>M8</f>
        <v>0</v>
      </c>
      <c r="G8" s="20">
        <f>IF(B8&lt;&gt;"計",ROUND(D8*F8,0),SUM(G$1:G7))</f>
        <v>0</v>
      </c>
      <c r="H8" s="16"/>
      <c r="I8" s="21"/>
      <c r="J8" s="46"/>
      <c r="M8" s="1">
        <f>MIN(O8,Q8,S8,U8,W8)</f>
        <v>0</v>
      </c>
      <c r="N8" s="13" t="str">
        <f>IF(R8&lt;&gt;"",R8,IF(P8&lt;&gt;"",P8,IF(T8&lt;&gt;"",T8,IF(V8&lt;&gt;"",V8,X8))))</f>
        <v/>
      </c>
      <c r="O8" s="44" t="str">
        <f>IFERROR(VLOOKUP(L8,'読込(刊)'!A:I,3,0),"")</f>
        <v/>
      </c>
      <c r="P8" s="44" t="str">
        <f>IFERROR(VLOOKUP(L8,'読込(刊)'!A:I,4,0),"")</f>
        <v/>
      </c>
      <c r="Q8" s="44" t="str">
        <f>IFERROR(VLOOKUP(L8,'読込(見)'!A:I,3,0),"")</f>
        <v/>
      </c>
      <c r="R8" s="44" t="str">
        <f>IFERROR(VLOOKUP(L8,'読込(見)'!A:I,4,0),"")</f>
        <v/>
      </c>
      <c r="S8" s="44" t="str">
        <f>IFERROR(VLOOKUP(L8,#REF!,10,0),"")</f>
        <v/>
      </c>
      <c r="T8" s="44" t="str">
        <f>IFERROR(VLOOKUP(L8,#REF!,1,0),"")</f>
        <v/>
      </c>
      <c r="U8" s="44" t="str">
        <f>IFERROR(VLOOKUP(L8,×代価!B:K,10,0),"")</f>
        <v/>
      </c>
      <c r="V8" s="44" t="str">
        <f>IFERROR(VLOOKUP(L8,×代価!B:K,1,0),"")</f>
        <v/>
      </c>
      <c r="W8" s="1" t="str">
        <f>IFERROR(VLOOKUP(L8,'×代価(分析)'!B:K,10,0),"")</f>
        <v/>
      </c>
      <c r="X8" s="13" t="str">
        <f>IFERROR(VLOOKUP(L8,'×代価(分析)'!B:K,1,0),"")</f>
        <v/>
      </c>
    </row>
    <row r="9" spans="1:24" ht="12.95" customHeight="1">
      <c r="A9" s="5"/>
      <c r="B9" s="6"/>
      <c r="C9" s="7"/>
      <c r="D9" s="51"/>
      <c r="E9" s="9"/>
      <c r="F9" s="10"/>
      <c r="G9" s="11"/>
      <c r="H9" s="7" t="str">
        <f>N10</f>
        <v/>
      </c>
      <c r="I9" s="12"/>
      <c r="J9" s="45"/>
      <c r="M9" s="1"/>
      <c r="W9" s="1"/>
    </row>
    <row r="10" spans="1:24" ht="12.95" customHeight="1">
      <c r="A10" s="14"/>
      <c r="B10" s="15"/>
      <c r="C10" s="16"/>
      <c r="D10" s="52"/>
      <c r="E10" s="18"/>
      <c r="F10" s="19">
        <f>M10</f>
        <v>0</v>
      </c>
      <c r="G10" s="20">
        <f>IF(B10&lt;&gt;"計",ROUND(D10*F10,0),SUM(G$1:G9))</f>
        <v>0</v>
      </c>
      <c r="H10" s="16"/>
      <c r="I10" s="21"/>
      <c r="J10" s="46"/>
      <c r="M10" s="1">
        <f>MIN(O10,Q10,S10,U10,W10)</f>
        <v>0</v>
      </c>
      <c r="N10" s="13" t="str">
        <f>IF(R10&lt;&gt;"",R10,IF(P10&lt;&gt;"",P10,IF(T10&lt;&gt;"",T10,IF(V10&lt;&gt;"",V10,X10))))</f>
        <v/>
      </c>
      <c r="O10" s="44" t="str">
        <f>IFERROR(VLOOKUP(L10,'読込(刊)'!A:I,3,0),"")</f>
        <v/>
      </c>
      <c r="P10" s="44" t="str">
        <f>IFERROR(VLOOKUP(L10,'読込(刊)'!A:I,4,0),"")</f>
        <v/>
      </c>
      <c r="Q10" s="44" t="str">
        <f>IFERROR(VLOOKUP(L10,'読込(見)'!A:I,3,0),"")</f>
        <v/>
      </c>
      <c r="R10" s="44" t="str">
        <f>IFERROR(VLOOKUP(L10,'読込(見)'!A:I,4,0),"")</f>
        <v/>
      </c>
      <c r="S10" s="44" t="str">
        <f>IFERROR(VLOOKUP(L10,#REF!,10,0),"")</f>
        <v/>
      </c>
      <c r="T10" s="44" t="str">
        <f>IFERROR(VLOOKUP(L10,#REF!,1,0),"")</f>
        <v/>
      </c>
      <c r="U10" s="44" t="str">
        <f>IFERROR(VLOOKUP(L10,×代価!B:K,10,0),"")</f>
        <v/>
      </c>
      <c r="V10" s="44" t="str">
        <f>IFERROR(VLOOKUP(L10,×代価!B:K,1,0),"")</f>
        <v/>
      </c>
      <c r="W10" s="1" t="str">
        <f>IFERROR(VLOOKUP(L10,'×代価(分析)'!B:K,10,0),"")</f>
        <v/>
      </c>
      <c r="X10" s="13" t="str">
        <f>IFERROR(VLOOKUP(L10,'×代価(分析)'!B:K,1,0),"")</f>
        <v/>
      </c>
    </row>
    <row r="11" spans="1:24" ht="12.95" customHeight="1">
      <c r="A11" s="5"/>
      <c r="B11" s="6"/>
      <c r="C11" s="7"/>
      <c r="D11" s="51"/>
      <c r="E11" s="9"/>
      <c r="F11" s="10"/>
      <c r="G11" s="11"/>
      <c r="H11" s="7" t="str">
        <f>N12</f>
        <v/>
      </c>
      <c r="I11" s="12"/>
      <c r="J11" s="45"/>
      <c r="M11" s="1"/>
      <c r="W11" s="1"/>
    </row>
    <row r="12" spans="1:24" ht="12.95" customHeight="1">
      <c r="A12" s="14"/>
      <c r="B12" s="15"/>
      <c r="C12" s="16"/>
      <c r="D12" s="52"/>
      <c r="E12" s="18"/>
      <c r="F12" s="19">
        <f>M12</f>
        <v>0</v>
      </c>
      <c r="G12" s="20">
        <f>IF(B12&lt;&gt;"計",ROUND(D12*F12,0),SUM(G$1:G11))</f>
        <v>0</v>
      </c>
      <c r="H12" s="16"/>
      <c r="I12" s="21"/>
      <c r="J12" s="46"/>
      <c r="M12" s="1">
        <f>MIN(O12,Q12,S12,U12,W12)</f>
        <v>0</v>
      </c>
      <c r="N12" s="13" t="str">
        <f>IF(R12&lt;&gt;"",R12,IF(P12&lt;&gt;"",P12,IF(T12&lt;&gt;"",T12,IF(V12&lt;&gt;"",V12,X12))))</f>
        <v/>
      </c>
      <c r="O12" s="44" t="str">
        <f>IFERROR(VLOOKUP(L12,'読込(刊)'!A:I,3,0),"")</f>
        <v/>
      </c>
      <c r="P12" s="44" t="str">
        <f>IFERROR(VLOOKUP(L12,'読込(刊)'!A:I,4,0),"")</f>
        <v/>
      </c>
      <c r="Q12" s="44" t="str">
        <f>IFERROR(VLOOKUP(L12,'読込(見)'!A:I,3,0),"")</f>
        <v/>
      </c>
      <c r="R12" s="44" t="str">
        <f>IFERROR(VLOOKUP(L12,'読込(見)'!A:I,4,0),"")</f>
        <v/>
      </c>
      <c r="S12" s="44" t="str">
        <f>IFERROR(VLOOKUP(L12,#REF!,10,0),"")</f>
        <v/>
      </c>
      <c r="T12" s="44" t="str">
        <f>IFERROR(VLOOKUP(L12,#REF!,1,0),"")</f>
        <v/>
      </c>
      <c r="U12" s="44" t="str">
        <f>IFERROR(VLOOKUP(L12,×代価!B:K,10,0),"")</f>
        <v/>
      </c>
      <c r="V12" s="44" t="str">
        <f>IFERROR(VLOOKUP(L12,×代価!B:K,1,0),"")</f>
        <v/>
      </c>
      <c r="W12" s="1" t="str">
        <f>IFERROR(VLOOKUP(L12,'×代価(分析)'!B:K,10,0),"")</f>
        <v/>
      </c>
      <c r="X12" s="13" t="str">
        <f>IFERROR(VLOOKUP(L12,'×代価(分析)'!B:K,1,0),"")</f>
        <v/>
      </c>
    </row>
    <row r="13" spans="1:24" ht="12.95" customHeight="1">
      <c r="A13" s="5"/>
      <c r="B13" s="6"/>
      <c r="C13" s="7"/>
      <c r="D13" s="51"/>
      <c r="E13" s="9"/>
      <c r="F13" s="10"/>
      <c r="G13" s="11"/>
      <c r="H13" s="7" t="str">
        <f>N14</f>
        <v/>
      </c>
      <c r="I13" s="12"/>
      <c r="J13" s="45"/>
      <c r="M13" s="1"/>
      <c r="W13" s="1"/>
    </row>
    <row r="14" spans="1:24" ht="12.95" customHeight="1">
      <c r="A14" s="14"/>
      <c r="B14" s="15"/>
      <c r="C14" s="16"/>
      <c r="D14" s="52"/>
      <c r="E14" s="18"/>
      <c r="F14" s="19">
        <f>M14</f>
        <v>0</v>
      </c>
      <c r="G14" s="20">
        <f>IF(B14&lt;&gt;"計",ROUND(D14*F14,0),SUM(G$1:G13))</f>
        <v>0</v>
      </c>
      <c r="H14" s="16"/>
      <c r="I14" s="21"/>
      <c r="J14" s="46"/>
      <c r="M14" s="1">
        <f>MIN(O14,Q14,S14,U14,W14)</f>
        <v>0</v>
      </c>
      <c r="N14" s="13" t="str">
        <f>IF(R14&lt;&gt;"",R14,IF(P14&lt;&gt;"",P14,IF(T14&lt;&gt;"",T14,IF(V14&lt;&gt;"",V14,X14))))</f>
        <v/>
      </c>
      <c r="O14" s="44" t="str">
        <f>IFERROR(VLOOKUP(L14,'読込(刊)'!A:I,3,0),"")</f>
        <v/>
      </c>
      <c r="P14" s="44" t="str">
        <f>IFERROR(VLOOKUP(L14,'読込(刊)'!A:I,4,0),"")</f>
        <v/>
      </c>
      <c r="Q14" s="44" t="str">
        <f>IFERROR(VLOOKUP(L14,'読込(見)'!A:I,3,0),"")</f>
        <v/>
      </c>
      <c r="R14" s="44" t="str">
        <f>IFERROR(VLOOKUP(L14,'読込(見)'!A:I,4,0),"")</f>
        <v/>
      </c>
      <c r="S14" s="44" t="str">
        <f>IFERROR(VLOOKUP(L14,#REF!,10,0),"")</f>
        <v/>
      </c>
      <c r="T14" s="44" t="str">
        <f>IFERROR(VLOOKUP(L14,#REF!,1,0),"")</f>
        <v/>
      </c>
      <c r="U14" s="44" t="str">
        <f>IFERROR(VLOOKUP(L14,×代価!B:K,10,0),"")</f>
        <v/>
      </c>
      <c r="V14" s="44" t="str">
        <f>IFERROR(VLOOKUP(L14,×代価!B:K,1,0),"")</f>
        <v/>
      </c>
      <c r="W14" s="1" t="str">
        <f>IFERROR(VLOOKUP(L14,'×代価(分析)'!B:K,10,0),"")</f>
        <v/>
      </c>
      <c r="X14" s="13" t="str">
        <f>IFERROR(VLOOKUP(L14,'×代価(分析)'!B:K,1,0),"")</f>
        <v/>
      </c>
    </row>
    <row r="15" spans="1:24" ht="12.95" customHeight="1">
      <c r="A15" s="5"/>
      <c r="B15" s="6"/>
      <c r="C15" s="7"/>
      <c r="D15" s="51"/>
      <c r="E15" s="9"/>
      <c r="F15" s="10"/>
      <c r="G15" s="11"/>
      <c r="H15" s="7" t="str">
        <f>N16</f>
        <v/>
      </c>
      <c r="I15" s="12"/>
      <c r="J15" s="45"/>
      <c r="M15" s="1"/>
      <c r="W15" s="1"/>
    </row>
    <row r="16" spans="1:24" ht="12.95" customHeight="1">
      <c r="A16" s="14"/>
      <c r="B16" s="15"/>
      <c r="C16" s="16"/>
      <c r="D16" s="52"/>
      <c r="E16" s="18"/>
      <c r="F16" s="19">
        <f>M16</f>
        <v>0</v>
      </c>
      <c r="G16" s="20">
        <f>IF(B16&lt;&gt;"計",ROUND(D16*F16,0),SUM(G$1:G15))</f>
        <v>0</v>
      </c>
      <c r="H16" s="16"/>
      <c r="I16" s="21"/>
      <c r="J16" s="46"/>
      <c r="M16" s="1">
        <f>MIN(O16,Q16,S16,U16,W16)</f>
        <v>0</v>
      </c>
      <c r="N16" s="13" t="str">
        <f>IF(R16&lt;&gt;"",R16,IF(P16&lt;&gt;"",P16,IF(T16&lt;&gt;"",T16,IF(V16&lt;&gt;"",V16,X16))))</f>
        <v/>
      </c>
      <c r="O16" s="44" t="str">
        <f>IFERROR(VLOOKUP(L16,'読込(刊)'!A:I,3,0),"")</f>
        <v/>
      </c>
      <c r="P16" s="44" t="str">
        <f>IFERROR(VLOOKUP(L16,'読込(刊)'!A:I,4,0),"")</f>
        <v/>
      </c>
      <c r="Q16" s="44" t="str">
        <f>IFERROR(VLOOKUP(L16,'読込(見)'!A:I,3,0),"")</f>
        <v/>
      </c>
      <c r="R16" s="44" t="str">
        <f>IFERROR(VLOOKUP(L16,'読込(見)'!A:I,4,0),"")</f>
        <v/>
      </c>
      <c r="S16" s="44" t="str">
        <f>IFERROR(VLOOKUP(L16,#REF!,10,0),"")</f>
        <v/>
      </c>
      <c r="T16" s="44" t="str">
        <f>IFERROR(VLOOKUP(L16,#REF!,1,0),"")</f>
        <v/>
      </c>
      <c r="U16" s="44" t="str">
        <f>IFERROR(VLOOKUP(L16,×代価!B:K,10,0),"")</f>
        <v/>
      </c>
      <c r="V16" s="44" t="str">
        <f>IFERROR(VLOOKUP(L16,×代価!B:K,1,0),"")</f>
        <v/>
      </c>
      <c r="W16" s="1" t="str">
        <f>IFERROR(VLOOKUP(L16,'×代価(分析)'!B:K,10,0),"")</f>
        <v/>
      </c>
      <c r="X16" s="13" t="str">
        <f>IFERROR(VLOOKUP(L16,'×代価(分析)'!B:K,1,0),"")</f>
        <v/>
      </c>
    </row>
    <row r="17" spans="1:24" ht="12.95" customHeight="1">
      <c r="A17" s="5"/>
      <c r="B17" s="6"/>
      <c r="C17" s="7"/>
      <c r="D17" s="51"/>
      <c r="E17" s="9"/>
      <c r="F17" s="10"/>
      <c r="G17" s="11"/>
      <c r="H17" s="7" t="str">
        <f>N18</f>
        <v/>
      </c>
      <c r="I17" s="12"/>
      <c r="J17" s="45"/>
      <c r="M17" s="1"/>
      <c r="W17" s="1"/>
    </row>
    <row r="18" spans="1:24" ht="12.95" customHeight="1">
      <c r="A18" s="14"/>
      <c r="B18" s="15"/>
      <c r="C18" s="16"/>
      <c r="D18" s="52"/>
      <c r="E18" s="18"/>
      <c r="F18" s="19">
        <f>M18</f>
        <v>0</v>
      </c>
      <c r="G18" s="20">
        <f>IF(B18&lt;&gt;"計",ROUND(D18*F18,0),SUM(G$1:G17))</f>
        <v>0</v>
      </c>
      <c r="H18" s="16"/>
      <c r="I18" s="21"/>
      <c r="J18" s="46"/>
      <c r="M18" s="1">
        <f>MIN(O18,Q18,S18,U18,W18)</f>
        <v>0</v>
      </c>
      <c r="N18" s="13" t="str">
        <f>IF(R18&lt;&gt;"",R18,IF(P18&lt;&gt;"",P18,IF(T18&lt;&gt;"",T18,IF(V18&lt;&gt;"",V18,X18))))</f>
        <v/>
      </c>
      <c r="O18" s="44" t="str">
        <f>IFERROR(VLOOKUP(L18,'読込(刊)'!A:I,3,0),"")</f>
        <v/>
      </c>
      <c r="P18" s="44" t="str">
        <f>IFERROR(VLOOKUP(L18,'読込(刊)'!A:I,4,0),"")</f>
        <v/>
      </c>
      <c r="Q18" s="44" t="str">
        <f>IFERROR(VLOOKUP(L18,'読込(見)'!A:I,3,0),"")</f>
        <v/>
      </c>
      <c r="R18" s="44" t="str">
        <f>IFERROR(VLOOKUP(L18,'読込(見)'!A:I,4,0),"")</f>
        <v/>
      </c>
      <c r="S18" s="44" t="str">
        <f>IFERROR(VLOOKUP(L18,#REF!,10,0),"")</f>
        <v/>
      </c>
      <c r="T18" s="44" t="str">
        <f>IFERROR(VLOOKUP(L18,#REF!,1,0),"")</f>
        <v/>
      </c>
      <c r="U18" s="44" t="str">
        <f>IFERROR(VLOOKUP(L18,×代価!B:K,10,0),"")</f>
        <v/>
      </c>
      <c r="V18" s="44" t="str">
        <f>IFERROR(VLOOKUP(L18,×代価!B:K,1,0),"")</f>
        <v/>
      </c>
      <c r="W18" s="1" t="str">
        <f>IFERROR(VLOOKUP(L18,'×代価(分析)'!B:K,10,0),"")</f>
        <v/>
      </c>
      <c r="X18" s="13" t="str">
        <f>IFERROR(VLOOKUP(L18,'×代価(分析)'!B:K,1,0),"")</f>
        <v/>
      </c>
    </row>
    <row r="19" spans="1:24" ht="12.95" customHeight="1">
      <c r="A19" s="5"/>
      <c r="B19" s="6"/>
      <c r="C19" s="7"/>
      <c r="D19" s="51"/>
      <c r="E19" s="9"/>
      <c r="F19" s="10"/>
      <c r="G19" s="11"/>
      <c r="H19" s="7" t="str">
        <f>N20</f>
        <v/>
      </c>
      <c r="I19" s="12"/>
      <c r="J19" s="45"/>
      <c r="M19" s="1"/>
      <c r="W19" s="1"/>
    </row>
    <row r="20" spans="1:24" ht="12.95" customHeight="1">
      <c r="A20" s="14"/>
      <c r="B20" s="15"/>
      <c r="C20" s="16"/>
      <c r="D20" s="52"/>
      <c r="E20" s="18"/>
      <c r="F20" s="19">
        <f>M20</f>
        <v>0</v>
      </c>
      <c r="G20" s="20">
        <f>IF(B20&lt;&gt;"計",ROUND(D20*F20,0),SUM(G$1:G19))</f>
        <v>0</v>
      </c>
      <c r="H20" s="16"/>
      <c r="I20" s="21"/>
      <c r="J20" s="46"/>
      <c r="M20" s="1">
        <f>MIN(O20,Q20,S20,U20,W20)</f>
        <v>0</v>
      </c>
      <c r="N20" s="13" t="str">
        <f>IF(R20&lt;&gt;"",R20,IF(P20&lt;&gt;"",P20,IF(T20&lt;&gt;"",T20,IF(V20&lt;&gt;"",V20,X20))))</f>
        <v/>
      </c>
      <c r="O20" s="44" t="str">
        <f>IFERROR(VLOOKUP(L20,'読込(刊)'!A:I,3,0),"")</f>
        <v/>
      </c>
      <c r="P20" s="44" t="str">
        <f>IFERROR(VLOOKUP(L20,'読込(刊)'!A:I,4,0),"")</f>
        <v/>
      </c>
      <c r="Q20" s="44" t="str">
        <f>IFERROR(VLOOKUP(L20,'読込(見)'!A:I,3,0),"")</f>
        <v/>
      </c>
      <c r="R20" s="44" t="str">
        <f>IFERROR(VLOOKUP(L20,'読込(見)'!A:I,4,0),"")</f>
        <v/>
      </c>
      <c r="S20" s="44" t="str">
        <f>IFERROR(VLOOKUP(L20,#REF!,10,0),"")</f>
        <v/>
      </c>
      <c r="T20" s="44" t="str">
        <f>IFERROR(VLOOKUP(L20,#REF!,1,0),"")</f>
        <v/>
      </c>
      <c r="U20" s="44" t="str">
        <f>IFERROR(VLOOKUP(L20,×代価!B:K,10,0),"")</f>
        <v/>
      </c>
      <c r="V20" s="44" t="str">
        <f>IFERROR(VLOOKUP(L20,×代価!B:K,1,0),"")</f>
        <v/>
      </c>
      <c r="W20" s="1" t="str">
        <f>IFERROR(VLOOKUP(L20,'×代価(分析)'!B:K,10,0),"")</f>
        <v/>
      </c>
      <c r="X20" s="13" t="str">
        <f>IFERROR(VLOOKUP(L20,'×代価(分析)'!B:K,1,0),"")</f>
        <v/>
      </c>
    </row>
    <row r="21" spans="1:24" ht="12.95" customHeight="1">
      <c r="A21" s="5"/>
      <c r="B21" s="6"/>
      <c r="C21" s="7"/>
      <c r="D21" s="51"/>
      <c r="E21" s="9"/>
      <c r="F21" s="10"/>
      <c r="G21" s="11"/>
      <c r="H21" s="7" t="str">
        <f>N22</f>
        <v/>
      </c>
      <c r="I21" s="12"/>
      <c r="J21" s="45"/>
      <c r="M21" s="1"/>
      <c r="W21" s="1"/>
    </row>
    <row r="22" spans="1:24" ht="12.95" customHeight="1">
      <c r="A22" s="14"/>
      <c r="B22" s="15"/>
      <c r="C22" s="16"/>
      <c r="D22" s="52"/>
      <c r="E22" s="18"/>
      <c r="F22" s="19">
        <f>M22</f>
        <v>0</v>
      </c>
      <c r="G22" s="20">
        <f>IF(B22&lt;&gt;"計",ROUND(D22*F22,0),SUM(G$1:G21))</f>
        <v>0</v>
      </c>
      <c r="H22" s="16"/>
      <c r="I22" s="21"/>
      <c r="J22" s="46"/>
      <c r="M22" s="1">
        <f>MIN(O22,Q22,S22,U22,W22)</f>
        <v>0</v>
      </c>
      <c r="N22" s="13" t="str">
        <f>IF(R22&lt;&gt;"",R22,IF(P22&lt;&gt;"",P22,IF(T22&lt;&gt;"",T22,IF(V22&lt;&gt;"",V22,X22))))</f>
        <v/>
      </c>
      <c r="O22" s="44" t="str">
        <f>IFERROR(VLOOKUP(L22,'読込(刊)'!A:I,3,0),"")</f>
        <v/>
      </c>
      <c r="P22" s="44" t="str">
        <f>IFERROR(VLOOKUP(L22,'読込(刊)'!A:I,4,0),"")</f>
        <v/>
      </c>
      <c r="Q22" s="44" t="str">
        <f>IFERROR(VLOOKUP(L22,'読込(見)'!A:I,3,0),"")</f>
        <v/>
      </c>
      <c r="R22" s="44" t="str">
        <f>IFERROR(VLOOKUP(L22,'読込(見)'!A:I,4,0),"")</f>
        <v/>
      </c>
      <c r="S22" s="44" t="str">
        <f>IFERROR(VLOOKUP(L22,#REF!,10,0),"")</f>
        <v/>
      </c>
      <c r="T22" s="44" t="str">
        <f>IFERROR(VLOOKUP(L22,#REF!,1,0),"")</f>
        <v/>
      </c>
      <c r="U22" s="44" t="str">
        <f>IFERROR(VLOOKUP(L22,×代価!B:K,10,0),"")</f>
        <v/>
      </c>
      <c r="V22" s="44" t="str">
        <f>IFERROR(VLOOKUP(L22,×代価!B:K,1,0),"")</f>
        <v/>
      </c>
      <c r="W22" s="1" t="str">
        <f>IFERROR(VLOOKUP(L22,'×代価(分析)'!B:K,10,0),"")</f>
        <v/>
      </c>
      <c r="X22" s="13" t="str">
        <f>IFERROR(VLOOKUP(L22,'×代価(分析)'!B:K,1,0),"")</f>
        <v/>
      </c>
    </row>
    <row r="23" spans="1:24" ht="12.95" customHeight="1">
      <c r="A23" s="5"/>
      <c r="B23" s="6"/>
      <c r="C23" s="7"/>
      <c r="D23" s="51"/>
      <c r="E23" s="9"/>
      <c r="F23" s="10"/>
      <c r="G23" s="11"/>
      <c r="H23" s="7" t="str">
        <f>N24</f>
        <v/>
      </c>
      <c r="I23" s="12"/>
      <c r="J23" s="45"/>
      <c r="M23" s="1"/>
      <c r="W23" s="1"/>
    </row>
    <row r="24" spans="1:24" ht="12.95" customHeight="1">
      <c r="A24" s="14"/>
      <c r="B24" s="15"/>
      <c r="C24" s="16"/>
      <c r="D24" s="52"/>
      <c r="E24" s="18"/>
      <c r="F24" s="19">
        <f>M24</f>
        <v>0</v>
      </c>
      <c r="G24" s="20">
        <f>IF(B24&lt;&gt;"計",ROUND(D24*F24,0),SUM(G$1:G23))</f>
        <v>0</v>
      </c>
      <c r="H24" s="16"/>
      <c r="I24" s="21"/>
      <c r="J24" s="46"/>
      <c r="M24" s="1">
        <f>MIN(O24,Q24,S24,U24,W24)</f>
        <v>0</v>
      </c>
      <c r="N24" s="13" t="str">
        <f>IF(R24&lt;&gt;"",R24,IF(P24&lt;&gt;"",P24,IF(T24&lt;&gt;"",T24,IF(V24&lt;&gt;"",V24,X24))))</f>
        <v/>
      </c>
      <c r="O24" s="44" t="str">
        <f>IFERROR(VLOOKUP(L24,'読込(刊)'!A:I,3,0),"")</f>
        <v/>
      </c>
      <c r="P24" s="44" t="str">
        <f>IFERROR(VLOOKUP(L24,'読込(刊)'!A:I,4,0),"")</f>
        <v/>
      </c>
      <c r="Q24" s="44" t="str">
        <f>IFERROR(VLOOKUP(L24,'読込(見)'!A:I,3,0),"")</f>
        <v/>
      </c>
      <c r="R24" s="44" t="str">
        <f>IFERROR(VLOOKUP(L24,'読込(見)'!A:I,4,0),"")</f>
        <v/>
      </c>
      <c r="S24" s="44" t="str">
        <f>IFERROR(VLOOKUP(L24,#REF!,10,0),"")</f>
        <v/>
      </c>
      <c r="T24" s="44" t="str">
        <f>IFERROR(VLOOKUP(L24,#REF!,1,0),"")</f>
        <v/>
      </c>
      <c r="U24" s="44" t="str">
        <f>IFERROR(VLOOKUP(L24,×代価!B:K,10,0),"")</f>
        <v/>
      </c>
      <c r="V24" s="44" t="str">
        <f>IFERROR(VLOOKUP(L24,×代価!B:K,1,0),"")</f>
        <v/>
      </c>
      <c r="W24" s="1" t="str">
        <f>IFERROR(VLOOKUP(L24,'×代価(分析)'!B:K,10,0),"")</f>
        <v/>
      </c>
      <c r="X24" s="13" t="str">
        <f>IFERROR(VLOOKUP(L24,'×代価(分析)'!B:K,1,0),"")</f>
        <v/>
      </c>
    </row>
    <row r="25" spans="1:24" ht="12.95" customHeight="1">
      <c r="A25" s="5"/>
      <c r="B25" s="6"/>
      <c r="C25" s="7"/>
      <c r="D25" s="51"/>
      <c r="E25" s="9"/>
      <c r="F25" s="10"/>
      <c r="G25" s="11"/>
      <c r="H25" s="7" t="str">
        <f>N26</f>
        <v/>
      </c>
      <c r="I25" s="12"/>
      <c r="J25" s="45"/>
      <c r="M25" s="1"/>
      <c r="W25" s="1"/>
    </row>
    <row r="26" spans="1:24" ht="12.95" customHeight="1">
      <c r="A26" s="14"/>
      <c r="B26" s="15"/>
      <c r="C26" s="16"/>
      <c r="D26" s="52"/>
      <c r="E26" s="18"/>
      <c r="F26" s="19">
        <f>M26</f>
        <v>0</v>
      </c>
      <c r="G26" s="20">
        <f>IF(B26&lt;&gt;"計",ROUND(D26*F26,0),SUM(G$1:G25))</f>
        <v>0</v>
      </c>
      <c r="H26" s="16"/>
      <c r="I26" s="21"/>
      <c r="J26" s="46"/>
      <c r="M26" s="1">
        <f>MIN(O26,Q26,S26,U26,W26)</f>
        <v>0</v>
      </c>
      <c r="N26" s="13" t="str">
        <f>IF(R26&lt;&gt;"",R26,IF(P26&lt;&gt;"",P26,IF(T26&lt;&gt;"",T26,IF(V26&lt;&gt;"",V26,X26))))</f>
        <v/>
      </c>
      <c r="O26" s="44" t="str">
        <f>IFERROR(VLOOKUP(L26,'読込(刊)'!A:I,3,0),"")</f>
        <v/>
      </c>
      <c r="P26" s="44" t="str">
        <f>IFERROR(VLOOKUP(L26,'読込(刊)'!A:I,4,0),"")</f>
        <v/>
      </c>
      <c r="Q26" s="44" t="str">
        <f>IFERROR(VLOOKUP(L26,'読込(見)'!A:I,3,0),"")</f>
        <v/>
      </c>
      <c r="R26" s="44" t="str">
        <f>IFERROR(VLOOKUP(L26,'読込(見)'!A:I,4,0),"")</f>
        <v/>
      </c>
      <c r="S26" s="44" t="str">
        <f>IFERROR(VLOOKUP(L26,#REF!,10,0),"")</f>
        <v/>
      </c>
      <c r="T26" s="44" t="str">
        <f>IFERROR(VLOOKUP(L26,#REF!,1,0),"")</f>
        <v/>
      </c>
      <c r="U26" s="44" t="str">
        <f>IFERROR(VLOOKUP(L26,×代価!B:K,10,0),"")</f>
        <v/>
      </c>
      <c r="V26" s="44" t="str">
        <f>IFERROR(VLOOKUP(L26,×代価!B:K,1,0),"")</f>
        <v/>
      </c>
      <c r="W26" s="1" t="str">
        <f>IFERROR(VLOOKUP(L26,'×代価(分析)'!B:K,10,0),"")</f>
        <v/>
      </c>
      <c r="X26" s="13" t="str">
        <f>IFERROR(VLOOKUP(L26,'×代価(分析)'!B:K,1,0),"")</f>
        <v/>
      </c>
    </row>
    <row r="27" spans="1:24" ht="12.95" customHeight="1">
      <c r="A27" s="5"/>
      <c r="B27" s="6"/>
      <c r="C27" s="7"/>
      <c r="D27" s="51"/>
      <c r="E27" s="9"/>
      <c r="F27" s="10"/>
      <c r="G27" s="11"/>
      <c r="H27" s="7" t="str">
        <f>N28</f>
        <v/>
      </c>
      <c r="I27" s="12"/>
      <c r="J27" s="45"/>
      <c r="M27" s="1"/>
      <c r="W27" s="1"/>
    </row>
    <row r="28" spans="1:24" ht="12.95" customHeight="1">
      <c r="A28" s="14"/>
      <c r="B28" s="15"/>
      <c r="C28" s="16"/>
      <c r="D28" s="52"/>
      <c r="E28" s="18"/>
      <c r="F28" s="19">
        <f>M28</f>
        <v>0</v>
      </c>
      <c r="G28" s="20">
        <f>IF(B28&lt;&gt;"計",ROUND(D28*F28,0),SUM(G$1:G27))</f>
        <v>0</v>
      </c>
      <c r="H28" s="16"/>
      <c r="I28" s="21"/>
      <c r="J28" s="46"/>
      <c r="M28" s="1">
        <f>MIN(O28,Q28,S28,U28,W28)</f>
        <v>0</v>
      </c>
      <c r="N28" s="13" t="str">
        <f>IF(R28&lt;&gt;"",R28,IF(P28&lt;&gt;"",P28,IF(T28&lt;&gt;"",T28,IF(V28&lt;&gt;"",V28,X28))))</f>
        <v/>
      </c>
      <c r="O28" s="44" t="str">
        <f>IFERROR(VLOOKUP(L28,'読込(刊)'!A:I,3,0),"")</f>
        <v/>
      </c>
      <c r="P28" s="44" t="str">
        <f>IFERROR(VLOOKUP(L28,'読込(刊)'!A:I,4,0),"")</f>
        <v/>
      </c>
      <c r="Q28" s="44" t="str">
        <f>IFERROR(VLOOKUP(L28,'読込(見)'!A:I,3,0),"")</f>
        <v/>
      </c>
      <c r="R28" s="44" t="str">
        <f>IFERROR(VLOOKUP(L28,'読込(見)'!A:I,4,0),"")</f>
        <v/>
      </c>
      <c r="S28" s="44" t="str">
        <f>IFERROR(VLOOKUP(L28,#REF!,10,0),"")</f>
        <v/>
      </c>
      <c r="T28" s="44" t="str">
        <f>IFERROR(VLOOKUP(L28,#REF!,1,0),"")</f>
        <v/>
      </c>
      <c r="U28" s="44" t="str">
        <f>IFERROR(VLOOKUP(L28,×代価!B:K,10,0),"")</f>
        <v/>
      </c>
      <c r="V28" s="44" t="str">
        <f>IFERROR(VLOOKUP(L28,×代価!B:K,1,0),"")</f>
        <v/>
      </c>
      <c r="W28" s="1" t="str">
        <f>IFERROR(VLOOKUP(L28,'×代価(分析)'!B:K,10,0),"")</f>
        <v/>
      </c>
      <c r="X28" s="13" t="str">
        <f>IFERROR(VLOOKUP(L28,'×代価(分析)'!B:K,1,0),"")</f>
        <v/>
      </c>
    </row>
    <row r="29" spans="1:24" ht="12.95" customHeight="1">
      <c r="A29" s="5"/>
      <c r="B29" s="6"/>
      <c r="C29" s="7"/>
      <c r="D29" s="51"/>
      <c r="E29" s="9"/>
      <c r="F29" s="10"/>
      <c r="G29" s="11"/>
      <c r="H29" s="7" t="str">
        <f>N30</f>
        <v/>
      </c>
      <c r="I29" s="12"/>
      <c r="J29" s="45"/>
      <c r="M29" s="1"/>
      <c r="W29" s="1"/>
    </row>
    <row r="30" spans="1:24" ht="12.95" customHeight="1">
      <c r="A30" s="14"/>
      <c r="B30" s="15"/>
      <c r="C30" s="16"/>
      <c r="D30" s="52"/>
      <c r="E30" s="18"/>
      <c r="F30" s="19">
        <f>M30</f>
        <v>0</v>
      </c>
      <c r="G30" s="20">
        <f>IF(B30&lt;&gt;"計",ROUND(D30*F30,0),SUM(G$1:G29))</f>
        <v>0</v>
      </c>
      <c r="H30" s="16"/>
      <c r="I30" s="21"/>
      <c r="J30" s="46"/>
      <c r="M30" s="1">
        <f>MIN(O30,Q30,S30,U30,W30)</f>
        <v>0</v>
      </c>
      <c r="N30" s="13" t="str">
        <f>IF(R30&lt;&gt;"",R30,IF(P30&lt;&gt;"",P30,IF(T30&lt;&gt;"",T30,IF(V30&lt;&gt;"",V30,X30))))</f>
        <v/>
      </c>
      <c r="O30" s="44" t="str">
        <f>IFERROR(VLOOKUP(L30,'読込(刊)'!A:I,3,0),"")</f>
        <v/>
      </c>
      <c r="P30" s="44" t="str">
        <f>IFERROR(VLOOKUP(L30,'読込(刊)'!A:I,4,0),"")</f>
        <v/>
      </c>
      <c r="Q30" s="44" t="str">
        <f>IFERROR(VLOOKUP(L30,'読込(見)'!A:I,3,0),"")</f>
        <v/>
      </c>
      <c r="R30" s="44" t="str">
        <f>IFERROR(VLOOKUP(L30,'読込(見)'!A:I,4,0),"")</f>
        <v/>
      </c>
      <c r="S30" s="44" t="str">
        <f>IFERROR(VLOOKUP(L30,#REF!,10,0),"")</f>
        <v/>
      </c>
      <c r="T30" s="44" t="str">
        <f>IFERROR(VLOOKUP(L30,#REF!,1,0),"")</f>
        <v/>
      </c>
      <c r="U30" s="44" t="str">
        <f>IFERROR(VLOOKUP(L30,×代価!B:K,10,0),"")</f>
        <v/>
      </c>
      <c r="V30" s="44" t="str">
        <f>IFERROR(VLOOKUP(L30,×代価!B:K,1,0),"")</f>
        <v/>
      </c>
      <c r="W30" s="1" t="str">
        <f>IFERROR(VLOOKUP(L30,'×代価(分析)'!B:K,10,0),"")</f>
        <v/>
      </c>
      <c r="X30" s="13" t="str">
        <f>IFERROR(VLOOKUP(L30,'×代価(分析)'!B:K,1,0),"")</f>
        <v/>
      </c>
    </row>
    <row r="31" spans="1:24" ht="12.95" customHeight="1">
      <c r="A31" s="5"/>
      <c r="B31" s="6"/>
      <c r="C31" s="7"/>
      <c r="D31" s="51"/>
      <c r="E31" s="9"/>
      <c r="F31" s="10"/>
      <c r="G31" s="11"/>
      <c r="H31" s="7" t="str">
        <f>N32</f>
        <v/>
      </c>
      <c r="I31" s="12"/>
      <c r="J31" s="45"/>
      <c r="M31" s="1"/>
      <c r="W31" s="1"/>
    </row>
    <row r="32" spans="1:24" ht="12.95" customHeight="1">
      <c r="A32" s="14"/>
      <c r="B32" s="15"/>
      <c r="C32" s="16"/>
      <c r="D32" s="52"/>
      <c r="E32" s="18"/>
      <c r="F32" s="19">
        <f>M32</f>
        <v>0</v>
      </c>
      <c r="G32" s="20">
        <f>IF(B32&lt;&gt;"計",ROUND(D32*F32,0),SUM(G$1:G31))</f>
        <v>0</v>
      </c>
      <c r="H32" s="16"/>
      <c r="I32" s="21"/>
      <c r="J32" s="46"/>
      <c r="M32" s="1">
        <f>MIN(O32,Q32,S32,U32,W32)</f>
        <v>0</v>
      </c>
      <c r="N32" s="13" t="str">
        <f>IF(R32&lt;&gt;"",R32,IF(P32&lt;&gt;"",P32,IF(T32&lt;&gt;"",T32,IF(V32&lt;&gt;"",V32,X32))))</f>
        <v/>
      </c>
      <c r="O32" s="44" t="str">
        <f>IFERROR(VLOOKUP(L32,'読込(刊)'!A:I,3,0),"")</f>
        <v/>
      </c>
      <c r="P32" s="44" t="str">
        <f>IFERROR(VLOOKUP(L32,'読込(刊)'!A:I,4,0),"")</f>
        <v/>
      </c>
      <c r="Q32" s="44" t="str">
        <f>IFERROR(VLOOKUP(L32,'読込(見)'!A:I,3,0),"")</f>
        <v/>
      </c>
      <c r="R32" s="44" t="str">
        <f>IFERROR(VLOOKUP(L32,'読込(見)'!A:I,4,0),"")</f>
        <v/>
      </c>
      <c r="S32" s="44" t="str">
        <f>IFERROR(VLOOKUP(L32,#REF!,10,0),"")</f>
        <v/>
      </c>
      <c r="T32" s="44" t="str">
        <f>IFERROR(VLOOKUP(L32,#REF!,1,0),"")</f>
        <v/>
      </c>
      <c r="U32" s="44" t="str">
        <f>IFERROR(VLOOKUP(L32,×代価!B:K,10,0),"")</f>
        <v/>
      </c>
      <c r="V32" s="44" t="str">
        <f>IFERROR(VLOOKUP(L32,×代価!B:K,1,0),"")</f>
        <v/>
      </c>
      <c r="W32" s="1" t="str">
        <f>IFERROR(VLOOKUP(L32,'×代価(分析)'!B:K,10,0),"")</f>
        <v/>
      </c>
      <c r="X32" s="13" t="str">
        <f>IFERROR(VLOOKUP(L32,'×代価(分析)'!B:K,1,0),"")</f>
        <v/>
      </c>
    </row>
    <row r="33" spans="1:24" ht="12.95" customHeight="1">
      <c r="A33" s="5"/>
      <c r="B33" s="6"/>
      <c r="C33" s="7"/>
      <c r="D33" s="51"/>
      <c r="E33" s="9"/>
      <c r="F33" s="10"/>
      <c r="G33" s="11"/>
      <c r="H33" s="7" t="str">
        <f>N34</f>
        <v/>
      </c>
      <c r="I33" s="12"/>
      <c r="J33" s="45"/>
      <c r="M33" s="1"/>
      <c r="W33" s="1"/>
    </row>
    <row r="34" spans="1:24" ht="12.95" customHeight="1">
      <c r="A34" s="14"/>
      <c r="B34" s="15"/>
      <c r="C34" s="16"/>
      <c r="D34" s="52"/>
      <c r="E34" s="18"/>
      <c r="F34" s="19">
        <f>M34</f>
        <v>0</v>
      </c>
      <c r="G34" s="20">
        <f>IF(B34&lt;&gt;"計",ROUND(D34*F34,0),SUM(G$1:G33))</f>
        <v>0</v>
      </c>
      <c r="H34" s="16"/>
      <c r="I34" s="21"/>
      <c r="J34" s="46"/>
      <c r="M34" s="1">
        <f>MIN(O34,Q34,S34,U34,W34)</f>
        <v>0</v>
      </c>
      <c r="N34" s="13" t="str">
        <f>IF(R34&lt;&gt;"",R34,IF(P34&lt;&gt;"",P34,IF(T34&lt;&gt;"",T34,IF(V34&lt;&gt;"",V34,X34))))</f>
        <v/>
      </c>
      <c r="O34" s="44" t="str">
        <f>IFERROR(VLOOKUP(L34,'読込(刊)'!A:I,3,0),"")</f>
        <v/>
      </c>
      <c r="P34" s="44" t="str">
        <f>IFERROR(VLOOKUP(L34,'読込(刊)'!A:I,4,0),"")</f>
        <v/>
      </c>
      <c r="Q34" s="44" t="str">
        <f>IFERROR(VLOOKUP(L34,'読込(見)'!A:I,3,0),"")</f>
        <v/>
      </c>
      <c r="R34" s="44" t="str">
        <f>IFERROR(VLOOKUP(L34,'読込(見)'!A:I,4,0),"")</f>
        <v/>
      </c>
      <c r="S34" s="44" t="str">
        <f>IFERROR(VLOOKUP(L34,#REF!,10,0),"")</f>
        <v/>
      </c>
      <c r="T34" s="44" t="str">
        <f>IFERROR(VLOOKUP(L34,#REF!,1,0),"")</f>
        <v/>
      </c>
      <c r="U34" s="44" t="str">
        <f>IFERROR(VLOOKUP(L34,×代価!B:K,10,0),"")</f>
        <v/>
      </c>
      <c r="V34" s="44" t="str">
        <f>IFERROR(VLOOKUP(L34,×代価!B:K,1,0),"")</f>
        <v/>
      </c>
      <c r="W34" s="1" t="str">
        <f>IFERROR(VLOOKUP(L34,'×代価(分析)'!B:K,10,0),"")</f>
        <v/>
      </c>
      <c r="X34" s="13" t="str">
        <f>IFERROR(VLOOKUP(L34,'×代価(分析)'!B:K,1,0),"")</f>
        <v/>
      </c>
    </row>
    <row r="35" spans="1:24" ht="12.95" customHeight="1">
      <c r="A35" s="5"/>
      <c r="B35" s="6"/>
      <c r="C35" s="7"/>
      <c r="D35" s="51"/>
      <c r="E35" s="9"/>
      <c r="F35" s="10"/>
      <c r="G35" s="11"/>
      <c r="H35" s="7" t="str">
        <f>N36</f>
        <v/>
      </c>
      <c r="I35" s="12"/>
      <c r="J35" s="45"/>
      <c r="M35" s="1"/>
      <c r="W35" s="1"/>
    </row>
    <row r="36" spans="1:24" ht="12.95" customHeight="1">
      <c r="A36" s="14"/>
      <c r="B36" s="15"/>
      <c r="C36" s="16"/>
      <c r="D36" s="52"/>
      <c r="E36" s="18"/>
      <c r="F36" s="19">
        <f>M36</f>
        <v>0</v>
      </c>
      <c r="G36" s="20">
        <f>IF(B36&lt;&gt;"計",ROUND(D36*F36,0),SUM(G$1:G35))</f>
        <v>0</v>
      </c>
      <c r="H36" s="16"/>
      <c r="I36" s="21"/>
      <c r="J36" s="46"/>
      <c r="M36" s="1">
        <f>MIN(O36,Q36,S36,U36,W36)</f>
        <v>0</v>
      </c>
      <c r="N36" s="13" t="str">
        <f>IF(R36&lt;&gt;"",R36,IF(P36&lt;&gt;"",P36,IF(T36&lt;&gt;"",T36,IF(V36&lt;&gt;"",V36,X36))))</f>
        <v/>
      </c>
      <c r="O36" s="44" t="str">
        <f>IFERROR(VLOOKUP(L36,'読込(刊)'!A:I,3,0),"")</f>
        <v/>
      </c>
      <c r="P36" s="44" t="str">
        <f>IFERROR(VLOOKUP(L36,'読込(刊)'!A:I,4,0),"")</f>
        <v/>
      </c>
      <c r="Q36" s="44" t="str">
        <f>IFERROR(VLOOKUP(L36,'読込(見)'!A:I,3,0),"")</f>
        <v/>
      </c>
      <c r="R36" s="44" t="str">
        <f>IFERROR(VLOOKUP(L36,'読込(見)'!A:I,4,0),"")</f>
        <v/>
      </c>
      <c r="S36" s="44" t="str">
        <f>IFERROR(VLOOKUP(L36,#REF!,10,0),"")</f>
        <v/>
      </c>
      <c r="T36" s="44" t="str">
        <f>IFERROR(VLOOKUP(L36,#REF!,1,0),"")</f>
        <v/>
      </c>
      <c r="U36" s="44" t="str">
        <f>IFERROR(VLOOKUP(L36,×代価!B:K,10,0),"")</f>
        <v/>
      </c>
      <c r="V36" s="44" t="str">
        <f>IFERROR(VLOOKUP(L36,×代価!B:K,1,0),"")</f>
        <v/>
      </c>
      <c r="W36" s="1" t="str">
        <f>IFERROR(VLOOKUP(L36,'×代価(分析)'!B:K,10,0),"")</f>
        <v/>
      </c>
      <c r="X36" s="13" t="str">
        <f>IFERROR(VLOOKUP(L36,'×代価(分析)'!B:K,1,0),"")</f>
        <v/>
      </c>
    </row>
    <row r="37" spans="1:24" ht="12.95" customHeight="1">
      <c r="A37" s="5"/>
      <c r="B37" s="6"/>
      <c r="C37" s="7"/>
      <c r="D37" s="51"/>
      <c r="E37" s="9"/>
      <c r="F37" s="10"/>
      <c r="G37" s="11"/>
      <c r="H37" s="7" t="str">
        <f>N38</f>
        <v/>
      </c>
      <c r="I37" s="12"/>
      <c r="J37" s="45"/>
      <c r="M37" s="1"/>
      <c r="W37" s="1"/>
    </row>
    <row r="38" spans="1:24" ht="12.95" customHeight="1">
      <c r="A38" s="14"/>
      <c r="B38" s="15"/>
      <c r="C38" s="16"/>
      <c r="D38" s="52"/>
      <c r="E38" s="18"/>
      <c r="F38" s="19">
        <f>M38</f>
        <v>0</v>
      </c>
      <c r="G38" s="20">
        <f>IF(B38&lt;&gt;"計",ROUND(D38*F38,0),SUM(G$1:G37))</f>
        <v>0</v>
      </c>
      <c r="H38" s="16"/>
      <c r="I38" s="21"/>
      <c r="J38" s="48">
        <f>SUBTOTAL(9,G3:G38)</f>
        <v>0</v>
      </c>
      <c r="M38" s="1">
        <f>MIN(O38,Q38,S38,U38,W38)</f>
        <v>0</v>
      </c>
      <c r="N38" s="13" t="str">
        <f>IF(R38&lt;&gt;"",R38,IF(P38&lt;&gt;"",P38,IF(T38&lt;&gt;"",T38,IF(V38&lt;&gt;"",V38,X38))))</f>
        <v/>
      </c>
      <c r="O38" s="44" t="str">
        <f>IFERROR(VLOOKUP(L38,'読込(刊)'!A:I,3,0),"")</f>
        <v/>
      </c>
      <c r="P38" s="44" t="str">
        <f>IFERROR(VLOOKUP(L38,'読込(刊)'!A:I,4,0),"")</f>
        <v/>
      </c>
      <c r="Q38" s="44" t="str">
        <f>IFERROR(VLOOKUP(L38,'読込(見)'!A:I,3,0),"")</f>
        <v/>
      </c>
      <c r="R38" s="44" t="str">
        <f>IFERROR(VLOOKUP(L38,'読込(見)'!A:I,4,0),"")</f>
        <v/>
      </c>
      <c r="S38" s="44" t="str">
        <f>IFERROR(VLOOKUP(L38,#REF!,10,0),"")</f>
        <v/>
      </c>
      <c r="T38" s="44" t="str">
        <f>IFERROR(VLOOKUP(L38,#REF!,1,0),"")</f>
        <v/>
      </c>
      <c r="U38" s="44" t="str">
        <f>IFERROR(VLOOKUP(L38,×代価!B:K,10,0),"")</f>
        <v/>
      </c>
      <c r="V38" s="44" t="str">
        <f>IFERROR(VLOOKUP(L38,×代価!B:K,1,0),"")</f>
        <v/>
      </c>
      <c r="W38" s="1" t="str">
        <f>IFERROR(VLOOKUP(L38,'×代価(分析)'!B:K,10,0),"")</f>
        <v/>
      </c>
      <c r="X38" s="13" t="str">
        <f>IFERROR(VLOOKUP(L38,'×代価(分析)'!B:K,1,0),"")</f>
        <v/>
      </c>
    </row>
    <row r="39" spans="1:24" ht="12.95" customHeight="1">
      <c r="A39" s="5"/>
      <c r="B39" s="22"/>
      <c r="C39" s="7"/>
      <c r="D39" s="51"/>
      <c r="E39" s="9"/>
      <c r="F39" s="10"/>
      <c r="G39" s="11"/>
      <c r="H39" s="7" t="str">
        <f>N40</f>
        <v/>
      </c>
      <c r="I39" s="23"/>
      <c r="J39" s="47"/>
      <c r="M39" s="1"/>
      <c r="W39" s="1"/>
    </row>
    <row r="40" spans="1:24" ht="12.95" customHeight="1">
      <c r="A40" s="14"/>
      <c r="B40" s="15"/>
      <c r="C40" s="16"/>
      <c r="D40" s="52"/>
      <c r="E40" s="18"/>
      <c r="F40" s="19">
        <f>M40</f>
        <v>0</v>
      </c>
      <c r="G40" s="20">
        <f>IF(B40&lt;&gt;"計",ROUND(D40*F40,0),SUM(G$1:G39))</f>
        <v>0</v>
      </c>
      <c r="H40" s="16"/>
      <c r="I40" s="21"/>
      <c r="J40" s="46"/>
      <c r="M40" s="1">
        <f>MIN(O40,Q40,S40,U40,W40)</f>
        <v>0</v>
      </c>
      <c r="N40" s="13" t="str">
        <f>IF(R40&lt;&gt;"",R40,IF(P40&lt;&gt;"",P40,IF(T40&lt;&gt;"",T40,IF(V40&lt;&gt;"",V40,X40))))</f>
        <v/>
      </c>
      <c r="O40" s="44" t="str">
        <f>IFERROR(VLOOKUP(L40,'読込(刊)'!A:I,3,0),"")</f>
        <v/>
      </c>
      <c r="P40" s="44" t="str">
        <f>IFERROR(VLOOKUP(L40,'読込(刊)'!A:I,4,0),"")</f>
        <v/>
      </c>
      <c r="Q40" s="44" t="str">
        <f>IFERROR(VLOOKUP(L40,'読込(見)'!A:I,3,0),"")</f>
        <v/>
      </c>
      <c r="R40" s="44" t="str">
        <f>IFERROR(VLOOKUP(L40,'読込(見)'!A:I,4,0),"")</f>
        <v/>
      </c>
      <c r="S40" s="44" t="str">
        <f>IFERROR(VLOOKUP(L40,#REF!,10,0),"")</f>
        <v/>
      </c>
      <c r="T40" s="44" t="str">
        <f>IFERROR(VLOOKUP(L40,#REF!,1,0),"")</f>
        <v/>
      </c>
      <c r="U40" s="44" t="str">
        <f>IFERROR(VLOOKUP(L40,×代価!B:K,10,0),"")</f>
        <v/>
      </c>
      <c r="V40" s="44" t="str">
        <f>IFERROR(VLOOKUP(L40,×代価!B:K,1,0),"")</f>
        <v/>
      </c>
      <c r="W40" s="1" t="str">
        <f>IFERROR(VLOOKUP(L40,'×代価(分析)'!B:K,10,0),"")</f>
        <v/>
      </c>
      <c r="X40" s="13" t="str">
        <f>IFERROR(VLOOKUP(L40,'×代価(分析)'!B:K,1,0),"")</f>
        <v/>
      </c>
    </row>
    <row r="41" spans="1:24" ht="12.95" customHeight="1">
      <c r="A41" s="5"/>
      <c r="B41" s="6"/>
      <c r="C41" s="7"/>
      <c r="D41" s="51"/>
      <c r="E41" s="9"/>
      <c r="F41" s="10"/>
      <c r="G41" s="11"/>
      <c r="H41" s="7" t="str">
        <f>N42</f>
        <v/>
      </c>
      <c r="I41" s="12"/>
      <c r="J41" s="45"/>
      <c r="M41" s="1"/>
      <c r="W41" s="1"/>
    </row>
    <row r="42" spans="1:24" ht="12.95" customHeight="1">
      <c r="A42" s="14"/>
      <c r="B42" s="15"/>
      <c r="C42" s="16"/>
      <c r="D42" s="52"/>
      <c r="E42" s="18"/>
      <c r="F42" s="19">
        <f>M42</f>
        <v>0</v>
      </c>
      <c r="G42" s="20">
        <f>IF(B42&lt;&gt;"計",ROUND(D42*F42,0),SUM(G$1:G41))</f>
        <v>0</v>
      </c>
      <c r="H42" s="16"/>
      <c r="I42" s="21"/>
      <c r="J42" s="46"/>
      <c r="M42" s="1">
        <f>MIN(O42,Q42,S42,U42,W42)</f>
        <v>0</v>
      </c>
      <c r="N42" s="13" t="str">
        <f>IF(R42&lt;&gt;"",R42,IF(P42&lt;&gt;"",P42,IF(T42&lt;&gt;"",T42,IF(V42&lt;&gt;"",V42,X42))))</f>
        <v/>
      </c>
      <c r="O42" s="44" t="str">
        <f>IFERROR(VLOOKUP(L42,'読込(刊)'!A:I,3,0),"")</f>
        <v/>
      </c>
      <c r="P42" s="44" t="str">
        <f>IFERROR(VLOOKUP(L42,'読込(刊)'!A:I,4,0),"")</f>
        <v/>
      </c>
      <c r="Q42" s="44" t="str">
        <f>IFERROR(VLOOKUP(L42,'読込(見)'!A:I,3,0),"")</f>
        <v/>
      </c>
      <c r="R42" s="44" t="str">
        <f>IFERROR(VLOOKUP(L42,'読込(見)'!A:I,4,0),"")</f>
        <v/>
      </c>
      <c r="S42" s="44" t="str">
        <f>IFERROR(VLOOKUP(L42,#REF!,10,0),"")</f>
        <v/>
      </c>
      <c r="T42" s="44" t="str">
        <f>IFERROR(VLOOKUP(L42,#REF!,1,0),"")</f>
        <v/>
      </c>
      <c r="U42" s="44" t="str">
        <f>IFERROR(VLOOKUP(L42,×代価!B:K,10,0),"")</f>
        <v/>
      </c>
      <c r="V42" s="44" t="str">
        <f>IFERROR(VLOOKUP(L42,×代価!B:K,1,0),"")</f>
        <v/>
      </c>
      <c r="W42" s="1" t="str">
        <f>IFERROR(VLOOKUP(L42,'×代価(分析)'!B:K,10,0),"")</f>
        <v/>
      </c>
      <c r="X42" s="13" t="str">
        <f>IFERROR(VLOOKUP(L42,'×代価(分析)'!B:K,1,0),"")</f>
        <v/>
      </c>
    </row>
    <row r="43" spans="1:24" ht="12.95" customHeight="1">
      <c r="A43" s="5"/>
      <c r="B43" s="6"/>
      <c r="C43" s="7"/>
      <c r="D43" s="51"/>
      <c r="E43" s="9"/>
      <c r="F43" s="10"/>
      <c r="G43" s="11"/>
      <c r="H43" s="7" t="str">
        <f>N44</f>
        <v/>
      </c>
      <c r="I43" s="12"/>
      <c r="J43" s="45"/>
      <c r="M43" s="1"/>
      <c r="W43" s="1"/>
    </row>
    <row r="44" spans="1:24" ht="12.95" customHeight="1">
      <c r="A44" s="14"/>
      <c r="B44" s="15"/>
      <c r="C44" s="16"/>
      <c r="D44" s="52"/>
      <c r="E44" s="18"/>
      <c r="F44" s="19">
        <f>M44</f>
        <v>0</v>
      </c>
      <c r="G44" s="20">
        <f>IF(B44&lt;&gt;"計",ROUND(D44*F44,0),SUM(G$1:G43))</f>
        <v>0</v>
      </c>
      <c r="H44" s="16"/>
      <c r="I44" s="21"/>
      <c r="J44" s="46"/>
      <c r="M44" s="1">
        <f>MIN(O44,Q44,S44,U44,W44)</f>
        <v>0</v>
      </c>
      <c r="N44" s="13" t="str">
        <f>IF(R44&lt;&gt;"",R44,IF(P44&lt;&gt;"",P44,IF(T44&lt;&gt;"",T44,IF(V44&lt;&gt;"",V44,X44))))</f>
        <v/>
      </c>
      <c r="O44" s="44" t="str">
        <f>IFERROR(VLOOKUP(L44,'読込(刊)'!A:I,3,0),"")</f>
        <v/>
      </c>
      <c r="P44" s="44" t="str">
        <f>IFERROR(VLOOKUP(L44,'読込(刊)'!A:I,4,0),"")</f>
        <v/>
      </c>
      <c r="Q44" s="44" t="str">
        <f>IFERROR(VLOOKUP(L44,'読込(見)'!A:I,3,0),"")</f>
        <v/>
      </c>
      <c r="R44" s="44" t="str">
        <f>IFERROR(VLOOKUP(L44,'読込(見)'!A:I,4,0),"")</f>
        <v/>
      </c>
      <c r="S44" s="44" t="str">
        <f>IFERROR(VLOOKUP(L44,#REF!,10,0),"")</f>
        <v/>
      </c>
      <c r="T44" s="44" t="str">
        <f>IFERROR(VLOOKUP(L44,#REF!,1,0),"")</f>
        <v/>
      </c>
      <c r="U44" s="44" t="str">
        <f>IFERROR(VLOOKUP(L44,×代価!B:K,10,0),"")</f>
        <v/>
      </c>
      <c r="V44" s="44" t="str">
        <f>IFERROR(VLOOKUP(L44,×代価!B:K,1,0),"")</f>
        <v/>
      </c>
      <c r="W44" s="1" t="str">
        <f>IFERROR(VLOOKUP(L44,'×代価(分析)'!B:K,10,0),"")</f>
        <v/>
      </c>
      <c r="X44" s="13" t="str">
        <f>IFERROR(VLOOKUP(L44,'×代価(分析)'!B:K,1,0),"")</f>
        <v/>
      </c>
    </row>
    <row r="45" spans="1:24" ht="12.95" customHeight="1">
      <c r="A45" s="5"/>
      <c r="B45" s="6"/>
      <c r="C45" s="7"/>
      <c r="D45" s="51"/>
      <c r="E45" s="9"/>
      <c r="F45" s="10"/>
      <c r="G45" s="11"/>
      <c r="H45" s="7" t="str">
        <f>N46</f>
        <v/>
      </c>
      <c r="I45" s="12"/>
      <c r="J45" s="45"/>
      <c r="M45" s="1"/>
      <c r="W45" s="1"/>
    </row>
    <row r="46" spans="1:24" ht="12.95" customHeight="1">
      <c r="A46" s="14"/>
      <c r="B46" s="15"/>
      <c r="C46" s="16"/>
      <c r="D46" s="52"/>
      <c r="E46" s="18"/>
      <c r="F46" s="19">
        <f>M46</f>
        <v>0</v>
      </c>
      <c r="G46" s="20">
        <f>IF(B46&lt;&gt;"計",ROUND(D46*F46,0),SUM(G$1:G45))</f>
        <v>0</v>
      </c>
      <c r="H46" s="16"/>
      <c r="I46" s="21"/>
      <c r="J46" s="46"/>
      <c r="M46" s="1">
        <f>MIN(O46,Q46,S46,U46,W46)</f>
        <v>0</v>
      </c>
      <c r="N46" s="13" t="str">
        <f>IF(R46&lt;&gt;"",R46,IF(P46&lt;&gt;"",P46,IF(T46&lt;&gt;"",T46,IF(V46&lt;&gt;"",V46,X46))))</f>
        <v/>
      </c>
      <c r="O46" s="44" t="str">
        <f>IFERROR(VLOOKUP(L46,'読込(刊)'!A:I,3,0),"")</f>
        <v/>
      </c>
      <c r="P46" s="44" t="str">
        <f>IFERROR(VLOOKUP(L46,'読込(刊)'!A:I,4,0),"")</f>
        <v/>
      </c>
      <c r="Q46" s="44" t="str">
        <f>IFERROR(VLOOKUP(L46,'読込(見)'!A:I,3,0),"")</f>
        <v/>
      </c>
      <c r="R46" s="44" t="str">
        <f>IFERROR(VLOOKUP(L46,'読込(見)'!A:I,4,0),"")</f>
        <v/>
      </c>
      <c r="S46" s="44" t="str">
        <f>IFERROR(VLOOKUP(L46,#REF!,10,0),"")</f>
        <v/>
      </c>
      <c r="T46" s="44" t="str">
        <f>IFERROR(VLOOKUP(L46,#REF!,1,0),"")</f>
        <v/>
      </c>
      <c r="U46" s="44" t="str">
        <f>IFERROR(VLOOKUP(L46,×代価!B:K,10,0),"")</f>
        <v/>
      </c>
      <c r="V46" s="44" t="str">
        <f>IFERROR(VLOOKUP(L46,×代価!B:K,1,0),"")</f>
        <v/>
      </c>
      <c r="W46" s="1" t="str">
        <f>IFERROR(VLOOKUP(L46,'×代価(分析)'!B:K,10,0),"")</f>
        <v/>
      </c>
      <c r="X46" s="13" t="str">
        <f>IFERROR(VLOOKUP(L46,'×代価(分析)'!B:K,1,0),"")</f>
        <v/>
      </c>
    </row>
    <row r="47" spans="1:24" ht="12.95" customHeight="1">
      <c r="A47" s="5"/>
      <c r="B47" s="6"/>
      <c r="C47" s="7"/>
      <c r="D47" s="51"/>
      <c r="E47" s="9"/>
      <c r="F47" s="10"/>
      <c r="G47" s="11"/>
      <c r="H47" s="7" t="str">
        <f>N48</f>
        <v/>
      </c>
      <c r="I47" s="12"/>
      <c r="J47" s="45"/>
      <c r="M47" s="1"/>
      <c r="W47" s="1"/>
    </row>
    <row r="48" spans="1:24" ht="12.95" customHeight="1">
      <c r="A48" s="14"/>
      <c r="B48" s="15"/>
      <c r="C48" s="16"/>
      <c r="D48" s="52"/>
      <c r="E48" s="18"/>
      <c r="F48" s="19">
        <f>M48</f>
        <v>0</v>
      </c>
      <c r="G48" s="20">
        <f>IF(B48&lt;&gt;"計",ROUND(D48*F48,0),SUM(G$1:G47))</f>
        <v>0</v>
      </c>
      <c r="H48" s="16"/>
      <c r="I48" s="21"/>
      <c r="J48" s="46"/>
      <c r="M48" s="1">
        <f>MIN(O48,Q48,S48,U48,W48)</f>
        <v>0</v>
      </c>
      <c r="N48" s="13" t="str">
        <f>IF(R48&lt;&gt;"",R48,IF(P48&lt;&gt;"",P48,IF(T48&lt;&gt;"",T48,IF(V48&lt;&gt;"",V48,X48))))</f>
        <v/>
      </c>
      <c r="O48" s="44" t="str">
        <f>IFERROR(VLOOKUP(L48,'読込(刊)'!A:I,3,0),"")</f>
        <v/>
      </c>
      <c r="P48" s="44" t="str">
        <f>IFERROR(VLOOKUP(L48,'読込(刊)'!A:I,4,0),"")</f>
        <v/>
      </c>
      <c r="Q48" s="44" t="str">
        <f>IFERROR(VLOOKUP(L48,'読込(見)'!A:I,3,0),"")</f>
        <v/>
      </c>
      <c r="R48" s="44" t="str">
        <f>IFERROR(VLOOKUP(L48,'読込(見)'!A:I,4,0),"")</f>
        <v/>
      </c>
      <c r="S48" s="44" t="str">
        <f>IFERROR(VLOOKUP(L48,#REF!,10,0),"")</f>
        <v/>
      </c>
      <c r="T48" s="44" t="str">
        <f>IFERROR(VLOOKUP(L48,#REF!,1,0),"")</f>
        <v/>
      </c>
      <c r="U48" s="44" t="str">
        <f>IFERROR(VLOOKUP(L48,×代価!B:K,10,0),"")</f>
        <v/>
      </c>
      <c r="V48" s="44" t="str">
        <f>IFERROR(VLOOKUP(L48,×代価!B:K,1,0),"")</f>
        <v/>
      </c>
      <c r="W48" s="1" t="str">
        <f>IFERROR(VLOOKUP(L48,'×代価(分析)'!B:K,10,0),"")</f>
        <v/>
      </c>
      <c r="X48" s="13" t="str">
        <f>IFERROR(VLOOKUP(L48,'×代価(分析)'!B:K,1,0),"")</f>
        <v/>
      </c>
    </row>
    <row r="49" spans="1:24" ht="12.95" customHeight="1">
      <c r="A49" s="5"/>
      <c r="B49" s="6"/>
      <c r="C49" s="7"/>
      <c r="D49" s="51"/>
      <c r="E49" s="9"/>
      <c r="F49" s="10"/>
      <c r="G49" s="11"/>
      <c r="H49" s="7" t="str">
        <f>N50</f>
        <v/>
      </c>
      <c r="I49" s="12"/>
      <c r="J49" s="45"/>
      <c r="M49" s="1"/>
      <c r="W49" s="1"/>
    </row>
    <row r="50" spans="1:24" ht="12.95" customHeight="1">
      <c r="A50" s="14"/>
      <c r="B50" s="15"/>
      <c r="C50" s="16"/>
      <c r="D50" s="52"/>
      <c r="E50" s="18"/>
      <c r="F50" s="19">
        <f>M50</f>
        <v>0</v>
      </c>
      <c r="G50" s="20">
        <f>IF(B50&lt;&gt;"計",ROUND(D50*F50,0),SUM(G$1:G49))</f>
        <v>0</v>
      </c>
      <c r="H50" s="16"/>
      <c r="I50" s="21"/>
      <c r="J50" s="46"/>
      <c r="M50" s="1">
        <f>MIN(O50,Q50,S50,U50,W50)</f>
        <v>0</v>
      </c>
      <c r="N50" s="13" t="str">
        <f>IF(R50&lt;&gt;"",R50,IF(P50&lt;&gt;"",P50,IF(T50&lt;&gt;"",T50,IF(V50&lt;&gt;"",V50,X50))))</f>
        <v/>
      </c>
      <c r="O50" s="44" t="str">
        <f>IFERROR(VLOOKUP(L50,'読込(刊)'!A:I,3,0),"")</f>
        <v/>
      </c>
      <c r="P50" s="44" t="str">
        <f>IFERROR(VLOOKUP(L50,'読込(刊)'!A:I,4,0),"")</f>
        <v/>
      </c>
      <c r="Q50" s="44" t="str">
        <f>IFERROR(VLOOKUP(L50,'読込(見)'!A:I,3,0),"")</f>
        <v/>
      </c>
      <c r="R50" s="44" t="str">
        <f>IFERROR(VLOOKUP(L50,'読込(見)'!A:I,4,0),"")</f>
        <v/>
      </c>
      <c r="S50" s="44" t="str">
        <f>IFERROR(VLOOKUP(L50,#REF!,10,0),"")</f>
        <v/>
      </c>
      <c r="T50" s="44" t="str">
        <f>IFERROR(VLOOKUP(L50,#REF!,1,0),"")</f>
        <v/>
      </c>
      <c r="U50" s="44" t="str">
        <f>IFERROR(VLOOKUP(L50,×代価!B:K,10,0),"")</f>
        <v/>
      </c>
      <c r="V50" s="44" t="str">
        <f>IFERROR(VLOOKUP(L50,×代価!B:K,1,0),"")</f>
        <v/>
      </c>
      <c r="W50" s="1" t="str">
        <f>IFERROR(VLOOKUP(L50,'×代価(分析)'!B:K,10,0),"")</f>
        <v/>
      </c>
      <c r="X50" s="13" t="str">
        <f>IFERROR(VLOOKUP(L50,'×代価(分析)'!B:K,1,0),"")</f>
        <v/>
      </c>
    </row>
    <row r="51" spans="1:24" ht="12.95" customHeight="1">
      <c r="A51" s="5"/>
      <c r="B51" s="6"/>
      <c r="C51" s="7"/>
      <c r="D51" s="51"/>
      <c r="E51" s="9"/>
      <c r="F51" s="10"/>
      <c r="G51" s="11"/>
      <c r="H51" s="7" t="str">
        <f>N52</f>
        <v/>
      </c>
      <c r="I51" s="12"/>
      <c r="J51" s="45"/>
      <c r="M51" s="1"/>
      <c r="W51" s="1"/>
    </row>
    <row r="52" spans="1:24" ht="12.95" customHeight="1">
      <c r="A52" s="14"/>
      <c r="B52" s="15"/>
      <c r="C52" s="16"/>
      <c r="D52" s="52"/>
      <c r="E52" s="18"/>
      <c r="F52" s="19">
        <f>M52</f>
        <v>0</v>
      </c>
      <c r="G52" s="20">
        <f>IF(B52&lt;&gt;"計",ROUND(D52*F52,0),SUM(G$1:G51))</f>
        <v>0</v>
      </c>
      <c r="H52" s="16"/>
      <c r="I52" s="21"/>
      <c r="J52" s="46"/>
      <c r="M52" s="1">
        <f>MIN(O52,Q52,S52,U52,W52)</f>
        <v>0</v>
      </c>
      <c r="N52" s="13" t="str">
        <f>IF(R52&lt;&gt;"",R52,IF(P52&lt;&gt;"",P52,IF(T52&lt;&gt;"",T52,IF(V52&lt;&gt;"",V52,X52))))</f>
        <v/>
      </c>
      <c r="O52" s="44" t="str">
        <f>IFERROR(VLOOKUP(L52,'読込(刊)'!A:I,3,0),"")</f>
        <v/>
      </c>
      <c r="P52" s="44" t="str">
        <f>IFERROR(VLOOKUP(L52,'読込(刊)'!A:I,4,0),"")</f>
        <v/>
      </c>
      <c r="Q52" s="44" t="str">
        <f>IFERROR(VLOOKUP(L52,'読込(見)'!A:I,3,0),"")</f>
        <v/>
      </c>
      <c r="R52" s="44" t="str">
        <f>IFERROR(VLOOKUP(L52,'読込(見)'!A:I,4,0),"")</f>
        <v/>
      </c>
      <c r="S52" s="44" t="str">
        <f>IFERROR(VLOOKUP(L52,#REF!,10,0),"")</f>
        <v/>
      </c>
      <c r="T52" s="44" t="str">
        <f>IFERROR(VLOOKUP(L52,#REF!,1,0),"")</f>
        <v/>
      </c>
      <c r="U52" s="44" t="str">
        <f>IFERROR(VLOOKUP(L52,×代価!B:K,10,0),"")</f>
        <v/>
      </c>
      <c r="V52" s="44" t="str">
        <f>IFERROR(VLOOKUP(L52,×代価!B:K,1,0),"")</f>
        <v/>
      </c>
      <c r="W52" s="1" t="str">
        <f>IFERROR(VLOOKUP(L52,'×代価(分析)'!B:K,10,0),"")</f>
        <v/>
      </c>
      <c r="X52" s="13" t="str">
        <f>IFERROR(VLOOKUP(L52,'×代価(分析)'!B:K,1,0),"")</f>
        <v/>
      </c>
    </row>
    <row r="53" spans="1:24" ht="12.95" customHeight="1">
      <c r="A53" s="5"/>
      <c r="B53" s="6"/>
      <c r="C53" s="7"/>
      <c r="D53" s="51"/>
      <c r="E53" s="9"/>
      <c r="F53" s="10"/>
      <c r="G53" s="11"/>
      <c r="H53" s="7" t="str">
        <f>N54</f>
        <v/>
      </c>
      <c r="I53" s="12"/>
      <c r="J53" s="45"/>
      <c r="M53" s="1"/>
      <c r="W53" s="1"/>
    </row>
    <row r="54" spans="1:24" ht="12.95" customHeight="1">
      <c r="A54" s="14"/>
      <c r="B54" s="15"/>
      <c r="C54" s="16"/>
      <c r="D54" s="52"/>
      <c r="E54" s="18"/>
      <c r="F54" s="19">
        <f>M54</f>
        <v>0</v>
      </c>
      <c r="G54" s="20">
        <f>IF(B54&lt;&gt;"計",ROUND(D54*F54,0),SUM(G$1:G53))</f>
        <v>0</v>
      </c>
      <c r="H54" s="16"/>
      <c r="I54" s="21"/>
      <c r="J54" s="46"/>
      <c r="M54" s="1">
        <f>MIN(O54,Q54,S54,U54,W54)</f>
        <v>0</v>
      </c>
      <c r="N54" s="13" t="str">
        <f>IF(R54&lt;&gt;"",R54,IF(P54&lt;&gt;"",P54,IF(T54&lt;&gt;"",T54,IF(V54&lt;&gt;"",V54,X54))))</f>
        <v/>
      </c>
      <c r="O54" s="44" t="str">
        <f>IFERROR(VLOOKUP(L54,'読込(刊)'!A:I,3,0),"")</f>
        <v/>
      </c>
      <c r="P54" s="44" t="str">
        <f>IFERROR(VLOOKUP(L54,'読込(刊)'!A:I,4,0),"")</f>
        <v/>
      </c>
      <c r="Q54" s="44" t="str">
        <f>IFERROR(VLOOKUP(L54,'読込(見)'!A:I,3,0),"")</f>
        <v/>
      </c>
      <c r="R54" s="44" t="str">
        <f>IFERROR(VLOOKUP(L54,'読込(見)'!A:I,4,0),"")</f>
        <v/>
      </c>
      <c r="S54" s="44" t="str">
        <f>IFERROR(VLOOKUP(L54,#REF!,10,0),"")</f>
        <v/>
      </c>
      <c r="T54" s="44" t="str">
        <f>IFERROR(VLOOKUP(L54,#REF!,1,0),"")</f>
        <v/>
      </c>
      <c r="U54" s="44" t="str">
        <f>IFERROR(VLOOKUP(L54,×代価!B:K,10,0),"")</f>
        <v/>
      </c>
      <c r="V54" s="44" t="str">
        <f>IFERROR(VLOOKUP(L54,×代価!B:K,1,0),"")</f>
        <v/>
      </c>
      <c r="W54" s="1" t="str">
        <f>IFERROR(VLOOKUP(L54,'×代価(分析)'!B:K,10,0),"")</f>
        <v/>
      </c>
      <c r="X54" s="13" t="str">
        <f>IFERROR(VLOOKUP(L54,'×代価(分析)'!B:K,1,0),"")</f>
        <v/>
      </c>
    </row>
    <row r="55" spans="1:24" ht="12.95" customHeight="1">
      <c r="A55" s="5"/>
      <c r="B55" s="6"/>
      <c r="C55" s="7"/>
      <c r="D55" s="51"/>
      <c r="E55" s="9"/>
      <c r="F55" s="10"/>
      <c r="G55" s="11"/>
      <c r="H55" s="7" t="str">
        <f>N56</f>
        <v/>
      </c>
      <c r="I55" s="12"/>
      <c r="J55" s="45"/>
      <c r="M55" s="1"/>
      <c r="W55" s="1"/>
    </row>
    <row r="56" spans="1:24" ht="12.95" customHeight="1">
      <c r="A56" s="14"/>
      <c r="B56" s="15"/>
      <c r="C56" s="16"/>
      <c r="D56" s="52"/>
      <c r="E56" s="18"/>
      <c r="F56" s="19">
        <f>M56</f>
        <v>0</v>
      </c>
      <c r="G56" s="20">
        <f>IF(B56&lt;&gt;"計",ROUND(D56*F56,0),SUM(G$1:G55))</f>
        <v>0</v>
      </c>
      <c r="H56" s="16"/>
      <c r="I56" s="21"/>
      <c r="J56" s="46"/>
      <c r="M56" s="1">
        <f>MIN(O56,Q56,S56,U56,W56)</f>
        <v>0</v>
      </c>
      <c r="N56" s="13" t="str">
        <f>IF(R56&lt;&gt;"",R56,IF(P56&lt;&gt;"",P56,IF(T56&lt;&gt;"",T56,IF(V56&lt;&gt;"",V56,X56))))</f>
        <v/>
      </c>
      <c r="O56" s="44" t="str">
        <f>IFERROR(VLOOKUP(L56,'読込(刊)'!A:I,3,0),"")</f>
        <v/>
      </c>
      <c r="P56" s="44" t="str">
        <f>IFERROR(VLOOKUP(L56,'読込(刊)'!A:I,4,0),"")</f>
        <v/>
      </c>
      <c r="Q56" s="44" t="str">
        <f>IFERROR(VLOOKUP(L56,'読込(見)'!A:I,3,0),"")</f>
        <v/>
      </c>
      <c r="R56" s="44" t="str">
        <f>IFERROR(VLOOKUP(L56,'読込(見)'!A:I,4,0),"")</f>
        <v/>
      </c>
      <c r="S56" s="44" t="str">
        <f>IFERROR(VLOOKUP(L56,#REF!,10,0),"")</f>
        <v/>
      </c>
      <c r="T56" s="44" t="str">
        <f>IFERROR(VLOOKUP(L56,#REF!,1,0),"")</f>
        <v/>
      </c>
      <c r="U56" s="44" t="str">
        <f>IFERROR(VLOOKUP(L56,×代価!B:K,10,0),"")</f>
        <v/>
      </c>
      <c r="V56" s="44" t="str">
        <f>IFERROR(VLOOKUP(L56,×代価!B:K,1,0),"")</f>
        <v/>
      </c>
      <c r="W56" s="1" t="str">
        <f>IFERROR(VLOOKUP(L56,'×代価(分析)'!B:K,10,0),"")</f>
        <v/>
      </c>
      <c r="X56" s="13" t="str">
        <f>IFERROR(VLOOKUP(L56,'×代価(分析)'!B:K,1,0),"")</f>
        <v/>
      </c>
    </row>
    <row r="57" spans="1:24" ht="12.95" customHeight="1">
      <c r="A57" s="5"/>
      <c r="B57" s="6"/>
      <c r="C57" s="7"/>
      <c r="D57" s="51"/>
      <c r="E57" s="9"/>
      <c r="F57" s="10"/>
      <c r="G57" s="11"/>
      <c r="H57" s="7" t="str">
        <f>N58</f>
        <v/>
      </c>
      <c r="I57" s="12"/>
      <c r="J57" s="45"/>
      <c r="M57" s="1"/>
      <c r="W57" s="1"/>
    </row>
    <row r="58" spans="1:24" ht="12.95" customHeight="1">
      <c r="A58" s="14"/>
      <c r="B58" s="15"/>
      <c r="C58" s="16"/>
      <c r="D58" s="52"/>
      <c r="E58" s="18"/>
      <c r="F58" s="19">
        <f>M58</f>
        <v>0</v>
      </c>
      <c r="G58" s="20">
        <f>IF(B58&lt;&gt;"計",ROUND(D58*F58,0),SUM(G$1:G57))</f>
        <v>0</v>
      </c>
      <c r="H58" s="16"/>
      <c r="I58" s="21"/>
      <c r="J58" s="46"/>
      <c r="M58" s="1">
        <f>MIN(O58,Q58,S58,U58,W58)</f>
        <v>0</v>
      </c>
      <c r="N58" s="13" t="str">
        <f>IF(R58&lt;&gt;"",R58,IF(P58&lt;&gt;"",P58,IF(T58&lt;&gt;"",T58,IF(V58&lt;&gt;"",V58,X58))))</f>
        <v/>
      </c>
      <c r="O58" s="44" t="str">
        <f>IFERROR(VLOOKUP(L58,'読込(刊)'!A:I,3,0),"")</f>
        <v/>
      </c>
      <c r="P58" s="44" t="str">
        <f>IFERROR(VLOOKUP(L58,'読込(刊)'!A:I,4,0),"")</f>
        <v/>
      </c>
      <c r="Q58" s="44" t="str">
        <f>IFERROR(VLOOKUP(L58,'読込(見)'!A:I,3,0),"")</f>
        <v/>
      </c>
      <c r="R58" s="44" t="str">
        <f>IFERROR(VLOOKUP(L58,'読込(見)'!A:I,4,0),"")</f>
        <v/>
      </c>
      <c r="S58" s="44" t="str">
        <f>IFERROR(VLOOKUP(L58,#REF!,10,0),"")</f>
        <v/>
      </c>
      <c r="T58" s="44" t="str">
        <f>IFERROR(VLOOKUP(L58,#REF!,1,0),"")</f>
        <v/>
      </c>
      <c r="U58" s="44" t="str">
        <f>IFERROR(VLOOKUP(L58,×代価!B:K,10,0),"")</f>
        <v/>
      </c>
      <c r="V58" s="44" t="str">
        <f>IFERROR(VLOOKUP(L58,×代価!B:K,1,0),"")</f>
        <v/>
      </c>
      <c r="W58" s="1" t="str">
        <f>IFERROR(VLOOKUP(L58,'×代価(分析)'!B:K,10,0),"")</f>
        <v/>
      </c>
      <c r="X58" s="13" t="str">
        <f>IFERROR(VLOOKUP(L58,'×代価(分析)'!B:K,1,0),"")</f>
        <v/>
      </c>
    </row>
    <row r="59" spans="1:24" ht="12.95" customHeight="1">
      <c r="A59" s="5"/>
      <c r="B59" s="6"/>
      <c r="C59" s="7"/>
      <c r="D59" s="51"/>
      <c r="E59" s="9"/>
      <c r="F59" s="10"/>
      <c r="G59" s="11"/>
      <c r="H59" s="7" t="str">
        <f>N60</f>
        <v/>
      </c>
      <c r="I59" s="12"/>
      <c r="J59" s="45"/>
      <c r="M59" s="1"/>
      <c r="W59" s="1"/>
    </row>
    <row r="60" spans="1:24" ht="12.95" customHeight="1">
      <c r="A60" s="14"/>
      <c r="B60" s="15"/>
      <c r="C60" s="16"/>
      <c r="D60" s="52"/>
      <c r="E60" s="18"/>
      <c r="F60" s="19">
        <f>M60</f>
        <v>0</v>
      </c>
      <c r="G60" s="20">
        <f>IF(B60&lt;&gt;"計",ROUND(D60*F60,0),SUM(G$1:G59))</f>
        <v>0</v>
      </c>
      <c r="H60" s="16"/>
      <c r="I60" s="21"/>
      <c r="J60" s="46"/>
      <c r="M60" s="1">
        <f>MIN(O60,Q60,S60,U60,W60)</f>
        <v>0</v>
      </c>
      <c r="N60" s="13" t="str">
        <f>IF(R60&lt;&gt;"",R60,IF(P60&lt;&gt;"",P60,IF(T60&lt;&gt;"",T60,IF(V60&lt;&gt;"",V60,X60))))</f>
        <v/>
      </c>
      <c r="O60" s="44" t="str">
        <f>IFERROR(VLOOKUP(L60,'読込(刊)'!A:I,3,0),"")</f>
        <v/>
      </c>
      <c r="P60" s="44" t="str">
        <f>IFERROR(VLOOKUP(L60,'読込(刊)'!A:I,4,0),"")</f>
        <v/>
      </c>
      <c r="Q60" s="44" t="str">
        <f>IFERROR(VLOOKUP(L60,'読込(見)'!A:I,3,0),"")</f>
        <v/>
      </c>
      <c r="R60" s="44" t="str">
        <f>IFERROR(VLOOKUP(L60,'読込(見)'!A:I,4,0),"")</f>
        <v/>
      </c>
      <c r="S60" s="44" t="str">
        <f>IFERROR(VLOOKUP(L60,#REF!,10,0),"")</f>
        <v/>
      </c>
      <c r="T60" s="44" t="str">
        <f>IFERROR(VLOOKUP(L60,#REF!,1,0),"")</f>
        <v/>
      </c>
      <c r="U60" s="44" t="str">
        <f>IFERROR(VLOOKUP(L60,×代価!B:K,10,0),"")</f>
        <v/>
      </c>
      <c r="V60" s="44" t="str">
        <f>IFERROR(VLOOKUP(L60,×代価!B:K,1,0),"")</f>
        <v/>
      </c>
      <c r="W60" s="1" t="str">
        <f>IFERROR(VLOOKUP(L60,'×代価(分析)'!B:K,10,0),"")</f>
        <v/>
      </c>
      <c r="X60" s="13" t="str">
        <f>IFERROR(VLOOKUP(L60,'×代価(分析)'!B:K,1,0),"")</f>
        <v/>
      </c>
    </row>
    <row r="61" spans="1:24" ht="12.95" customHeight="1">
      <c r="A61" s="5"/>
      <c r="B61" s="6"/>
      <c r="C61" s="7"/>
      <c r="D61" s="51"/>
      <c r="E61" s="9"/>
      <c r="F61" s="10"/>
      <c r="G61" s="11"/>
      <c r="H61" s="7" t="str">
        <f>N62</f>
        <v/>
      </c>
      <c r="I61" s="12"/>
      <c r="J61" s="45"/>
      <c r="M61" s="1"/>
      <c r="W61" s="1"/>
    </row>
    <row r="62" spans="1:24" ht="12.95" customHeight="1">
      <c r="A62" s="14"/>
      <c r="B62" s="15"/>
      <c r="C62" s="16"/>
      <c r="D62" s="52"/>
      <c r="E62" s="18"/>
      <c r="F62" s="19">
        <f>M62</f>
        <v>0</v>
      </c>
      <c r="G62" s="20">
        <f>IF(B62&lt;&gt;"計",ROUND(D62*F62,0),SUM(G$1:G61))</f>
        <v>0</v>
      </c>
      <c r="H62" s="16"/>
      <c r="I62" s="21"/>
      <c r="J62" s="46"/>
      <c r="M62" s="1">
        <f>MIN(O62,Q62,S62,U62,W62)</f>
        <v>0</v>
      </c>
      <c r="N62" s="13" t="str">
        <f>IF(R62&lt;&gt;"",R62,IF(P62&lt;&gt;"",P62,IF(T62&lt;&gt;"",T62,IF(V62&lt;&gt;"",V62,X62))))</f>
        <v/>
      </c>
      <c r="O62" s="44" t="str">
        <f>IFERROR(VLOOKUP(L62,'読込(刊)'!A:I,3,0),"")</f>
        <v/>
      </c>
      <c r="P62" s="44" t="str">
        <f>IFERROR(VLOOKUP(L62,'読込(刊)'!A:I,4,0),"")</f>
        <v/>
      </c>
      <c r="Q62" s="44" t="str">
        <f>IFERROR(VLOOKUP(L62,'読込(見)'!A:I,3,0),"")</f>
        <v/>
      </c>
      <c r="R62" s="44" t="str">
        <f>IFERROR(VLOOKUP(L62,'読込(見)'!A:I,4,0),"")</f>
        <v/>
      </c>
      <c r="S62" s="44" t="str">
        <f>IFERROR(VLOOKUP(L62,#REF!,10,0),"")</f>
        <v/>
      </c>
      <c r="T62" s="44" t="str">
        <f>IFERROR(VLOOKUP(L62,#REF!,1,0),"")</f>
        <v/>
      </c>
      <c r="U62" s="44" t="str">
        <f>IFERROR(VLOOKUP(L62,×代価!B:K,10,0),"")</f>
        <v/>
      </c>
      <c r="V62" s="44" t="str">
        <f>IFERROR(VLOOKUP(L62,×代価!B:K,1,0),"")</f>
        <v/>
      </c>
      <c r="W62" s="1" t="str">
        <f>IFERROR(VLOOKUP(L62,'×代価(分析)'!B:K,10,0),"")</f>
        <v/>
      </c>
      <c r="X62" s="13" t="str">
        <f>IFERROR(VLOOKUP(L62,'×代価(分析)'!B:K,1,0),"")</f>
        <v/>
      </c>
    </row>
    <row r="63" spans="1:24" ht="12.95" customHeight="1">
      <c r="A63" s="5"/>
      <c r="B63" s="6"/>
      <c r="C63" s="7"/>
      <c r="D63" s="51"/>
      <c r="E63" s="9"/>
      <c r="F63" s="10"/>
      <c r="G63" s="11"/>
      <c r="H63" s="7" t="str">
        <f>N64</f>
        <v/>
      </c>
      <c r="I63" s="12"/>
      <c r="J63" s="45"/>
      <c r="M63" s="1"/>
      <c r="W63" s="1"/>
    </row>
    <row r="64" spans="1:24" ht="12.95" customHeight="1">
      <c r="A64" s="14"/>
      <c r="B64" s="15"/>
      <c r="C64" s="16"/>
      <c r="D64" s="52"/>
      <c r="E64" s="18"/>
      <c r="F64" s="19">
        <f>M64</f>
        <v>0</v>
      </c>
      <c r="G64" s="20">
        <f>IF(B64&lt;&gt;"計",ROUND(D64*F64,0),SUM(G$1:G63))</f>
        <v>0</v>
      </c>
      <c r="H64" s="16"/>
      <c r="I64" s="21"/>
      <c r="J64" s="46"/>
      <c r="M64" s="1">
        <f>MIN(O64,Q64,S64,U64,W64)</f>
        <v>0</v>
      </c>
      <c r="N64" s="13" t="str">
        <f>IF(R64&lt;&gt;"",R64,IF(P64&lt;&gt;"",P64,IF(T64&lt;&gt;"",T64,IF(V64&lt;&gt;"",V64,X64))))</f>
        <v/>
      </c>
      <c r="O64" s="44" t="str">
        <f>IFERROR(VLOOKUP(L64,'読込(刊)'!A:I,3,0),"")</f>
        <v/>
      </c>
      <c r="P64" s="44" t="str">
        <f>IFERROR(VLOOKUP(L64,'読込(刊)'!A:I,4,0),"")</f>
        <v/>
      </c>
      <c r="Q64" s="44" t="str">
        <f>IFERROR(VLOOKUP(L64,'読込(見)'!A:I,3,0),"")</f>
        <v/>
      </c>
      <c r="R64" s="44" t="str">
        <f>IFERROR(VLOOKUP(L64,'読込(見)'!A:I,4,0),"")</f>
        <v/>
      </c>
      <c r="S64" s="44" t="str">
        <f>IFERROR(VLOOKUP(L64,#REF!,10,0),"")</f>
        <v/>
      </c>
      <c r="T64" s="44" t="str">
        <f>IFERROR(VLOOKUP(L64,#REF!,1,0),"")</f>
        <v/>
      </c>
      <c r="U64" s="44" t="str">
        <f>IFERROR(VLOOKUP(L64,×代価!B:K,10,0),"")</f>
        <v/>
      </c>
      <c r="V64" s="44" t="str">
        <f>IFERROR(VLOOKUP(L64,×代価!B:K,1,0),"")</f>
        <v/>
      </c>
      <c r="W64" s="1" t="str">
        <f>IFERROR(VLOOKUP(L64,'×代価(分析)'!B:K,10,0),"")</f>
        <v/>
      </c>
      <c r="X64" s="13" t="str">
        <f>IFERROR(VLOOKUP(L64,'×代価(分析)'!B:K,1,0),"")</f>
        <v/>
      </c>
    </row>
    <row r="65" spans="1:24" ht="12.95" customHeight="1">
      <c r="A65" s="5"/>
      <c r="B65" s="6"/>
      <c r="C65" s="7"/>
      <c r="D65" s="51"/>
      <c r="E65" s="9"/>
      <c r="F65" s="10"/>
      <c r="G65" s="11"/>
      <c r="H65" s="7" t="str">
        <f>N66</f>
        <v/>
      </c>
      <c r="I65" s="12"/>
      <c r="J65" s="45"/>
      <c r="M65" s="1"/>
      <c r="W65" s="1"/>
    </row>
    <row r="66" spans="1:24" ht="12.95" customHeight="1">
      <c r="A66" s="14"/>
      <c r="B66" s="15"/>
      <c r="C66" s="16"/>
      <c r="D66" s="52"/>
      <c r="E66" s="18"/>
      <c r="F66" s="19">
        <f>M66</f>
        <v>0</v>
      </c>
      <c r="G66" s="20">
        <f>IF(B66&lt;&gt;"計",ROUND(D66*F66,0),SUM(G$1:G65))</f>
        <v>0</v>
      </c>
      <c r="H66" s="16"/>
      <c r="I66" s="21"/>
      <c r="J66" s="46"/>
      <c r="M66" s="1">
        <f>MIN(O66,Q66,S66,U66,W66)</f>
        <v>0</v>
      </c>
      <c r="N66" s="13" t="str">
        <f>IF(R66&lt;&gt;"",R66,IF(P66&lt;&gt;"",P66,IF(T66&lt;&gt;"",T66,IF(V66&lt;&gt;"",V66,X66))))</f>
        <v/>
      </c>
      <c r="O66" s="44" t="str">
        <f>IFERROR(VLOOKUP(L66,'読込(刊)'!A:I,3,0),"")</f>
        <v/>
      </c>
      <c r="P66" s="44" t="str">
        <f>IFERROR(VLOOKUP(L66,'読込(刊)'!A:I,4,0),"")</f>
        <v/>
      </c>
      <c r="Q66" s="44" t="str">
        <f>IFERROR(VLOOKUP(L66,'読込(見)'!A:I,3,0),"")</f>
        <v/>
      </c>
      <c r="R66" s="44" t="str">
        <f>IFERROR(VLOOKUP(L66,'読込(見)'!A:I,4,0),"")</f>
        <v/>
      </c>
      <c r="S66" s="44" t="str">
        <f>IFERROR(VLOOKUP(L66,#REF!,10,0),"")</f>
        <v/>
      </c>
      <c r="T66" s="44" t="str">
        <f>IFERROR(VLOOKUP(L66,#REF!,1,0),"")</f>
        <v/>
      </c>
      <c r="U66" s="44" t="str">
        <f>IFERROR(VLOOKUP(L66,×代価!B:K,10,0),"")</f>
        <v/>
      </c>
      <c r="V66" s="44" t="str">
        <f>IFERROR(VLOOKUP(L66,×代価!B:K,1,0),"")</f>
        <v/>
      </c>
      <c r="W66" s="1" t="str">
        <f>IFERROR(VLOOKUP(L66,'×代価(分析)'!B:K,10,0),"")</f>
        <v/>
      </c>
      <c r="X66" s="13" t="str">
        <f>IFERROR(VLOOKUP(L66,'×代価(分析)'!B:K,1,0),"")</f>
        <v/>
      </c>
    </row>
    <row r="67" spans="1:24" ht="12.95" customHeight="1">
      <c r="A67" s="5"/>
      <c r="B67" s="6"/>
      <c r="C67" s="7"/>
      <c r="D67" s="51"/>
      <c r="E67" s="9"/>
      <c r="F67" s="10"/>
      <c r="G67" s="11"/>
      <c r="H67" s="7" t="str">
        <f>N68</f>
        <v/>
      </c>
      <c r="I67" s="12"/>
      <c r="J67" s="45"/>
      <c r="M67" s="1"/>
      <c r="W67" s="1"/>
    </row>
    <row r="68" spans="1:24" ht="12.95" customHeight="1">
      <c r="A68" s="14"/>
      <c r="B68" s="15"/>
      <c r="C68" s="16"/>
      <c r="D68" s="52"/>
      <c r="E68" s="18"/>
      <c r="F68" s="19">
        <f>M68</f>
        <v>0</v>
      </c>
      <c r="G68" s="20">
        <f>IF(B68&lt;&gt;"計",ROUND(D68*F68,0),SUM(G$1:G67))</f>
        <v>0</v>
      </c>
      <c r="H68" s="16"/>
      <c r="I68" s="21"/>
      <c r="J68" s="46"/>
      <c r="M68" s="1">
        <f>MIN(O68,Q68,S68,U68,W68)</f>
        <v>0</v>
      </c>
      <c r="N68" s="13" t="str">
        <f>IF(R68&lt;&gt;"",R68,IF(P68&lt;&gt;"",P68,IF(T68&lt;&gt;"",T68,IF(V68&lt;&gt;"",V68,X68))))</f>
        <v/>
      </c>
      <c r="O68" s="44" t="str">
        <f>IFERROR(VLOOKUP(L68,'読込(刊)'!A:I,3,0),"")</f>
        <v/>
      </c>
      <c r="P68" s="44" t="str">
        <f>IFERROR(VLOOKUP(L68,'読込(刊)'!A:I,4,0),"")</f>
        <v/>
      </c>
      <c r="Q68" s="44" t="str">
        <f>IFERROR(VLOOKUP(L68,'読込(見)'!A:I,3,0),"")</f>
        <v/>
      </c>
      <c r="R68" s="44" t="str">
        <f>IFERROR(VLOOKUP(L68,'読込(見)'!A:I,4,0),"")</f>
        <v/>
      </c>
      <c r="S68" s="44" t="str">
        <f>IFERROR(VLOOKUP(L68,#REF!,10,0),"")</f>
        <v/>
      </c>
      <c r="T68" s="44" t="str">
        <f>IFERROR(VLOOKUP(L68,#REF!,1,0),"")</f>
        <v/>
      </c>
      <c r="U68" s="44" t="str">
        <f>IFERROR(VLOOKUP(L68,×代価!B:K,10,0),"")</f>
        <v/>
      </c>
      <c r="V68" s="44" t="str">
        <f>IFERROR(VLOOKUP(L68,×代価!B:K,1,0),"")</f>
        <v/>
      </c>
      <c r="W68" s="1" t="str">
        <f>IFERROR(VLOOKUP(L68,'×代価(分析)'!B:K,10,0),"")</f>
        <v/>
      </c>
      <c r="X68" s="13" t="str">
        <f>IFERROR(VLOOKUP(L68,'×代価(分析)'!B:K,1,0),"")</f>
        <v/>
      </c>
    </row>
    <row r="69" spans="1:24" ht="12.95" customHeight="1">
      <c r="A69" s="5"/>
      <c r="B69" s="6"/>
      <c r="C69" s="7"/>
      <c r="D69" s="51"/>
      <c r="E69" s="9"/>
      <c r="F69" s="10"/>
      <c r="G69" s="11"/>
      <c r="H69" s="7" t="str">
        <f>N70</f>
        <v/>
      </c>
      <c r="I69" s="12"/>
      <c r="J69" s="45"/>
      <c r="M69" s="1"/>
      <c r="W69" s="1"/>
    </row>
    <row r="70" spans="1:24" ht="12.95" customHeight="1">
      <c r="A70" s="14"/>
      <c r="B70" s="15"/>
      <c r="C70" s="16"/>
      <c r="D70" s="52"/>
      <c r="E70" s="18"/>
      <c r="F70" s="19">
        <f>M70</f>
        <v>0</v>
      </c>
      <c r="G70" s="20">
        <f>IF(B70&lt;&gt;"計",ROUND(D70*F70,0),SUM(G$1:G69))</f>
        <v>0</v>
      </c>
      <c r="H70" s="16"/>
      <c r="I70" s="21"/>
      <c r="J70" s="46"/>
      <c r="M70" s="1">
        <f>MIN(O70,Q70,S70,U70,W70)</f>
        <v>0</v>
      </c>
      <c r="N70" s="13" t="str">
        <f>IF(R70&lt;&gt;"",R70,IF(P70&lt;&gt;"",P70,IF(T70&lt;&gt;"",T70,IF(V70&lt;&gt;"",V70,X70))))</f>
        <v/>
      </c>
      <c r="O70" s="44" t="str">
        <f>IFERROR(VLOOKUP(L70,'読込(刊)'!A:I,3,0),"")</f>
        <v/>
      </c>
      <c r="P70" s="44" t="str">
        <f>IFERROR(VLOOKUP(L70,'読込(刊)'!A:I,4,0),"")</f>
        <v/>
      </c>
      <c r="Q70" s="44" t="str">
        <f>IFERROR(VLOOKUP(L70,'読込(見)'!A:I,3,0),"")</f>
        <v/>
      </c>
      <c r="R70" s="44" t="str">
        <f>IFERROR(VLOOKUP(L70,'読込(見)'!A:I,4,0),"")</f>
        <v/>
      </c>
      <c r="S70" s="44" t="str">
        <f>IFERROR(VLOOKUP(L70,#REF!,10,0),"")</f>
        <v/>
      </c>
      <c r="T70" s="44" t="str">
        <f>IFERROR(VLOOKUP(L70,#REF!,1,0),"")</f>
        <v/>
      </c>
      <c r="U70" s="44" t="str">
        <f>IFERROR(VLOOKUP(L70,×代価!B:K,10,0),"")</f>
        <v/>
      </c>
      <c r="V70" s="44" t="str">
        <f>IFERROR(VLOOKUP(L70,×代価!B:K,1,0),"")</f>
        <v/>
      </c>
      <c r="W70" s="1" t="str">
        <f>IFERROR(VLOOKUP(L70,'×代価(分析)'!B:K,10,0),"")</f>
        <v/>
      </c>
      <c r="X70" s="13" t="str">
        <f>IFERROR(VLOOKUP(L70,'×代価(分析)'!B:K,1,0),"")</f>
        <v/>
      </c>
    </row>
    <row r="71" spans="1:24" ht="12.95" customHeight="1">
      <c r="A71" s="5"/>
      <c r="B71" s="6"/>
      <c r="C71" s="7"/>
      <c r="D71" s="51"/>
      <c r="E71" s="9"/>
      <c r="F71" s="10"/>
      <c r="G71" s="11"/>
      <c r="H71" s="7" t="str">
        <f>N72</f>
        <v/>
      </c>
      <c r="I71" s="12"/>
      <c r="J71" s="45"/>
      <c r="M71" s="1"/>
      <c r="W71" s="1"/>
    </row>
    <row r="72" spans="1:24" ht="12.95" customHeight="1">
      <c r="A72" s="14"/>
      <c r="B72" s="15"/>
      <c r="C72" s="16"/>
      <c r="D72" s="52"/>
      <c r="E72" s="18"/>
      <c r="F72" s="19">
        <f>M72</f>
        <v>0</v>
      </c>
      <c r="G72" s="20">
        <f>IF(B72&lt;&gt;"計",ROUND(D72*F72,0),SUM(G$1:G71))</f>
        <v>0</v>
      </c>
      <c r="H72" s="16"/>
      <c r="I72" s="21"/>
      <c r="J72" s="46"/>
      <c r="M72" s="1">
        <f>MIN(O72,Q72,S72,U72,W72)</f>
        <v>0</v>
      </c>
      <c r="N72" s="13" t="str">
        <f>IF(R72&lt;&gt;"",R72,IF(P72&lt;&gt;"",P72,IF(T72&lt;&gt;"",T72,IF(V72&lt;&gt;"",V72,X72))))</f>
        <v/>
      </c>
      <c r="O72" s="44" t="str">
        <f>IFERROR(VLOOKUP(L72,'読込(刊)'!A:I,3,0),"")</f>
        <v/>
      </c>
      <c r="P72" s="44" t="str">
        <f>IFERROR(VLOOKUP(L72,'読込(刊)'!A:I,4,0),"")</f>
        <v/>
      </c>
      <c r="Q72" s="44" t="str">
        <f>IFERROR(VLOOKUP(L72,'読込(見)'!A:I,3,0),"")</f>
        <v/>
      </c>
      <c r="R72" s="44" t="str">
        <f>IFERROR(VLOOKUP(L72,'読込(見)'!A:I,4,0),"")</f>
        <v/>
      </c>
      <c r="S72" s="44" t="str">
        <f>IFERROR(VLOOKUP(L72,#REF!,10,0),"")</f>
        <v/>
      </c>
      <c r="T72" s="44" t="str">
        <f>IFERROR(VLOOKUP(L72,#REF!,1,0),"")</f>
        <v/>
      </c>
      <c r="U72" s="44" t="str">
        <f>IFERROR(VLOOKUP(L72,×代価!B:K,10,0),"")</f>
        <v/>
      </c>
      <c r="V72" s="44" t="str">
        <f>IFERROR(VLOOKUP(L72,×代価!B:K,1,0),"")</f>
        <v/>
      </c>
      <c r="W72" s="1" t="str">
        <f>IFERROR(VLOOKUP(L72,'×代価(分析)'!B:K,10,0),"")</f>
        <v/>
      </c>
      <c r="X72" s="13" t="str">
        <f>IFERROR(VLOOKUP(L72,'×代価(分析)'!B:K,1,0),"")</f>
        <v/>
      </c>
    </row>
    <row r="73" spans="1:24" ht="12.95" customHeight="1">
      <c r="A73" s="5"/>
      <c r="B73" s="6"/>
      <c r="C73" s="7"/>
      <c r="D73" s="51"/>
      <c r="E73" s="9"/>
      <c r="F73" s="10"/>
      <c r="G73" s="11"/>
      <c r="H73" s="7" t="str">
        <f>N74</f>
        <v/>
      </c>
      <c r="I73" s="12"/>
      <c r="J73" s="45"/>
      <c r="M73" s="1"/>
      <c r="W73" s="1"/>
    </row>
    <row r="74" spans="1:24" ht="12.95" customHeight="1">
      <c r="A74" s="14"/>
      <c r="B74" s="15"/>
      <c r="C74" s="16"/>
      <c r="D74" s="52"/>
      <c r="E74" s="18"/>
      <c r="F74" s="19">
        <f>M74</f>
        <v>0</v>
      </c>
      <c r="G74" s="20">
        <f>IF(B74&lt;&gt;"計",ROUND(D74*F74,0),SUM(G$1:G73))</f>
        <v>0</v>
      </c>
      <c r="H74" s="16"/>
      <c r="I74" s="21"/>
      <c r="J74" s="48">
        <f>SUBTOTAL(9,G39:G74)</f>
        <v>0</v>
      </c>
      <c r="M74" s="1">
        <f>MIN(O74,Q74,S74,U74,W74)</f>
        <v>0</v>
      </c>
      <c r="N74" s="13" t="str">
        <f>IF(R74&lt;&gt;"",R74,IF(P74&lt;&gt;"",P74,IF(T74&lt;&gt;"",T74,IF(V74&lt;&gt;"",V74,X74))))</f>
        <v/>
      </c>
      <c r="O74" s="44" t="str">
        <f>IFERROR(VLOOKUP(L74,'読込(刊)'!A:I,3,0),"")</f>
        <v/>
      </c>
      <c r="P74" s="44" t="str">
        <f>IFERROR(VLOOKUP(L74,'読込(刊)'!A:I,4,0),"")</f>
        <v/>
      </c>
      <c r="Q74" s="44" t="str">
        <f>IFERROR(VLOOKUP(L74,'読込(見)'!A:I,3,0),"")</f>
        <v/>
      </c>
      <c r="R74" s="44" t="str">
        <f>IFERROR(VLOOKUP(L74,'読込(見)'!A:I,4,0),"")</f>
        <v/>
      </c>
      <c r="S74" s="44" t="str">
        <f>IFERROR(VLOOKUP(L74,#REF!,10,0),"")</f>
        <v/>
      </c>
      <c r="T74" s="44" t="str">
        <f>IFERROR(VLOOKUP(L74,#REF!,1,0),"")</f>
        <v/>
      </c>
      <c r="U74" s="44" t="str">
        <f>IFERROR(VLOOKUP(L74,×代価!B:K,10,0),"")</f>
        <v/>
      </c>
      <c r="V74" s="44" t="str">
        <f>IFERROR(VLOOKUP(L74,×代価!B:K,1,0),"")</f>
        <v/>
      </c>
      <c r="W74" s="1" t="str">
        <f>IFERROR(VLOOKUP(L74,'×代価(分析)'!B:K,10,0),"")</f>
        <v/>
      </c>
      <c r="X74" s="13" t="str">
        <f>IFERROR(VLOOKUP(L74,'×代価(分析)'!B:K,1,0),"")</f>
        <v/>
      </c>
    </row>
    <row r="75" spans="1:24" ht="12.95" customHeight="1">
      <c r="A75" s="5"/>
      <c r="B75" s="22"/>
      <c r="C75" s="7"/>
      <c r="D75" s="51"/>
      <c r="E75" s="9"/>
      <c r="F75" s="10"/>
      <c r="G75" s="11"/>
      <c r="H75" s="7" t="str">
        <f>N76</f>
        <v/>
      </c>
      <c r="I75" s="23"/>
      <c r="J75" s="47"/>
      <c r="M75" s="1"/>
      <c r="W75" s="1"/>
    </row>
    <row r="76" spans="1:24" ht="12.95" customHeight="1">
      <c r="A76" s="14"/>
      <c r="B76" s="15"/>
      <c r="C76" s="16"/>
      <c r="D76" s="52"/>
      <c r="E76" s="18"/>
      <c r="F76" s="19">
        <f>M76</f>
        <v>0</v>
      </c>
      <c r="G76" s="20">
        <f>IF(B76&lt;&gt;"計",ROUND(D76*F76,0),SUM(G$1:G75))</f>
        <v>0</v>
      </c>
      <c r="H76" s="16"/>
      <c r="I76" s="21"/>
      <c r="J76" s="46"/>
      <c r="M76" s="1">
        <f>MIN(O76,Q76,S76,U76,W76)</f>
        <v>0</v>
      </c>
      <c r="N76" s="13" t="str">
        <f>IF(R76&lt;&gt;"",R76,IF(P76&lt;&gt;"",P76,IF(T76&lt;&gt;"",T76,IF(V76&lt;&gt;"",V76,X76))))</f>
        <v/>
      </c>
      <c r="O76" s="44" t="str">
        <f>IFERROR(VLOOKUP(L76,'読込(刊)'!A:I,3,0),"")</f>
        <v/>
      </c>
      <c r="P76" s="44" t="str">
        <f>IFERROR(VLOOKUP(L76,'読込(刊)'!A:I,4,0),"")</f>
        <v/>
      </c>
      <c r="Q76" s="44" t="str">
        <f>IFERROR(VLOOKUP(L76,'読込(見)'!A:I,3,0),"")</f>
        <v/>
      </c>
      <c r="R76" s="44" t="str">
        <f>IFERROR(VLOOKUP(L76,'読込(見)'!A:I,4,0),"")</f>
        <v/>
      </c>
      <c r="S76" s="44" t="str">
        <f>IFERROR(VLOOKUP(L76,#REF!,10,0),"")</f>
        <v/>
      </c>
      <c r="T76" s="44" t="str">
        <f>IFERROR(VLOOKUP(L76,#REF!,1,0),"")</f>
        <v/>
      </c>
      <c r="U76" s="44" t="str">
        <f>IFERROR(VLOOKUP(L76,×代価!B:K,10,0),"")</f>
        <v/>
      </c>
      <c r="V76" s="44" t="str">
        <f>IFERROR(VLOOKUP(L76,×代価!B:K,1,0),"")</f>
        <v/>
      </c>
      <c r="W76" s="1" t="str">
        <f>IFERROR(VLOOKUP(L76,'×代価(分析)'!B:K,10,0),"")</f>
        <v/>
      </c>
      <c r="X76" s="13" t="str">
        <f>IFERROR(VLOOKUP(L76,'×代価(分析)'!B:K,1,0),"")</f>
        <v/>
      </c>
    </row>
    <row r="77" spans="1:24" ht="12.95" customHeight="1">
      <c r="A77" s="5"/>
      <c r="B77" s="6"/>
      <c r="C77" s="7"/>
      <c r="D77" s="51"/>
      <c r="E77" s="9"/>
      <c r="F77" s="10"/>
      <c r="G77" s="11"/>
      <c r="H77" s="7" t="str">
        <f>N78</f>
        <v/>
      </c>
      <c r="I77" s="12"/>
      <c r="J77" s="45"/>
      <c r="M77" s="1"/>
      <c r="W77" s="1"/>
    </row>
    <row r="78" spans="1:24" ht="12.95" customHeight="1">
      <c r="A78" s="14"/>
      <c r="B78" s="15"/>
      <c r="C78" s="16"/>
      <c r="D78" s="52"/>
      <c r="E78" s="18"/>
      <c r="F78" s="19">
        <f>M78</f>
        <v>0</v>
      </c>
      <c r="G78" s="20">
        <f>IF(B78&lt;&gt;"計",ROUND(D78*F78,0),SUM(G$1:G77))</f>
        <v>0</v>
      </c>
      <c r="H78" s="16"/>
      <c r="I78" s="21"/>
      <c r="J78" s="46"/>
      <c r="M78" s="1">
        <f>MIN(O78,Q78,S78,U78,W78)</f>
        <v>0</v>
      </c>
      <c r="N78" s="13" t="str">
        <f>IF(R78&lt;&gt;"",R78,IF(P78&lt;&gt;"",P78,IF(T78&lt;&gt;"",T78,IF(V78&lt;&gt;"",V78,X78))))</f>
        <v/>
      </c>
      <c r="O78" s="44" t="str">
        <f>IFERROR(VLOOKUP(L78,'読込(刊)'!A:I,3,0),"")</f>
        <v/>
      </c>
      <c r="P78" s="44" t="str">
        <f>IFERROR(VLOOKUP(L78,'読込(刊)'!A:I,4,0),"")</f>
        <v/>
      </c>
      <c r="Q78" s="44" t="str">
        <f>IFERROR(VLOOKUP(L78,'読込(見)'!A:I,3,0),"")</f>
        <v/>
      </c>
      <c r="R78" s="44" t="str">
        <f>IFERROR(VLOOKUP(L78,'読込(見)'!A:I,4,0),"")</f>
        <v/>
      </c>
      <c r="S78" s="44" t="str">
        <f>IFERROR(VLOOKUP(L78,#REF!,10,0),"")</f>
        <v/>
      </c>
      <c r="T78" s="44" t="str">
        <f>IFERROR(VLOOKUP(L78,#REF!,1,0),"")</f>
        <v/>
      </c>
      <c r="U78" s="44" t="str">
        <f>IFERROR(VLOOKUP(L78,×代価!B:K,10,0),"")</f>
        <v/>
      </c>
      <c r="V78" s="44" t="str">
        <f>IFERROR(VLOOKUP(L78,×代価!B:K,1,0),"")</f>
        <v/>
      </c>
      <c r="W78" s="1" t="str">
        <f>IFERROR(VLOOKUP(L78,'×代価(分析)'!B:K,10,0),"")</f>
        <v/>
      </c>
      <c r="X78" s="13" t="str">
        <f>IFERROR(VLOOKUP(L78,'×代価(分析)'!B:K,1,0),"")</f>
        <v/>
      </c>
    </row>
    <row r="79" spans="1:24" ht="12.95" customHeight="1">
      <c r="A79" s="5"/>
      <c r="B79" s="6"/>
      <c r="C79" s="7"/>
      <c r="D79" s="51"/>
      <c r="E79" s="9"/>
      <c r="F79" s="10"/>
      <c r="G79" s="11"/>
      <c r="H79" s="7" t="str">
        <f>N80</f>
        <v/>
      </c>
      <c r="I79" s="12"/>
      <c r="J79" s="45"/>
      <c r="M79" s="1"/>
      <c r="W79" s="1"/>
    </row>
    <row r="80" spans="1:24" ht="12.95" customHeight="1">
      <c r="A80" s="14"/>
      <c r="B80" s="15"/>
      <c r="C80" s="16"/>
      <c r="D80" s="52"/>
      <c r="E80" s="18"/>
      <c r="F80" s="19">
        <f>M80</f>
        <v>0</v>
      </c>
      <c r="G80" s="20">
        <f>IF(B80&lt;&gt;"計",ROUND(D80*F80,0),SUM(G$1:G79))</f>
        <v>0</v>
      </c>
      <c r="H80" s="16"/>
      <c r="I80" s="21"/>
      <c r="J80" s="46"/>
      <c r="M80" s="1">
        <f>MIN(O80,Q80,S80,U80,W80)</f>
        <v>0</v>
      </c>
      <c r="N80" s="13" t="str">
        <f>IF(R80&lt;&gt;"",R80,IF(P80&lt;&gt;"",P80,IF(T80&lt;&gt;"",T80,IF(V80&lt;&gt;"",V80,X80))))</f>
        <v/>
      </c>
      <c r="O80" s="44" t="str">
        <f>IFERROR(VLOOKUP(L80,'読込(刊)'!A:I,3,0),"")</f>
        <v/>
      </c>
      <c r="P80" s="44" t="str">
        <f>IFERROR(VLOOKUP(L80,'読込(刊)'!A:I,4,0),"")</f>
        <v/>
      </c>
      <c r="Q80" s="44" t="str">
        <f>IFERROR(VLOOKUP(L80,'読込(見)'!A:I,3,0),"")</f>
        <v/>
      </c>
      <c r="R80" s="44" t="str">
        <f>IFERROR(VLOOKUP(L80,'読込(見)'!A:I,4,0),"")</f>
        <v/>
      </c>
      <c r="S80" s="44" t="str">
        <f>IFERROR(VLOOKUP(L80,#REF!,10,0),"")</f>
        <v/>
      </c>
      <c r="T80" s="44" t="str">
        <f>IFERROR(VLOOKUP(L80,#REF!,1,0),"")</f>
        <v/>
      </c>
      <c r="U80" s="44" t="str">
        <f>IFERROR(VLOOKUP(L80,×代価!B:K,10,0),"")</f>
        <v/>
      </c>
      <c r="V80" s="44" t="str">
        <f>IFERROR(VLOOKUP(L80,×代価!B:K,1,0),"")</f>
        <v/>
      </c>
      <c r="W80" s="1" t="str">
        <f>IFERROR(VLOOKUP(L80,'×代価(分析)'!B:K,10,0),"")</f>
        <v/>
      </c>
      <c r="X80" s="13" t="str">
        <f>IFERROR(VLOOKUP(L80,'×代価(分析)'!B:K,1,0),"")</f>
        <v/>
      </c>
    </row>
    <row r="81" spans="2:24" ht="12.95" customHeight="1">
      <c r="B81" s="6"/>
      <c r="C81" s="7"/>
      <c r="D81" s="51"/>
      <c r="E81" s="9"/>
      <c r="F81" s="10"/>
      <c r="G81" s="11"/>
      <c r="H81" s="7" t="str">
        <f>N82</f>
        <v/>
      </c>
      <c r="I81" s="12"/>
      <c r="J81" s="45"/>
      <c r="M81" s="1"/>
      <c r="W81" s="1"/>
    </row>
    <row r="82" spans="2:24" ht="12.95" customHeight="1">
      <c r="B82" s="15"/>
      <c r="C82" s="16"/>
      <c r="D82" s="52"/>
      <c r="E82" s="18"/>
      <c r="F82" s="19">
        <f>M82</f>
        <v>0</v>
      </c>
      <c r="G82" s="20">
        <f>IF(B82&lt;&gt;"計",ROUND(D82*F82,0),SUM(G$1:G81))</f>
        <v>0</v>
      </c>
      <c r="H82" s="16"/>
      <c r="I82" s="21"/>
      <c r="J82" s="46"/>
      <c r="M82" s="1">
        <f>MIN(O82,Q82,S82,U82,W82)</f>
        <v>0</v>
      </c>
      <c r="N82" s="13" t="str">
        <f>IF(R82&lt;&gt;"",R82,IF(P82&lt;&gt;"",P82,IF(T82&lt;&gt;"",T82,IF(V82&lt;&gt;"",V82,X82))))</f>
        <v/>
      </c>
      <c r="O82" s="44" t="str">
        <f>IFERROR(VLOOKUP(L82,'読込(刊)'!A:I,3,0),"")</f>
        <v/>
      </c>
      <c r="P82" s="44" t="str">
        <f>IFERROR(VLOOKUP(L82,'読込(刊)'!A:I,4,0),"")</f>
        <v/>
      </c>
      <c r="Q82" s="44" t="str">
        <f>IFERROR(VLOOKUP(L82,'読込(見)'!A:I,3,0),"")</f>
        <v/>
      </c>
      <c r="R82" s="44" t="str">
        <f>IFERROR(VLOOKUP(L82,'読込(見)'!A:I,4,0),"")</f>
        <v/>
      </c>
      <c r="S82" s="44" t="str">
        <f>IFERROR(VLOOKUP(L82,#REF!,10,0),"")</f>
        <v/>
      </c>
      <c r="T82" s="44" t="str">
        <f>IFERROR(VLOOKUP(L82,#REF!,1,0),"")</f>
        <v/>
      </c>
      <c r="U82" s="44" t="str">
        <f>IFERROR(VLOOKUP(L82,×代価!B:K,10,0),"")</f>
        <v/>
      </c>
      <c r="V82" s="44" t="str">
        <f>IFERROR(VLOOKUP(L82,×代価!B:K,1,0),"")</f>
        <v/>
      </c>
      <c r="W82" s="1" t="str">
        <f>IFERROR(VLOOKUP(L82,'×代価(分析)'!B:K,10,0),"")</f>
        <v/>
      </c>
      <c r="X82" s="13" t="str">
        <f>IFERROR(VLOOKUP(L82,'×代価(分析)'!B:K,1,0),"")</f>
        <v/>
      </c>
    </row>
    <row r="83" spans="2:24" ht="12.95" customHeight="1">
      <c r="B83" s="6"/>
      <c r="C83" s="7"/>
      <c r="D83" s="51"/>
      <c r="E83" s="9"/>
      <c r="F83" s="10"/>
      <c r="G83" s="11"/>
      <c r="H83" s="7" t="str">
        <f>N84</f>
        <v/>
      </c>
      <c r="I83" s="12"/>
      <c r="J83" s="45"/>
      <c r="M83" s="1"/>
      <c r="W83" s="1"/>
    </row>
    <row r="84" spans="2:24" ht="12.95" customHeight="1">
      <c r="B84" s="15"/>
      <c r="C84" s="16"/>
      <c r="D84" s="52"/>
      <c r="E84" s="18"/>
      <c r="F84" s="19">
        <f>M84</f>
        <v>0</v>
      </c>
      <c r="G84" s="20">
        <f>IF(B84&lt;&gt;"計",ROUND(D84*F84,0),SUM(G$1:G83))</f>
        <v>0</v>
      </c>
      <c r="H84" s="16"/>
      <c r="I84" s="21"/>
      <c r="J84" s="46"/>
      <c r="M84" s="1">
        <f>MIN(O84,Q84,S84,U84,W84)</f>
        <v>0</v>
      </c>
      <c r="N84" s="13" t="str">
        <f>IF(R84&lt;&gt;"",R84,IF(P84&lt;&gt;"",P84,IF(T84&lt;&gt;"",T84,IF(V84&lt;&gt;"",V84,X84))))</f>
        <v/>
      </c>
      <c r="O84" s="44" t="str">
        <f>IFERROR(VLOOKUP(L84,'読込(刊)'!A:I,3,0),"")</f>
        <v/>
      </c>
      <c r="P84" s="44" t="str">
        <f>IFERROR(VLOOKUP(L84,'読込(刊)'!A:I,4,0),"")</f>
        <v/>
      </c>
      <c r="Q84" s="44" t="str">
        <f>IFERROR(VLOOKUP(L84,'読込(見)'!A:I,3,0),"")</f>
        <v/>
      </c>
      <c r="R84" s="44" t="str">
        <f>IFERROR(VLOOKUP(L84,'読込(見)'!A:I,4,0),"")</f>
        <v/>
      </c>
      <c r="S84" s="44" t="str">
        <f>IFERROR(VLOOKUP(L84,#REF!,10,0),"")</f>
        <v/>
      </c>
      <c r="T84" s="44" t="str">
        <f>IFERROR(VLOOKUP(L84,#REF!,1,0),"")</f>
        <v/>
      </c>
      <c r="U84" s="44" t="str">
        <f>IFERROR(VLOOKUP(L84,×代価!B:K,10,0),"")</f>
        <v/>
      </c>
      <c r="V84" s="44" t="str">
        <f>IFERROR(VLOOKUP(L84,×代価!B:K,1,0),"")</f>
        <v/>
      </c>
      <c r="W84" s="1" t="str">
        <f>IFERROR(VLOOKUP(L84,'×代価(分析)'!B:K,10,0),"")</f>
        <v/>
      </c>
      <c r="X84" s="13" t="str">
        <f>IFERROR(VLOOKUP(L84,'×代価(分析)'!B:K,1,0),"")</f>
        <v/>
      </c>
    </row>
    <row r="85" spans="2:24" ht="12.95" customHeight="1">
      <c r="B85" s="6"/>
      <c r="C85" s="7"/>
      <c r="D85" s="51"/>
      <c r="E85" s="9"/>
      <c r="F85" s="10"/>
      <c r="G85" s="11"/>
      <c r="H85" s="7" t="str">
        <f>N86</f>
        <v/>
      </c>
      <c r="I85" s="12"/>
      <c r="J85" s="45"/>
      <c r="M85" s="1"/>
      <c r="W85" s="1"/>
    </row>
    <row r="86" spans="2:24" ht="12.95" customHeight="1">
      <c r="B86" s="15"/>
      <c r="C86" s="16"/>
      <c r="D86" s="52"/>
      <c r="E86" s="18"/>
      <c r="F86" s="19">
        <f>M86</f>
        <v>0</v>
      </c>
      <c r="G86" s="20">
        <f>IF(B86&lt;&gt;"計",ROUND(D86*F86,0),SUM(G$1:G85))</f>
        <v>0</v>
      </c>
      <c r="H86" s="16"/>
      <c r="I86" s="21"/>
      <c r="J86" s="46"/>
      <c r="M86" s="1">
        <f>MIN(O86,Q86,S86,U86,W86)</f>
        <v>0</v>
      </c>
      <c r="N86" s="13" t="str">
        <f>IF(R86&lt;&gt;"",R86,IF(P86&lt;&gt;"",P86,IF(T86&lt;&gt;"",T86,IF(V86&lt;&gt;"",V86,X86))))</f>
        <v/>
      </c>
      <c r="O86" s="44" t="str">
        <f>IFERROR(VLOOKUP(L86,'読込(刊)'!A:I,3,0),"")</f>
        <v/>
      </c>
      <c r="P86" s="44" t="str">
        <f>IFERROR(VLOOKUP(L86,'読込(刊)'!A:I,4,0),"")</f>
        <v/>
      </c>
      <c r="Q86" s="44" t="str">
        <f>IFERROR(VLOOKUP(L86,'読込(見)'!A:I,3,0),"")</f>
        <v/>
      </c>
      <c r="R86" s="44" t="str">
        <f>IFERROR(VLOOKUP(L86,'読込(見)'!A:I,4,0),"")</f>
        <v/>
      </c>
      <c r="S86" s="44" t="str">
        <f>IFERROR(VLOOKUP(L86,#REF!,10,0),"")</f>
        <v/>
      </c>
      <c r="T86" s="44" t="str">
        <f>IFERROR(VLOOKUP(L86,#REF!,1,0),"")</f>
        <v/>
      </c>
      <c r="U86" s="44" t="str">
        <f>IFERROR(VLOOKUP(L86,×代価!B:K,10,0),"")</f>
        <v/>
      </c>
      <c r="V86" s="44" t="str">
        <f>IFERROR(VLOOKUP(L86,×代価!B:K,1,0),"")</f>
        <v/>
      </c>
      <c r="W86" s="1" t="str">
        <f>IFERROR(VLOOKUP(L86,'×代価(分析)'!B:K,10,0),"")</f>
        <v/>
      </c>
      <c r="X86" s="13" t="str">
        <f>IFERROR(VLOOKUP(L86,'×代価(分析)'!B:K,1,0),"")</f>
        <v/>
      </c>
    </row>
    <row r="87" spans="2:24" ht="12.95" customHeight="1">
      <c r="B87" s="6"/>
      <c r="C87" s="7"/>
      <c r="D87" s="51"/>
      <c r="E87" s="9"/>
      <c r="F87" s="10"/>
      <c r="G87" s="11"/>
      <c r="H87" s="7" t="str">
        <f>N88</f>
        <v/>
      </c>
      <c r="I87" s="12"/>
      <c r="J87" s="45"/>
      <c r="M87" s="1"/>
      <c r="W87" s="1"/>
    </row>
    <row r="88" spans="2:24" ht="12.95" customHeight="1">
      <c r="B88" s="15"/>
      <c r="C88" s="16"/>
      <c r="D88" s="52"/>
      <c r="E88" s="18"/>
      <c r="F88" s="19">
        <f>M88</f>
        <v>0</v>
      </c>
      <c r="G88" s="20">
        <f>IF(B88&lt;&gt;"計",ROUND(D88*F88,0),SUM(G$1:G87))</f>
        <v>0</v>
      </c>
      <c r="H88" s="16"/>
      <c r="I88" s="21"/>
      <c r="J88" s="46"/>
      <c r="M88" s="1">
        <f>MIN(O88,Q88,S88,U88,W88)</f>
        <v>0</v>
      </c>
      <c r="N88" s="13" t="str">
        <f>IF(R88&lt;&gt;"",R88,IF(P88&lt;&gt;"",P88,IF(T88&lt;&gt;"",T88,IF(V88&lt;&gt;"",V88,X88))))</f>
        <v/>
      </c>
      <c r="O88" s="44" t="str">
        <f>IFERROR(VLOOKUP(L88,'読込(刊)'!A:I,3,0),"")</f>
        <v/>
      </c>
      <c r="P88" s="44" t="str">
        <f>IFERROR(VLOOKUP(L88,'読込(刊)'!A:I,4,0),"")</f>
        <v/>
      </c>
      <c r="Q88" s="44" t="str">
        <f>IFERROR(VLOOKUP(L88,'読込(見)'!A:I,3,0),"")</f>
        <v/>
      </c>
      <c r="R88" s="44" t="str">
        <f>IFERROR(VLOOKUP(L88,'読込(見)'!A:I,4,0),"")</f>
        <v/>
      </c>
      <c r="S88" s="44" t="str">
        <f>IFERROR(VLOOKUP(L88,#REF!,10,0),"")</f>
        <v/>
      </c>
      <c r="T88" s="44" t="str">
        <f>IFERROR(VLOOKUP(L88,#REF!,1,0),"")</f>
        <v/>
      </c>
      <c r="U88" s="44" t="str">
        <f>IFERROR(VLOOKUP(L88,×代価!B:K,10,0),"")</f>
        <v/>
      </c>
      <c r="V88" s="44" t="str">
        <f>IFERROR(VLOOKUP(L88,×代価!B:K,1,0),"")</f>
        <v/>
      </c>
      <c r="W88" s="1" t="str">
        <f>IFERROR(VLOOKUP(L88,'×代価(分析)'!B:K,10,0),"")</f>
        <v/>
      </c>
      <c r="X88" s="13" t="str">
        <f>IFERROR(VLOOKUP(L88,'×代価(分析)'!B:K,1,0),"")</f>
        <v/>
      </c>
    </row>
    <row r="89" spans="2:24" ht="12.95" customHeight="1">
      <c r="B89" s="6"/>
      <c r="C89" s="7"/>
      <c r="D89" s="51"/>
      <c r="E89" s="9"/>
      <c r="F89" s="10"/>
      <c r="G89" s="11"/>
      <c r="H89" s="7" t="str">
        <f>N90</f>
        <v/>
      </c>
      <c r="I89" s="12"/>
      <c r="J89" s="45"/>
      <c r="M89" s="1"/>
      <c r="W89" s="1"/>
    </row>
    <row r="90" spans="2:24" ht="12.95" customHeight="1">
      <c r="B90" s="15"/>
      <c r="C90" s="16"/>
      <c r="D90" s="52"/>
      <c r="E90" s="18"/>
      <c r="F90" s="19">
        <f>M90</f>
        <v>0</v>
      </c>
      <c r="G90" s="20">
        <f>IF(B90&lt;&gt;"計",ROUND(D90*F90,0),SUM(G$1:G89))</f>
        <v>0</v>
      </c>
      <c r="H90" s="16"/>
      <c r="I90" s="21"/>
      <c r="J90" s="46"/>
      <c r="M90" s="1">
        <f>MIN(O90,Q90,S90,U90,W90)</f>
        <v>0</v>
      </c>
      <c r="N90" s="13" t="str">
        <f>IF(R90&lt;&gt;"",R90,IF(P90&lt;&gt;"",P90,IF(T90&lt;&gt;"",T90,IF(V90&lt;&gt;"",V90,X90))))</f>
        <v/>
      </c>
      <c r="O90" s="44" t="str">
        <f>IFERROR(VLOOKUP(L90,'読込(刊)'!A:I,3,0),"")</f>
        <v/>
      </c>
      <c r="P90" s="44" t="str">
        <f>IFERROR(VLOOKUP(L90,'読込(刊)'!A:I,4,0),"")</f>
        <v/>
      </c>
      <c r="Q90" s="44" t="str">
        <f>IFERROR(VLOOKUP(L90,'読込(見)'!A:I,3,0),"")</f>
        <v/>
      </c>
      <c r="R90" s="44" t="str">
        <f>IFERROR(VLOOKUP(L90,'読込(見)'!A:I,4,0),"")</f>
        <v/>
      </c>
      <c r="S90" s="44" t="str">
        <f>IFERROR(VLOOKUP(L90,#REF!,10,0),"")</f>
        <v/>
      </c>
      <c r="T90" s="44" t="str">
        <f>IFERROR(VLOOKUP(L90,#REF!,1,0),"")</f>
        <v/>
      </c>
      <c r="U90" s="44" t="str">
        <f>IFERROR(VLOOKUP(L90,×代価!B:K,10,0),"")</f>
        <v/>
      </c>
      <c r="V90" s="44" t="str">
        <f>IFERROR(VLOOKUP(L90,×代価!B:K,1,0),"")</f>
        <v/>
      </c>
      <c r="W90" s="1" t="str">
        <f>IFERROR(VLOOKUP(L90,'×代価(分析)'!B:K,10,0),"")</f>
        <v/>
      </c>
      <c r="X90" s="13" t="str">
        <f>IFERROR(VLOOKUP(L90,'×代価(分析)'!B:K,1,0),"")</f>
        <v/>
      </c>
    </row>
    <row r="91" spans="2:24" ht="12.95" customHeight="1">
      <c r="B91" s="6"/>
      <c r="C91" s="7"/>
      <c r="D91" s="51"/>
      <c r="E91" s="9"/>
      <c r="F91" s="10"/>
      <c r="G91" s="11"/>
      <c r="H91" s="7" t="str">
        <f>N92</f>
        <v/>
      </c>
      <c r="I91" s="12"/>
      <c r="J91" s="45"/>
      <c r="M91" s="1"/>
      <c r="W91" s="1"/>
    </row>
    <row r="92" spans="2:24" ht="12.95" customHeight="1">
      <c r="B92" s="15"/>
      <c r="C92" s="16"/>
      <c r="D92" s="52"/>
      <c r="E92" s="18"/>
      <c r="F92" s="19">
        <f>M92</f>
        <v>0</v>
      </c>
      <c r="G92" s="20">
        <f>IF(B92&lt;&gt;"計",ROUND(D92*F92,0),SUM(G$1:G91))</f>
        <v>0</v>
      </c>
      <c r="H92" s="16"/>
      <c r="I92" s="21"/>
      <c r="J92" s="46"/>
      <c r="M92" s="1">
        <f>MIN(O92,Q92,S92,U92,W92)</f>
        <v>0</v>
      </c>
      <c r="N92" s="13" t="str">
        <f>IF(R92&lt;&gt;"",R92,IF(P92&lt;&gt;"",P92,IF(T92&lt;&gt;"",T92,IF(V92&lt;&gt;"",V92,X92))))</f>
        <v/>
      </c>
      <c r="O92" s="44" t="str">
        <f>IFERROR(VLOOKUP(L92,'読込(刊)'!A:I,3,0),"")</f>
        <v/>
      </c>
      <c r="P92" s="44" t="str">
        <f>IFERROR(VLOOKUP(L92,'読込(刊)'!A:I,4,0),"")</f>
        <v/>
      </c>
      <c r="Q92" s="44" t="str">
        <f>IFERROR(VLOOKUP(L92,'読込(見)'!A:I,3,0),"")</f>
        <v/>
      </c>
      <c r="R92" s="44" t="str">
        <f>IFERROR(VLOOKUP(L92,'読込(見)'!A:I,4,0),"")</f>
        <v/>
      </c>
      <c r="S92" s="44" t="str">
        <f>IFERROR(VLOOKUP(L92,#REF!,10,0),"")</f>
        <v/>
      </c>
      <c r="T92" s="44" t="str">
        <f>IFERROR(VLOOKUP(L92,#REF!,1,0),"")</f>
        <v/>
      </c>
      <c r="U92" s="44" t="str">
        <f>IFERROR(VLOOKUP(L92,×代価!B:K,10,0),"")</f>
        <v/>
      </c>
      <c r="V92" s="44" t="str">
        <f>IFERROR(VLOOKUP(L92,×代価!B:K,1,0),"")</f>
        <v/>
      </c>
      <c r="W92" s="1" t="str">
        <f>IFERROR(VLOOKUP(L92,'×代価(分析)'!B:K,10,0),"")</f>
        <v/>
      </c>
      <c r="X92" s="13" t="str">
        <f>IFERROR(VLOOKUP(L92,'×代価(分析)'!B:K,1,0),"")</f>
        <v/>
      </c>
    </row>
    <row r="93" spans="2:24" ht="12.95" customHeight="1">
      <c r="B93" s="6"/>
      <c r="C93" s="7"/>
      <c r="D93" s="51"/>
      <c r="E93" s="9"/>
      <c r="F93" s="10"/>
      <c r="G93" s="11"/>
      <c r="H93" s="7" t="str">
        <f>N94</f>
        <v/>
      </c>
      <c r="I93" s="12"/>
      <c r="J93" s="45"/>
      <c r="M93" s="1"/>
      <c r="W93" s="1"/>
    </row>
    <row r="94" spans="2:24" ht="12.95" customHeight="1">
      <c r="B94" s="15"/>
      <c r="C94" s="16"/>
      <c r="D94" s="52"/>
      <c r="E94" s="18"/>
      <c r="F94" s="19">
        <f>M94</f>
        <v>0</v>
      </c>
      <c r="G94" s="20">
        <f>IF(B94&lt;&gt;"計",ROUND(D94*F94,0),SUM(G$1:G93))</f>
        <v>0</v>
      </c>
      <c r="H94" s="16"/>
      <c r="I94" s="21"/>
      <c r="J94" s="46"/>
      <c r="M94" s="1">
        <f>MIN(O94,Q94,S94,U94,W94)</f>
        <v>0</v>
      </c>
      <c r="N94" s="13" t="str">
        <f>IF(R94&lt;&gt;"",R94,IF(P94&lt;&gt;"",P94,IF(T94&lt;&gt;"",T94,IF(V94&lt;&gt;"",V94,X94))))</f>
        <v/>
      </c>
      <c r="O94" s="44" t="str">
        <f>IFERROR(VLOOKUP(L94,'読込(刊)'!A:I,3,0),"")</f>
        <v/>
      </c>
      <c r="P94" s="44" t="str">
        <f>IFERROR(VLOOKUP(L94,'読込(刊)'!A:I,4,0),"")</f>
        <v/>
      </c>
      <c r="Q94" s="44" t="str">
        <f>IFERROR(VLOOKUP(L94,'読込(見)'!A:I,3,0),"")</f>
        <v/>
      </c>
      <c r="R94" s="44" t="str">
        <f>IFERROR(VLOOKUP(L94,'読込(見)'!A:I,4,0),"")</f>
        <v/>
      </c>
      <c r="S94" s="44" t="str">
        <f>IFERROR(VLOOKUP(L94,#REF!,10,0),"")</f>
        <v/>
      </c>
      <c r="T94" s="44" t="str">
        <f>IFERROR(VLOOKUP(L94,#REF!,1,0),"")</f>
        <v/>
      </c>
      <c r="U94" s="44" t="str">
        <f>IFERROR(VLOOKUP(L94,×代価!B:K,10,0),"")</f>
        <v/>
      </c>
      <c r="V94" s="44" t="str">
        <f>IFERROR(VLOOKUP(L94,×代価!B:K,1,0),"")</f>
        <v/>
      </c>
      <c r="W94" s="1" t="str">
        <f>IFERROR(VLOOKUP(L94,'×代価(分析)'!B:K,10,0),"")</f>
        <v/>
      </c>
      <c r="X94" s="13" t="str">
        <f>IFERROR(VLOOKUP(L94,'×代価(分析)'!B:K,1,0),"")</f>
        <v/>
      </c>
    </row>
    <row r="95" spans="2:24" ht="12.95" customHeight="1">
      <c r="B95" s="6"/>
      <c r="C95" s="7"/>
      <c r="D95" s="51"/>
      <c r="E95" s="9"/>
      <c r="F95" s="10"/>
      <c r="G95" s="11"/>
      <c r="H95" s="7" t="str">
        <f>N96</f>
        <v/>
      </c>
      <c r="I95" s="12"/>
      <c r="J95" s="45"/>
      <c r="M95" s="1"/>
      <c r="W95" s="1"/>
    </row>
    <row r="96" spans="2:24" ht="12.95" customHeight="1">
      <c r="B96" s="15"/>
      <c r="C96" s="16"/>
      <c r="D96" s="52"/>
      <c r="E96" s="18"/>
      <c r="F96" s="19">
        <f>M96</f>
        <v>0</v>
      </c>
      <c r="G96" s="20">
        <f>IF(B96&lt;&gt;"計",ROUND(D96*F96,0),SUM(G$1:G95))</f>
        <v>0</v>
      </c>
      <c r="H96" s="16"/>
      <c r="I96" s="21"/>
      <c r="J96" s="46"/>
      <c r="M96" s="1">
        <f>MIN(O96,Q96,S96,U96,W96)</f>
        <v>0</v>
      </c>
      <c r="N96" s="13" t="str">
        <f>IF(R96&lt;&gt;"",R96,IF(P96&lt;&gt;"",P96,IF(T96&lt;&gt;"",T96,IF(V96&lt;&gt;"",V96,X96))))</f>
        <v/>
      </c>
      <c r="O96" s="44" t="str">
        <f>IFERROR(VLOOKUP(L96,'読込(刊)'!A:I,3,0),"")</f>
        <v/>
      </c>
      <c r="P96" s="44" t="str">
        <f>IFERROR(VLOOKUP(L96,'読込(刊)'!A:I,4,0),"")</f>
        <v/>
      </c>
      <c r="Q96" s="44" t="str">
        <f>IFERROR(VLOOKUP(L96,'読込(見)'!A:I,3,0),"")</f>
        <v/>
      </c>
      <c r="R96" s="44" t="str">
        <f>IFERROR(VLOOKUP(L96,'読込(見)'!A:I,4,0),"")</f>
        <v/>
      </c>
      <c r="S96" s="44" t="str">
        <f>IFERROR(VLOOKUP(L96,#REF!,10,0),"")</f>
        <v/>
      </c>
      <c r="T96" s="44" t="str">
        <f>IFERROR(VLOOKUP(L96,#REF!,1,0),"")</f>
        <v/>
      </c>
      <c r="U96" s="44" t="str">
        <f>IFERROR(VLOOKUP(L96,×代価!B:K,10,0),"")</f>
        <v/>
      </c>
      <c r="V96" s="44" t="str">
        <f>IFERROR(VLOOKUP(L96,×代価!B:K,1,0),"")</f>
        <v/>
      </c>
      <c r="W96" s="1" t="str">
        <f>IFERROR(VLOOKUP(L96,'×代価(分析)'!B:K,10,0),"")</f>
        <v/>
      </c>
      <c r="X96" s="13" t="str">
        <f>IFERROR(VLOOKUP(L96,'×代価(分析)'!B:K,1,0),"")</f>
        <v/>
      </c>
    </row>
    <row r="97" spans="2:24" ht="12.95" customHeight="1">
      <c r="B97" s="6"/>
      <c r="C97" s="7"/>
      <c r="D97" s="51"/>
      <c r="E97" s="9"/>
      <c r="F97" s="10"/>
      <c r="G97" s="11"/>
      <c r="H97" s="7" t="str">
        <f>N98</f>
        <v/>
      </c>
      <c r="I97" s="12"/>
      <c r="J97" s="45"/>
      <c r="M97" s="1"/>
      <c r="W97" s="1"/>
    </row>
    <row r="98" spans="2:24" ht="12.95" customHeight="1">
      <c r="B98" s="15"/>
      <c r="C98" s="16"/>
      <c r="D98" s="52"/>
      <c r="E98" s="18"/>
      <c r="F98" s="19">
        <f>M98</f>
        <v>0</v>
      </c>
      <c r="G98" s="20">
        <f>IF(B98&lt;&gt;"計",ROUND(D98*F98,0),SUM(G$1:G97))</f>
        <v>0</v>
      </c>
      <c r="H98" s="16"/>
      <c r="I98" s="21"/>
      <c r="J98" s="46"/>
      <c r="M98" s="1">
        <f>MIN(O98,Q98,S98,U98,W98)</f>
        <v>0</v>
      </c>
      <c r="N98" s="13" t="str">
        <f>IF(R98&lt;&gt;"",R98,IF(P98&lt;&gt;"",P98,IF(T98&lt;&gt;"",T98,IF(V98&lt;&gt;"",V98,X98))))</f>
        <v/>
      </c>
      <c r="O98" s="44" t="str">
        <f>IFERROR(VLOOKUP(L98,'読込(刊)'!A:I,3,0),"")</f>
        <v/>
      </c>
      <c r="P98" s="44" t="str">
        <f>IFERROR(VLOOKUP(L98,'読込(刊)'!A:I,4,0),"")</f>
        <v/>
      </c>
      <c r="Q98" s="44" t="str">
        <f>IFERROR(VLOOKUP(L98,'読込(見)'!A:I,3,0),"")</f>
        <v/>
      </c>
      <c r="R98" s="44" t="str">
        <f>IFERROR(VLOOKUP(L98,'読込(見)'!A:I,4,0),"")</f>
        <v/>
      </c>
      <c r="S98" s="44" t="str">
        <f>IFERROR(VLOOKUP(L98,#REF!,10,0),"")</f>
        <v/>
      </c>
      <c r="T98" s="44" t="str">
        <f>IFERROR(VLOOKUP(L98,#REF!,1,0),"")</f>
        <v/>
      </c>
      <c r="U98" s="44" t="str">
        <f>IFERROR(VLOOKUP(L98,×代価!B:K,10,0),"")</f>
        <v/>
      </c>
      <c r="V98" s="44" t="str">
        <f>IFERROR(VLOOKUP(L98,×代価!B:K,1,0),"")</f>
        <v/>
      </c>
      <c r="W98" s="1" t="str">
        <f>IFERROR(VLOOKUP(L98,'×代価(分析)'!B:K,10,0),"")</f>
        <v/>
      </c>
      <c r="X98" s="13" t="str">
        <f>IFERROR(VLOOKUP(L98,'×代価(分析)'!B:K,1,0),"")</f>
        <v/>
      </c>
    </row>
    <row r="99" spans="2:24" ht="12.95" customHeight="1">
      <c r="B99" s="6"/>
      <c r="C99" s="7"/>
      <c r="D99" s="51"/>
      <c r="E99" s="9"/>
      <c r="F99" s="10"/>
      <c r="G99" s="11"/>
      <c r="H99" s="7" t="str">
        <f>N100</f>
        <v/>
      </c>
      <c r="I99" s="12"/>
      <c r="J99" s="45"/>
      <c r="M99" s="1"/>
      <c r="W99" s="1"/>
    </row>
    <row r="100" spans="2:24" ht="12.95" customHeight="1">
      <c r="B100" s="15"/>
      <c r="C100" s="16"/>
      <c r="D100" s="52"/>
      <c r="E100" s="18"/>
      <c r="F100" s="19">
        <f>M100</f>
        <v>0</v>
      </c>
      <c r="G100" s="20">
        <f>IF(B100&lt;&gt;"計",ROUND(D100*F100,0),SUM(G$1:G99))</f>
        <v>0</v>
      </c>
      <c r="H100" s="16"/>
      <c r="I100" s="21"/>
      <c r="J100" s="46"/>
      <c r="M100" s="1">
        <f>MIN(O100,Q100,S100,U100,W100)</f>
        <v>0</v>
      </c>
      <c r="N100" s="13" t="str">
        <f>IF(R100&lt;&gt;"",R100,IF(P100&lt;&gt;"",P100,IF(T100&lt;&gt;"",T100,IF(V100&lt;&gt;"",V100,X100))))</f>
        <v/>
      </c>
      <c r="O100" s="44" t="str">
        <f>IFERROR(VLOOKUP(L100,'読込(刊)'!A:I,3,0),"")</f>
        <v/>
      </c>
      <c r="P100" s="44" t="str">
        <f>IFERROR(VLOOKUP(L100,'読込(刊)'!A:I,4,0),"")</f>
        <v/>
      </c>
      <c r="Q100" s="44" t="str">
        <f>IFERROR(VLOOKUP(L100,'読込(見)'!A:I,3,0),"")</f>
        <v/>
      </c>
      <c r="R100" s="44" t="str">
        <f>IFERROR(VLOOKUP(L100,'読込(見)'!A:I,4,0),"")</f>
        <v/>
      </c>
      <c r="S100" s="44" t="str">
        <f>IFERROR(VLOOKUP(L100,#REF!,10,0),"")</f>
        <v/>
      </c>
      <c r="T100" s="44" t="str">
        <f>IFERROR(VLOOKUP(L100,#REF!,1,0),"")</f>
        <v/>
      </c>
      <c r="U100" s="44" t="str">
        <f>IFERROR(VLOOKUP(L100,×代価!B:K,10,0),"")</f>
        <v/>
      </c>
      <c r="V100" s="44" t="str">
        <f>IFERROR(VLOOKUP(L100,×代価!B:K,1,0),"")</f>
        <v/>
      </c>
      <c r="W100" s="1" t="str">
        <f>IFERROR(VLOOKUP(L100,'×代価(分析)'!B:K,10,0),"")</f>
        <v/>
      </c>
      <c r="X100" s="13" t="str">
        <f>IFERROR(VLOOKUP(L100,'×代価(分析)'!B:K,1,0),"")</f>
        <v/>
      </c>
    </row>
    <row r="101" spans="2:24" ht="12.95" customHeight="1">
      <c r="B101" s="6"/>
      <c r="C101" s="7"/>
      <c r="D101" s="51"/>
      <c r="E101" s="9"/>
      <c r="F101" s="10"/>
      <c r="G101" s="11"/>
      <c r="H101" s="7" t="str">
        <f>N102</f>
        <v/>
      </c>
      <c r="I101" s="12"/>
      <c r="J101" s="45"/>
      <c r="M101" s="1"/>
      <c r="W101" s="1"/>
    </row>
    <row r="102" spans="2:24" ht="12.95" customHeight="1">
      <c r="B102" s="15"/>
      <c r="C102" s="16"/>
      <c r="D102" s="52"/>
      <c r="E102" s="18"/>
      <c r="F102" s="19">
        <f>M102</f>
        <v>0</v>
      </c>
      <c r="G102" s="20">
        <f>IF(B102&lt;&gt;"計",ROUND(D102*F102,0),SUM(G$1:G101))</f>
        <v>0</v>
      </c>
      <c r="H102" s="16"/>
      <c r="I102" s="21"/>
      <c r="J102" s="46"/>
      <c r="M102" s="1">
        <f>MIN(O102,Q102,S102,U102,W102)</f>
        <v>0</v>
      </c>
      <c r="N102" s="13" t="str">
        <f>IF(R102&lt;&gt;"",R102,IF(P102&lt;&gt;"",P102,IF(T102&lt;&gt;"",T102,IF(V102&lt;&gt;"",V102,X102))))</f>
        <v/>
      </c>
      <c r="O102" s="44" t="str">
        <f>IFERROR(VLOOKUP(L102,'読込(刊)'!A:I,3,0),"")</f>
        <v/>
      </c>
      <c r="P102" s="44" t="str">
        <f>IFERROR(VLOOKUP(L102,'読込(刊)'!A:I,4,0),"")</f>
        <v/>
      </c>
      <c r="Q102" s="44" t="str">
        <f>IFERROR(VLOOKUP(L102,'読込(見)'!A:I,3,0),"")</f>
        <v/>
      </c>
      <c r="R102" s="44" t="str">
        <f>IFERROR(VLOOKUP(L102,'読込(見)'!A:I,4,0),"")</f>
        <v/>
      </c>
      <c r="S102" s="44" t="str">
        <f>IFERROR(VLOOKUP(L102,#REF!,10,0),"")</f>
        <v/>
      </c>
      <c r="T102" s="44" t="str">
        <f>IFERROR(VLOOKUP(L102,#REF!,1,0),"")</f>
        <v/>
      </c>
      <c r="U102" s="44" t="str">
        <f>IFERROR(VLOOKUP(L102,×代価!B:K,10,0),"")</f>
        <v/>
      </c>
      <c r="V102" s="44" t="str">
        <f>IFERROR(VLOOKUP(L102,×代価!B:K,1,0),"")</f>
        <v/>
      </c>
      <c r="W102" s="1" t="str">
        <f>IFERROR(VLOOKUP(L102,'×代価(分析)'!B:K,10,0),"")</f>
        <v/>
      </c>
      <c r="X102" s="13" t="str">
        <f>IFERROR(VLOOKUP(L102,'×代価(分析)'!B:K,1,0),"")</f>
        <v/>
      </c>
    </row>
    <row r="103" spans="2:24" ht="12.95" customHeight="1">
      <c r="B103" s="6"/>
      <c r="C103" s="7"/>
      <c r="D103" s="51"/>
      <c r="E103" s="9"/>
      <c r="F103" s="10"/>
      <c r="G103" s="11"/>
      <c r="H103" s="7" t="str">
        <f>N104</f>
        <v/>
      </c>
      <c r="I103" s="12"/>
      <c r="J103" s="45"/>
      <c r="M103" s="1"/>
      <c r="W103" s="1"/>
    </row>
    <row r="104" spans="2:24" ht="12.95" customHeight="1">
      <c r="B104" s="15"/>
      <c r="C104" s="16"/>
      <c r="D104" s="52"/>
      <c r="E104" s="18"/>
      <c r="F104" s="19">
        <f>M104</f>
        <v>0</v>
      </c>
      <c r="G104" s="20">
        <f>IF(B104&lt;&gt;"計",ROUND(D104*F104,0),SUM(G$1:G103))</f>
        <v>0</v>
      </c>
      <c r="H104" s="16"/>
      <c r="I104" s="21"/>
      <c r="J104" s="46"/>
      <c r="M104" s="1">
        <f>MIN(O104,Q104,S104,U104,W104)</f>
        <v>0</v>
      </c>
      <c r="N104" s="13" t="str">
        <f>IF(R104&lt;&gt;"",R104,IF(P104&lt;&gt;"",P104,IF(T104&lt;&gt;"",T104,IF(V104&lt;&gt;"",V104,X104))))</f>
        <v/>
      </c>
      <c r="O104" s="44" t="str">
        <f>IFERROR(VLOOKUP(L104,'読込(刊)'!A:I,3,0),"")</f>
        <v/>
      </c>
      <c r="P104" s="44" t="str">
        <f>IFERROR(VLOOKUP(L104,'読込(刊)'!A:I,4,0),"")</f>
        <v/>
      </c>
      <c r="Q104" s="44" t="str">
        <f>IFERROR(VLOOKUP(L104,'読込(見)'!A:I,3,0),"")</f>
        <v/>
      </c>
      <c r="R104" s="44" t="str">
        <f>IFERROR(VLOOKUP(L104,'読込(見)'!A:I,4,0),"")</f>
        <v/>
      </c>
      <c r="S104" s="44" t="str">
        <f>IFERROR(VLOOKUP(L104,#REF!,10,0),"")</f>
        <v/>
      </c>
      <c r="T104" s="44" t="str">
        <f>IFERROR(VLOOKUP(L104,#REF!,1,0),"")</f>
        <v/>
      </c>
      <c r="U104" s="44" t="str">
        <f>IFERROR(VLOOKUP(L104,×代価!B:K,10,0),"")</f>
        <v/>
      </c>
      <c r="V104" s="44" t="str">
        <f>IFERROR(VLOOKUP(L104,×代価!B:K,1,0),"")</f>
        <v/>
      </c>
      <c r="W104" s="1" t="str">
        <f>IFERROR(VLOOKUP(L104,'×代価(分析)'!B:K,10,0),"")</f>
        <v/>
      </c>
      <c r="X104" s="13" t="str">
        <f>IFERROR(VLOOKUP(L104,'×代価(分析)'!B:K,1,0),"")</f>
        <v/>
      </c>
    </row>
    <row r="105" spans="2:24" ht="12.95" customHeight="1">
      <c r="B105" s="6"/>
      <c r="C105" s="7"/>
      <c r="D105" s="51"/>
      <c r="E105" s="9"/>
      <c r="F105" s="10"/>
      <c r="G105" s="11"/>
      <c r="H105" s="7" t="str">
        <f>N106</f>
        <v/>
      </c>
      <c r="I105" s="12"/>
      <c r="J105" s="45"/>
      <c r="M105" s="1"/>
      <c r="W105" s="1"/>
    </row>
    <row r="106" spans="2:24" ht="12.95" customHeight="1">
      <c r="B106" s="15"/>
      <c r="C106" s="16"/>
      <c r="D106" s="52"/>
      <c r="E106" s="18"/>
      <c r="F106" s="19">
        <f>M106</f>
        <v>0</v>
      </c>
      <c r="G106" s="20">
        <f>IF(B106&lt;&gt;"計",ROUND(D106*F106,0),SUM(G$1:G105))</f>
        <v>0</v>
      </c>
      <c r="H106" s="16"/>
      <c r="I106" s="21"/>
      <c r="J106" s="46"/>
      <c r="M106" s="1">
        <f>MIN(O106,Q106,S106,U106,W106)</f>
        <v>0</v>
      </c>
      <c r="N106" s="13" t="str">
        <f>IF(R106&lt;&gt;"",R106,IF(P106&lt;&gt;"",P106,IF(T106&lt;&gt;"",T106,IF(V106&lt;&gt;"",V106,X106))))</f>
        <v/>
      </c>
      <c r="O106" s="44" t="str">
        <f>IFERROR(VLOOKUP(L106,'読込(刊)'!A:I,3,0),"")</f>
        <v/>
      </c>
      <c r="P106" s="44" t="str">
        <f>IFERROR(VLOOKUP(L106,'読込(刊)'!A:I,4,0),"")</f>
        <v/>
      </c>
      <c r="Q106" s="44" t="str">
        <f>IFERROR(VLOOKUP(L106,'読込(見)'!A:I,3,0),"")</f>
        <v/>
      </c>
      <c r="R106" s="44" t="str">
        <f>IFERROR(VLOOKUP(L106,'読込(見)'!A:I,4,0),"")</f>
        <v/>
      </c>
      <c r="S106" s="44" t="str">
        <f>IFERROR(VLOOKUP(L106,#REF!,10,0),"")</f>
        <v/>
      </c>
      <c r="T106" s="44" t="str">
        <f>IFERROR(VLOOKUP(L106,#REF!,1,0),"")</f>
        <v/>
      </c>
      <c r="U106" s="44" t="str">
        <f>IFERROR(VLOOKUP(L106,×代価!B:K,10,0),"")</f>
        <v/>
      </c>
      <c r="V106" s="44" t="str">
        <f>IFERROR(VLOOKUP(L106,×代価!B:K,1,0),"")</f>
        <v/>
      </c>
      <c r="W106" s="1" t="str">
        <f>IFERROR(VLOOKUP(L106,'×代価(分析)'!B:K,10,0),"")</f>
        <v/>
      </c>
      <c r="X106" s="13" t="str">
        <f>IFERROR(VLOOKUP(L106,'×代価(分析)'!B:K,1,0),"")</f>
        <v/>
      </c>
    </row>
    <row r="107" spans="2:24" ht="12.95" customHeight="1">
      <c r="B107" s="6"/>
      <c r="C107" s="7"/>
      <c r="D107" s="51"/>
      <c r="E107" s="9"/>
      <c r="F107" s="10"/>
      <c r="G107" s="11"/>
      <c r="H107" s="7" t="str">
        <f>N108</f>
        <v/>
      </c>
      <c r="I107" s="12"/>
      <c r="J107" s="45"/>
      <c r="M107" s="1"/>
      <c r="W107" s="1"/>
    </row>
    <row r="108" spans="2:24" ht="12.95" customHeight="1">
      <c r="B108" s="15"/>
      <c r="C108" s="16"/>
      <c r="D108" s="52"/>
      <c r="E108" s="18"/>
      <c r="F108" s="19">
        <f>M108</f>
        <v>0</v>
      </c>
      <c r="G108" s="20">
        <f>IF(B108&lt;&gt;"計",ROUND(D108*F108,0),SUM(G$1:G107))</f>
        <v>0</v>
      </c>
      <c r="H108" s="16"/>
      <c r="I108" s="21"/>
      <c r="J108" s="46"/>
      <c r="M108" s="1">
        <f>MIN(O108,Q108,S108,U108,W108)</f>
        <v>0</v>
      </c>
      <c r="N108" s="13" t="str">
        <f>IF(R108&lt;&gt;"",R108,IF(P108&lt;&gt;"",P108,IF(T108&lt;&gt;"",T108,IF(V108&lt;&gt;"",V108,X108))))</f>
        <v/>
      </c>
      <c r="O108" s="44" t="str">
        <f>IFERROR(VLOOKUP(L108,'読込(刊)'!A:I,3,0),"")</f>
        <v/>
      </c>
      <c r="P108" s="44" t="str">
        <f>IFERROR(VLOOKUP(L108,'読込(刊)'!A:I,4,0),"")</f>
        <v/>
      </c>
      <c r="Q108" s="44" t="str">
        <f>IFERROR(VLOOKUP(L108,'読込(見)'!A:I,3,0),"")</f>
        <v/>
      </c>
      <c r="R108" s="44" t="str">
        <f>IFERROR(VLOOKUP(L108,'読込(見)'!A:I,4,0),"")</f>
        <v/>
      </c>
      <c r="S108" s="44" t="str">
        <f>IFERROR(VLOOKUP(L108,#REF!,10,0),"")</f>
        <v/>
      </c>
      <c r="T108" s="44" t="str">
        <f>IFERROR(VLOOKUP(L108,#REF!,1,0),"")</f>
        <v/>
      </c>
      <c r="U108" s="44" t="str">
        <f>IFERROR(VLOOKUP(L108,×代価!B:K,10,0),"")</f>
        <v/>
      </c>
      <c r="V108" s="44" t="str">
        <f>IFERROR(VLOOKUP(L108,×代価!B:K,1,0),"")</f>
        <v/>
      </c>
      <c r="W108" s="1" t="str">
        <f>IFERROR(VLOOKUP(L108,'×代価(分析)'!B:K,10,0),"")</f>
        <v/>
      </c>
      <c r="X108" s="13" t="str">
        <f>IFERROR(VLOOKUP(L108,'×代価(分析)'!B:K,1,0),"")</f>
        <v/>
      </c>
    </row>
    <row r="109" spans="2:24" ht="12.95" customHeight="1">
      <c r="B109" s="6"/>
      <c r="C109" s="7"/>
      <c r="D109" s="51"/>
      <c r="E109" s="9"/>
      <c r="F109" s="10"/>
      <c r="G109" s="11"/>
      <c r="H109" s="7" t="str">
        <f>N110</f>
        <v/>
      </c>
      <c r="I109" s="12"/>
      <c r="J109" s="45"/>
      <c r="M109" s="1"/>
      <c r="W109" s="1"/>
    </row>
    <row r="110" spans="2:24" ht="12.95" customHeight="1">
      <c r="B110" s="15"/>
      <c r="C110" s="16"/>
      <c r="D110" s="52"/>
      <c r="E110" s="18"/>
      <c r="F110" s="19">
        <f>M110</f>
        <v>0</v>
      </c>
      <c r="G110" s="20">
        <f>IF(B110&lt;&gt;"計",ROUND(D110*F110,0),SUM(G$1:G109))</f>
        <v>0</v>
      </c>
      <c r="H110" s="16"/>
      <c r="I110" s="21"/>
      <c r="J110" s="48">
        <f>SUBTOTAL(9,G75:G110)</f>
        <v>0</v>
      </c>
      <c r="M110" s="1">
        <f>MIN(O110,Q110,S110,U110,W110)</f>
        <v>0</v>
      </c>
      <c r="N110" s="13" t="str">
        <f>IF(R110&lt;&gt;"",R110,IF(P110&lt;&gt;"",P110,IF(T110&lt;&gt;"",T110,IF(V110&lt;&gt;"",V110,X110))))</f>
        <v/>
      </c>
      <c r="O110" s="44" t="str">
        <f>IFERROR(VLOOKUP(L110,'読込(刊)'!A:I,3,0),"")</f>
        <v/>
      </c>
      <c r="P110" s="44" t="str">
        <f>IFERROR(VLOOKUP(L110,'読込(刊)'!A:I,4,0),"")</f>
        <v/>
      </c>
      <c r="Q110" s="44" t="str">
        <f>IFERROR(VLOOKUP(L110,'読込(見)'!A:I,3,0),"")</f>
        <v/>
      </c>
      <c r="R110" s="44" t="str">
        <f>IFERROR(VLOOKUP(L110,'読込(見)'!A:I,4,0),"")</f>
        <v/>
      </c>
      <c r="S110" s="44" t="str">
        <f>IFERROR(VLOOKUP(L110,#REF!,10,0),"")</f>
        <v/>
      </c>
      <c r="T110" s="44" t="str">
        <f>IFERROR(VLOOKUP(L110,#REF!,1,0),"")</f>
        <v/>
      </c>
      <c r="U110" s="44" t="str">
        <f>IFERROR(VLOOKUP(L110,×代価!B:K,10,0),"")</f>
        <v/>
      </c>
      <c r="V110" s="44" t="str">
        <f>IFERROR(VLOOKUP(L110,×代価!B:K,1,0),"")</f>
        <v/>
      </c>
      <c r="W110" s="1" t="str">
        <f>IFERROR(VLOOKUP(L110,'×代価(分析)'!B:K,10,0),"")</f>
        <v/>
      </c>
      <c r="X110" s="13" t="str">
        <f>IFERROR(VLOOKUP(L110,'×代価(分析)'!B:K,1,0),"")</f>
        <v/>
      </c>
    </row>
    <row r="111" spans="2:24" ht="12.95" customHeight="1">
      <c r="B111" s="22"/>
      <c r="C111" s="7"/>
      <c r="D111" s="51"/>
      <c r="E111" s="9"/>
      <c r="F111" s="10"/>
      <c r="G111" s="11"/>
      <c r="H111" s="7" t="str">
        <f>N112</f>
        <v/>
      </c>
      <c r="I111" s="23"/>
      <c r="J111" s="47"/>
      <c r="M111" s="1"/>
      <c r="W111" s="1"/>
    </row>
    <row r="112" spans="2:24" ht="12.95" customHeight="1">
      <c r="B112" s="15"/>
      <c r="C112" s="16"/>
      <c r="D112" s="52"/>
      <c r="E112" s="18"/>
      <c r="F112" s="19">
        <f>M112</f>
        <v>0</v>
      </c>
      <c r="G112" s="20">
        <f>IF(B112&lt;&gt;"計",ROUND(D112*F112,0),SUM(G$1:G111))</f>
        <v>0</v>
      </c>
      <c r="H112" s="16"/>
      <c r="I112" s="21"/>
      <c r="J112" s="46"/>
      <c r="M112" s="1">
        <f>MIN(O112,Q112,S112,U112,W112)</f>
        <v>0</v>
      </c>
      <c r="N112" s="13" t="str">
        <f>IF(R112&lt;&gt;"",R112,IF(P112&lt;&gt;"",P112,IF(T112&lt;&gt;"",T112,IF(V112&lt;&gt;"",V112,X112))))</f>
        <v/>
      </c>
      <c r="O112" s="44" t="str">
        <f>IFERROR(VLOOKUP(L112,'読込(刊)'!A:I,3,0),"")</f>
        <v/>
      </c>
      <c r="P112" s="44" t="str">
        <f>IFERROR(VLOOKUP(L112,'読込(刊)'!A:I,4,0),"")</f>
        <v/>
      </c>
      <c r="Q112" s="44" t="str">
        <f>IFERROR(VLOOKUP(L112,'読込(見)'!A:I,3,0),"")</f>
        <v/>
      </c>
      <c r="R112" s="44" t="str">
        <f>IFERROR(VLOOKUP(L112,'読込(見)'!A:I,4,0),"")</f>
        <v/>
      </c>
      <c r="S112" s="44" t="str">
        <f>IFERROR(VLOOKUP(L112,#REF!,10,0),"")</f>
        <v/>
      </c>
      <c r="T112" s="44" t="str">
        <f>IFERROR(VLOOKUP(L112,#REF!,1,0),"")</f>
        <v/>
      </c>
      <c r="U112" s="44" t="str">
        <f>IFERROR(VLOOKUP(L112,×代価!B:K,10,0),"")</f>
        <v/>
      </c>
      <c r="V112" s="44" t="str">
        <f>IFERROR(VLOOKUP(L112,×代価!B:K,1,0),"")</f>
        <v/>
      </c>
      <c r="W112" s="1" t="str">
        <f>IFERROR(VLOOKUP(L112,'×代価(分析)'!B:K,10,0),"")</f>
        <v/>
      </c>
      <c r="X112" s="13" t="str">
        <f>IFERROR(VLOOKUP(L112,'×代価(分析)'!B:K,1,0),"")</f>
        <v/>
      </c>
    </row>
    <row r="113" spans="2:24" ht="12.95" customHeight="1">
      <c r="B113" s="6"/>
      <c r="C113" s="7"/>
      <c r="D113" s="51"/>
      <c r="E113" s="9"/>
      <c r="F113" s="10"/>
      <c r="G113" s="11"/>
      <c r="H113" s="7" t="str">
        <f>N114</f>
        <v/>
      </c>
      <c r="I113" s="12"/>
      <c r="J113" s="45"/>
      <c r="M113" s="1"/>
      <c r="W113" s="1"/>
    </row>
    <row r="114" spans="2:24" ht="12.95" customHeight="1">
      <c r="B114" s="15"/>
      <c r="C114" s="16"/>
      <c r="D114" s="52"/>
      <c r="E114" s="18"/>
      <c r="F114" s="19">
        <f>M114</f>
        <v>0</v>
      </c>
      <c r="G114" s="20">
        <f>IF(B114&lt;&gt;"計",ROUND(D114*F114,0),SUM(G$1:G113))</f>
        <v>0</v>
      </c>
      <c r="H114" s="16"/>
      <c r="I114" s="21"/>
      <c r="J114" s="46"/>
      <c r="M114" s="1">
        <f>MIN(O114,Q114,S114,U114,W114)</f>
        <v>0</v>
      </c>
      <c r="N114" s="13" t="str">
        <f>IF(R114&lt;&gt;"",R114,IF(P114&lt;&gt;"",P114,IF(T114&lt;&gt;"",T114,IF(V114&lt;&gt;"",V114,X114))))</f>
        <v/>
      </c>
      <c r="O114" s="44" t="str">
        <f>IFERROR(VLOOKUP(L114,'読込(刊)'!A:I,3,0),"")</f>
        <v/>
      </c>
      <c r="P114" s="44" t="str">
        <f>IFERROR(VLOOKUP(L114,'読込(刊)'!A:I,4,0),"")</f>
        <v/>
      </c>
      <c r="Q114" s="44" t="str">
        <f>IFERROR(VLOOKUP(L114,'読込(見)'!A:I,3,0),"")</f>
        <v/>
      </c>
      <c r="R114" s="44" t="str">
        <f>IFERROR(VLOOKUP(L114,'読込(見)'!A:I,4,0),"")</f>
        <v/>
      </c>
      <c r="S114" s="44" t="str">
        <f>IFERROR(VLOOKUP(L114,#REF!,10,0),"")</f>
        <v/>
      </c>
      <c r="T114" s="44" t="str">
        <f>IFERROR(VLOOKUP(L114,#REF!,1,0),"")</f>
        <v/>
      </c>
      <c r="U114" s="44" t="str">
        <f>IFERROR(VLOOKUP(L114,×代価!B:K,10,0),"")</f>
        <v/>
      </c>
      <c r="V114" s="44" t="str">
        <f>IFERROR(VLOOKUP(L114,×代価!B:K,1,0),"")</f>
        <v/>
      </c>
      <c r="W114" s="1" t="str">
        <f>IFERROR(VLOOKUP(L114,'×代価(分析)'!B:K,10,0),"")</f>
        <v/>
      </c>
      <c r="X114" s="13" t="str">
        <f>IFERROR(VLOOKUP(L114,'×代価(分析)'!B:K,1,0),"")</f>
        <v/>
      </c>
    </row>
    <row r="115" spans="2:24" ht="12.95" customHeight="1">
      <c r="B115" s="6"/>
      <c r="C115" s="7"/>
      <c r="D115" s="51"/>
      <c r="E115" s="9"/>
      <c r="F115" s="10"/>
      <c r="G115" s="11"/>
      <c r="H115" s="7" t="str">
        <f>N116</f>
        <v/>
      </c>
      <c r="I115" s="12"/>
      <c r="J115" s="45"/>
      <c r="M115" s="1"/>
      <c r="W115" s="1"/>
    </row>
    <row r="116" spans="2:24" ht="12.95" customHeight="1">
      <c r="B116" s="15"/>
      <c r="C116" s="16"/>
      <c r="D116" s="52"/>
      <c r="E116" s="18"/>
      <c r="F116" s="19">
        <f>M116</f>
        <v>0</v>
      </c>
      <c r="G116" s="20">
        <f>IF(B116&lt;&gt;"計",ROUND(D116*F116,0),SUM(G$1:G115))</f>
        <v>0</v>
      </c>
      <c r="H116" s="16"/>
      <c r="I116" s="21"/>
      <c r="J116" s="46"/>
      <c r="M116" s="1">
        <f>MIN(O116,Q116,S116,U116,W116)</f>
        <v>0</v>
      </c>
      <c r="N116" s="13" t="str">
        <f>IF(R116&lt;&gt;"",R116,IF(P116&lt;&gt;"",P116,IF(T116&lt;&gt;"",T116,IF(V116&lt;&gt;"",V116,X116))))</f>
        <v/>
      </c>
      <c r="O116" s="44" t="str">
        <f>IFERROR(VLOOKUP(L116,'読込(刊)'!A:I,3,0),"")</f>
        <v/>
      </c>
      <c r="P116" s="44" t="str">
        <f>IFERROR(VLOOKUP(L116,'読込(刊)'!A:I,4,0),"")</f>
        <v/>
      </c>
      <c r="Q116" s="44" t="str">
        <f>IFERROR(VLOOKUP(L116,'読込(見)'!A:I,3,0),"")</f>
        <v/>
      </c>
      <c r="R116" s="44" t="str">
        <f>IFERROR(VLOOKUP(L116,'読込(見)'!A:I,4,0),"")</f>
        <v/>
      </c>
      <c r="S116" s="44" t="str">
        <f>IFERROR(VLOOKUP(L116,#REF!,10,0),"")</f>
        <v/>
      </c>
      <c r="T116" s="44" t="str">
        <f>IFERROR(VLOOKUP(L116,#REF!,1,0),"")</f>
        <v/>
      </c>
      <c r="U116" s="44" t="str">
        <f>IFERROR(VLOOKUP(L116,×代価!B:K,10,0),"")</f>
        <v/>
      </c>
      <c r="V116" s="44" t="str">
        <f>IFERROR(VLOOKUP(L116,×代価!B:K,1,0),"")</f>
        <v/>
      </c>
      <c r="W116" s="1" t="str">
        <f>IFERROR(VLOOKUP(L116,'×代価(分析)'!B:K,10,0),"")</f>
        <v/>
      </c>
      <c r="X116" s="13" t="str">
        <f>IFERROR(VLOOKUP(L116,'×代価(分析)'!B:K,1,0),"")</f>
        <v/>
      </c>
    </row>
    <row r="117" spans="2:24" ht="12.95" customHeight="1">
      <c r="B117" s="6"/>
      <c r="C117" s="7"/>
      <c r="D117" s="51"/>
      <c r="E117" s="9"/>
      <c r="F117" s="10"/>
      <c r="G117" s="11"/>
      <c r="H117" s="7" t="str">
        <f>N118</f>
        <v/>
      </c>
      <c r="I117" s="12"/>
      <c r="J117" s="45"/>
      <c r="M117" s="1"/>
      <c r="W117" s="1"/>
    </row>
    <row r="118" spans="2:24" ht="12.95" customHeight="1">
      <c r="B118" s="15"/>
      <c r="C118" s="16"/>
      <c r="D118" s="52"/>
      <c r="E118" s="18"/>
      <c r="F118" s="19">
        <f>M118</f>
        <v>0</v>
      </c>
      <c r="G118" s="20">
        <f>IF(B118&lt;&gt;"計",ROUND(D118*F118,0),SUM(G$1:G117))</f>
        <v>0</v>
      </c>
      <c r="H118" s="16"/>
      <c r="I118" s="21"/>
      <c r="J118" s="46"/>
      <c r="M118" s="1">
        <f>MIN(O118,Q118,S118,U118,W118)</f>
        <v>0</v>
      </c>
      <c r="N118" s="13" t="str">
        <f>IF(R118&lt;&gt;"",R118,IF(P118&lt;&gt;"",P118,IF(T118&lt;&gt;"",T118,IF(V118&lt;&gt;"",V118,X118))))</f>
        <v/>
      </c>
      <c r="O118" s="44" t="str">
        <f>IFERROR(VLOOKUP(L118,'読込(刊)'!A:I,3,0),"")</f>
        <v/>
      </c>
      <c r="P118" s="44" t="str">
        <f>IFERROR(VLOOKUP(L118,'読込(刊)'!A:I,4,0),"")</f>
        <v/>
      </c>
      <c r="Q118" s="44" t="str">
        <f>IFERROR(VLOOKUP(L118,'読込(見)'!A:I,3,0),"")</f>
        <v/>
      </c>
      <c r="R118" s="44" t="str">
        <f>IFERROR(VLOOKUP(L118,'読込(見)'!A:I,4,0),"")</f>
        <v/>
      </c>
      <c r="S118" s="44" t="str">
        <f>IFERROR(VLOOKUP(L118,#REF!,10,0),"")</f>
        <v/>
      </c>
      <c r="T118" s="44" t="str">
        <f>IFERROR(VLOOKUP(L118,#REF!,1,0),"")</f>
        <v/>
      </c>
      <c r="U118" s="44" t="str">
        <f>IFERROR(VLOOKUP(L118,×代価!B:K,10,0),"")</f>
        <v/>
      </c>
      <c r="V118" s="44" t="str">
        <f>IFERROR(VLOOKUP(L118,×代価!B:K,1,0),"")</f>
        <v/>
      </c>
      <c r="W118" s="1" t="str">
        <f>IFERROR(VLOOKUP(L118,'×代価(分析)'!B:K,10,0),"")</f>
        <v/>
      </c>
      <c r="X118" s="13" t="str">
        <f>IFERROR(VLOOKUP(L118,'×代価(分析)'!B:K,1,0),"")</f>
        <v/>
      </c>
    </row>
    <row r="119" spans="2:24" ht="12.95" customHeight="1">
      <c r="B119" s="6"/>
      <c r="C119" s="7"/>
      <c r="D119" s="51"/>
      <c r="E119" s="9"/>
      <c r="F119" s="10"/>
      <c r="G119" s="11"/>
      <c r="H119" s="7" t="str">
        <f>N120</f>
        <v/>
      </c>
      <c r="I119" s="12"/>
      <c r="J119" s="45"/>
      <c r="M119" s="1"/>
      <c r="W119" s="1"/>
    </row>
    <row r="120" spans="2:24" ht="12.95" customHeight="1">
      <c r="B120" s="15"/>
      <c r="C120" s="16"/>
      <c r="D120" s="52"/>
      <c r="E120" s="18"/>
      <c r="F120" s="19">
        <f>M120</f>
        <v>0</v>
      </c>
      <c r="G120" s="20">
        <f>IF(B120&lt;&gt;"計",ROUND(D120*F120,0),SUM(G$1:G119))</f>
        <v>0</v>
      </c>
      <c r="H120" s="16"/>
      <c r="I120" s="21"/>
      <c r="J120" s="46"/>
      <c r="M120" s="1">
        <f>MIN(O120,Q120,S120,U120,W120)</f>
        <v>0</v>
      </c>
      <c r="N120" s="13" t="str">
        <f>IF(R120&lt;&gt;"",R120,IF(P120&lt;&gt;"",P120,IF(T120&lt;&gt;"",T120,IF(V120&lt;&gt;"",V120,X120))))</f>
        <v/>
      </c>
      <c r="O120" s="44" t="str">
        <f>IFERROR(VLOOKUP(L120,'読込(刊)'!A:I,3,0),"")</f>
        <v/>
      </c>
      <c r="P120" s="44" t="str">
        <f>IFERROR(VLOOKUP(L120,'読込(刊)'!A:I,4,0),"")</f>
        <v/>
      </c>
      <c r="Q120" s="44" t="str">
        <f>IFERROR(VLOOKUP(L120,'読込(見)'!A:I,3,0),"")</f>
        <v/>
      </c>
      <c r="R120" s="44" t="str">
        <f>IFERROR(VLOOKUP(L120,'読込(見)'!A:I,4,0),"")</f>
        <v/>
      </c>
      <c r="S120" s="44" t="str">
        <f>IFERROR(VLOOKUP(L120,#REF!,10,0),"")</f>
        <v/>
      </c>
      <c r="T120" s="44" t="str">
        <f>IFERROR(VLOOKUP(L120,#REF!,1,0),"")</f>
        <v/>
      </c>
      <c r="U120" s="44" t="str">
        <f>IFERROR(VLOOKUP(L120,×代価!B:K,10,0),"")</f>
        <v/>
      </c>
      <c r="V120" s="44" t="str">
        <f>IFERROR(VLOOKUP(L120,×代価!B:K,1,0),"")</f>
        <v/>
      </c>
      <c r="W120" s="1" t="str">
        <f>IFERROR(VLOOKUP(L120,'×代価(分析)'!B:K,10,0),"")</f>
        <v/>
      </c>
      <c r="X120" s="13" t="str">
        <f>IFERROR(VLOOKUP(L120,'×代価(分析)'!B:K,1,0),"")</f>
        <v/>
      </c>
    </row>
    <row r="121" spans="2:24" ht="12.95" customHeight="1">
      <c r="B121" s="6"/>
      <c r="C121" s="7"/>
      <c r="D121" s="51"/>
      <c r="E121" s="9"/>
      <c r="F121" s="10"/>
      <c r="G121" s="11"/>
      <c r="H121" s="7" t="str">
        <f>N122</f>
        <v/>
      </c>
      <c r="I121" s="12"/>
      <c r="J121" s="45"/>
      <c r="M121" s="1"/>
      <c r="W121" s="1"/>
    </row>
    <row r="122" spans="2:24" ht="12.95" customHeight="1">
      <c r="B122" s="15"/>
      <c r="C122" s="16"/>
      <c r="D122" s="52"/>
      <c r="E122" s="18"/>
      <c r="F122" s="19">
        <f>M122</f>
        <v>0</v>
      </c>
      <c r="G122" s="20">
        <f>IF(B122&lt;&gt;"計",ROUND(D122*F122,0),SUM(G$1:G121))</f>
        <v>0</v>
      </c>
      <c r="H122" s="16"/>
      <c r="I122" s="21"/>
      <c r="J122" s="46"/>
      <c r="M122" s="1">
        <f>MIN(O122,Q122,S122,U122,W122)</f>
        <v>0</v>
      </c>
      <c r="N122" s="13" t="str">
        <f>IF(R122&lt;&gt;"",R122,IF(P122&lt;&gt;"",P122,IF(T122&lt;&gt;"",T122,IF(V122&lt;&gt;"",V122,X122))))</f>
        <v/>
      </c>
      <c r="O122" s="44" t="str">
        <f>IFERROR(VLOOKUP(L122,'読込(刊)'!A:I,3,0),"")</f>
        <v/>
      </c>
      <c r="P122" s="44" t="str">
        <f>IFERROR(VLOOKUP(L122,'読込(刊)'!A:I,4,0),"")</f>
        <v/>
      </c>
      <c r="Q122" s="44" t="str">
        <f>IFERROR(VLOOKUP(L122,'読込(見)'!A:I,3,0),"")</f>
        <v/>
      </c>
      <c r="R122" s="44" t="str">
        <f>IFERROR(VLOOKUP(L122,'読込(見)'!A:I,4,0),"")</f>
        <v/>
      </c>
      <c r="S122" s="44" t="str">
        <f>IFERROR(VLOOKUP(L122,#REF!,10,0),"")</f>
        <v/>
      </c>
      <c r="T122" s="44" t="str">
        <f>IFERROR(VLOOKUP(L122,#REF!,1,0),"")</f>
        <v/>
      </c>
      <c r="U122" s="44" t="str">
        <f>IFERROR(VLOOKUP(L122,×代価!B:K,10,0),"")</f>
        <v/>
      </c>
      <c r="V122" s="44" t="str">
        <f>IFERROR(VLOOKUP(L122,×代価!B:K,1,0),"")</f>
        <v/>
      </c>
      <c r="W122" s="1" t="str">
        <f>IFERROR(VLOOKUP(L122,'×代価(分析)'!B:K,10,0),"")</f>
        <v/>
      </c>
      <c r="X122" s="13" t="str">
        <f>IFERROR(VLOOKUP(L122,'×代価(分析)'!B:K,1,0),"")</f>
        <v/>
      </c>
    </row>
    <row r="123" spans="2:24" ht="12.95" customHeight="1">
      <c r="B123" s="6"/>
      <c r="C123" s="7"/>
      <c r="D123" s="51"/>
      <c r="E123" s="9"/>
      <c r="F123" s="10"/>
      <c r="G123" s="11"/>
      <c r="H123" s="7" t="str">
        <f>N124</f>
        <v/>
      </c>
      <c r="I123" s="12"/>
      <c r="J123" s="45"/>
      <c r="M123" s="1"/>
      <c r="W123" s="1"/>
    </row>
    <row r="124" spans="2:24" ht="12.95" customHeight="1">
      <c r="B124" s="15"/>
      <c r="C124" s="16"/>
      <c r="D124" s="52"/>
      <c r="E124" s="18"/>
      <c r="F124" s="19">
        <f>M124</f>
        <v>0</v>
      </c>
      <c r="G124" s="20">
        <f>IF(B124&lt;&gt;"計",ROUND(D124*F124,0),SUM(G$1:G123))</f>
        <v>0</v>
      </c>
      <c r="H124" s="16"/>
      <c r="I124" s="21"/>
      <c r="J124" s="46"/>
      <c r="M124" s="1">
        <f>MIN(O124,Q124,S124,U124,W124)</f>
        <v>0</v>
      </c>
      <c r="N124" s="13" t="str">
        <f>IF(R124&lt;&gt;"",R124,IF(P124&lt;&gt;"",P124,IF(T124&lt;&gt;"",T124,IF(V124&lt;&gt;"",V124,X124))))</f>
        <v/>
      </c>
      <c r="O124" s="44" t="str">
        <f>IFERROR(VLOOKUP(L124,'読込(刊)'!A:I,3,0),"")</f>
        <v/>
      </c>
      <c r="P124" s="44" t="str">
        <f>IFERROR(VLOOKUP(L124,'読込(刊)'!A:I,4,0),"")</f>
        <v/>
      </c>
      <c r="Q124" s="44" t="str">
        <f>IFERROR(VLOOKUP(L124,'読込(見)'!A:I,3,0),"")</f>
        <v/>
      </c>
      <c r="R124" s="44" t="str">
        <f>IFERROR(VLOOKUP(L124,'読込(見)'!A:I,4,0),"")</f>
        <v/>
      </c>
      <c r="S124" s="44" t="str">
        <f>IFERROR(VLOOKUP(L124,#REF!,10,0),"")</f>
        <v/>
      </c>
      <c r="T124" s="44" t="str">
        <f>IFERROR(VLOOKUP(L124,#REF!,1,0),"")</f>
        <v/>
      </c>
      <c r="U124" s="44" t="str">
        <f>IFERROR(VLOOKUP(L124,×代価!B:K,10,0),"")</f>
        <v/>
      </c>
      <c r="V124" s="44" t="str">
        <f>IFERROR(VLOOKUP(L124,×代価!B:K,1,0),"")</f>
        <v/>
      </c>
      <c r="W124" s="1" t="str">
        <f>IFERROR(VLOOKUP(L124,'×代価(分析)'!B:K,10,0),"")</f>
        <v/>
      </c>
      <c r="X124" s="13" t="str">
        <f>IFERROR(VLOOKUP(L124,'×代価(分析)'!B:K,1,0),"")</f>
        <v/>
      </c>
    </row>
    <row r="125" spans="2:24" ht="12.95" customHeight="1">
      <c r="B125" s="6"/>
      <c r="C125" s="7"/>
      <c r="D125" s="51"/>
      <c r="E125" s="9"/>
      <c r="F125" s="10"/>
      <c r="G125" s="11"/>
      <c r="H125" s="7" t="str">
        <f>N126</f>
        <v/>
      </c>
      <c r="I125" s="12"/>
      <c r="J125" s="45"/>
      <c r="M125" s="1"/>
      <c r="W125" s="1"/>
    </row>
    <row r="126" spans="2:24" ht="12.95" customHeight="1">
      <c r="B126" s="15"/>
      <c r="C126" s="16"/>
      <c r="D126" s="52"/>
      <c r="E126" s="18"/>
      <c r="F126" s="19">
        <f>M126</f>
        <v>0</v>
      </c>
      <c r="G126" s="20">
        <f>IF(B126&lt;&gt;"計",ROUND(D126*F126,0),SUM(G$1:G125))</f>
        <v>0</v>
      </c>
      <c r="H126" s="16"/>
      <c r="I126" s="21"/>
      <c r="J126" s="46"/>
      <c r="M126" s="1">
        <f>MIN(O126,Q126,S126,U126,W126)</f>
        <v>0</v>
      </c>
      <c r="N126" s="13" t="str">
        <f>IF(R126&lt;&gt;"",R126,IF(P126&lt;&gt;"",P126,IF(T126&lt;&gt;"",T126,IF(V126&lt;&gt;"",V126,X126))))</f>
        <v/>
      </c>
      <c r="O126" s="44" t="str">
        <f>IFERROR(VLOOKUP(L126,'読込(刊)'!A:I,3,0),"")</f>
        <v/>
      </c>
      <c r="P126" s="44" t="str">
        <f>IFERROR(VLOOKUP(L126,'読込(刊)'!A:I,4,0),"")</f>
        <v/>
      </c>
      <c r="Q126" s="44" t="str">
        <f>IFERROR(VLOOKUP(L126,'読込(見)'!A:I,3,0),"")</f>
        <v/>
      </c>
      <c r="R126" s="44" t="str">
        <f>IFERROR(VLOOKUP(L126,'読込(見)'!A:I,4,0),"")</f>
        <v/>
      </c>
      <c r="S126" s="44" t="str">
        <f>IFERROR(VLOOKUP(L126,#REF!,10,0),"")</f>
        <v/>
      </c>
      <c r="T126" s="44" t="str">
        <f>IFERROR(VLOOKUP(L126,#REF!,1,0),"")</f>
        <v/>
      </c>
      <c r="U126" s="44" t="str">
        <f>IFERROR(VLOOKUP(L126,×代価!B:K,10,0),"")</f>
        <v/>
      </c>
      <c r="V126" s="44" t="str">
        <f>IFERROR(VLOOKUP(L126,×代価!B:K,1,0),"")</f>
        <v/>
      </c>
      <c r="W126" s="1" t="str">
        <f>IFERROR(VLOOKUP(L126,'×代価(分析)'!B:K,10,0),"")</f>
        <v/>
      </c>
      <c r="X126" s="13" t="str">
        <f>IFERROR(VLOOKUP(L126,'×代価(分析)'!B:K,1,0),"")</f>
        <v/>
      </c>
    </row>
    <row r="127" spans="2:24" ht="12.95" customHeight="1">
      <c r="B127" s="6"/>
      <c r="C127" s="7"/>
      <c r="D127" s="51"/>
      <c r="E127" s="9"/>
      <c r="F127" s="10"/>
      <c r="G127" s="11"/>
      <c r="H127" s="7" t="str">
        <f>N128</f>
        <v/>
      </c>
      <c r="I127" s="12"/>
      <c r="J127" s="45"/>
      <c r="M127" s="1"/>
      <c r="W127" s="1"/>
    </row>
    <row r="128" spans="2:24" ht="12.95" customHeight="1">
      <c r="B128" s="15"/>
      <c r="C128" s="16"/>
      <c r="D128" s="52"/>
      <c r="E128" s="18"/>
      <c r="F128" s="19">
        <f>M128</f>
        <v>0</v>
      </c>
      <c r="G128" s="20">
        <f>IF(B128&lt;&gt;"計",ROUND(D128*F128,0),SUM(G$1:G127))</f>
        <v>0</v>
      </c>
      <c r="H128" s="16"/>
      <c r="I128" s="21"/>
      <c r="J128" s="46"/>
      <c r="M128" s="1">
        <f>MIN(O128,Q128,S128,U128,W128)</f>
        <v>0</v>
      </c>
      <c r="N128" s="13" t="str">
        <f>IF(R128&lt;&gt;"",R128,IF(P128&lt;&gt;"",P128,IF(T128&lt;&gt;"",T128,IF(V128&lt;&gt;"",V128,X128))))</f>
        <v/>
      </c>
      <c r="O128" s="44" t="str">
        <f>IFERROR(VLOOKUP(L128,'読込(刊)'!A:I,3,0),"")</f>
        <v/>
      </c>
      <c r="P128" s="44" t="str">
        <f>IFERROR(VLOOKUP(L128,'読込(刊)'!A:I,4,0),"")</f>
        <v/>
      </c>
      <c r="Q128" s="44" t="str">
        <f>IFERROR(VLOOKUP(L128,'読込(見)'!A:I,3,0),"")</f>
        <v/>
      </c>
      <c r="R128" s="44" t="str">
        <f>IFERROR(VLOOKUP(L128,'読込(見)'!A:I,4,0),"")</f>
        <v/>
      </c>
      <c r="S128" s="44" t="str">
        <f>IFERROR(VLOOKUP(L128,#REF!,10,0),"")</f>
        <v/>
      </c>
      <c r="T128" s="44" t="str">
        <f>IFERROR(VLOOKUP(L128,#REF!,1,0),"")</f>
        <v/>
      </c>
      <c r="U128" s="44" t="str">
        <f>IFERROR(VLOOKUP(L128,×代価!B:K,10,0),"")</f>
        <v/>
      </c>
      <c r="V128" s="44" t="str">
        <f>IFERROR(VLOOKUP(L128,×代価!B:K,1,0),"")</f>
        <v/>
      </c>
      <c r="W128" s="1" t="str">
        <f>IFERROR(VLOOKUP(L128,'×代価(分析)'!B:K,10,0),"")</f>
        <v/>
      </c>
      <c r="X128" s="13" t="str">
        <f>IFERROR(VLOOKUP(L128,'×代価(分析)'!B:K,1,0),"")</f>
        <v/>
      </c>
    </row>
    <row r="129" spans="2:24" ht="12.95" customHeight="1">
      <c r="B129" s="6"/>
      <c r="C129" s="7"/>
      <c r="D129" s="51"/>
      <c r="E129" s="9"/>
      <c r="F129" s="10"/>
      <c r="G129" s="11"/>
      <c r="H129" s="7" t="str">
        <f>N130</f>
        <v/>
      </c>
      <c r="I129" s="12"/>
      <c r="J129" s="45"/>
      <c r="M129" s="1"/>
      <c r="W129" s="1"/>
    </row>
    <row r="130" spans="2:24" ht="12.95" customHeight="1">
      <c r="B130" s="15"/>
      <c r="C130" s="16"/>
      <c r="D130" s="52"/>
      <c r="E130" s="18"/>
      <c r="F130" s="19">
        <f>M130</f>
        <v>0</v>
      </c>
      <c r="G130" s="20">
        <f>IF(B130&lt;&gt;"計",ROUND(D130*F130,0),SUM(G$1:G129))</f>
        <v>0</v>
      </c>
      <c r="H130" s="16"/>
      <c r="I130" s="21"/>
      <c r="J130" s="46"/>
      <c r="M130" s="1">
        <f>MIN(O130,Q130,S130,U130,W130)</f>
        <v>0</v>
      </c>
      <c r="N130" s="13" t="str">
        <f>IF(R130&lt;&gt;"",R130,IF(P130&lt;&gt;"",P130,IF(T130&lt;&gt;"",T130,IF(V130&lt;&gt;"",V130,X130))))</f>
        <v/>
      </c>
      <c r="O130" s="44" t="str">
        <f>IFERROR(VLOOKUP(L130,'読込(刊)'!A:I,3,0),"")</f>
        <v/>
      </c>
      <c r="P130" s="44" t="str">
        <f>IFERROR(VLOOKUP(L130,'読込(刊)'!A:I,4,0),"")</f>
        <v/>
      </c>
      <c r="Q130" s="44" t="str">
        <f>IFERROR(VLOOKUP(L130,'読込(見)'!A:I,3,0),"")</f>
        <v/>
      </c>
      <c r="R130" s="44" t="str">
        <f>IFERROR(VLOOKUP(L130,'読込(見)'!A:I,4,0),"")</f>
        <v/>
      </c>
      <c r="S130" s="44" t="str">
        <f>IFERROR(VLOOKUP(L130,#REF!,10,0),"")</f>
        <v/>
      </c>
      <c r="T130" s="44" t="str">
        <f>IFERROR(VLOOKUP(L130,#REF!,1,0),"")</f>
        <v/>
      </c>
      <c r="U130" s="44" t="str">
        <f>IFERROR(VLOOKUP(L130,×代価!B:K,10,0),"")</f>
        <v/>
      </c>
      <c r="V130" s="44" t="str">
        <f>IFERROR(VLOOKUP(L130,×代価!B:K,1,0),"")</f>
        <v/>
      </c>
      <c r="W130" s="1" t="str">
        <f>IFERROR(VLOOKUP(L130,'×代価(分析)'!B:K,10,0),"")</f>
        <v/>
      </c>
      <c r="X130" s="13" t="str">
        <f>IFERROR(VLOOKUP(L130,'×代価(分析)'!B:K,1,0),"")</f>
        <v/>
      </c>
    </row>
    <row r="131" spans="2:24" ht="12.95" customHeight="1">
      <c r="B131" s="6"/>
      <c r="C131" s="7"/>
      <c r="D131" s="51"/>
      <c r="E131" s="9"/>
      <c r="F131" s="10"/>
      <c r="G131" s="11"/>
      <c r="H131" s="7" t="str">
        <f>N132</f>
        <v/>
      </c>
      <c r="I131" s="12"/>
      <c r="J131" s="45"/>
      <c r="M131" s="1"/>
      <c r="W131" s="1"/>
    </row>
    <row r="132" spans="2:24" ht="12.95" customHeight="1">
      <c r="B132" s="15"/>
      <c r="C132" s="16"/>
      <c r="D132" s="52"/>
      <c r="E132" s="18"/>
      <c r="F132" s="19">
        <f>M132</f>
        <v>0</v>
      </c>
      <c r="G132" s="20">
        <f>IF(B132&lt;&gt;"計",ROUND(D132*F132,0),SUM(G$1:G131))</f>
        <v>0</v>
      </c>
      <c r="H132" s="16"/>
      <c r="I132" s="21"/>
      <c r="J132" s="46"/>
      <c r="M132" s="1">
        <f>MIN(O132,Q132,S132,U132,W132)</f>
        <v>0</v>
      </c>
      <c r="N132" s="13" t="str">
        <f>IF(R132&lt;&gt;"",R132,IF(P132&lt;&gt;"",P132,IF(T132&lt;&gt;"",T132,IF(V132&lt;&gt;"",V132,X132))))</f>
        <v/>
      </c>
      <c r="O132" s="44" t="str">
        <f>IFERROR(VLOOKUP(L132,'読込(刊)'!A:I,3,0),"")</f>
        <v/>
      </c>
      <c r="P132" s="44" t="str">
        <f>IFERROR(VLOOKUP(L132,'読込(刊)'!A:I,4,0),"")</f>
        <v/>
      </c>
      <c r="Q132" s="44" t="str">
        <f>IFERROR(VLOOKUP(L132,'読込(見)'!A:I,3,0),"")</f>
        <v/>
      </c>
      <c r="R132" s="44" t="str">
        <f>IFERROR(VLOOKUP(L132,'読込(見)'!A:I,4,0),"")</f>
        <v/>
      </c>
      <c r="S132" s="44" t="str">
        <f>IFERROR(VLOOKUP(L132,#REF!,10,0),"")</f>
        <v/>
      </c>
      <c r="T132" s="44" t="str">
        <f>IFERROR(VLOOKUP(L132,#REF!,1,0),"")</f>
        <v/>
      </c>
      <c r="U132" s="44" t="str">
        <f>IFERROR(VLOOKUP(L132,×代価!B:K,10,0),"")</f>
        <v/>
      </c>
      <c r="V132" s="44" t="str">
        <f>IFERROR(VLOOKUP(L132,×代価!B:K,1,0),"")</f>
        <v/>
      </c>
      <c r="W132" s="1" t="str">
        <f>IFERROR(VLOOKUP(L132,'×代価(分析)'!B:K,10,0),"")</f>
        <v/>
      </c>
      <c r="X132" s="13" t="str">
        <f>IFERROR(VLOOKUP(L132,'×代価(分析)'!B:K,1,0),"")</f>
        <v/>
      </c>
    </row>
    <row r="133" spans="2:24" ht="12.95" customHeight="1">
      <c r="B133" s="6"/>
      <c r="C133" s="7"/>
      <c r="D133" s="51"/>
      <c r="E133" s="9"/>
      <c r="F133" s="10"/>
      <c r="G133" s="11"/>
      <c r="H133" s="7" t="str">
        <f>N134</f>
        <v/>
      </c>
      <c r="I133" s="12"/>
      <c r="J133" s="45"/>
      <c r="M133" s="1"/>
      <c r="W133" s="1"/>
    </row>
    <row r="134" spans="2:24" ht="12.95" customHeight="1">
      <c r="B134" s="15"/>
      <c r="C134" s="16"/>
      <c r="D134" s="52"/>
      <c r="E134" s="18"/>
      <c r="F134" s="19">
        <f>M134</f>
        <v>0</v>
      </c>
      <c r="G134" s="20">
        <f>IF(B134&lt;&gt;"計",ROUND(D134*F134,0),SUM(G$1:G133))</f>
        <v>0</v>
      </c>
      <c r="H134" s="16"/>
      <c r="I134" s="21"/>
      <c r="J134" s="46"/>
      <c r="M134" s="1">
        <f>MIN(O134,Q134,S134,U134,W134)</f>
        <v>0</v>
      </c>
      <c r="N134" s="13" t="str">
        <f>IF(R134&lt;&gt;"",R134,IF(P134&lt;&gt;"",P134,IF(T134&lt;&gt;"",T134,IF(V134&lt;&gt;"",V134,X134))))</f>
        <v/>
      </c>
      <c r="O134" s="44" t="str">
        <f>IFERROR(VLOOKUP(L134,'読込(刊)'!A:I,3,0),"")</f>
        <v/>
      </c>
      <c r="P134" s="44" t="str">
        <f>IFERROR(VLOOKUP(L134,'読込(刊)'!A:I,4,0),"")</f>
        <v/>
      </c>
      <c r="Q134" s="44" t="str">
        <f>IFERROR(VLOOKUP(L134,'読込(見)'!A:I,3,0),"")</f>
        <v/>
      </c>
      <c r="R134" s="44" t="str">
        <f>IFERROR(VLOOKUP(L134,'読込(見)'!A:I,4,0),"")</f>
        <v/>
      </c>
      <c r="S134" s="44" t="str">
        <f>IFERROR(VLOOKUP(L134,#REF!,10,0),"")</f>
        <v/>
      </c>
      <c r="T134" s="44" t="str">
        <f>IFERROR(VLOOKUP(L134,#REF!,1,0),"")</f>
        <v/>
      </c>
      <c r="U134" s="44" t="str">
        <f>IFERROR(VLOOKUP(L134,×代価!B:K,10,0),"")</f>
        <v/>
      </c>
      <c r="V134" s="44" t="str">
        <f>IFERROR(VLOOKUP(L134,×代価!B:K,1,0),"")</f>
        <v/>
      </c>
      <c r="W134" s="1" t="str">
        <f>IFERROR(VLOOKUP(L134,'×代価(分析)'!B:K,10,0),"")</f>
        <v/>
      </c>
      <c r="X134" s="13" t="str">
        <f>IFERROR(VLOOKUP(L134,'×代価(分析)'!B:K,1,0),"")</f>
        <v/>
      </c>
    </row>
    <row r="135" spans="2:24" ht="12.95" customHeight="1">
      <c r="B135" s="6"/>
      <c r="C135" s="7"/>
      <c r="D135" s="51"/>
      <c r="E135" s="9"/>
      <c r="F135" s="10"/>
      <c r="G135" s="11"/>
      <c r="H135" s="7" t="str">
        <f>N136</f>
        <v/>
      </c>
      <c r="I135" s="12"/>
      <c r="J135" s="45"/>
      <c r="M135" s="1"/>
      <c r="W135" s="1"/>
    </row>
    <row r="136" spans="2:24" ht="12.95" customHeight="1">
      <c r="B136" s="15"/>
      <c r="C136" s="16"/>
      <c r="D136" s="52"/>
      <c r="E136" s="18"/>
      <c r="F136" s="19">
        <f>M136</f>
        <v>0</v>
      </c>
      <c r="G136" s="20">
        <f>IF(B136&lt;&gt;"計",ROUND(D136*F136,0),SUM(G$1:G135))</f>
        <v>0</v>
      </c>
      <c r="H136" s="16"/>
      <c r="I136" s="21"/>
      <c r="J136" s="46"/>
      <c r="M136" s="1">
        <f>MIN(O136,Q136,S136,U136,W136)</f>
        <v>0</v>
      </c>
      <c r="N136" s="13" t="str">
        <f>IF(R136&lt;&gt;"",R136,IF(P136&lt;&gt;"",P136,IF(T136&lt;&gt;"",T136,IF(V136&lt;&gt;"",V136,X136))))</f>
        <v/>
      </c>
      <c r="O136" s="44" t="str">
        <f>IFERROR(VLOOKUP(L136,'読込(刊)'!A:I,3,0),"")</f>
        <v/>
      </c>
      <c r="P136" s="44" t="str">
        <f>IFERROR(VLOOKUP(L136,'読込(刊)'!A:I,4,0),"")</f>
        <v/>
      </c>
      <c r="Q136" s="44" t="str">
        <f>IFERROR(VLOOKUP(L136,'読込(見)'!A:I,3,0),"")</f>
        <v/>
      </c>
      <c r="R136" s="44" t="str">
        <f>IFERROR(VLOOKUP(L136,'読込(見)'!A:I,4,0),"")</f>
        <v/>
      </c>
      <c r="S136" s="44" t="str">
        <f>IFERROR(VLOOKUP(L136,#REF!,10,0),"")</f>
        <v/>
      </c>
      <c r="T136" s="44" t="str">
        <f>IFERROR(VLOOKUP(L136,#REF!,1,0),"")</f>
        <v/>
      </c>
      <c r="U136" s="44" t="str">
        <f>IFERROR(VLOOKUP(L136,×代価!B:K,10,0),"")</f>
        <v/>
      </c>
      <c r="V136" s="44" t="str">
        <f>IFERROR(VLOOKUP(L136,×代価!B:K,1,0),"")</f>
        <v/>
      </c>
      <c r="W136" s="1" t="str">
        <f>IFERROR(VLOOKUP(L136,'×代価(分析)'!B:K,10,0),"")</f>
        <v/>
      </c>
      <c r="X136" s="13" t="str">
        <f>IFERROR(VLOOKUP(L136,'×代価(分析)'!B:K,1,0),"")</f>
        <v/>
      </c>
    </row>
    <row r="137" spans="2:24" ht="12.95" customHeight="1">
      <c r="B137" s="6"/>
      <c r="C137" s="7"/>
      <c r="D137" s="51"/>
      <c r="E137" s="9"/>
      <c r="F137" s="10"/>
      <c r="G137" s="11"/>
      <c r="H137" s="7" t="str">
        <f>N138</f>
        <v/>
      </c>
      <c r="I137" s="12"/>
      <c r="J137" s="45"/>
      <c r="M137" s="1"/>
      <c r="W137" s="1"/>
    </row>
    <row r="138" spans="2:24" ht="12.95" customHeight="1">
      <c r="B138" s="15"/>
      <c r="C138" s="16"/>
      <c r="D138" s="52"/>
      <c r="E138" s="18"/>
      <c r="F138" s="19">
        <f>M138</f>
        <v>0</v>
      </c>
      <c r="G138" s="20">
        <f>IF(B138&lt;&gt;"計",ROUND(D138*F138,0),SUM(G$1:G137))</f>
        <v>0</v>
      </c>
      <c r="H138" s="16"/>
      <c r="I138" s="21"/>
      <c r="J138" s="46"/>
      <c r="M138" s="1">
        <f>MIN(O138,Q138,S138,U138,W138)</f>
        <v>0</v>
      </c>
      <c r="N138" s="13" t="str">
        <f>IF(R138&lt;&gt;"",R138,IF(P138&lt;&gt;"",P138,IF(T138&lt;&gt;"",T138,IF(V138&lt;&gt;"",V138,X138))))</f>
        <v/>
      </c>
      <c r="O138" s="44" t="str">
        <f>IFERROR(VLOOKUP(L138,'読込(刊)'!A:I,3,0),"")</f>
        <v/>
      </c>
      <c r="P138" s="44" t="str">
        <f>IFERROR(VLOOKUP(L138,'読込(刊)'!A:I,4,0),"")</f>
        <v/>
      </c>
      <c r="Q138" s="44" t="str">
        <f>IFERROR(VLOOKUP(L138,'読込(見)'!A:I,3,0),"")</f>
        <v/>
      </c>
      <c r="R138" s="44" t="str">
        <f>IFERROR(VLOOKUP(L138,'読込(見)'!A:I,4,0),"")</f>
        <v/>
      </c>
      <c r="S138" s="44" t="str">
        <f>IFERROR(VLOOKUP(L138,#REF!,10,0),"")</f>
        <v/>
      </c>
      <c r="T138" s="44" t="str">
        <f>IFERROR(VLOOKUP(L138,#REF!,1,0),"")</f>
        <v/>
      </c>
      <c r="U138" s="44" t="str">
        <f>IFERROR(VLOOKUP(L138,×代価!B:K,10,0),"")</f>
        <v/>
      </c>
      <c r="V138" s="44" t="str">
        <f>IFERROR(VLOOKUP(L138,×代価!B:K,1,0),"")</f>
        <v/>
      </c>
      <c r="W138" s="1" t="str">
        <f>IFERROR(VLOOKUP(L138,'×代価(分析)'!B:K,10,0),"")</f>
        <v/>
      </c>
      <c r="X138" s="13" t="str">
        <f>IFERROR(VLOOKUP(L138,'×代価(分析)'!B:K,1,0),"")</f>
        <v/>
      </c>
    </row>
    <row r="139" spans="2:24" ht="12.95" customHeight="1">
      <c r="B139" s="6"/>
      <c r="C139" s="7"/>
      <c r="D139" s="51"/>
      <c r="E139" s="9"/>
      <c r="F139" s="10"/>
      <c r="G139" s="11"/>
      <c r="H139" s="7" t="str">
        <f>N140</f>
        <v/>
      </c>
      <c r="I139" s="12"/>
      <c r="J139" s="45"/>
      <c r="M139" s="1"/>
      <c r="W139" s="1"/>
    </row>
    <row r="140" spans="2:24" ht="12.95" customHeight="1">
      <c r="B140" s="15"/>
      <c r="C140" s="16"/>
      <c r="D140" s="52"/>
      <c r="E140" s="18"/>
      <c r="F140" s="19">
        <f>M140</f>
        <v>0</v>
      </c>
      <c r="G140" s="20">
        <f>IF(B140&lt;&gt;"計",ROUND(D140*F140,0),SUM(G$1:G139))</f>
        <v>0</v>
      </c>
      <c r="H140" s="16"/>
      <c r="I140" s="21"/>
      <c r="J140" s="46"/>
      <c r="M140" s="1">
        <f>MIN(O140,Q140,S140,U140,W140)</f>
        <v>0</v>
      </c>
      <c r="N140" s="13" t="str">
        <f>IF(R140&lt;&gt;"",R140,IF(P140&lt;&gt;"",P140,IF(T140&lt;&gt;"",T140,IF(V140&lt;&gt;"",V140,X140))))</f>
        <v/>
      </c>
      <c r="O140" s="44" t="str">
        <f>IFERROR(VLOOKUP(L140,'読込(刊)'!A:I,3,0),"")</f>
        <v/>
      </c>
      <c r="P140" s="44" t="str">
        <f>IFERROR(VLOOKUP(L140,'読込(刊)'!A:I,4,0),"")</f>
        <v/>
      </c>
      <c r="Q140" s="44" t="str">
        <f>IFERROR(VLOOKUP(L140,'読込(見)'!A:I,3,0),"")</f>
        <v/>
      </c>
      <c r="R140" s="44" t="str">
        <f>IFERROR(VLOOKUP(L140,'読込(見)'!A:I,4,0),"")</f>
        <v/>
      </c>
      <c r="S140" s="44" t="str">
        <f>IFERROR(VLOOKUP(L140,#REF!,10,0),"")</f>
        <v/>
      </c>
      <c r="T140" s="44" t="str">
        <f>IFERROR(VLOOKUP(L140,#REF!,1,0),"")</f>
        <v/>
      </c>
      <c r="U140" s="44" t="str">
        <f>IFERROR(VLOOKUP(L140,×代価!B:K,10,0),"")</f>
        <v/>
      </c>
      <c r="V140" s="44" t="str">
        <f>IFERROR(VLOOKUP(L140,×代価!B:K,1,0),"")</f>
        <v/>
      </c>
      <c r="W140" s="1" t="str">
        <f>IFERROR(VLOOKUP(L140,'×代価(分析)'!B:K,10,0),"")</f>
        <v/>
      </c>
      <c r="X140" s="13" t="str">
        <f>IFERROR(VLOOKUP(L140,'×代価(分析)'!B:K,1,0),"")</f>
        <v/>
      </c>
    </row>
    <row r="141" spans="2:24" ht="12.95" customHeight="1">
      <c r="B141" s="6"/>
      <c r="C141" s="7"/>
      <c r="D141" s="51"/>
      <c r="E141" s="9"/>
      <c r="F141" s="10"/>
      <c r="G141" s="11"/>
      <c r="H141" s="7" t="str">
        <f>N142</f>
        <v/>
      </c>
      <c r="I141" s="12"/>
      <c r="J141" s="45"/>
      <c r="M141" s="1"/>
      <c r="W141" s="1"/>
    </row>
    <row r="142" spans="2:24" ht="12.95" customHeight="1">
      <c r="B142" s="15"/>
      <c r="C142" s="16"/>
      <c r="D142" s="52"/>
      <c r="E142" s="18"/>
      <c r="F142" s="19">
        <f>M142</f>
        <v>0</v>
      </c>
      <c r="G142" s="20">
        <f>IF(B142&lt;&gt;"計",ROUND(D142*F142,0),SUM(G$1:G141))</f>
        <v>0</v>
      </c>
      <c r="H142" s="16"/>
      <c r="I142" s="21"/>
      <c r="J142" s="46"/>
      <c r="M142" s="1">
        <f>MIN(O142,Q142,S142,U142,W142)</f>
        <v>0</v>
      </c>
      <c r="N142" s="13" t="str">
        <f>IF(R142&lt;&gt;"",R142,IF(P142&lt;&gt;"",P142,IF(T142&lt;&gt;"",T142,IF(V142&lt;&gt;"",V142,X142))))</f>
        <v/>
      </c>
      <c r="O142" s="44" t="str">
        <f>IFERROR(VLOOKUP(L142,'読込(刊)'!A:I,3,0),"")</f>
        <v/>
      </c>
      <c r="P142" s="44" t="str">
        <f>IFERROR(VLOOKUP(L142,'読込(刊)'!A:I,4,0),"")</f>
        <v/>
      </c>
      <c r="Q142" s="44" t="str">
        <f>IFERROR(VLOOKUP(L142,'読込(見)'!A:I,3,0),"")</f>
        <v/>
      </c>
      <c r="R142" s="44" t="str">
        <f>IFERROR(VLOOKUP(L142,'読込(見)'!A:I,4,0),"")</f>
        <v/>
      </c>
      <c r="S142" s="44" t="str">
        <f>IFERROR(VLOOKUP(L142,#REF!,10,0),"")</f>
        <v/>
      </c>
      <c r="T142" s="44" t="str">
        <f>IFERROR(VLOOKUP(L142,#REF!,1,0),"")</f>
        <v/>
      </c>
      <c r="U142" s="44" t="str">
        <f>IFERROR(VLOOKUP(L142,×代価!B:K,10,0),"")</f>
        <v/>
      </c>
      <c r="V142" s="44" t="str">
        <f>IFERROR(VLOOKUP(L142,×代価!B:K,1,0),"")</f>
        <v/>
      </c>
      <c r="W142" s="1" t="str">
        <f>IFERROR(VLOOKUP(L142,'×代価(分析)'!B:K,10,0),"")</f>
        <v/>
      </c>
      <c r="X142" s="13" t="str">
        <f>IFERROR(VLOOKUP(L142,'×代価(分析)'!B:K,1,0),"")</f>
        <v/>
      </c>
    </row>
    <row r="143" spans="2:24" ht="12.95" customHeight="1">
      <c r="B143" s="6"/>
      <c r="C143" s="7"/>
      <c r="D143" s="51"/>
      <c r="E143" s="9"/>
      <c r="F143" s="10"/>
      <c r="G143" s="11"/>
      <c r="H143" s="7" t="str">
        <f>N144</f>
        <v/>
      </c>
      <c r="I143" s="12"/>
      <c r="J143" s="45"/>
      <c r="M143" s="1"/>
      <c r="W143" s="1"/>
    </row>
    <row r="144" spans="2:24" ht="12.95" customHeight="1">
      <c r="B144" s="15"/>
      <c r="C144" s="16"/>
      <c r="D144" s="52"/>
      <c r="E144" s="18"/>
      <c r="F144" s="19">
        <f>M144</f>
        <v>0</v>
      </c>
      <c r="G144" s="20">
        <f>IF(B144&lt;&gt;"計",ROUND(D144*F144,0),SUM(G$1:G143))</f>
        <v>0</v>
      </c>
      <c r="H144" s="16"/>
      <c r="I144" s="21"/>
      <c r="J144" s="46"/>
      <c r="M144" s="1">
        <f>MIN(O144,Q144,S144,U144,W144)</f>
        <v>0</v>
      </c>
      <c r="N144" s="13" t="str">
        <f>IF(R144&lt;&gt;"",R144,IF(P144&lt;&gt;"",P144,IF(T144&lt;&gt;"",T144,IF(V144&lt;&gt;"",V144,X144))))</f>
        <v/>
      </c>
      <c r="O144" s="44" t="str">
        <f>IFERROR(VLOOKUP(L144,'読込(刊)'!A:I,3,0),"")</f>
        <v/>
      </c>
      <c r="P144" s="44" t="str">
        <f>IFERROR(VLOOKUP(L144,'読込(刊)'!A:I,4,0),"")</f>
        <v/>
      </c>
      <c r="Q144" s="44" t="str">
        <f>IFERROR(VLOOKUP(L144,'読込(見)'!A:I,3,0),"")</f>
        <v/>
      </c>
      <c r="R144" s="44" t="str">
        <f>IFERROR(VLOOKUP(L144,'読込(見)'!A:I,4,0),"")</f>
        <v/>
      </c>
      <c r="S144" s="44" t="str">
        <f>IFERROR(VLOOKUP(L144,#REF!,10,0),"")</f>
        <v/>
      </c>
      <c r="T144" s="44" t="str">
        <f>IFERROR(VLOOKUP(L144,#REF!,1,0),"")</f>
        <v/>
      </c>
      <c r="U144" s="44" t="str">
        <f>IFERROR(VLOOKUP(L144,×代価!B:K,10,0),"")</f>
        <v/>
      </c>
      <c r="V144" s="44" t="str">
        <f>IFERROR(VLOOKUP(L144,×代価!B:K,1,0),"")</f>
        <v/>
      </c>
      <c r="W144" s="1" t="str">
        <f>IFERROR(VLOOKUP(L144,'×代価(分析)'!B:K,10,0),"")</f>
        <v/>
      </c>
      <c r="X144" s="13" t="str">
        <f>IFERROR(VLOOKUP(L144,'×代価(分析)'!B:K,1,0),"")</f>
        <v/>
      </c>
    </row>
    <row r="145" spans="2:24" ht="12.95" customHeight="1">
      <c r="B145" s="6"/>
      <c r="C145" s="7"/>
      <c r="D145" s="51"/>
      <c r="E145" s="9"/>
      <c r="F145" s="10"/>
      <c r="G145" s="11"/>
      <c r="H145" s="7" t="str">
        <f>N146</f>
        <v/>
      </c>
      <c r="I145" s="12"/>
      <c r="J145" s="45"/>
      <c r="M145" s="1"/>
      <c r="W145" s="1"/>
    </row>
    <row r="146" spans="2:24" ht="12.95" customHeight="1">
      <c r="B146" s="15"/>
      <c r="C146" s="16"/>
      <c r="D146" s="52"/>
      <c r="E146" s="18"/>
      <c r="F146" s="19">
        <f>M146</f>
        <v>0</v>
      </c>
      <c r="G146" s="20">
        <f>IF(B146&lt;&gt;"計",ROUND(D146*F146,0),SUM(G$1:G145))</f>
        <v>0</v>
      </c>
      <c r="H146" s="16"/>
      <c r="I146" s="21"/>
      <c r="J146" s="48">
        <f>SUBTOTAL(9,G111:G146)</f>
        <v>0</v>
      </c>
      <c r="M146" s="1">
        <f>MIN(O146,Q146,S146,U146,W146)</f>
        <v>0</v>
      </c>
      <c r="N146" s="13" t="str">
        <f>IF(R146&lt;&gt;"",R146,IF(P146&lt;&gt;"",P146,IF(T146&lt;&gt;"",T146,IF(V146&lt;&gt;"",V146,X146))))</f>
        <v/>
      </c>
      <c r="O146" s="44" t="str">
        <f>IFERROR(VLOOKUP(L146,'読込(刊)'!A:I,3,0),"")</f>
        <v/>
      </c>
      <c r="P146" s="44" t="str">
        <f>IFERROR(VLOOKUP(L146,'読込(刊)'!A:I,4,0),"")</f>
        <v/>
      </c>
      <c r="Q146" s="44" t="str">
        <f>IFERROR(VLOOKUP(L146,'読込(見)'!A:I,3,0),"")</f>
        <v/>
      </c>
      <c r="R146" s="44" t="str">
        <f>IFERROR(VLOOKUP(L146,'読込(見)'!A:I,4,0),"")</f>
        <v/>
      </c>
      <c r="S146" s="44" t="str">
        <f>IFERROR(VLOOKUP(L146,#REF!,10,0),"")</f>
        <v/>
      </c>
      <c r="T146" s="44" t="str">
        <f>IFERROR(VLOOKUP(L146,#REF!,1,0),"")</f>
        <v/>
      </c>
      <c r="U146" s="44" t="str">
        <f>IFERROR(VLOOKUP(L146,×代価!B:K,10,0),"")</f>
        <v/>
      </c>
      <c r="V146" s="44" t="str">
        <f>IFERROR(VLOOKUP(L146,×代価!B:K,1,0),"")</f>
        <v/>
      </c>
      <c r="W146" s="1" t="str">
        <f>IFERROR(VLOOKUP(L146,'×代価(分析)'!B:K,10,0),"")</f>
        <v/>
      </c>
      <c r="X146" s="13" t="str">
        <f>IFERROR(VLOOKUP(L146,'×代価(分析)'!B:K,1,0),"")</f>
        <v/>
      </c>
    </row>
    <row r="147" spans="2:24" ht="12.95" customHeight="1">
      <c r="B147" s="22"/>
      <c r="C147" s="7"/>
      <c r="D147" s="51"/>
      <c r="E147" s="9"/>
      <c r="F147" s="10"/>
      <c r="G147" s="11"/>
      <c r="H147" s="7" t="str">
        <f>N148</f>
        <v/>
      </c>
      <c r="I147" s="23"/>
      <c r="J147" s="47"/>
      <c r="M147" s="1"/>
      <c r="W147" s="1"/>
    </row>
    <row r="148" spans="2:24" ht="12.95" customHeight="1">
      <c r="B148" s="15"/>
      <c r="C148" s="16"/>
      <c r="D148" s="52"/>
      <c r="E148" s="18"/>
      <c r="F148" s="19">
        <f>M148</f>
        <v>0</v>
      </c>
      <c r="G148" s="20">
        <f>IF(B148&lt;&gt;"計",ROUND(D148*F148,0),SUM(G$1:G147))</f>
        <v>0</v>
      </c>
      <c r="H148" s="16"/>
      <c r="I148" s="21"/>
      <c r="J148" s="46"/>
      <c r="M148" s="1">
        <f>MIN(O148,Q148,S148,U148,W148)</f>
        <v>0</v>
      </c>
      <c r="N148" s="13" t="str">
        <f>IF(R148&lt;&gt;"",R148,IF(P148&lt;&gt;"",P148,IF(T148&lt;&gt;"",T148,IF(V148&lt;&gt;"",V148,X148))))</f>
        <v/>
      </c>
      <c r="O148" s="44" t="str">
        <f>IFERROR(VLOOKUP(L148,'読込(刊)'!A:I,3,0),"")</f>
        <v/>
      </c>
      <c r="P148" s="44" t="str">
        <f>IFERROR(VLOOKUP(L148,'読込(刊)'!A:I,4,0),"")</f>
        <v/>
      </c>
      <c r="Q148" s="44" t="str">
        <f>IFERROR(VLOOKUP(L148,'読込(見)'!A:I,3,0),"")</f>
        <v/>
      </c>
      <c r="R148" s="44" t="str">
        <f>IFERROR(VLOOKUP(L148,'読込(見)'!A:I,4,0),"")</f>
        <v/>
      </c>
      <c r="S148" s="44" t="str">
        <f>IFERROR(VLOOKUP(L148,#REF!,10,0),"")</f>
        <v/>
      </c>
      <c r="T148" s="44" t="str">
        <f>IFERROR(VLOOKUP(L148,#REF!,1,0),"")</f>
        <v/>
      </c>
      <c r="U148" s="44" t="str">
        <f>IFERROR(VLOOKUP(L148,×代価!B:K,10,0),"")</f>
        <v/>
      </c>
      <c r="V148" s="44" t="str">
        <f>IFERROR(VLOOKUP(L148,×代価!B:K,1,0),"")</f>
        <v/>
      </c>
      <c r="W148" s="1" t="str">
        <f>IFERROR(VLOOKUP(L148,'×代価(分析)'!B:K,10,0),"")</f>
        <v/>
      </c>
      <c r="X148" s="13" t="str">
        <f>IFERROR(VLOOKUP(L148,'×代価(分析)'!B:K,1,0),"")</f>
        <v/>
      </c>
    </row>
    <row r="149" spans="2:24" ht="12.95" customHeight="1">
      <c r="B149" s="6"/>
      <c r="C149" s="7"/>
      <c r="D149" s="51"/>
      <c r="E149" s="9"/>
      <c r="F149" s="10"/>
      <c r="G149" s="11"/>
      <c r="H149" s="7" t="str">
        <f>N150</f>
        <v/>
      </c>
      <c r="I149" s="12"/>
      <c r="J149" s="45"/>
      <c r="M149" s="1"/>
      <c r="W149" s="1"/>
    </row>
    <row r="150" spans="2:24" ht="12.95" customHeight="1">
      <c r="B150" s="15"/>
      <c r="C150" s="16"/>
      <c r="D150" s="52"/>
      <c r="E150" s="18"/>
      <c r="F150" s="19">
        <f>M150</f>
        <v>0</v>
      </c>
      <c r="G150" s="20">
        <f>IF(B150&lt;&gt;"計",ROUND(D150*F150,0),SUM(G$1:G149))</f>
        <v>0</v>
      </c>
      <c r="H150" s="16"/>
      <c r="I150" s="21"/>
      <c r="J150" s="46"/>
      <c r="M150" s="1">
        <f>MIN(O150,Q150,S150,U150,W150)</f>
        <v>0</v>
      </c>
      <c r="N150" s="13" t="str">
        <f>IF(R150&lt;&gt;"",R150,IF(P150&lt;&gt;"",P150,IF(T150&lt;&gt;"",T150,IF(V150&lt;&gt;"",V150,X150))))</f>
        <v/>
      </c>
      <c r="O150" s="44" t="str">
        <f>IFERROR(VLOOKUP(L150,'読込(刊)'!A:I,3,0),"")</f>
        <v/>
      </c>
      <c r="P150" s="44" t="str">
        <f>IFERROR(VLOOKUP(L150,'読込(刊)'!A:I,4,0),"")</f>
        <v/>
      </c>
      <c r="Q150" s="44" t="str">
        <f>IFERROR(VLOOKUP(L150,'読込(見)'!A:I,3,0),"")</f>
        <v/>
      </c>
      <c r="R150" s="44" t="str">
        <f>IFERROR(VLOOKUP(L150,'読込(見)'!A:I,4,0),"")</f>
        <v/>
      </c>
      <c r="S150" s="44" t="str">
        <f>IFERROR(VLOOKUP(L150,#REF!,10,0),"")</f>
        <v/>
      </c>
      <c r="T150" s="44" t="str">
        <f>IFERROR(VLOOKUP(L150,#REF!,1,0),"")</f>
        <v/>
      </c>
      <c r="U150" s="44" t="str">
        <f>IFERROR(VLOOKUP(L150,×代価!B:K,10,0),"")</f>
        <v/>
      </c>
      <c r="V150" s="44" t="str">
        <f>IFERROR(VLOOKUP(L150,×代価!B:K,1,0),"")</f>
        <v/>
      </c>
      <c r="W150" s="1" t="str">
        <f>IFERROR(VLOOKUP(L150,'×代価(分析)'!B:K,10,0),"")</f>
        <v/>
      </c>
      <c r="X150" s="13" t="str">
        <f>IFERROR(VLOOKUP(L150,'×代価(分析)'!B:K,1,0),"")</f>
        <v/>
      </c>
    </row>
    <row r="151" spans="2:24" ht="12.95" customHeight="1">
      <c r="B151" s="6"/>
      <c r="C151" s="7"/>
      <c r="D151" s="51"/>
      <c r="E151" s="9"/>
      <c r="F151" s="10"/>
      <c r="G151" s="11"/>
      <c r="H151" s="7" t="str">
        <f>N152</f>
        <v/>
      </c>
      <c r="I151" s="12"/>
      <c r="J151" s="45"/>
      <c r="M151" s="1"/>
      <c r="W151" s="1"/>
    </row>
    <row r="152" spans="2:24" ht="12.95" customHeight="1">
      <c r="B152" s="15"/>
      <c r="C152" s="16"/>
      <c r="D152" s="52"/>
      <c r="E152" s="18"/>
      <c r="F152" s="19">
        <f>M152</f>
        <v>0</v>
      </c>
      <c r="G152" s="20">
        <f>IF(B152&lt;&gt;"計",ROUND(D152*F152,0),SUM(G$1:G151))</f>
        <v>0</v>
      </c>
      <c r="H152" s="16"/>
      <c r="I152" s="21"/>
      <c r="J152" s="46"/>
      <c r="M152" s="1">
        <f>MIN(O152,Q152,S152,U152,W152)</f>
        <v>0</v>
      </c>
      <c r="N152" s="13" t="str">
        <f>IF(R152&lt;&gt;"",R152,IF(P152&lt;&gt;"",P152,IF(T152&lt;&gt;"",T152,IF(V152&lt;&gt;"",V152,X152))))</f>
        <v/>
      </c>
      <c r="O152" s="44" t="str">
        <f>IFERROR(VLOOKUP(L152,'読込(刊)'!A:I,3,0),"")</f>
        <v/>
      </c>
      <c r="P152" s="44" t="str">
        <f>IFERROR(VLOOKUP(L152,'読込(刊)'!A:I,4,0),"")</f>
        <v/>
      </c>
      <c r="Q152" s="44" t="str">
        <f>IFERROR(VLOOKUP(L152,'読込(見)'!A:I,3,0),"")</f>
        <v/>
      </c>
      <c r="R152" s="44" t="str">
        <f>IFERROR(VLOOKUP(L152,'読込(見)'!A:I,4,0),"")</f>
        <v/>
      </c>
      <c r="S152" s="44" t="str">
        <f>IFERROR(VLOOKUP(L152,#REF!,10,0),"")</f>
        <v/>
      </c>
      <c r="T152" s="44" t="str">
        <f>IFERROR(VLOOKUP(L152,#REF!,1,0),"")</f>
        <v/>
      </c>
      <c r="U152" s="44" t="str">
        <f>IFERROR(VLOOKUP(L152,×代価!B:K,10,0),"")</f>
        <v/>
      </c>
      <c r="V152" s="44" t="str">
        <f>IFERROR(VLOOKUP(L152,×代価!B:K,1,0),"")</f>
        <v/>
      </c>
      <c r="W152" s="1" t="str">
        <f>IFERROR(VLOOKUP(L152,'×代価(分析)'!B:K,10,0),"")</f>
        <v/>
      </c>
      <c r="X152" s="13" t="str">
        <f>IFERROR(VLOOKUP(L152,'×代価(分析)'!B:K,1,0),"")</f>
        <v/>
      </c>
    </row>
    <row r="153" spans="2:24" ht="12.95" customHeight="1">
      <c r="B153" s="6"/>
      <c r="C153" s="7"/>
      <c r="D153" s="51"/>
      <c r="E153" s="9"/>
      <c r="F153" s="10"/>
      <c r="G153" s="11"/>
      <c r="H153" s="7" t="str">
        <f>N154</f>
        <v/>
      </c>
      <c r="I153" s="12"/>
      <c r="J153" s="45"/>
      <c r="M153" s="1"/>
      <c r="W153" s="1"/>
    </row>
    <row r="154" spans="2:24" ht="12.95" customHeight="1">
      <c r="B154" s="15"/>
      <c r="C154" s="16"/>
      <c r="D154" s="52"/>
      <c r="E154" s="18"/>
      <c r="F154" s="19">
        <f>M154</f>
        <v>0</v>
      </c>
      <c r="G154" s="20">
        <f>IF(B154&lt;&gt;"計",ROUND(D154*F154,0),SUM(G$1:G153))</f>
        <v>0</v>
      </c>
      <c r="H154" s="16"/>
      <c r="I154" s="21"/>
      <c r="J154" s="46"/>
      <c r="M154" s="1">
        <f>MIN(O154,Q154,S154,U154,W154)</f>
        <v>0</v>
      </c>
      <c r="N154" s="13" t="str">
        <f>IF(R154&lt;&gt;"",R154,IF(P154&lt;&gt;"",P154,IF(T154&lt;&gt;"",T154,IF(V154&lt;&gt;"",V154,X154))))</f>
        <v/>
      </c>
      <c r="O154" s="44" t="str">
        <f>IFERROR(VLOOKUP(L154,'読込(刊)'!A:I,3,0),"")</f>
        <v/>
      </c>
      <c r="P154" s="44" t="str">
        <f>IFERROR(VLOOKUP(L154,'読込(刊)'!A:I,4,0),"")</f>
        <v/>
      </c>
      <c r="Q154" s="44" t="str">
        <f>IFERROR(VLOOKUP(L154,'読込(見)'!A:I,3,0),"")</f>
        <v/>
      </c>
      <c r="R154" s="44" t="str">
        <f>IFERROR(VLOOKUP(L154,'読込(見)'!A:I,4,0),"")</f>
        <v/>
      </c>
      <c r="S154" s="44" t="str">
        <f>IFERROR(VLOOKUP(L154,#REF!,10,0),"")</f>
        <v/>
      </c>
      <c r="T154" s="44" t="str">
        <f>IFERROR(VLOOKUP(L154,#REF!,1,0),"")</f>
        <v/>
      </c>
      <c r="U154" s="44" t="str">
        <f>IFERROR(VLOOKUP(L154,×代価!B:K,10,0),"")</f>
        <v/>
      </c>
      <c r="V154" s="44" t="str">
        <f>IFERROR(VLOOKUP(L154,×代価!B:K,1,0),"")</f>
        <v/>
      </c>
      <c r="W154" s="1" t="str">
        <f>IFERROR(VLOOKUP(L154,'×代価(分析)'!B:K,10,0),"")</f>
        <v/>
      </c>
      <c r="X154" s="13" t="str">
        <f>IFERROR(VLOOKUP(L154,'×代価(分析)'!B:K,1,0),"")</f>
        <v/>
      </c>
    </row>
    <row r="155" spans="2:24" ht="12.95" customHeight="1">
      <c r="B155" s="6"/>
      <c r="C155" s="7"/>
      <c r="D155" s="51"/>
      <c r="E155" s="9"/>
      <c r="F155" s="10"/>
      <c r="G155" s="11"/>
      <c r="H155" s="7" t="str">
        <f>N156</f>
        <v/>
      </c>
      <c r="I155" s="12"/>
      <c r="J155" s="45"/>
      <c r="M155" s="1"/>
      <c r="W155" s="1"/>
    </row>
    <row r="156" spans="2:24" ht="12.95" customHeight="1">
      <c r="B156" s="15"/>
      <c r="C156" s="16"/>
      <c r="D156" s="52"/>
      <c r="E156" s="18"/>
      <c r="F156" s="19">
        <f>M156</f>
        <v>0</v>
      </c>
      <c r="G156" s="20">
        <f>IF(B156&lt;&gt;"計",ROUND(D156*F156,0),SUM(G$1:G155))</f>
        <v>0</v>
      </c>
      <c r="H156" s="16"/>
      <c r="I156" s="21"/>
      <c r="J156" s="46"/>
      <c r="M156" s="1">
        <f>MIN(O156,Q156,S156,U156,W156)</f>
        <v>0</v>
      </c>
      <c r="N156" s="13" t="str">
        <f>IF(R156&lt;&gt;"",R156,IF(P156&lt;&gt;"",P156,IF(T156&lt;&gt;"",T156,IF(V156&lt;&gt;"",V156,X156))))</f>
        <v/>
      </c>
      <c r="O156" s="44" t="str">
        <f>IFERROR(VLOOKUP(L156,'読込(刊)'!A:I,3,0),"")</f>
        <v/>
      </c>
      <c r="P156" s="44" t="str">
        <f>IFERROR(VLOOKUP(L156,'読込(刊)'!A:I,4,0),"")</f>
        <v/>
      </c>
      <c r="Q156" s="44" t="str">
        <f>IFERROR(VLOOKUP(L156,'読込(見)'!A:I,3,0),"")</f>
        <v/>
      </c>
      <c r="R156" s="44" t="str">
        <f>IFERROR(VLOOKUP(L156,'読込(見)'!A:I,4,0),"")</f>
        <v/>
      </c>
      <c r="S156" s="44" t="str">
        <f>IFERROR(VLOOKUP(L156,#REF!,10,0),"")</f>
        <v/>
      </c>
      <c r="T156" s="44" t="str">
        <f>IFERROR(VLOOKUP(L156,#REF!,1,0),"")</f>
        <v/>
      </c>
      <c r="U156" s="44" t="str">
        <f>IFERROR(VLOOKUP(L156,×代価!B:K,10,0),"")</f>
        <v/>
      </c>
      <c r="V156" s="44" t="str">
        <f>IFERROR(VLOOKUP(L156,×代価!B:K,1,0),"")</f>
        <v/>
      </c>
      <c r="W156" s="1" t="str">
        <f>IFERROR(VLOOKUP(L156,'×代価(分析)'!B:K,10,0),"")</f>
        <v/>
      </c>
      <c r="X156" s="13" t="str">
        <f>IFERROR(VLOOKUP(L156,'×代価(分析)'!B:K,1,0),"")</f>
        <v/>
      </c>
    </row>
    <row r="157" spans="2:24" ht="12.95" customHeight="1">
      <c r="B157" s="6"/>
      <c r="C157" s="7"/>
      <c r="D157" s="51"/>
      <c r="E157" s="9"/>
      <c r="F157" s="10"/>
      <c r="G157" s="11"/>
      <c r="H157" s="7" t="str">
        <f>N158</f>
        <v/>
      </c>
      <c r="I157" s="12"/>
      <c r="J157" s="45"/>
      <c r="M157" s="1"/>
      <c r="W157" s="1"/>
    </row>
    <row r="158" spans="2:24" ht="12.95" customHeight="1">
      <c r="B158" s="15"/>
      <c r="C158" s="16"/>
      <c r="D158" s="52"/>
      <c r="E158" s="18"/>
      <c r="F158" s="19">
        <f>M158</f>
        <v>0</v>
      </c>
      <c r="G158" s="20">
        <f>IF(B158&lt;&gt;"計",ROUND(D158*F158,0),SUM(G$1:G157))</f>
        <v>0</v>
      </c>
      <c r="H158" s="16"/>
      <c r="I158" s="21"/>
      <c r="J158" s="46"/>
      <c r="M158" s="1">
        <f>MIN(O158,Q158,S158,U158,W158)</f>
        <v>0</v>
      </c>
      <c r="N158" s="13" t="str">
        <f>IF(R158&lt;&gt;"",R158,IF(P158&lt;&gt;"",P158,IF(T158&lt;&gt;"",T158,IF(V158&lt;&gt;"",V158,X158))))</f>
        <v/>
      </c>
      <c r="O158" s="44" t="str">
        <f>IFERROR(VLOOKUP(L158,'読込(刊)'!A:I,3,0),"")</f>
        <v/>
      </c>
      <c r="P158" s="44" t="str">
        <f>IFERROR(VLOOKUP(L158,'読込(刊)'!A:I,4,0),"")</f>
        <v/>
      </c>
      <c r="Q158" s="44" t="str">
        <f>IFERROR(VLOOKUP(L158,'読込(見)'!A:I,3,0),"")</f>
        <v/>
      </c>
      <c r="R158" s="44" t="str">
        <f>IFERROR(VLOOKUP(L158,'読込(見)'!A:I,4,0),"")</f>
        <v/>
      </c>
      <c r="S158" s="44" t="str">
        <f>IFERROR(VLOOKUP(L158,#REF!,10,0),"")</f>
        <v/>
      </c>
      <c r="T158" s="44" t="str">
        <f>IFERROR(VLOOKUP(L158,#REF!,1,0),"")</f>
        <v/>
      </c>
      <c r="U158" s="44" t="str">
        <f>IFERROR(VLOOKUP(L158,×代価!B:K,10,0),"")</f>
        <v/>
      </c>
      <c r="V158" s="44" t="str">
        <f>IFERROR(VLOOKUP(L158,×代価!B:K,1,0),"")</f>
        <v/>
      </c>
      <c r="W158" s="1" t="str">
        <f>IFERROR(VLOOKUP(L158,'×代価(分析)'!B:K,10,0),"")</f>
        <v/>
      </c>
      <c r="X158" s="13" t="str">
        <f>IFERROR(VLOOKUP(L158,'×代価(分析)'!B:K,1,0),"")</f>
        <v/>
      </c>
    </row>
    <row r="159" spans="2:24" ht="12.95" customHeight="1">
      <c r="B159" s="6"/>
      <c r="C159" s="7"/>
      <c r="D159" s="51"/>
      <c r="E159" s="9"/>
      <c r="F159" s="10"/>
      <c r="G159" s="11"/>
      <c r="H159" s="7" t="str">
        <f>N160</f>
        <v/>
      </c>
      <c r="I159" s="12"/>
      <c r="J159" s="45"/>
      <c r="M159" s="1"/>
      <c r="W159" s="1"/>
    </row>
    <row r="160" spans="2:24" ht="12.95" customHeight="1">
      <c r="B160" s="15"/>
      <c r="C160" s="16"/>
      <c r="D160" s="52"/>
      <c r="E160" s="18"/>
      <c r="F160" s="19">
        <f>M160</f>
        <v>0</v>
      </c>
      <c r="G160" s="20">
        <f>IF(B160&lt;&gt;"計",ROUND(D160*F160,0),SUM(G$1:G159))</f>
        <v>0</v>
      </c>
      <c r="H160" s="16"/>
      <c r="I160" s="21"/>
      <c r="J160" s="46"/>
      <c r="M160" s="1">
        <f>MIN(O160,Q160,S160,U160,W160)</f>
        <v>0</v>
      </c>
      <c r="N160" s="13" t="str">
        <f>IF(R160&lt;&gt;"",R160,IF(P160&lt;&gt;"",P160,IF(T160&lt;&gt;"",T160,IF(V160&lt;&gt;"",V160,X160))))</f>
        <v/>
      </c>
      <c r="O160" s="44" t="str">
        <f>IFERROR(VLOOKUP(L160,'読込(刊)'!A:I,3,0),"")</f>
        <v/>
      </c>
      <c r="P160" s="44" t="str">
        <f>IFERROR(VLOOKUP(L160,'読込(刊)'!A:I,4,0),"")</f>
        <v/>
      </c>
      <c r="Q160" s="44" t="str">
        <f>IFERROR(VLOOKUP(L160,'読込(見)'!A:I,3,0),"")</f>
        <v/>
      </c>
      <c r="R160" s="44" t="str">
        <f>IFERROR(VLOOKUP(L160,'読込(見)'!A:I,4,0),"")</f>
        <v/>
      </c>
      <c r="S160" s="44" t="str">
        <f>IFERROR(VLOOKUP(L160,#REF!,10,0),"")</f>
        <v/>
      </c>
      <c r="T160" s="44" t="str">
        <f>IFERROR(VLOOKUP(L160,#REF!,1,0),"")</f>
        <v/>
      </c>
      <c r="U160" s="44" t="str">
        <f>IFERROR(VLOOKUP(L160,×代価!B:K,10,0),"")</f>
        <v/>
      </c>
      <c r="V160" s="44" t="str">
        <f>IFERROR(VLOOKUP(L160,×代価!B:K,1,0),"")</f>
        <v/>
      </c>
      <c r="W160" s="1" t="str">
        <f>IFERROR(VLOOKUP(L160,'×代価(分析)'!B:K,10,0),"")</f>
        <v/>
      </c>
      <c r="X160" s="13" t="str">
        <f>IFERROR(VLOOKUP(L160,'×代価(分析)'!B:K,1,0),"")</f>
        <v/>
      </c>
    </row>
    <row r="161" spans="2:24" ht="12.95" customHeight="1">
      <c r="B161" s="6"/>
      <c r="C161" s="7"/>
      <c r="D161" s="51"/>
      <c r="E161" s="9"/>
      <c r="F161" s="10"/>
      <c r="G161" s="11"/>
      <c r="H161" s="7" t="str">
        <f>N162</f>
        <v/>
      </c>
      <c r="I161" s="12"/>
      <c r="J161" s="45"/>
      <c r="M161" s="1"/>
      <c r="W161" s="1"/>
    </row>
    <row r="162" spans="2:24" ht="12.95" customHeight="1">
      <c r="B162" s="15"/>
      <c r="C162" s="16"/>
      <c r="D162" s="52"/>
      <c r="E162" s="18"/>
      <c r="F162" s="19">
        <f>M162</f>
        <v>0</v>
      </c>
      <c r="G162" s="20">
        <f>IF(B162&lt;&gt;"計",ROUND(D162*F162,0),SUM(G$1:G161))</f>
        <v>0</v>
      </c>
      <c r="H162" s="16"/>
      <c r="I162" s="21"/>
      <c r="J162" s="46"/>
      <c r="M162" s="1">
        <f>MIN(O162,Q162,S162,U162,W162)</f>
        <v>0</v>
      </c>
      <c r="N162" s="13" t="str">
        <f>IF(R162&lt;&gt;"",R162,IF(P162&lt;&gt;"",P162,IF(T162&lt;&gt;"",T162,IF(V162&lt;&gt;"",V162,X162))))</f>
        <v/>
      </c>
      <c r="O162" s="44" t="str">
        <f>IFERROR(VLOOKUP(L162,'読込(刊)'!A:I,3,0),"")</f>
        <v/>
      </c>
      <c r="P162" s="44" t="str">
        <f>IFERROR(VLOOKUP(L162,'読込(刊)'!A:I,4,0),"")</f>
        <v/>
      </c>
      <c r="Q162" s="44" t="str">
        <f>IFERROR(VLOOKUP(L162,'読込(見)'!A:I,3,0),"")</f>
        <v/>
      </c>
      <c r="R162" s="44" t="str">
        <f>IFERROR(VLOOKUP(L162,'読込(見)'!A:I,4,0),"")</f>
        <v/>
      </c>
      <c r="S162" s="44" t="str">
        <f>IFERROR(VLOOKUP(L162,#REF!,10,0),"")</f>
        <v/>
      </c>
      <c r="T162" s="44" t="str">
        <f>IFERROR(VLOOKUP(L162,#REF!,1,0),"")</f>
        <v/>
      </c>
      <c r="U162" s="44" t="str">
        <f>IFERROR(VLOOKUP(L162,×代価!B:K,10,0),"")</f>
        <v/>
      </c>
      <c r="V162" s="44" t="str">
        <f>IFERROR(VLOOKUP(L162,×代価!B:K,1,0),"")</f>
        <v/>
      </c>
      <c r="W162" s="1" t="str">
        <f>IFERROR(VLOOKUP(L162,'×代価(分析)'!B:K,10,0),"")</f>
        <v/>
      </c>
      <c r="X162" s="13" t="str">
        <f>IFERROR(VLOOKUP(L162,'×代価(分析)'!B:K,1,0),"")</f>
        <v/>
      </c>
    </row>
    <row r="163" spans="2:24" ht="12.95" customHeight="1">
      <c r="B163" s="6"/>
      <c r="C163" s="7"/>
      <c r="D163" s="51"/>
      <c r="E163" s="9"/>
      <c r="F163" s="10"/>
      <c r="G163" s="11"/>
      <c r="H163" s="7" t="str">
        <f>N164</f>
        <v/>
      </c>
      <c r="I163" s="12"/>
      <c r="J163" s="45"/>
      <c r="M163" s="1"/>
      <c r="W163" s="1"/>
    </row>
    <row r="164" spans="2:24" ht="12.95" customHeight="1">
      <c r="B164" s="15"/>
      <c r="C164" s="16"/>
      <c r="D164" s="52"/>
      <c r="E164" s="18"/>
      <c r="F164" s="19">
        <f>M164</f>
        <v>0</v>
      </c>
      <c r="G164" s="20">
        <f>IF(B164&lt;&gt;"計",ROUND(D164*F164,0),SUM(G$1:G163))</f>
        <v>0</v>
      </c>
      <c r="H164" s="16"/>
      <c r="I164" s="21"/>
      <c r="J164" s="46"/>
      <c r="M164" s="1">
        <f>MIN(O164,Q164,S164,U164,W164)</f>
        <v>0</v>
      </c>
      <c r="N164" s="13" t="str">
        <f>IF(R164&lt;&gt;"",R164,IF(P164&lt;&gt;"",P164,IF(T164&lt;&gt;"",T164,IF(V164&lt;&gt;"",V164,X164))))</f>
        <v/>
      </c>
      <c r="O164" s="44" t="str">
        <f>IFERROR(VLOOKUP(L164,'読込(刊)'!A:I,3,0),"")</f>
        <v/>
      </c>
      <c r="P164" s="44" t="str">
        <f>IFERROR(VLOOKUP(L164,'読込(刊)'!A:I,4,0),"")</f>
        <v/>
      </c>
      <c r="Q164" s="44" t="str">
        <f>IFERROR(VLOOKUP(L164,'読込(見)'!A:I,3,0),"")</f>
        <v/>
      </c>
      <c r="R164" s="44" t="str">
        <f>IFERROR(VLOOKUP(L164,'読込(見)'!A:I,4,0),"")</f>
        <v/>
      </c>
      <c r="S164" s="44" t="str">
        <f>IFERROR(VLOOKUP(L164,#REF!,10,0),"")</f>
        <v/>
      </c>
      <c r="T164" s="44" t="str">
        <f>IFERROR(VLOOKUP(L164,#REF!,1,0),"")</f>
        <v/>
      </c>
      <c r="U164" s="44" t="str">
        <f>IFERROR(VLOOKUP(L164,×代価!B:K,10,0),"")</f>
        <v/>
      </c>
      <c r="V164" s="44" t="str">
        <f>IFERROR(VLOOKUP(L164,×代価!B:K,1,0),"")</f>
        <v/>
      </c>
      <c r="W164" s="1" t="str">
        <f>IFERROR(VLOOKUP(L164,'×代価(分析)'!B:K,10,0),"")</f>
        <v/>
      </c>
      <c r="X164" s="13" t="str">
        <f>IFERROR(VLOOKUP(L164,'×代価(分析)'!B:K,1,0),"")</f>
        <v/>
      </c>
    </row>
    <row r="165" spans="2:24" ht="12.95" customHeight="1">
      <c r="B165" s="6"/>
      <c r="C165" s="7"/>
      <c r="D165" s="51"/>
      <c r="E165" s="9"/>
      <c r="F165" s="10"/>
      <c r="G165" s="11"/>
      <c r="H165" s="7" t="str">
        <f>N166</f>
        <v/>
      </c>
      <c r="I165" s="12"/>
      <c r="J165" s="45"/>
      <c r="M165" s="1"/>
      <c r="W165" s="1"/>
    </row>
    <row r="166" spans="2:24" ht="12.95" customHeight="1">
      <c r="B166" s="15"/>
      <c r="C166" s="16"/>
      <c r="D166" s="52"/>
      <c r="E166" s="18"/>
      <c r="F166" s="19">
        <f>M166</f>
        <v>0</v>
      </c>
      <c r="G166" s="20">
        <f>IF(B166&lt;&gt;"計",ROUND(D166*F166,0),SUM(G$1:G165))</f>
        <v>0</v>
      </c>
      <c r="H166" s="16"/>
      <c r="I166" s="21"/>
      <c r="J166" s="46"/>
      <c r="M166" s="1">
        <f>MIN(O166,Q166,S166,U166,W166)</f>
        <v>0</v>
      </c>
      <c r="N166" s="13" t="str">
        <f>IF(R166&lt;&gt;"",R166,IF(P166&lt;&gt;"",P166,IF(T166&lt;&gt;"",T166,IF(V166&lt;&gt;"",V166,X166))))</f>
        <v/>
      </c>
      <c r="O166" s="44" t="str">
        <f>IFERROR(VLOOKUP(L166,'読込(刊)'!A:I,3,0),"")</f>
        <v/>
      </c>
      <c r="P166" s="44" t="str">
        <f>IFERROR(VLOOKUP(L166,'読込(刊)'!A:I,4,0),"")</f>
        <v/>
      </c>
      <c r="Q166" s="44" t="str">
        <f>IFERROR(VLOOKUP(L166,'読込(見)'!A:I,3,0),"")</f>
        <v/>
      </c>
      <c r="R166" s="44" t="str">
        <f>IFERROR(VLOOKUP(L166,'読込(見)'!A:I,4,0),"")</f>
        <v/>
      </c>
      <c r="S166" s="44" t="str">
        <f>IFERROR(VLOOKUP(L166,#REF!,10,0),"")</f>
        <v/>
      </c>
      <c r="T166" s="44" t="str">
        <f>IFERROR(VLOOKUP(L166,#REF!,1,0),"")</f>
        <v/>
      </c>
      <c r="U166" s="44" t="str">
        <f>IFERROR(VLOOKUP(L166,×代価!B:K,10,0),"")</f>
        <v/>
      </c>
      <c r="V166" s="44" t="str">
        <f>IFERROR(VLOOKUP(L166,×代価!B:K,1,0),"")</f>
        <v/>
      </c>
      <c r="W166" s="1" t="str">
        <f>IFERROR(VLOOKUP(L166,'×代価(分析)'!B:K,10,0),"")</f>
        <v/>
      </c>
      <c r="X166" s="13" t="str">
        <f>IFERROR(VLOOKUP(L166,'×代価(分析)'!B:K,1,0),"")</f>
        <v/>
      </c>
    </row>
    <row r="167" spans="2:24" ht="12.95" customHeight="1">
      <c r="B167" s="6"/>
      <c r="C167" s="7"/>
      <c r="D167" s="51"/>
      <c r="E167" s="9"/>
      <c r="F167" s="10"/>
      <c r="G167" s="11"/>
      <c r="H167" s="7" t="str">
        <f>N168</f>
        <v/>
      </c>
      <c r="I167" s="12"/>
      <c r="J167" s="45"/>
      <c r="M167" s="1"/>
      <c r="W167" s="1"/>
    </row>
    <row r="168" spans="2:24" ht="12.95" customHeight="1">
      <c r="B168" s="15"/>
      <c r="C168" s="16"/>
      <c r="D168" s="52"/>
      <c r="E168" s="18"/>
      <c r="F168" s="19">
        <f>M168</f>
        <v>0</v>
      </c>
      <c r="G168" s="20">
        <f>IF(B168&lt;&gt;"計",ROUND(D168*F168,0),SUM(G$1:G167))</f>
        <v>0</v>
      </c>
      <c r="H168" s="16"/>
      <c r="I168" s="21"/>
      <c r="J168" s="46"/>
      <c r="M168" s="1">
        <f>MIN(O168,Q168,S168,U168,W168)</f>
        <v>0</v>
      </c>
      <c r="N168" s="13" t="str">
        <f>IF(R168&lt;&gt;"",R168,IF(P168&lt;&gt;"",P168,IF(T168&lt;&gt;"",T168,IF(V168&lt;&gt;"",V168,X168))))</f>
        <v/>
      </c>
      <c r="O168" s="44" t="str">
        <f>IFERROR(VLOOKUP(L168,'読込(刊)'!A:I,3,0),"")</f>
        <v/>
      </c>
      <c r="P168" s="44" t="str">
        <f>IFERROR(VLOOKUP(L168,'読込(刊)'!A:I,4,0),"")</f>
        <v/>
      </c>
      <c r="Q168" s="44" t="str">
        <f>IFERROR(VLOOKUP(L168,'読込(見)'!A:I,3,0),"")</f>
        <v/>
      </c>
      <c r="R168" s="44" t="str">
        <f>IFERROR(VLOOKUP(L168,'読込(見)'!A:I,4,0),"")</f>
        <v/>
      </c>
      <c r="S168" s="44" t="str">
        <f>IFERROR(VLOOKUP(L168,#REF!,10,0),"")</f>
        <v/>
      </c>
      <c r="T168" s="44" t="str">
        <f>IFERROR(VLOOKUP(L168,#REF!,1,0),"")</f>
        <v/>
      </c>
      <c r="U168" s="44" t="str">
        <f>IFERROR(VLOOKUP(L168,×代価!B:K,10,0),"")</f>
        <v/>
      </c>
      <c r="V168" s="44" t="str">
        <f>IFERROR(VLOOKUP(L168,×代価!B:K,1,0),"")</f>
        <v/>
      </c>
      <c r="W168" s="1" t="str">
        <f>IFERROR(VLOOKUP(L168,'×代価(分析)'!B:K,10,0),"")</f>
        <v/>
      </c>
      <c r="X168" s="13" t="str">
        <f>IFERROR(VLOOKUP(L168,'×代価(分析)'!B:K,1,0),"")</f>
        <v/>
      </c>
    </row>
    <row r="169" spans="2:24" ht="12.95" customHeight="1">
      <c r="B169" s="6"/>
      <c r="C169" s="7"/>
      <c r="D169" s="51"/>
      <c r="E169" s="9"/>
      <c r="F169" s="10"/>
      <c r="G169" s="11"/>
      <c r="H169" s="7" t="str">
        <f>N170</f>
        <v/>
      </c>
      <c r="I169" s="12"/>
      <c r="J169" s="45"/>
      <c r="M169" s="1"/>
      <c r="W169" s="1"/>
    </row>
    <row r="170" spans="2:24" ht="12.95" customHeight="1">
      <c r="B170" s="15"/>
      <c r="C170" s="16"/>
      <c r="D170" s="52"/>
      <c r="E170" s="18"/>
      <c r="F170" s="19">
        <f>M170</f>
        <v>0</v>
      </c>
      <c r="G170" s="20">
        <f>IF(B170&lt;&gt;"計",ROUND(D170*F170,0),SUM(G$1:G169))</f>
        <v>0</v>
      </c>
      <c r="H170" s="16"/>
      <c r="I170" s="21"/>
      <c r="J170" s="46"/>
      <c r="M170" s="1">
        <f>MIN(O170,Q170,S170,U170,W170)</f>
        <v>0</v>
      </c>
      <c r="N170" s="13" t="str">
        <f>IF(R170&lt;&gt;"",R170,IF(P170&lt;&gt;"",P170,IF(T170&lt;&gt;"",T170,IF(V170&lt;&gt;"",V170,X170))))</f>
        <v/>
      </c>
      <c r="O170" s="44" t="str">
        <f>IFERROR(VLOOKUP(L170,'読込(刊)'!A:I,3,0),"")</f>
        <v/>
      </c>
      <c r="P170" s="44" t="str">
        <f>IFERROR(VLOOKUP(L170,'読込(刊)'!A:I,4,0),"")</f>
        <v/>
      </c>
      <c r="Q170" s="44" t="str">
        <f>IFERROR(VLOOKUP(L170,'読込(見)'!A:I,3,0),"")</f>
        <v/>
      </c>
      <c r="R170" s="44" t="str">
        <f>IFERROR(VLOOKUP(L170,'読込(見)'!A:I,4,0),"")</f>
        <v/>
      </c>
      <c r="S170" s="44" t="str">
        <f>IFERROR(VLOOKUP(L170,#REF!,10,0),"")</f>
        <v/>
      </c>
      <c r="T170" s="44" t="str">
        <f>IFERROR(VLOOKUP(L170,#REF!,1,0),"")</f>
        <v/>
      </c>
      <c r="U170" s="44" t="str">
        <f>IFERROR(VLOOKUP(L170,×代価!B:K,10,0),"")</f>
        <v/>
      </c>
      <c r="V170" s="44" t="str">
        <f>IFERROR(VLOOKUP(L170,×代価!B:K,1,0),"")</f>
        <v/>
      </c>
      <c r="W170" s="1" t="str">
        <f>IFERROR(VLOOKUP(L170,'×代価(分析)'!B:K,10,0),"")</f>
        <v/>
      </c>
      <c r="X170" s="13" t="str">
        <f>IFERROR(VLOOKUP(L170,'×代価(分析)'!B:K,1,0),"")</f>
        <v/>
      </c>
    </row>
    <row r="171" spans="2:24" ht="12.95" customHeight="1">
      <c r="B171" s="6"/>
      <c r="C171" s="7"/>
      <c r="D171" s="51"/>
      <c r="E171" s="9"/>
      <c r="F171" s="10"/>
      <c r="G171" s="11"/>
      <c r="H171" s="7" t="str">
        <f>N172</f>
        <v/>
      </c>
      <c r="I171" s="12"/>
      <c r="J171" s="45"/>
      <c r="M171" s="1"/>
      <c r="W171" s="1"/>
    </row>
    <row r="172" spans="2:24" ht="12.95" customHeight="1">
      <c r="B172" s="15"/>
      <c r="C172" s="16"/>
      <c r="D172" s="52"/>
      <c r="E172" s="18"/>
      <c r="F172" s="19">
        <f>M172</f>
        <v>0</v>
      </c>
      <c r="G172" s="20">
        <f>IF(B172&lt;&gt;"計",ROUND(D172*F172,0),SUM(G$1:G171))</f>
        <v>0</v>
      </c>
      <c r="H172" s="16"/>
      <c r="I172" s="21"/>
      <c r="J172" s="46"/>
      <c r="M172" s="1">
        <f>MIN(O172,Q172,S172,U172,W172)</f>
        <v>0</v>
      </c>
      <c r="N172" s="13" t="str">
        <f>IF(R172&lt;&gt;"",R172,IF(P172&lt;&gt;"",P172,IF(T172&lt;&gt;"",T172,IF(V172&lt;&gt;"",V172,X172))))</f>
        <v/>
      </c>
      <c r="O172" s="44" t="str">
        <f>IFERROR(VLOOKUP(L172,'読込(刊)'!A:I,3,0),"")</f>
        <v/>
      </c>
      <c r="P172" s="44" t="str">
        <f>IFERROR(VLOOKUP(L172,'読込(刊)'!A:I,4,0),"")</f>
        <v/>
      </c>
      <c r="Q172" s="44" t="str">
        <f>IFERROR(VLOOKUP(L172,'読込(見)'!A:I,3,0),"")</f>
        <v/>
      </c>
      <c r="R172" s="44" t="str">
        <f>IFERROR(VLOOKUP(L172,'読込(見)'!A:I,4,0),"")</f>
        <v/>
      </c>
      <c r="S172" s="44" t="str">
        <f>IFERROR(VLOOKUP(L172,#REF!,10,0),"")</f>
        <v/>
      </c>
      <c r="T172" s="44" t="str">
        <f>IFERROR(VLOOKUP(L172,#REF!,1,0),"")</f>
        <v/>
      </c>
      <c r="U172" s="44" t="str">
        <f>IFERROR(VLOOKUP(L172,×代価!B:K,10,0),"")</f>
        <v/>
      </c>
      <c r="V172" s="44" t="str">
        <f>IFERROR(VLOOKUP(L172,×代価!B:K,1,0),"")</f>
        <v/>
      </c>
      <c r="W172" s="1" t="str">
        <f>IFERROR(VLOOKUP(L172,'×代価(分析)'!B:K,10,0),"")</f>
        <v/>
      </c>
      <c r="X172" s="13" t="str">
        <f>IFERROR(VLOOKUP(L172,'×代価(分析)'!B:K,1,0),"")</f>
        <v/>
      </c>
    </row>
    <row r="173" spans="2:24" ht="12.95" customHeight="1">
      <c r="B173" s="6"/>
      <c r="C173" s="7"/>
      <c r="D173" s="51"/>
      <c r="E173" s="9"/>
      <c r="F173" s="10"/>
      <c r="G173" s="11"/>
      <c r="H173" s="7" t="str">
        <f>N174</f>
        <v/>
      </c>
      <c r="I173" s="12"/>
      <c r="J173" s="45"/>
      <c r="M173" s="1"/>
      <c r="W173" s="1"/>
    </row>
    <row r="174" spans="2:24" ht="12.95" customHeight="1">
      <c r="B174" s="15"/>
      <c r="C174" s="16"/>
      <c r="D174" s="52"/>
      <c r="E174" s="18"/>
      <c r="F174" s="19">
        <f>M174</f>
        <v>0</v>
      </c>
      <c r="G174" s="20">
        <f>IF(B174&lt;&gt;"計",ROUND(D174*F174,0),SUM(G$1:G173))</f>
        <v>0</v>
      </c>
      <c r="H174" s="16"/>
      <c r="I174" s="21"/>
      <c r="J174" s="46"/>
      <c r="M174" s="1">
        <f>MIN(O174,Q174,S174,U174,W174)</f>
        <v>0</v>
      </c>
      <c r="N174" s="13" t="str">
        <f>IF(R174&lt;&gt;"",R174,IF(P174&lt;&gt;"",P174,IF(T174&lt;&gt;"",T174,IF(V174&lt;&gt;"",V174,X174))))</f>
        <v/>
      </c>
      <c r="O174" s="44" t="str">
        <f>IFERROR(VLOOKUP(L174,'読込(刊)'!A:I,3,0),"")</f>
        <v/>
      </c>
      <c r="P174" s="44" t="str">
        <f>IFERROR(VLOOKUP(L174,'読込(刊)'!A:I,4,0),"")</f>
        <v/>
      </c>
      <c r="Q174" s="44" t="str">
        <f>IFERROR(VLOOKUP(L174,'読込(見)'!A:I,3,0),"")</f>
        <v/>
      </c>
      <c r="R174" s="44" t="str">
        <f>IFERROR(VLOOKUP(L174,'読込(見)'!A:I,4,0),"")</f>
        <v/>
      </c>
      <c r="S174" s="44" t="str">
        <f>IFERROR(VLOOKUP(L174,#REF!,10,0),"")</f>
        <v/>
      </c>
      <c r="T174" s="44" t="str">
        <f>IFERROR(VLOOKUP(L174,#REF!,1,0),"")</f>
        <v/>
      </c>
      <c r="U174" s="44" t="str">
        <f>IFERROR(VLOOKUP(L174,×代価!B:K,10,0),"")</f>
        <v/>
      </c>
      <c r="V174" s="44" t="str">
        <f>IFERROR(VLOOKUP(L174,×代価!B:K,1,0),"")</f>
        <v/>
      </c>
      <c r="W174" s="1" t="str">
        <f>IFERROR(VLOOKUP(L174,'×代価(分析)'!B:K,10,0),"")</f>
        <v/>
      </c>
      <c r="X174" s="13" t="str">
        <f>IFERROR(VLOOKUP(L174,'×代価(分析)'!B:K,1,0),"")</f>
        <v/>
      </c>
    </row>
    <row r="175" spans="2:24" ht="12.95" customHeight="1">
      <c r="B175" s="6"/>
      <c r="C175" s="7"/>
      <c r="D175" s="51"/>
      <c r="E175" s="9"/>
      <c r="F175" s="10"/>
      <c r="G175" s="11"/>
      <c r="H175" s="7" t="str">
        <f>N176</f>
        <v/>
      </c>
      <c r="I175" s="12"/>
      <c r="J175" s="45"/>
      <c r="M175" s="1"/>
      <c r="W175" s="1"/>
    </row>
    <row r="176" spans="2:24" ht="12.95" customHeight="1">
      <c r="B176" s="15"/>
      <c r="C176" s="16"/>
      <c r="D176" s="52"/>
      <c r="E176" s="18"/>
      <c r="F176" s="19">
        <f>M176</f>
        <v>0</v>
      </c>
      <c r="G176" s="20">
        <f>IF(B176&lt;&gt;"計",ROUND(D176*F176,0),SUM(G$1:G175))</f>
        <v>0</v>
      </c>
      <c r="H176" s="16"/>
      <c r="I176" s="21"/>
      <c r="J176" s="46"/>
      <c r="M176" s="1">
        <f>MIN(O176,Q176,S176,U176,W176)</f>
        <v>0</v>
      </c>
      <c r="N176" s="13" t="str">
        <f>IF(R176&lt;&gt;"",R176,IF(P176&lt;&gt;"",P176,IF(T176&lt;&gt;"",T176,IF(V176&lt;&gt;"",V176,X176))))</f>
        <v/>
      </c>
      <c r="O176" s="44" t="str">
        <f>IFERROR(VLOOKUP(L176,'読込(刊)'!A:I,3,0),"")</f>
        <v/>
      </c>
      <c r="P176" s="44" t="str">
        <f>IFERROR(VLOOKUP(L176,'読込(刊)'!A:I,4,0),"")</f>
        <v/>
      </c>
      <c r="Q176" s="44" t="str">
        <f>IFERROR(VLOOKUP(L176,'読込(見)'!A:I,3,0),"")</f>
        <v/>
      </c>
      <c r="R176" s="44" t="str">
        <f>IFERROR(VLOOKUP(L176,'読込(見)'!A:I,4,0),"")</f>
        <v/>
      </c>
      <c r="S176" s="44" t="str">
        <f>IFERROR(VLOOKUP(L176,#REF!,10,0),"")</f>
        <v/>
      </c>
      <c r="T176" s="44" t="str">
        <f>IFERROR(VLOOKUP(L176,#REF!,1,0),"")</f>
        <v/>
      </c>
      <c r="U176" s="44" t="str">
        <f>IFERROR(VLOOKUP(L176,×代価!B:K,10,0),"")</f>
        <v/>
      </c>
      <c r="V176" s="44" t="str">
        <f>IFERROR(VLOOKUP(L176,×代価!B:K,1,0),"")</f>
        <v/>
      </c>
      <c r="W176" s="1" t="str">
        <f>IFERROR(VLOOKUP(L176,'×代価(分析)'!B:K,10,0),"")</f>
        <v/>
      </c>
      <c r="X176" s="13" t="str">
        <f>IFERROR(VLOOKUP(L176,'×代価(分析)'!B:K,1,0),"")</f>
        <v/>
      </c>
    </row>
    <row r="177" spans="2:24" ht="12.95" customHeight="1">
      <c r="B177" s="6"/>
      <c r="C177" s="7"/>
      <c r="D177" s="51"/>
      <c r="E177" s="9"/>
      <c r="F177" s="10"/>
      <c r="G177" s="11"/>
      <c r="H177" s="7" t="str">
        <f>N178</f>
        <v/>
      </c>
      <c r="I177" s="12"/>
      <c r="J177" s="45"/>
      <c r="M177" s="1"/>
      <c r="W177" s="1"/>
    </row>
    <row r="178" spans="2:24" ht="12.95" customHeight="1">
      <c r="B178" s="15"/>
      <c r="C178" s="16"/>
      <c r="D178" s="52"/>
      <c r="E178" s="18"/>
      <c r="F178" s="19">
        <f>M178</f>
        <v>0</v>
      </c>
      <c r="G178" s="20">
        <f>IF(B178&lt;&gt;"計",ROUND(D178*F178,0),SUM(G$1:G177))</f>
        <v>0</v>
      </c>
      <c r="H178" s="16"/>
      <c r="I178" s="21"/>
      <c r="J178" s="46"/>
      <c r="M178" s="1">
        <f>MIN(O178,Q178,S178,U178,W178)</f>
        <v>0</v>
      </c>
      <c r="N178" s="13" t="str">
        <f>IF(R178&lt;&gt;"",R178,IF(P178&lt;&gt;"",P178,IF(T178&lt;&gt;"",T178,IF(V178&lt;&gt;"",V178,X178))))</f>
        <v/>
      </c>
      <c r="O178" s="44" t="str">
        <f>IFERROR(VLOOKUP(L178,'読込(刊)'!A:I,3,0),"")</f>
        <v/>
      </c>
      <c r="P178" s="44" t="str">
        <f>IFERROR(VLOOKUP(L178,'読込(刊)'!A:I,4,0),"")</f>
        <v/>
      </c>
      <c r="Q178" s="44" t="str">
        <f>IFERROR(VLOOKUP(L178,'読込(見)'!A:I,3,0),"")</f>
        <v/>
      </c>
      <c r="R178" s="44" t="str">
        <f>IFERROR(VLOOKUP(L178,'読込(見)'!A:I,4,0),"")</f>
        <v/>
      </c>
      <c r="S178" s="44" t="str">
        <f>IFERROR(VLOOKUP(L178,#REF!,10,0),"")</f>
        <v/>
      </c>
      <c r="T178" s="44" t="str">
        <f>IFERROR(VLOOKUP(L178,#REF!,1,0),"")</f>
        <v/>
      </c>
      <c r="U178" s="44" t="str">
        <f>IFERROR(VLOOKUP(L178,×代価!B:K,10,0),"")</f>
        <v/>
      </c>
      <c r="V178" s="44" t="str">
        <f>IFERROR(VLOOKUP(L178,×代価!B:K,1,0),"")</f>
        <v/>
      </c>
      <c r="W178" s="1" t="str">
        <f>IFERROR(VLOOKUP(L178,'×代価(分析)'!B:K,10,0),"")</f>
        <v/>
      </c>
      <c r="X178" s="13" t="str">
        <f>IFERROR(VLOOKUP(L178,'×代価(分析)'!B:K,1,0),"")</f>
        <v/>
      </c>
    </row>
    <row r="179" spans="2:24" ht="12.95" customHeight="1">
      <c r="B179" s="6"/>
      <c r="C179" s="7"/>
      <c r="D179" s="51"/>
      <c r="E179" s="9"/>
      <c r="F179" s="10"/>
      <c r="G179" s="11"/>
      <c r="H179" s="7" t="str">
        <f>N180</f>
        <v/>
      </c>
      <c r="I179" s="12"/>
      <c r="J179" s="45"/>
      <c r="M179" s="1"/>
      <c r="W179" s="1"/>
    </row>
    <row r="180" spans="2:24" ht="12.95" customHeight="1">
      <c r="B180" s="15"/>
      <c r="C180" s="16"/>
      <c r="D180" s="52"/>
      <c r="E180" s="18"/>
      <c r="F180" s="19">
        <f>M180</f>
        <v>0</v>
      </c>
      <c r="G180" s="20">
        <f>IF(B180&lt;&gt;"計",ROUND(D180*F180,0),SUM(G$1:G179))</f>
        <v>0</v>
      </c>
      <c r="H180" s="16"/>
      <c r="I180" s="21"/>
      <c r="J180" s="46"/>
      <c r="M180" s="1">
        <f>MIN(O180,Q180,S180,U180,W180)</f>
        <v>0</v>
      </c>
      <c r="N180" s="13" t="str">
        <f>IF(R180&lt;&gt;"",R180,IF(P180&lt;&gt;"",P180,IF(T180&lt;&gt;"",T180,IF(V180&lt;&gt;"",V180,X180))))</f>
        <v/>
      </c>
      <c r="O180" s="44" t="str">
        <f>IFERROR(VLOOKUP(L180,'読込(刊)'!A:I,3,0),"")</f>
        <v/>
      </c>
      <c r="P180" s="44" t="str">
        <f>IFERROR(VLOOKUP(L180,'読込(刊)'!A:I,4,0),"")</f>
        <v/>
      </c>
      <c r="Q180" s="44" t="str">
        <f>IFERROR(VLOOKUP(L180,'読込(見)'!A:I,3,0),"")</f>
        <v/>
      </c>
      <c r="R180" s="44" t="str">
        <f>IFERROR(VLOOKUP(L180,'読込(見)'!A:I,4,0),"")</f>
        <v/>
      </c>
      <c r="S180" s="44" t="str">
        <f>IFERROR(VLOOKUP(L180,#REF!,10,0),"")</f>
        <v/>
      </c>
      <c r="T180" s="44" t="str">
        <f>IFERROR(VLOOKUP(L180,#REF!,1,0),"")</f>
        <v/>
      </c>
      <c r="U180" s="44" t="str">
        <f>IFERROR(VLOOKUP(L180,×代価!B:K,10,0),"")</f>
        <v/>
      </c>
      <c r="V180" s="44" t="str">
        <f>IFERROR(VLOOKUP(L180,×代価!B:K,1,0),"")</f>
        <v/>
      </c>
      <c r="W180" s="1" t="str">
        <f>IFERROR(VLOOKUP(L180,'×代価(分析)'!B:K,10,0),"")</f>
        <v/>
      </c>
      <c r="X180" s="13" t="str">
        <f>IFERROR(VLOOKUP(L180,'×代価(分析)'!B:K,1,0),"")</f>
        <v/>
      </c>
    </row>
    <row r="181" spans="2:24" ht="12.95" customHeight="1">
      <c r="B181" s="6"/>
      <c r="C181" s="7"/>
      <c r="D181" s="51"/>
      <c r="E181" s="9"/>
      <c r="F181" s="10"/>
      <c r="G181" s="11"/>
      <c r="H181" s="7" t="str">
        <f>N182</f>
        <v/>
      </c>
      <c r="I181" s="12"/>
      <c r="J181" s="45"/>
      <c r="M181" s="1"/>
      <c r="W181" s="1"/>
    </row>
    <row r="182" spans="2:24" ht="12.95" customHeight="1">
      <c r="B182" s="15"/>
      <c r="C182" s="16"/>
      <c r="D182" s="52"/>
      <c r="E182" s="18"/>
      <c r="F182" s="19">
        <f>M182</f>
        <v>0</v>
      </c>
      <c r="G182" s="20">
        <f>IF(B182&lt;&gt;"計",ROUND(D182*F182,0),SUM(G$1:G181))</f>
        <v>0</v>
      </c>
      <c r="H182" s="16"/>
      <c r="I182" s="21"/>
      <c r="J182" s="48">
        <f>SUBTOTAL(9,G147:G182)</f>
        <v>0</v>
      </c>
      <c r="M182" s="1">
        <f>MIN(O182,Q182,S182,U182,W182)</f>
        <v>0</v>
      </c>
      <c r="N182" s="13" t="str">
        <f>IF(R182&lt;&gt;"",R182,IF(P182&lt;&gt;"",P182,IF(T182&lt;&gt;"",T182,IF(V182&lt;&gt;"",V182,X182))))</f>
        <v/>
      </c>
      <c r="O182" s="44" t="str">
        <f>IFERROR(VLOOKUP(L182,'読込(刊)'!A:I,3,0),"")</f>
        <v/>
      </c>
      <c r="P182" s="44" t="str">
        <f>IFERROR(VLOOKUP(L182,'読込(刊)'!A:I,4,0),"")</f>
        <v/>
      </c>
      <c r="Q182" s="44" t="str">
        <f>IFERROR(VLOOKUP(L182,'読込(見)'!A:I,3,0),"")</f>
        <v/>
      </c>
      <c r="R182" s="44" t="str">
        <f>IFERROR(VLOOKUP(L182,'読込(見)'!A:I,4,0),"")</f>
        <v/>
      </c>
      <c r="S182" s="44" t="str">
        <f>IFERROR(VLOOKUP(L182,#REF!,10,0),"")</f>
        <v/>
      </c>
      <c r="T182" s="44" t="str">
        <f>IFERROR(VLOOKUP(L182,#REF!,1,0),"")</f>
        <v/>
      </c>
      <c r="U182" s="44" t="str">
        <f>IFERROR(VLOOKUP(L182,×代価!B:K,10,0),"")</f>
        <v/>
      </c>
      <c r="V182" s="44" t="str">
        <f>IFERROR(VLOOKUP(L182,×代価!B:K,1,0),"")</f>
        <v/>
      </c>
      <c r="W182" s="1" t="str">
        <f>IFERROR(VLOOKUP(L182,'×代価(分析)'!B:K,10,0),"")</f>
        <v/>
      </c>
      <c r="X182" s="13" t="str">
        <f>IFERROR(VLOOKUP(L182,'×代価(分析)'!B:K,1,0),"")</f>
        <v/>
      </c>
    </row>
  </sheetData>
  <mergeCells count="8">
    <mergeCell ref="G1:G2"/>
    <mergeCell ref="H1:J2"/>
    <mergeCell ref="A1:A2"/>
    <mergeCell ref="B1:B2"/>
    <mergeCell ref="C1:C2"/>
    <mergeCell ref="D1:D2"/>
    <mergeCell ref="E1:E2"/>
    <mergeCell ref="F1:F2"/>
  </mergeCells>
  <phoneticPr fontId="2"/>
  <conditionalFormatting sqref="F4 F6 F8 F10 F12 F14 F16 F18 F20 F22 F24 F26 F28 F30 F32 F34 F36 F38 F40 F42 F44 F46 F48 F50 F52 F54 F56 F58 F60 F62 F64 F66 F68 F70 F72 F74">
    <cfRule type="expression" dxfId="2922" priority="12" stopIfTrue="1">
      <formula>AND(D4=1,E4="か所")</formula>
    </cfRule>
  </conditionalFormatting>
  <conditionalFormatting sqref="F44 F4 F6 F8 F10 F12 F14 F16 F18 F20 F22 F24 F26 F28 F30 F32 F34 F36 F38 F40 F42 F46 F48 F50 F52 F54 F56 F58 F60 F62 F64 F66 F68 F70 F72 F74">
    <cfRule type="expression" dxfId="2921" priority="11" stopIfTrue="1">
      <formula>AND(D4=1,E4="式")</formula>
    </cfRule>
  </conditionalFormatting>
  <conditionalFormatting sqref="F44">
    <cfRule type="expression" dxfId="2920" priority="10" stopIfTrue="1">
      <formula>AND(D44=1,LEN(E44)&lt;&gt;LENB(E44))</formula>
    </cfRule>
  </conditionalFormatting>
  <conditionalFormatting sqref="F76 F78 F80 F82 F84 F86 F88 F90 F92 F94 F96 F98 F100 F102 F104 F106 F108 F110">
    <cfRule type="expression" dxfId="2919" priority="9" stopIfTrue="1">
      <formula>AND(D76=1,E76="か所")</formula>
    </cfRule>
  </conditionalFormatting>
  <conditionalFormatting sqref="F80 F76 F78 F82 F84 F86 F88 F90 F92 F94 F96 F98 F100 F102 F104 F106 F108 F110">
    <cfRule type="expression" dxfId="2918" priority="8" stopIfTrue="1">
      <formula>AND(D76=1,E76="式")</formula>
    </cfRule>
  </conditionalFormatting>
  <conditionalFormatting sqref="F80">
    <cfRule type="expression" dxfId="2917" priority="7" stopIfTrue="1">
      <formula>AND(D80=1,LEN(E80)&lt;&gt;LENB(E80))</formula>
    </cfRule>
  </conditionalFormatting>
  <conditionalFormatting sqref="F112 F114 F116 F118 F120 F122 F124 F126 F128 F130 F132 F134 F136 F138 F140 F142 F144 F146">
    <cfRule type="expression" dxfId="2916" priority="6" stopIfTrue="1">
      <formula>AND(D112=1,E112="か所")</formula>
    </cfRule>
  </conditionalFormatting>
  <conditionalFormatting sqref="F116 F112 F114 F118 F120 F122 F124 F126 F128 F130 F132 F134 F136 F138 F140 F142 F144 F146">
    <cfRule type="expression" dxfId="2915" priority="5" stopIfTrue="1">
      <formula>AND(D112=1,E112="式")</formula>
    </cfRule>
  </conditionalFormatting>
  <conditionalFormatting sqref="F116">
    <cfRule type="expression" dxfId="2914" priority="4" stopIfTrue="1">
      <formula>AND(D116=1,LEN(E116)&lt;&gt;LENB(E116))</formula>
    </cfRule>
  </conditionalFormatting>
  <conditionalFormatting sqref="F148 F150 F152 F154 F156 F158 F160 F162 F164 F166 F168 F170 F172 F174 F176 F178 F180 F182">
    <cfRule type="expression" dxfId="2913" priority="3" stopIfTrue="1">
      <formula>AND(D148=1,E148="か所")</formula>
    </cfRule>
  </conditionalFormatting>
  <conditionalFormatting sqref="F152 F148 F150 F154 F156 F158 F160 F162 F164 F166 F168 F170 F172 F174 F176 F178 F180 F182">
    <cfRule type="expression" dxfId="2912" priority="2" stopIfTrue="1">
      <formula>AND(D148=1,E148="式")</formula>
    </cfRule>
  </conditionalFormatting>
  <conditionalFormatting sqref="F152">
    <cfRule type="expression" dxfId="2911" priority="1" stopIfTrue="1">
      <formula>AND(D152=1,LEN(E152)&lt;&gt;LENB(E152))</formula>
    </cfRule>
  </conditionalFormatting>
  <printOptions horizontalCentered="1"/>
  <pageMargins left="0.39370078740157483" right="0.39370078740157483" top="1.1023622047244095" bottom="0.94488188976377963" header="0.51181102362204722" footer="0.59055118110236227"/>
  <headerFooter alignWithMargins="0">
    <oddFooter>&amp;C&amp;"ＭＳ 明朝,標準"東畑建築事務所&amp;R&amp;"ＭＳ 明朝,標準"P － &amp;P</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0CDE6C-23C5-43ED-9C30-CFB3C6D6A816}">
  <sheetPr>
    <tabColor theme="1" tint="0.499984740745262"/>
  </sheetPr>
  <dimension ref="A1:K1205"/>
  <sheetViews>
    <sheetView workbookViewId="0"/>
  </sheetViews>
  <sheetFormatPr defaultRowHeight="13.5"/>
  <cols>
    <col min="1" max="1" width="12.75" customWidth="1"/>
    <col min="3" max="3" width="15.125" customWidth="1"/>
    <col min="4" max="4" width="17.875" customWidth="1"/>
    <col min="5" max="5" width="18.375" customWidth="1"/>
    <col min="6" max="6" width="23" customWidth="1"/>
    <col min="7" max="7" width="44.25" customWidth="1"/>
  </cols>
  <sheetData>
    <row r="1" spans="1:11">
      <c r="A1" s="29" t="s">
        <v>15</v>
      </c>
      <c r="B1" s="29" t="s">
        <v>17</v>
      </c>
      <c r="C1" s="29" t="s">
        <v>18</v>
      </c>
      <c r="D1" s="29" t="s">
        <v>19</v>
      </c>
      <c r="E1" s="29" t="s">
        <v>20</v>
      </c>
      <c r="F1" s="29" t="s">
        <v>21</v>
      </c>
      <c r="G1" s="29" t="s">
        <v>22</v>
      </c>
      <c r="H1" s="29" t="s">
        <v>23</v>
      </c>
      <c r="I1" s="29" t="s">
        <v>11</v>
      </c>
    </row>
    <row r="2" spans="1:11">
      <c r="C2" s="30"/>
      <c r="F2" t="s">
        <v>24</v>
      </c>
      <c r="G2" t="s">
        <v>25</v>
      </c>
      <c r="H2" s="31"/>
      <c r="I2" s="3"/>
    </row>
    <row r="3" spans="1:11">
      <c r="A3" t="s">
        <v>26</v>
      </c>
      <c r="C3" s="30">
        <v>2840</v>
      </c>
      <c r="D3" t="s">
        <v>27</v>
      </c>
      <c r="F3" t="s">
        <v>28</v>
      </c>
      <c r="G3" t="s">
        <v>29</v>
      </c>
      <c r="H3" s="31">
        <v>1</v>
      </c>
      <c r="I3" s="3" t="s">
        <v>30</v>
      </c>
    </row>
    <row r="4" spans="1:11">
      <c r="C4" s="30"/>
      <c r="G4" t="s">
        <v>31</v>
      </c>
      <c r="H4" s="31"/>
      <c r="I4" s="3"/>
    </row>
    <row r="5" spans="1:11">
      <c r="A5" t="s">
        <v>32</v>
      </c>
      <c r="C5" s="30">
        <v>5110</v>
      </c>
      <c r="D5" t="s">
        <v>27</v>
      </c>
      <c r="F5" t="s">
        <v>33</v>
      </c>
      <c r="G5" t="s">
        <v>34</v>
      </c>
      <c r="H5" s="31">
        <v>1</v>
      </c>
      <c r="I5" s="3" t="s">
        <v>30</v>
      </c>
    </row>
    <row r="6" spans="1:11">
      <c r="C6" s="30"/>
      <c r="H6" s="31"/>
      <c r="I6" s="3"/>
    </row>
    <row r="7" spans="1:11">
      <c r="A7" t="s">
        <v>35</v>
      </c>
      <c r="C7" s="30">
        <v>20400</v>
      </c>
      <c r="D7" t="s">
        <v>27</v>
      </c>
      <c r="F7" t="s">
        <v>36</v>
      </c>
      <c r="G7" t="s">
        <v>37</v>
      </c>
      <c r="H7" s="31">
        <v>1</v>
      </c>
      <c r="I7" s="3" t="s">
        <v>30</v>
      </c>
    </row>
    <row r="8" spans="1:11">
      <c r="C8" s="30"/>
      <c r="H8" s="31"/>
      <c r="I8" s="3"/>
    </row>
    <row r="9" spans="1:11">
      <c r="A9" t="s">
        <v>38</v>
      </c>
      <c r="C9" s="30">
        <v>105000</v>
      </c>
      <c r="D9" t="s">
        <v>27</v>
      </c>
      <c r="F9" t="s">
        <v>39</v>
      </c>
      <c r="G9" t="s">
        <v>40</v>
      </c>
      <c r="H9" s="31">
        <v>1</v>
      </c>
      <c r="I9" s="3" t="s">
        <v>41</v>
      </c>
    </row>
    <row r="10" spans="1:11">
      <c r="C10" s="30"/>
      <c r="H10" s="31"/>
      <c r="I10" s="3"/>
    </row>
    <row r="11" spans="1:11">
      <c r="A11" t="s">
        <v>42</v>
      </c>
      <c r="C11" s="30">
        <v>103000</v>
      </c>
      <c r="D11" t="s">
        <v>27</v>
      </c>
      <c r="F11" t="s">
        <v>39</v>
      </c>
      <c r="G11" t="s">
        <v>43</v>
      </c>
      <c r="H11" s="32">
        <v>1</v>
      </c>
      <c r="I11" s="3" t="s">
        <v>41</v>
      </c>
    </row>
    <row r="12" spans="1:11">
      <c r="C12" s="30"/>
      <c r="H12" s="31"/>
      <c r="I12" s="3"/>
    </row>
    <row r="13" spans="1:11">
      <c r="A13" t="s">
        <v>44</v>
      </c>
      <c r="C13" s="30">
        <v>101000</v>
      </c>
      <c r="D13" t="s">
        <v>27</v>
      </c>
      <c r="F13" t="s">
        <v>39</v>
      </c>
      <c r="G13" t="s">
        <v>45</v>
      </c>
      <c r="H13" s="31">
        <v>1</v>
      </c>
      <c r="I13" s="3" t="s">
        <v>41</v>
      </c>
    </row>
    <row r="14" spans="1:11">
      <c r="C14" s="30"/>
      <c r="H14" s="31"/>
      <c r="I14" s="3"/>
    </row>
    <row r="15" spans="1:11">
      <c r="A15" t="s">
        <v>46</v>
      </c>
      <c r="C15" s="30">
        <v>106000</v>
      </c>
      <c r="D15" s="33" t="s">
        <v>27</v>
      </c>
      <c r="F15" t="s">
        <v>39</v>
      </c>
      <c r="G15" t="s">
        <v>47</v>
      </c>
      <c r="H15" s="31">
        <v>1</v>
      </c>
      <c r="I15" s="3" t="s">
        <v>41</v>
      </c>
    </row>
    <row r="17" spans="1:9">
      <c r="A17" t="s">
        <v>48</v>
      </c>
      <c r="C17" s="30">
        <v>106000</v>
      </c>
      <c r="D17" t="s">
        <v>27</v>
      </c>
      <c r="F17" t="s">
        <v>39</v>
      </c>
      <c r="G17" t="s">
        <v>49</v>
      </c>
      <c r="H17" s="31">
        <v>1</v>
      </c>
      <c r="I17" s="3" t="s">
        <v>41</v>
      </c>
    </row>
    <row r="18" spans="1:9">
      <c r="C18" s="30"/>
      <c r="H18" s="31"/>
      <c r="I18" s="3"/>
    </row>
    <row r="19" spans="1:9">
      <c r="A19" t="s">
        <v>50</v>
      </c>
      <c r="C19" s="30">
        <v>106000</v>
      </c>
      <c r="D19" t="s">
        <v>27</v>
      </c>
      <c r="F19" t="s">
        <v>39</v>
      </c>
      <c r="G19" t="s">
        <v>51</v>
      </c>
      <c r="H19" s="31">
        <v>1</v>
      </c>
      <c r="I19" s="3" t="s">
        <v>41</v>
      </c>
    </row>
    <row r="20" spans="1:9">
      <c r="C20" s="30"/>
      <c r="H20" s="31"/>
      <c r="I20" s="3"/>
    </row>
    <row r="21" spans="1:9">
      <c r="A21" t="s">
        <v>52</v>
      </c>
      <c r="C21" s="30">
        <v>110000</v>
      </c>
      <c r="D21" t="s">
        <v>27</v>
      </c>
      <c r="F21" t="s">
        <v>39</v>
      </c>
      <c r="G21" t="s">
        <v>53</v>
      </c>
      <c r="H21" s="31">
        <v>1</v>
      </c>
      <c r="I21" s="3" t="s">
        <v>41</v>
      </c>
    </row>
    <row r="22" spans="1:9">
      <c r="C22" s="30"/>
      <c r="H22" s="31"/>
      <c r="I22" s="3"/>
    </row>
    <row r="23" spans="1:9">
      <c r="A23" t="s">
        <v>54</v>
      </c>
      <c r="C23" s="30">
        <v>110000</v>
      </c>
      <c r="D23" t="s">
        <v>27</v>
      </c>
      <c r="F23" t="s">
        <v>39</v>
      </c>
      <c r="G23" t="s">
        <v>55</v>
      </c>
      <c r="H23" s="31">
        <v>1</v>
      </c>
      <c r="I23" s="3" t="s">
        <v>41</v>
      </c>
    </row>
    <row r="24" spans="1:9">
      <c r="C24" s="30"/>
      <c r="H24" s="31"/>
      <c r="I24" s="3"/>
    </row>
    <row r="25" spans="1:9">
      <c r="A25" t="s">
        <v>56</v>
      </c>
      <c r="C25" s="30">
        <v>37000</v>
      </c>
      <c r="D25" t="s">
        <v>27</v>
      </c>
      <c r="F25" t="s">
        <v>57</v>
      </c>
      <c r="G25" t="s">
        <v>58</v>
      </c>
      <c r="H25" s="31">
        <v>1</v>
      </c>
      <c r="I25" s="3" t="s">
        <v>41</v>
      </c>
    </row>
    <row r="26" spans="1:9">
      <c r="C26" s="30"/>
      <c r="H26" s="31"/>
      <c r="I26" s="3"/>
    </row>
    <row r="27" spans="1:9">
      <c r="A27" t="s">
        <v>59</v>
      </c>
      <c r="C27" s="30">
        <v>470</v>
      </c>
      <c r="D27" t="s">
        <v>27</v>
      </c>
      <c r="F27" t="s">
        <v>60</v>
      </c>
      <c r="G27" t="s">
        <v>61</v>
      </c>
      <c r="H27" s="31">
        <v>1</v>
      </c>
      <c r="I27" s="3" t="s">
        <v>62</v>
      </c>
    </row>
    <row r="28" spans="1:9">
      <c r="C28" s="30"/>
      <c r="H28" s="31"/>
      <c r="I28" s="3"/>
    </row>
    <row r="29" spans="1:9">
      <c r="A29" t="s">
        <v>63</v>
      </c>
      <c r="C29" s="30">
        <v>150</v>
      </c>
      <c r="D29" t="s">
        <v>27</v>
      </c>
      <c r="F29" t="s">
        <v>4</v>
      </c>
      <c r="G29" t="s">
        <v>64</v>
      </c>
      <c r="H29" s="31">
        <v>1</v>
      </c>
      <c r="I29" s="3" t="s">
        <v>65</v>
      </c>
    </row>
    <row r="30" spans="1:9">
      <c r="C30" s="30"/>
      <c r="H30" s="31"/>
      <c r="I30" s="3"/>
    </row>
    <row r="31" spans="1:9">
      <c r="A31" t="s">
        <v>66</v>
      </c>
      <c r="C31" s="30">
        <v>18800</v>
      </c>
      <c r="D31" t="s">
        <v>27</v>
      </c>
      <c r="F31" t="s">
        <v>67</v>
      </c>
      <c r="G31" t="s">
        <v>68</v>
      </c>
      <c r="H31" s="31">
        <v>1</v>
      </c>
      <c r="I31" s="3" t="s">
        <v>30</v>
      </c>
    </row>
    <row r="33" spans="1:9">
      <c r="A33" t="s">
        <v>69</v>
      </c>
      <c r="C33" s="30">
        <v>20600</v>
      </c>
      <c r="D33" t="s">
        <v>27</v>
      </c>
      <c r="F33" t="s">
        <v>67</v>
      </c>
      <c r="G33" t="s">
        <v>70</v>
      </c>
      <c r="H33" s="31">
        <v>1</v>
      </c>
      <c r="I33" s="3" t="s">
        <v>30</v>
      </c>
    </row>
    <row r="34" spans="1:9">
      <c r="C34" s="30"/>
      <c r="H34" s="31"/>
      <c r="I34" s="3"/>
    </row>
    <row r="35" spans="1:9">
      <c r="A35" t="s">
        <v>71</v>
      </c>
      <c r="C35" s="30">
        <v>20000</v>
      </c>
      <c r="D35" t="s">
        <v>27</v>
      </c>
      <c r="F35" t="s">
        <v>67</v>
      </c>
      <c r="G35" t="s">
        <v>72</v>
      </c>
      <c r="H35" s="31">
        <v>1</v>
      </c>
      <c r="I35" s="3" t="s">
        <v>30</v>
      </c>
    </row>
    <row r="36" spans="1:9">
      <c r="C36" s="30"/>
      <c r="H36" s="31"/>
      <c r="I36" s="3"/>
    </row>
    <row r="37" spans="1:9">
      <c r="A37" t="s">
        <v>73</v>
      </c>
      <c r="C37" s="30">
        <v>19400</v>
      </c>
      <c r="D37" t="s">
        <v>27</v>
      </c>
      <c r="F37" t="s">
        <v>67</v>
      </c>
      <c r="G37" t="s">
        <v>74</v>
      </c>
      <c r="H37" s="31">
        <v>1</v>
      </c>
      <c r="I37" s="3" t="s">
        <v>30</v>
      </c>
    </row>
    <row r="38" spans="1:9">
      <c r="C38" s="30"/>
      <c r="H38" s="31"/>
      <c r="I38" s="3"/>
    </row>
    <row r="39" spans="1:9">
      <c r="A39" t="s">
        <v>75</v>
      </c>
      <c r="C39" s="30">
        <v>18800</v>
      </c>
      <c r="D39" t="s">
        <v>27</v>
      </c>
      <c r="F39" t="s">
        <v>67</v>
      </c>
      <c r="G39" t="s">
        <v>76</v>
      </c>
      <c r="H39" s="31">
        <v>1</v>
      </c>
      <c r="I39" s="3" t="s">
        <v>30</v>
      </c>
    </row>
    <row r="40" spans="1:9">
      <c r="C40" s="30"/>
      <c r="H40" s="31"/>
      <c r="I40" s="3"/>
    </row>
    <row r="41" spans="1:9">
      <c r="A41" t="s">
        <v>77</v>
      </c>
      <c r="C41" s="30">
        <v>21800</v>
      </c>
      <c r="D41" t="s">
        <v>27</v>
      </c>
      <c r="F41" t="s">
        <v>67</v>
      </c>
      <c r="G41" t="s">
        <v>78</v>
      </c>
      <c r="H41" s="31">
        <v>1</v>
      </c>
      <c r="I41" s="3" t="s">
        <v>30</v>
      </c>
    </row>
    <row r="42" spans="1:9">
      <c r="C42" s="30"/>
      <c r="H42" s="31"/>
      <c r="I42" s="3"/>
    </row>
    <row r="43" spans="1:9">
      <c r="A43" t="s">
        <v>79</v>
      </c>
      <c r="C43" s="30">
        <v>21200</v>
      </c>
      <c r="D43" t="s">
        <v>27</v>
      </c>
      <c r="F43" t="s">
        <v>67</v>
      </c>
      <c r="G43" t="s">
        <v>80</v>
      </c>
      <c r="H43" s="31">
        <v>1</v>
      </c>
      <c r="I43" s="3" t="s">
        <v>30</v>
      </c>
    </row>
    <row r="44" spans="1:9">
      <c r="C44" s="30"/>
      <c r="H44" s="31"/>
      <c r="I44" s="3"/>
    </row>
    <row r="45" spans="1:9">
      <c r="A45" t="s">
        <v>81</v>
      </c>
      <c r="C45" s="30">
        <v>20000</v>
      </c>
      <c r="D45" t="s">
        <v>27</v>
      </c>
      <c r="F45" t="s">
        <v>67</v>
      </c>
      <c r="G45" t="s">
        <v>82</v>
      </c>
      <c r="H45" s="31">
        <v>1</v>
      </c>
      <c r="I45" s="3" t="s">
        <v>30</v>
      </c>
    </row>
    <row r="46" spans="1:9">
      <c r="C46" s="30"/>
      <c r="G46" t="s">
        <v>83</v>
      </c>
      <c r="H46" s="31"/>
      <c r="I46" s="3"/>
    </row>
    <row r="47" spans="1:9">
      <c r="A47" t="s">
        <v>84</v>
      </c>
      <c r="C47" s="30">
        <v>2220</v>
      </c>
      <c r="D47" t="s">
        <v>27</v>
      </c>
      <c r="F47" t="s">
        <v>85</v>
      </c>
      <c r="G47" t="s">
        <v>86</v>
      </c>
      <c r="H47" s="31">
        <v>1</v>
      </c>
      <c r="I47" s="3" t="s">
        <v>87</v>
      </c>
    </row>
    <row r="49" spans="1:9">
      <c r="A49" t="s">
        <v>88</v>
      </c>
      <c r="C49" s="30">
        <v>3640</v>
      </c>
      <c r="D49" t="s">
        <v>27</v>
      </c>
      <c r="F49" t="s">
        <v>89</v>
      </c>
      <c r="G49" t="s">
        <v>90</v>
      </c>
      <c r="H49" s="31">
        <v>1</v>
      </c>
      <c r="I49" s="3" t="s">
        <v>62</v>
      </c>
    </row>
    <row r="50" spans="1:9">
      <c r="C50" s="30"/>
      <c r="H50" s="31"/>
      <c r="I50" s="3"/>
    </row>
    <row r="51" spans="1:9">
      <c r="A51" t="s">
        <v>91</v>
      </c>
      <c r="C51" s="30">
        <v>2700</v>
      </c>
      <c r="D51" t="s">
        <v>27</v>
      </c>
      <c r="F51" t="s">
        <v>92</v>
      </c>
      <c r="G51" t="s">
        <v>93</v>
      </c>
      <c r="H51" s="31">
        <v>1</v>
      </c>
      <c r="I51" s="3" t="s">
        <v>30</v>
      </c>
    </row>
    <row r="52" spans="1:9">
      <c r="C52" s="30"/>
      <c r="H52" s="31"/>
      <c r="I52" s="3"/>
    </row>
    <row r="53" spans="1:9">
      <c r="A53" t="s">
        <v>94</v>
      </c>
      <c r="C53" s="30">
        <v>125000</v>
      </c>
      <c r="D53" t="s">
        <v>27</v>
      </c>
      <c r="F53" t="s">
        <v>95</v>
      </c>
      <c r="G53" t="s">
        <v>96</v>
      </c>
      <c r="H53" s="31">
        <v>1</v>
      </c>
      <c r="I53" s="3" t="s">
        <v>41</v>
      </c>
    </row>
    <row r="54" spans="1:9">
      <c r="C54" s="30"/>
      <c r="H54" s="31"/>
      <c r="I54" s="3"/>
    </row>
    <row r="55" spans="1:9">
      <c r="A55" t="s">
        <v>97</v>
      </c>
      <c r="C55" s="30">
        <v>123000</v>
      </c>
      <c r="D55" t="s">
        <v>27</v>
      </c>
      <c r="F55" t="s">
        <v>95</v>
      </c>
      <c r="G55" t="s">
        <v>98</v>
      </c>
      <c r="H55" s="31">
        <v>1</v>
      </c>
      <c r="I55" s="3" t="s">
        <v>41</v>
      </c>
    </row>
    <row r="56" spans="1:9">
      <c r="C56" s="30"/>
      <c r="H56" s="31"/>
      <c r="I56" s="3"/>
    </row>
    <row r="57" spans="1:9">
      <c r="A57" t="s">
        <v>99</v>
      </c>
      <c r="C57" s="30">
        <v>123000</v>
      </c>
      <c r="D57" t="s">
        <v>27</v>
      </c>
      <c r="F57" t="s">
        <v>95</v>
      </c>
      <c r="G57" t="s">
        <v>100</v>
      </c>
      <c r="H57" s="31">
        <v>1</v>
      </c>
      <c r="I57" s="3" t="s">
        <v>41</v>
      </c>
    </row>
    <row r="58" spans="1:9">
      <c r="C58" s="30"/>
      <c r="H58" s="31"/>
      <c r="I58" s="3"/>
    </row>
    <row r="59" spans="1:9">
      <c r="A59" t="s">
        <v>101</v>
      </c>
      <c r="C59" s="30">
        <v>123000</v>
      </c>
      <c r="D59" t="s">
        <v>27</v>
      </c>
      <c r="F59" t="s">
        <v>95</v>
      </c>
      <c r="G59" t="s">
        <v>102</v>
      </c>
      <c r="H59" s="31">
        <v>1</v>
      </c>
      <c r="I59" s="3" t="s">
        <v>41</v>
      </c>
    </row>
    <row r="60" spans="1:9">
      <c r="C60" s="30"/>
      <c r="H60" s="31"/>
      <c r="I60" s="3"/>
    </row>
    <row r="61" spans="1:9">
      <c r="A61" t="s">
        <v>103</v>
      </c>
      <c r="C61" s="30">
        <v>123000</v>
      </c>
      <c r="D61" t="s">
        <v>27</v>
      </c>
      <c r="F61" t="s">
        <v>95</v>
      </c>
      <c r="G61" t="s">
        <v>104</v>
      </c>
      <c r="H61" s="31">
        <v>1</v>
      </c>
      <c r="I61" s="3" t="s">
        <v>41</v>
      </c>
    </row>
    <row r="62" spans="1:9">
      <c r="C62" s="30"/>
      <c r="H62" s="31"/>
      <c r="I62" s="3"/>
    </row>
    <row r="63" spans="1:9">
      <c r="A63" t="s">
        <v>105</v>
      </c>
      <c r="C63" s="30">
        <v>123000</v>
      </c>
      <c r="D63" t="s">
        <v>27</v>
      </c>
      <c r="F63" t="s">
        <v>95</v>
      </c>
      <c r="G63" t="s">
        <v>106</v>
      </c>
      <c r="H63" s="31">
        <v>1</v>
      </c>
      <c r="I63" s="3" t="s">
        <v>41</v>
      </c>
    </row>
    <row r="65" spans="1:9">
      <c r="A65" t="s">
        <v>107</v>
      </c>
      <c r="C65" s="30">
        <v>123000</v>
      </c>
      <c r="D65" t="s">
        <v>27</v>
      </c>
      <c r="F65" t="s">
        <v>95</v>
      </c>
      <c r="G65" t="s">
        <v>108</v>
      </c>
      <c r="H65" s="31">
        <v>1</v>
      </c>
      <c r="I65" s="3" t="s">
        <v>41</v>
      </c>
    </row>
    <row r="66" spans="1:9">
      <c r="C66" s="30"/>
      <c r="H66" s="31"/>
      <c r="I66" s="3"/>
    </row>
    <row r="67" spans="1:9">
      <c r="A67" t="s">
        <v>109</v>
      </c>
      <c r="C67" s="30">
        <v>123000</v>
      </c>
      <c r="D67" t="s">
        <v>27</v>
      </c>
      <c r="F67" t="s">
        <v>95</v>
      </c>
      <c r="G67" t="s">
        <v>110</v>
      </c>
      <c r="H67" s="31">
        <v>1</v>
      </c>
      <c r="I67" s="3" t="s">
        <v>41</v>
      </c>
    </row>
    <row r="68" spans="1:9">
      <c r="C68" s="30"/>
      <c r="H68" s="31"/>
      <c r="I68" s="3"/>
    </row>
    <row r="69" spans="1:9">
      <c r="A69" t="s">
        <v>111</v>
      </c>
      <c r="C69" s="30">
        <v>123000</v>
      </c>
      <c r="D69" t="s">
        <v>27</v>
      </c>
      <c r="F69" t="s">
        <v>95</v>
      </c>
      <c r="G69" t="s">
        <v>112</v>
      </c>
      <c r="H69" s="31">
        <v>1</v>
      </c>
      <c r="I69" s="3" t="s">
        <v>41</v>
      </c>
    </row>
    <row r="70" spans="1:9">
      <c r="C70" s="30"/>
      <c r="H70" s="31"/>
      <c r="I70" s="3"/>
    </row>
    <row r="71" spans="1:9">
      <c r="A71" t="s">
        <v>113</v>
      </c>
      <c r="C71" s="30">
        <v>123000</v>
      </c>
      <c r="D71" t="s">
        <v>27</v>
      </c>
      <c r="F71" t="s">
        <v>95</v>
      </c>
      <c r="G71" t="s">
        <v>114</v>
      </c>
      <c r="H71" s="31">
        <v>1</v>
      </c>
      <c r="I71" s="3" t="s">
        <v>41</v>
      </c>
    </row>
    <row r="72" spans="1:9">
      <c r="C72" s="30"/>
      <c r="H72" s="31"/>
      <c r="I72" s="3"/>
    </row>
    <row r="73" spans="1:9">
      <c r="A73" t="s">
        <v>115</v>
      </c>
      <c r="C73" s="30">
        <v>123000</v>
      </c>
      <c r="D73" t="s">
        <v>27</v>
      </c>
      <c r="F73" t="s">
        <v>95</v>
      </c>
      <c r="G73" t="s">
        <v>116</v>
      </c>
      <c r="H73" s="31">
        <v>1</v>
      </c>
      <c r="I73" s="3" t="s">
        <v>41</v>
      </c>
    </row>
    <row r="74" spans="1:9">
      <c r="C74" s="30"/>
      <c r="H74" s="31"/>
      <c r="I74" s="3"/>
    </row>
    <row r="75" spans="1:9">
      <c r="A75" t="s">
        <v>117</v>
      </c>
      <c r="C75" s="30">
        <v>123000</v>
      </c>
      <c r="D75" t="s">
        <v>27</v>
      </c>
      <c r="F75" t="s">
        <v>95</v>
      </c>
      <c r="G75" t="s">
        <v>118</v>
      </c>
      <c r="H75" s="31">
        <v>1</v>
      </c>
      <c r="I75" s="3" t="s">
        <v>41</v>
      </c>
    </row>
    <row r="76" spans="1:9">
      <c r="C76" s="30"/>
      <c r="H76" s="31"/>
      <c r="I76" s="3"/>
    </row>
    <row r="77" spans="1:9">
      <c r="A77" t="s">
        <v>119</v>
      </c>
      <c r="C77" s="30">
        <v>125000</v>
      </c>
      <c r="D77" t="s">
        <v>27</v>
      </c>
      <c r="F77" t="s">
        <v>95</v>
      </c>
      <c r="G77" t="s">
        <v>120</v>
      </c>
      <c r="H77" s="31">
        <v>1</v>
      </c>
      <c r="I77" s="3" t="s">
        <v>41</v>
      </c>
    </row>
    <row r="78" spans="1:9">
      <c r="C78" s="30"/>
      <c r="H78" s="31"/>
      <c r="I78" s="3"/>
    </row>
    <row r="79" spans="1:9">
      <c r="A79" t="s">
        <v>121</v>
      </c>
      <c r="C79" s="30">
        <v>123000</v>
      </c>
      <c r="D79" t="s">
        <v>27</v>
      </c>
      <c r="F79" t="s">
        <v>95</v>
      </c>
      <c r="G79" t="s">
        <v>122</v>
      </c>
      <c r="H79" s="31">
        <v>1</v>
      </c>
      <c r="I79" s="3" t="s">
        <v>41</v>
      </c>
    </row>
    <row r="81" spans="1:9">
      <c r="A81" t="s">
        <v>123</v>
      </c>
      <c r="C81" s="30">
        <v>123000</v>
      </c>
      <c r="D81" t="s">
        <v>27</v>
      </c>
      <c r="F81" t="s">
        <v>95</v>
      </c>
      <c r="G81" t="s">
        <v>124</v>
      </c>
      <c r="H81" s="31">
        <v>1</v>
      </c>
      <c r="I81" s="3" t="s">
        <v>41</v>
      </c>
    </row>
    <row r="82" spans="1:9">
      <c r="C82" s="30"/>
      <c r="H82" s="31"/>
      <c r="I82" s="3"/>
    </row>
    <row r="83" spans="1:9">
      <c r="A83" t="s">
        <v>125</v>
      </c>
      <c r="C83" s="30">
        <v>126000</v>
      </c>
      <c r="D83" t="s">
        <v>27</v>
      </c>
      <c r="F83" t="s">
        <v>95</v>
      </c>
      <c r="G83" t="s">
        <v>126</v>
      </c>
      <c r="H83" s="31">
        <v>1</v>
      </c>
      <c r="I83" s="3" t="s">
        <v>41</v>
      </c>
    </row>
    <row r="84" spans="1:9">
      <c r="C84" s="30"/>
      <c r="H84" s="31"/>
      <c r="I84" s="3"/>
    </row>
    <row r="85" spans="1:9">
      <c r="A85" t="s">
        <v>127</v>
      </c>
      <c r="C85" s="30">
        <v>123000</v>
      </c>
      <c r="D85" t="s">
        <v>27</v>
      </c>
      <c r="F85" t="s">
        <v>95</v>
      </c>
      <c r="G85" t="s">
        <v>128</v>
      </c>
      <c r="H85" s="31">
        <v>1</v>
      </c>
      <c r="I85" s="3" t="s">
        <v>41</v>
      </c>
    </row>
    <row r="86" spans="1:9">
      <c r="C86" s="30"/>
      <c r="H86" s="31"/>
      <c r="I86" s="3"/>
    </row>
    <row r="87" spans="1:9">
      <c r="A87" t="s">
        <v>129</v>
      </c>
      <c r="C87" s="30">
        <v>123000</v>
      </c>
      <c r="D87" t="s">
        <v>27</v>
      </c>
      <c r="F87" t="s">
        <v>95</v>
      </c>
      <c r="G87" t="s">
        <v>130</v>
      </c>
      <c r="H87" s="31">
        <v>1</v>
      </c>
      <c r="I87" s="3" t="s">
        <v>41</v>
      </c>
    </row>
    <row r="88" spans="1:9">
      <c r="C88" s="30"/>
      <c r="H88" s="31"/>
      <c r="I88" s="3"/>
    </row>
    <row r="89" spans="1:9">
      <c r="A89" t="s">
        <v>131</v>
      </c>
      <c r="C89" s="30">
        <v>125000</v>
      </c>
      <c r="D89" t="s">
        <v>27</v>
      </c>
      <c r="F89" t="s">
        <v>95</v>
      </c>
      <c r="G89" s="34" t="s">
        <v>132</v>
      </c>
      <c r="H89" s="31">
        <v>1</v>
      </c>
      <c r="I89" s="3" t="s">
        <v>41</v>
      </c>
    </row>
    <row r="90" spans="1:9">
      <c r="C90" s="30"/>
      <c r="H90" s="31"/>
      <c r="I90" s="3"/>
    </row>
    <row r="91" spans="1:9">
      <c r="A91" t="s">
        <v>133</v>
      </c>
      <c r="C91" s="30">
        <v>125000</v>
      </c>
      <c r="D91" t="s">
        <v>27</v>
      </c>
      <c r="F91" t="s">
        <v>95</v>
      </c>
      <c r="G91" s="34" t="s">
        <v>134</v>
      </c>
      <c r="H91" s="31">
        <v>1</v>
      </c>
      <c r="I91" s="3" t="s">
        <v>41</v>
      </c>
    </row>
    <row r="92" spans="1:9">
      <c r="C92" s="30"/>
      <c r="H92" s="31"/>
      <c r="I92" s="3"/>
    </row>
    <row r="93" spans="1:9">
      <c r="A93" t="s">
        <v>135</v>
      </c>
      <c r="C93" s="30">
        <v>126000</v>
      </c>
      <c r="D93" t="s">
        <v>27</v>
      </c>
      <c r="F93" t="s">
        <v>95</v>
      </c>
      <c r="G93" s="34" t="s">
        <v>136</v>
      </c>
      <c r="H93" s="31">
        <v>1</v>
      </c>
      <c r="I93" s="3" t="s">
        <v>41</v>
      </c>
    </row>
    <row r="94" spans="1:9">
      <c r="C94" s="30"/>
      <c r="H94" s="31"/>
      <c r="I94" s="3"/>
    </row>
    <row r="95" spans="1:9">
      <c r="A95" t="s">
        <v>137</v>
      </c>
      <c r="C95" s="30">
        <v>126000</v>
      </c>
      <c r="D95" t="s">
        <v>27</v>
      </c>
      <c r="F95" t="s">
        <v>95</v>
      </c>
      <c r="G95" s="34" t="s">
        <v>138</v>
      </c>
      <c r="H95" s="31">
        <v>1</v>
      </c>
      <c r="I95" s="3" t="s">
        <v>41</v>
      </c>
    </row>
    <row r="97" spans="1:9">
      <c r="A97" t="s">
        <v>139</v>
      </c>
      <c r="C97" s="30">
        <v>125000</v>
      </c>
      <c r="D97" t="s">
        <v>27</v>
      </c>
      <c r="F97" t="s">
        <v>95</v>
      </c>
      <c r="G97" t="s">
        <v>140</v>
      </c>
      <c r="H97" s="31">
        <v>1</v>
      </c>
      <c r="I97" s="3" t="s">
        <v>41</v>
      </c>
    </row>
    <row r="98" spans="1:9">
      <c r="C98" s="30"/>
      <c r="H98" s="31"/>
      <c r="I98" s="3"/>
    </row>
    <row r="99" spans="1:9">
      <c r="A99" t="s">
        <v>141</v>
      </c>
      <c r="C99" s="30">
        <v>125000</v>
      </c>
      <c r="D99" t="s">
        <v>27</v>
      </c>
      <c r="F99" t="s">
        <v>95</v>
      </c>
      <c r="G99" t="s">
        <v>142</v>
      </c>
      <c r="H99" s="31">
        <v>1</v>
      </c>
      <c r="I99" s="3" t="s">
        <v>41</v>
      </c>
    </row>
    <row r="100" spans="1:9">
      <c r="C100" s="30"/>
      <c r="H100" s="31"/>
      <c r="I100" s="3"/>
    </row>
    <row r="101" spans="1:9">
      <c r="A101" t="s">
        <v>143</v>
      </c>
      <c r="C101" s="30">
        <v>129000</v>
      </c>
      <c r="D101" t="s">
        <v>27</v>
      </c>
      <c r="F101" t="s">
        <v>95</v>
      </c>
      <c r="G101" t="s">
        <v>144</v>
      </c>
      <c r="H101" s="31">
        <v>1</v>
      </c>
      <c r="I101" s="3" t="s">
        <v>41</v>
      </c>
    </row>
    <row r="102" spans="1:9">
      <c r="C102" s="30"/>
      <c r="H102" s="31"/>
      <c r="I102" s="3"/>
    </row>
    <row r="103" spans="1:9">
      <c r="A103" t="s">
        <v>145</v>
      </c>
      <c r="C103" s="30">
        <v>129000</v>
      </c>
      <c r="D103" t="s">
        <v>27</v>
      </c>
      <c r="F103" t="s">
        <v>95</v>
      </c>
      <c r="G103" s="34" t="s">
        <v>146</v>
      </c>
      <c r="H103" s="31">
        <v>1</v>
      </c>
      <c r="I103" s="3" t="s">
        <v>41</v>
      </c>
    </row>
    <row r="104" spans="1:9">
      <c r="C104" s="30"/>
      <c r="H104" s="31"/>
      <c r="I104" s="3"/>
    </row>
    <row r="105" spans="1:9">
      <c r="A105" t="s">
        <v>147</v>
      </c>
      <c r="C105" s="30">
        <v>129000</v>
      </c>
      <c r="D105" t="s">
        <v>27</v>
      </c>
      <c r="F105" t="s">
        <v>95</v>
      </c>
      <c r="G105" t="s">
        <v>148</v>
      </c>
      <c r="H105" s="31">
        <v>1</v>
      </c>
      <c r="I105" s="3" t="s">
        <v>41</v>
      </c>
    </row>
    <row r="106" spans="1:9">
      <c r="C106" s="30"/>
      <c r="H106" s="31"/>
      <c r="I106" s="3"/>
    </row>
    <row r="107" spans="1:9">
      <c r="A107" t="s">
        <v>149</v>
      </c>
      <c r="C107" s="30">
        <v>129000</v>
      </c>
      <c r="D107" t="s">
        <v>27</v>
      </c>
      <c r="F107" t="s">
        <v>95</v>
      </c>
      <c r="G107" t="s">
        <v>150</v>
      </c>
      <c r="H107" s="31">
        <v>1</v>
      </c>
      <c r="I107" s="3" t="s">
        <v>41</v>
      </c>
    </row>
    <row r="108" spans="1:9">
      <c r="C108" s="30"/>
      <c r="H108" s="31"/>
      <c r="I108" s="3"/>
    </row>
    <row r="109" spans="1:9">
      <c r="A109" t="s">
        <v>151</v>
      </c>
      <c r="C109" s="30">
        <v>136000</v>
      </c>
      <c r="D109" t="s">
        <v>27</v>
      </c>
      <c r="F109" t="s">
        <v>95</v>
      </c>
      <c r="G109" t="s">
        <v>152</v>
      </c>
      <c r="H109" s="31">
        <v>1</v>
      </c>
      <c r="I109" s="3" t="s">
        <v>41</v>
      </c>
    </row>
    <row r="110" spans="1:9">
      <c r="C110" s="30"/>
      <c r="H110" s="31"/>
      <c r="I110" s="3"/>
    </row>
    <row r="111" spans="1:9">
      <c r="A111" t="s">
        <v>153</v>
      </c>
      <c r="C111" s="30">
        <v>145000</v>
      </c>
      <c r="D111" t="s">
        <v>27</v>
      </c>
      <c r="F111" t="s">
        <v>95</v>
      </c>
      <c r="G111" t="s">
        <v>154</v>
      </c>
      <c r="H111" s="31">
        <v>1</v>
      </c>
      <c r="I111" s="3" t="s">
        <v>41</v>
      </c>
    </row>
    <row r="113" spans="1:9">
      <c r="A113" t="s">
        <v>155</v>
      </c>
      <c r="C113" s="30">
        <v>145000</v>
      </c>
      <c r="D113" t="s">
        <v>27</v>
      </c>
      <c r="F113" t="s">
        <v>95</v>
      </c>
      <c r="G113" t="s">
        <v>156</v>
      </c>
      <c r="H113" s="31">
        <v>1</v>
      </c>
      <c r="I113" s="3" t="s">
        <v>41</v>
      </c>
    </row>
    <row r="114" spans="1:9">
      <c r="C114" s="30"/>
      <c r="H114" s="31"/>
      <c r="I114" s="3"/>
    </row>
    <row r="115" spans="1:9">
      <c r="A115" t="s">
        <v>157</v>
      </c>
      <c r="C115" s="30">
        <v>145000</v>
      </c>
      <c r="D115" t="s">
        <v>27</v>
      </c>
      <c r="F115" t="s">
        <v>95</v>
      </c>
      <c r="G115" t="s">
        <v>158</v>
      </c>
      <c r="H115" s="31">
        <v>1</v>
      </c>
      <c r="I115" s="3" t="s">
        <v>41</v>
      </c>
    </row>
    <row r="116" spans="1:9">
      <c r="C116" s="30"/>
      <c r="H116" s="31"/>
      <c r="I116" s="3"/>
    </row>
    <row r="117" spans="1:9">
      <c r="A117" t="s">
        <v>159</v>
      </c>
      <c r="C117" s="30">
        <v>145000</v>
      </c>
      <c r="D117" t="s">
        <v>27</v>
      </c>
      <c r="F117" t="s">
        <v>95</v>
      </c>
      <c r="G117" t="s">
        <v>160</v>
      </c>
      <c r="H117" s="31">
        <v>1</v>
      </c>
      <c r="I117" s="3" t="s">
        <v>41</v>
      </c>
    </row>
    <row r="118" spans="1:9">
      <c r="C118" s="30"/>
      <c r="H118" s="31"/>
      <c r="I118" s="3"/>
    </row>
    <row r="119" spans="1:9">
      <c r="A119" t="s">
        <v>161</v>
      </c>
      <c r="C119" s="30">
        <v>155000</v>
      </c>
      <c r="D119" t="s">
        <v>27</v>
      </c>
      <c r="F119" t="s">
        <v>95</v>
      </c>
      <c r="G119" t="s">
        <v>162</v>
      </c>
      <c r="H119" s="31">
        <v>1</v>
      </c>
      <c r="I119" s="3" t="s">
        <v>41</v>
      </c>
    </row>
    <row r="120" spans="1:9">
      <c r="C120" s="30"/>
      <c r="H120" s="31"/>
      <c r="I120" s="3"/>
    </row>
    <row r="121" spans="1:9">
      <c r="A121" t="s">
        <v>163</v>
      </c>
      <c r="C121" s="30">
        <v>155000</v>
      </c>
      <c r="D121" t="s">
        <v>27</v>
      </c>
      <c r="F121" t="s">
        <v>95</v>
      </c>
      <c r="G121" t="s">
        <v>164</v>
      </c>
      <c r="H121" s="31">
        <v>1</v>
      </c>
      <c r="I121" s="3" t="s">
        <v>41</v>
      </c>
    </row>
    <row r="122" spans="1:9">
      <c r="C122" s="30"/>
      <c r="H122" s="31"/>
      <c r="I122" s="3"/>
    </row>
    <row r="123" spans="1:9">
      <c r="A123" t="s">
        <v>165</v>
      </c>
      <c r="C123" s="30">
        <v>155000</v>
      </c>
      <c r="D123" t="s">
        <v>27</v>
      </c>
      <c r="F123" t="s">
        <v>95</v>
      </c>
      <c r="G123" t="s">
        <v>166</v>
      </c>
      <c r="H123" s="31">
        <v>1</v>
      </c>
      <c r="I123" s="3" t="s">
        <v>41</v>
      </c>
    </row>
    <row r="124" spans="1:9">
      <c r="C124" s="30"/>
      <c r="H124" s="31"/>
      <c r="I124" s="3"/>
    </row>
    <row r="125" spans="1:9">
      <c r="A125" t="s">
        <v>167</v>
      </c>
      <c r="C125" s="30">
        <v>197000</v>
      </c>
      <c r="D125" t="s">
        <v>27</v>
      </c>
      <c r="F125" t="s">
        <v>168</v>
      </c>
      <c r="G125" t="s">
        <v>169</v>
      </c>
      <c r="H125" s="31">
        <v>1</v>
      </c>
      <c r="I125" s="3" t="s">
        <v>41</v>
      </c>
    </row>
    <row r="126" spans="1:9">
      <c r="C126" s="30"/>
      <c r="H126" s="31"/>
      <c r="I126" s="3"/>
    </row>
    <row r="127" spans="1:9">
      <c r="A127" t="s">
        <v>170</v>
      </c>
      <c r="C127" s="30">
        <v>197000</v>
      </c>
      <c r="D127" t="s">
        <v>27</v>
      </c>
      <c r="F127" t="s">
        <v>168</v>
      </c>
      <c r="G127" t="s">
        <v>171</v>
      </c>
      <c r="H127" s="31">
        <v>1</v>
      </c>
      <c r="I127" s="3" t="s">
        <v>41</v>
      </c>
    </row>
    <row r="129" spans="1:9">
      <c r="A129" t="s">
        <v>172</v>
      </c>
      <c r="C129" s="30">
        <v>227000</v>
      </c>
      <c r="D129" t="s">
        <v>27</v>
      </c>
      <c r="F129" t="s">
        <v>168</v>
      </c>
      <c r="G129" t="s">
        <v>173</v>
      </c>
      <c r="H129" s="31">
        <v>1</v>
      </c>
      <c r="I129" s="3" t="s">
        <v>41</v>
      </c>
    </row>
    <row r="130" spans="1:9">
      <c r="C130" s="30"/>
      <c r="H130" s="31"/>
      <c r="I130" s="3"/>
    </row>
    <row r="131" spans="1:9">
      <c r="A131" t="s">
        <v>174</v>
      </c>
      <c r="C131" s="30">
        <v>123000</v>
      </c>
      <c r="D131" t="s">
        <v>27</v>
      </c>
      <c r="F131" t="s">
        <v>175</v>
      </c>
      <c r="G131" t="s">
        <v>176</v>
      </c>
      <c r="H131" s="31">
        <v>1</v>
      </c>
      <c r="I131" s="3" t="s">
        <v>41</v>
      </c>
    </row>
    <row r="132" spans="1:9">
      <c r="C132" s="30"/>
      <c r="H132" s="31"/>
      <c r="I132" s="3"/>
    </row>
    <row r="133" spans="1:9">
      <c r="A133" t="s">
        <v>177</v>
      </c>
      <c r="C133" s="30">
        <v>123000</v>
      </c>
      <c r="D133" t="s">
        <v>27</v>
      </c>
      <c r="F133" t="s">
        <v>175</v>
      </c>
      <c r="G133" t="s">
        <v>178</v>
      </c>
      <c r="H133" s="31">
        <v>1</v>
      </c>
      <c r="I133" s="3" t="s">
        <v>41</v>
      </c>
    </row>
    <row r="134" spans="1:9">
      <c r="C134" s="30"/>
      <c r="H134" s="31"/>
      <c r="I134" s="3"/>
    </row>
    <row r="135" spans="1:9">
      <c r="A135" t="s">
        <v>179</v>
      </c>
      <c r="C135" s="30">
        <v>126000</v>
      </c>
      <c r="D135" t="s">
        <v>27</v>
      </c>
      <c r="F135" t="s">
        <v>175</v>
      </c>
      <c r="G135" t="s">
        <v>180</v>
      </c>
      <c r="H135" s="31">
        <v>1</v>
      </c>
      <c r="I135" s="3" t="s">
        <v>41</v>
      </c>
    </row>
    <row r="136" spans="1:9">
      <c r="C136" s="30"/>
      <c r="H136" s="31"/>
      <c r="I136" s="3"/>
    </row>
    <row r="137" spans="1:9">
      <c r="A137" t="s">
        <v>181</v>
      </c>
      <c r="C137" s="30">
        <v>128000</v>
      </c>
      <c r="D137" t="s">
        <v>27</v>
      </c>
      <c r="F137" t="s">
        <v>182</v>
      </c>
      <c r="G137" t="s">
        <v>183</v>
      </c>
      <c r="H137" s="31">
        <v>1</v>
      </c>
      <c r="I137" s="3" t="s">
        <v>41</v>
      </c>
    </row>
    <row r="138" spans="1:9">
      <c r="C138" s="30"/>
      <c r="H138" s="31"/>
      <c r="I138" s="3"/>
    </row>
    <row r="139" spans="1:9">
      <c r="A139" t="s">
        <v>184</v>
      </c>
      <c r="C139" s="30">
        <v>123000</v>
      </c>
      <c r="D139" t="s">
        <v>27</v>
      </c>
      <c r="F139" t="s">
        <v>182</v>
      </c>
      <c r="G139" t="s">
        <v>185</v>
      </c>
      <c r="H139" s="31">
        <v>1</v>
      </c>
      <c r="I139" s="3" t="s">
        <v>41</v>
      </c>
    </row>
    <row r="140" spans="1:9">
      <c r="C140" s="30"/>
      <c r="H140" s="31"/>
      <c r="I140" s="3"/>
    </row>
    <row r="141" spans="1:9">
      <c r="A141" t="s">
        <v>186</v>
      </c>
      <c r="C141" s="30">
        <v>123000</v>
      </c>
      <c r="D141" t="s">
        <v>27</v>
      </c>
      <c r="F141" t="s">
        <v>182</v>
      </c>
      <c r="G141" t="s">
        <v>187</v>
      </c>
      <c r="H141" s="31">
        <v>1</v>
      </c>
      <c r="I141" s="3" t="s">
        <v>41</v>
      </c>
    </row>
    <row r="142" spans="1:9">
      <c r="C142" s="30"/>
      <c r="H142" s="31"/>
      <c r="I142" s="3"/>
    </row>
    <row r="143" spans="1:9">
      <c r="A143" t="s">
        <v>188</v>
      </c>
      <c r="C143" s="30">
        <v>123000</v>
      </c>
      <c r="D143" t="s">
        <v>27</v>
      </c>
      <c r="F143" t="s">
        <v>182</v>
      </c>
      <c r="G143" t="s">
        <v>189</v>
      </c>
      <c r="H143" s="31">
        <v>1</v>
      </c>
      <c r="I143" s="3" t="s">
        <v>41</v>
      </c>
    </row>
    <row r="145" spans="1:9">
      <c r="A145" t="s">
        <v>190</v>
      </c>
      <c r="C145" s="30">
        <v>127000</v>
      </c>
      <c r="D145" t="s">
        <v>27</v>
      </c>
      <c r="F145" t="s">
        <v>182</v>
      </c>
      <c r="G145" t="s">
        <v>191</v>
      </c>
      <c r="H145" s="31">
        <v>1</v>
      </c>
      <c r="I145" s="3" t="s">
        <v>41</v>
      </c>
    </row>
    <row r="146" spans="1:9">
      <c r="C146" s="30"/>
      <c r="H146" s="31"/>
      <c r="I146" s="3"/>
    </row>
    <row r="147" spans="1:9">
      <c r="A147" t="s">
        <v>192</v>
      </c>
      <c r="C147" s="30">
        <v>127000</v>
      </c>
      <c r="D147" t="s">
        <v>27</v>
      </c>
      <c r="F147" t="s">
        <v>182</v>
      </c>
      <c r="G147" t="s">
        <v>193</v>
      </c>
      <c r="H147" s="31">
        <v>1</v>
      </c>
      <c r="I147" s="3" t="s">
        <v>41</v>
      </c>
    </row>
    <row r="148" spans="1:9">
      <c r="C148" s="30"/>
      <c r="H148" s="31"/>
      <c r="I148" s="3"/>
    </row>
    <row r="149" spans="1:9">
      <c r="A149" t="s">
        <v>194</v>
      </c>
      <c r="C149" s="30">
        <v>127000</v>
      </c>
      <c r="D149" t="s">
        <v>27</v>
      </c>
      <c r="F149" t="s">
        <v>182</v>
      </c>
      <c r="G149" t="s">
        <v>195</v>
      </c>
      <c r="H149" s="31">
        <v>1</v>
      </c>
      <c r="I149" s="3" t="s">
        <v>41</v>
      </c>
    </row>
    <row r="150" spans="1:9">
      <c r="C150" s="30"/>
      <c r="H150" s="31"/>
      <c r="I150" s="3"/>
    </row>
    <row r="151" spans="1:9">
      <c r="A151" t="s">
        <v>196</v>
      </c>
      <c r="C151" s="30">
        <v>175000</v>
      </c>
      <c r="D151" t="s">
        <v>27</v>
      </c>
      <c r="F151" t="s">
        <v>197</v>
      </c>
      <c r="G151" t="s">
        <v>198</v>
      </c>
      <c r="H151" s="31">
        <v>1</v>
      </c>
      <c r="I151" s="3" t="s">
        <v>41</v>
      </c>
    </row>
    <row r="152" spans="1:9">
      <c r="C152" s="30"/>
      <c r="H152" s="31"/>
      <c r="I152" s="3"/>
    </row>
    <row r="153" spans="1:9">
      <c r="A153" t="s">
        <v>199</v>
      </c>
      <c r="C153" s="30">
        <v>175000</v>
      </c>
      <c r="D153" t="s">
        <v>27</v>
      </c>
      <c r="F153" t="s">
        <v>197</v>
      </c>
      <c r="G153" t="s">
        <v>200</v>
      </c>
      <c r="H153" s="31">
        <v>1</v>
      </c>
      <c r="I153" s="3" t="s">
        <v>41</v>
      </c>
    </row>
    <row r="154" spans="1:9">
      <c r="C154" s="30"/>
      <c r="H154" s="31"/>
      <c r="I154" s="3"/>
    </row>
    <row r="155" spans="1:9">
      <c r="A155" t="s">
        <v>201</v>
      </c>
      <c r="C155" s="30">
        <v>196000</v>
      </c>
      <c r="D155" t="s">
        <v>27</v>
      </c>
      <c r="F155" t="s">
        <v>202</v>
      </c>
      <c r="G155" t="s">
        <v>203</v>
      </c>
      <c r="H155" s="31">
        <v>1</v>
      </c>
      <c r="I155" s="3" t="s">
        <v>41</v>
      </c>
    </row>
    <row r="156" spans="1:9">
      <c r="C156" s="30"/>
      <c r="H156" s="31"/>
      <c r="I156" s="3"/>
    </row>
    <row r="157" spans="1:9">
      <c r="A157" t="s">
        <v>204</v>
      </c>
      <c r="C157" s="30">
        <v>188000</v>
      </c>
      <c r="D157" t="s">
        <v>27</v>
      </c>
      <c r="F157" t="s">
        <v>202</v>
      </c>
      <c r="G157" t="s">
        <v>205</v>
      </c>
      <c r="H157" s="31">
        <v>1</v>
      </c>
      <c r="I157" s="3" t="s">
        <v>41</v>
      </c>
    </row>
    <row r="158" spans="1:9">
      <c r="C158" s="30"/>
      <c r="H158" s="31"/>
      <c r="I158" s="3"/>
    </row>
    <row r="159" spans="1:9">
      <c r="A159" t="s">
        <v>206</v>
      </c>
      <c r="C159" s="30">
        <v>187000</v>
      </c>
      <c r="D159" t="s">
        <v>27</v>
      </c>
      <c r="F159" t="s">
        <v>202</v>
      </c>
      <c r="G159" t="s">
        <v>207</v>
      </c>
      <c r="H159" s="31">
        <v>1</v>
      </c>
      <c r="I159" s="3" t="s">
        <v>41</v>
      </c>
    </row>
    <row r="161" spans="1:9">
      <c r="A161" t="s">
        <v>208</v>
      </c>
      <c r="C161" s="30">
        <v>186000</v>
      </c>
      <c r="D161" t="s">
        <v>27</v>
      </c>
      <c r="F161" t="s">
        <v>202</v>
      </c>
      <c r="G161" t="s">
        <v>209</v>
      </c>
      <c r="H161" s="31">
        <v>1</v>
      </c>
      <c r="I161" s="3" t="s">
        <v>41</v>
      </c>
    </row>
    <row r="162" spans="1:9">
      <c r="C162" s="30"/>
      <c r="H162" s="31"/>
      <c r="I162" s="3"/>
    </row>
    <row r="163" spans="1:9">
      <c r="A163" t="s">
        <v>210</v>
      </c>
      <c r="C163" s="30">
        <v>186000</v>
      </c>
      <c r="D163" t="s">
        <v>27</v>
      </c>
      <c r="F163" t="s">
        <v>202</v>
      </c>
      <c r="G163" t="s">
        <v>211</v>
      </c>
      <c r="H163" s="31">
        <v>1</v>
      </c>
      <c r="I163" s="3" t="s">
        <v>41</v>
      </c>
    </row>
    <row r="164" spans="1:9">
      <c r="C164" s="30"/>
      <c r="H164" s="31"/>
      <c r="I164" s="3"/>
    </row>
    <row r="165" spans="1:9">
      <c r="A165" t="s">
        <v>212</v>
      </c>
      <c r="C165" s="30">
        <v>186000</v>
      </c>
      <c r="D165" t="s">
        <v>27</v>
      </c>
      <c r="F165" t="s">
        <v>202</v>
      </c>
      <c r="G165" t="s">
        <v>213</v>
      </c>
      <c r="H165" s="31">
        <v>1</v>
      </c>
      <c r="I165" s="3" t="s">
        <v>41</v>
      </c>
    </row>
    <row r="166" spans="1:9">
      <c r="C166" s="30"/>
      <c r="H166" s="31"/>
      <c r="I166" s="3"/>
    </row>
    <row r="167" spans="1:9">
      <c r="A167" t="s">
        <v>214</v>
      </c>
      <c r="C167" s="30">
        <v>190000</v>
      </c>
      <c r="D167" t="s">
        <v>27</v>
      </c>
      <c r="F167" t="s">
        <v>202</v>
      </c>
      <c r="G167" t="s">
        <v>215</v>
      </c>
      <c r="H167" s="31">
        <v>1</v>
      </c>
      <c r="I167" s="3" t="s">
        <v>41</v>
      </c>
    </row>
    <row r="168" spans="1:9">
      <c r="C168" s="30"/>
      <c r="H168" s="31"/>
      <c r="I168" s="3"/>
    </row>
    <row r="169" spans="1:9">
      <c r="A169" t="s">
        <v>216</v>
      </c>
      <c r="C169" s="30">
        <v>195000</v>
      </c>
      <c r="D169" t="s">
        <v>27</v>
      </c>
      <c r="F169" t="s">
        <v>202</v>
      </c>
      <c r="G169" t="s">
        <v>217</v>
      </c>
      <c r="H169" s="31">
        <v>1</v>
      </c>
      <c r="I169" s="3" t="s">
        <v>41</v>
      </c>
    </row>
    <row r="170" spans="1:9">
      <c r="C170" s="30"/>
      <c r="H170" s="31"/>
      <c r="I170" s="3"/>
    </row>
    <row r="171" spans="1:9">
      <c r="A171" t="s">
        <v>218</v>
      </c>
      <c r="C171" s="30">
        <v>209000</v>
      </c>
      <c r="D171" t="s">
        <v>27</v>
      </c>
      <c r="F171" t="s">
        <v>202</v>
      </c>
      <c r="G171" t="s">
        <v>219</v>
      </c>
      <c r="H171" s="31">
        <v>1</v>
      </c>
      <c r="I171" s="3" t="s">
        <v>41</v>
      </c>
    </row>
    <row r="172" spans="1:9">
      <c r="C172" s="30"/>
      <c r="H172" s="31"/>
      <c r="I172" s="3"/>
    </row>
    <row r="173" spans="1:9">
      <c r="A173" t="s">
        <v>220</v>
      </c>
      <c r="C173" s="30">
        <v>209000</v>
      </c>
      <c r="D173" t="s">
        <v>27</v>
      </c>
      <c r="F173" t="s">
        <v>202</v>
      </c>
      <c r="G173" t="s">
        <v>221</v>
      </c>
      <c r="H173" s="31">
        <v>1</v>
      </c>
      <c r="I173" s="3" t="s">
        <v>41</v>
      </c>
    </row>
    <row r="174" spans="1:9">
      <c r="C174" s="30"/>
      <c r="H174" s="31"/>
      <c r="I174" s="3"/>
    </row>
    <row r="175" spans="1:9">
      <c r="A175" t="s">
        <v>222</v>
      </c>
      <c r="C175" s="30">
        <v>209000</v>
      </c>
      <c r="D175" t="s">
        <v>27</v>
      </c>
      <c r="F175" t="s">
        <v>202</v>
      </c>
      <c r="G175" t="s">
        <v>223</v>
      </c>
      <c r="H175" s="31">
        <v>1</v>
      </c>
      <c r="I175" s="3" t="s">
        <v>41</v>
      </c>
    </row>
    <row r="177" spans="1:9">
      <c r="A177" t="s">
        <v>224</v>
      </c>
      <c r="C177" s="30">
        <v>209000</v>
      </c>
      <c r="D177" t="s">
        <v>27</v>
      </c>
      <c r="F177" t="s">
        <v>202</v>
      </c>
      <c r="G177" t="s">
        <v>225</v>
      </c>
      <c r="H177" s="31">
        <v>1</v>
      </c>
      <c r="I177" s="3" t="s">
        <v>41</v>
      </c>
    </row>
    <row r="178" spans="1:9">
      <c r="C178" s="30"/>
      <c r="H178" s="31"/>
      <c r="I178" s="3"/>
    </row>
    <row r="179" spans="1:9">
      <c r="A179" t="s">
        <v>226</v>
      </c>
      <c r="C179" s="30">
        <v>210000</v>
      </c>
      <c r="D179" t="s">
        <v>27</v>
      </c>
      <c r="F179" t="s">
        <v>202</v>
      </c>
      <c r="G179" t="s">
        <v>227</v>
      </c>
      <c r="H179" s="31">
        <v>1</v>
      </c>
      <c r="I179" s="3" t="s">
        <v>41</v>
      </c>
    </row>
    <row r="180" spans="1:9">
      <c r="C180" s="30"/>
      <c r="H180" s="31"/>
      <c r="I180" s="3"/>
    </row>
    <row r="181" spans="1:9">
      <c r="A181" t="s">
        <v>228</v>
      </c>
      <c r="C181" s="30">
        <v>211000</v>
      </c>
      <c r="D181" t="s">
        <v>27</v>
      </c>
      <c r="F181" t="s">
        <v>202</v>
      </c>
      <c r="G181" t="s">
        <v>229</v>
      </c>
      <c r="H181" s="31">
        <v>1</v>
      </c>
      <c r="I181" s="3" t="s">
        <v>41</v>
      </c>
    </row>
    <row r="182" spans="1:9">
      <c r="C182" s="30"/>
      <c r="H182" s="31"/>
      <c r="I182" s="3"/>
    </row>
    <row r="183" spans="1:9">
      <c r="A183" t="s">
        <v>230</v>
      </c>
      <c r="C183" s="30">
        <v>212000</v>
      </c>
      <c r="D183" t="s">
        <v>27</v>
      </c>
      <c r="F183" t="s">
        <v>202</v>
      </c>
      <c r="G183" t="s">
        <v>231</v>
      </c>
      <c r="H183" s="31">
        <v>1</v>
      </c>
      <c r="I183" s="3" t="s">
        <v>41</v>
      </c>
    </row>
    <row r="184" spans="1:9">
      <c r="C184" s="30"/>
      <c r="H184" s="31"/>
      <c r="I184" s="3"/>
    </row>
    <row r="185" spans="1:9">
      <c r="A185" t="s">
        <v>232</v>
      </c>
      <c r="C185" s="30">
        <v>212000</v>
      </c>
      <c r="D185" t="s">
        <v>27</v>
      </c>
      <c r="F185" t="s">
        <v>202</v>
      </c>
      <c r="G185" t="s">
        <v>233</v>
      </c>
      <c r="H185" s="31">
        <v>1</v>
      </c>
      <c r="I185" s="3" t="s">
        <v>41</v>
      </c>
    </row>
    <row r="186" spans="1:9">
      <c r="C186" s="30"/>
      <c r="H186" s="31"/>
      <c r="I186" s="3"/>
    </row>
    <row r="187" spans="1:9">
      <c r="A187" t="s">
        <v>234</v>
      </c>
      <c r="C187" s="30">
        <v>199000</v>
      </c>
      <c r="D187" t="s">
        <v>27</v>
      </c>
      <c r="F187" t="s">
        <v>202</v>
      </c>
      <c r="G187" t="s">
        <v>235</v>
      </c>
      <c r="H187" s="31">
        <v>1</v>
      </c>
      <c r="I187" s="3" t="s">
        <v>41</v>
      </c>
    </row>
    <row r="188" spans="1:9">
      <c r="C188" s="30"/>
      <c r="H188" s="31"/>
      <c r="I188" s="3"/>
    </row>
    <row r="189" spans="1:9">
      <c r="A189" t="s">
        <v>236</v>
      </c>
      <c r="C189" s="30">
        <v>198000</v>
      </c>
      <c r="D189" t="s">
        <v>27</v>
      </c>
      <c r="F189" t="s">
        <v>202</v>
      </c>
      <c r="G189" t="s">
        <v>237</v>
      </c>
      <c r="H189" s="31">
        <v>1</v>
      </c>
      <c r="I189" s="3" t="s">
        <v>41</v>
      </c>
    </row>
    <row r="190" spans="1:9">
      <c r="C190" s="30"/>
      <c r="H190" s="31"/>
      <c r="I190" s="3"/>
    </row>
    <row r="191" spans="1:9">
      <c r="A191" t="s">
        <v>238</v>
      </c>
      <c r="C191" s="30">
        <v>197000</v>
      </c>
      <c r="D191" t="s">
        <v>27</v>
      </c>
      <c r="F191" t="s">
        <v>202</v>
      </c>
      <c r="G191" t="s">
        <v>239</v>
      </c>
      <c r="H191" s="31">
        <v>1</v>
      </c>
      <c r="I191" s="3" t="s">
        <v>41</v>
      </c>
    </row>
    <row r="193" spans="1:9">
      <c r="A193" t="s">
        <v>240</v>
      </c>
      <c r="C193" s="30">
        <v>197000</v>
      </c>
      <c r="D193" t="s">
        <v>27</v>
      </c>
      <c r="F193" t="s">
        <v>202</v>
      </c>
      <c r="G193" t="s">
        <v>241</v>
      </c>
      <c r="H193" s="31">
        <v>1</v>
      </c>
      <c r="I193" s="3" t="s">
        <v>41</v>
      </c>
    </row>
    <row r="194" spans="1:9">
      <c r="C194" s="30"/>
      <c r="H194" s="31"/>
      <c r="I194" s="3"/>
    </row>
    <row r="195" spans="1:9">
      <c r="A195" t="s">
        <v>242</v>
      </c>
      <c r="C195" s="30">
        <v>197000</v>
      </c>
      <c r="D195" t="s">
        <v>27</v>
      </c>
      <c r="F195" t="s">
        <v>202</v>
      </c>
      <c r="G195" t="s">
        <v>243</v>
      </c>
      <c r="H195" s="31">
        <v>1</v>
      </c>
      <c r="I195" s="3" t="s">
        <v>41</v>
      </c>
    </row>
    <row r="196" spans="1:9">
      <c r="C196" s="30"/>
      <c r="H196" s="31"/>
      <c r="I196" s="3"/>
    </row>
    <row r="197" spans="1:9">
      <c r="A197" t="s">
        <v>244</v>
      </c>
      <c r="C197" s="30">
        <v>197000</v>
      </c>
      <c r="D197" t="s">
        <v>27</v>
      </c>
      <c r="F197" t="s">
        <v>202</v>
      </c>
      <c r="G197" t="s">
        <v>245</v>
      </c>
      <c r="H197" s="31">
        <v>1</v>
      </c>
      <c r="I197" s="3" t="s">
        <v>41</v>
      </c>
    </row>
    <row r="198" spans="1:9">
      <c r="C198" s="30"/>
      <c r="H198" s="31"/>
      <c r="I198" s="3"/>
    </row>
    <row r="199" spans="1:9">
      <c r="A199" t="s">
        <v>246</v>
      </c>
      <c r="C199" s="30">
        <v>197000</v>
      </c>
      <c r="D199" t="s">
        <v>27</v>
      </c>
      <c r="F199" t="s">
        <v>202</v>
      </c>
      <c r="G199" t="s">
        <v>247</v>
      </c>
      <c r="H199" s="31">
        <v>1</v>
      </c>
      <c r="I199" s="3" t="s">
        <v>41</v>
      </c>
    </row>
    <row r="200" spans="1:9">
      <c r="C200" s="30"/>
      <c r="H200" s="31"/>
      <c r="I200" s="3"/>
    </row>
    <row r="201" spans="1:9">
      <c r="A201" t="s">
        <v>248</v>
      </c>
      <c r="C201" s="30">
        <v>197000</v>
      </c>
      <c r="D201" t="s">
        <v>27</v>
      </c>
      <c r="F201" t="s">
        <v>202</v>
      </c>
      <c r="G201" t="s">
        <v>249</v>
      </c>
      <c r="H201" s="31">
        <v>1</v>
      </c>
      <c r="I201" s="3" t="s">
        <v>41</v>
      </c>
    </row>
    <row r="202" spans="1:9">
      <c r="C202" s="30"/>
      <c r="H202" s="31"/>
      <c r="I202" s="3"/>
    </row>
    <row r="203" spans="1:9">
      <c r="A203" t="s">
        <v>250</v>
      </c>
      <c r="C203" s="30">
        <v>184000</v>
      </c>
      <c r="D203" t="s">
        <v>27</v>
      </c>
      <c r="F203" t="s">
        <v>251</v>
      </c>
      <c r="G203" t="s">
        <v>252</v>
      </c>
      <c r="H203" s="31">
        <v>1</v>
      </c>
      <c r="I203" s="3" t="s">
        <v>41</v>
      </c>
    </row>
    <row r="204" spans="1:9">
      <c r="C204" s="30"/>
      <c r="H204" s="31"/>
      <c r="I204" s="3"/>
    </row>
    <row r="205" spans="1:9">
      <c r="A205" t="s">
        <v>253</v>
      </c>
      <c r="C205" s="30">
        <v>184000</v>
      </c>
      <c r="D205" t="s">
        <v>27</v>
      </c>
      <c r="F205" t="s">
        <v>251</v>
      </c>
      <c r="G205" t="s">
        <v>254</v>
      </c>
      <c r="H205" s="31">
        <v>1</v>
      </c>
      <c r="I205" s="3" t="s">
        <v>41</v>
      </c>
    </row>
    <row r="206" spans="1:9">
      <c r="C206" s="30"/>
      <c r="H206" s="31"/>
      <c r="I206" s="3"/>
    </row>
    <row r="207" spans="1:9">
      <c r="A207" t="s">
        <v>255</v>
      </c>
      <c r="C207" s="30">
        <v>184000</v>
      </c>
      <c r="D207" t="s">
        <v>27</v>
      </c>
      <c r="F207" t="s">
        <v>251</v>
      </c>
      <c r="G207" t="s">
        <v>256</v>
      </c>
      <c r="H207" s="31">
        <v>1</v>
      </c>
      <c r="I207" s="3" t="s">
        <v>41</v>
      </c>
    </row>
    <row r="209" spans="1:9">
      <c r="A209" t="s">
        <v>257</v>
      </c>
      <c r="C209" s="30">
        <v>187000</v>
      </c>
      <c r="D209" t="s">
        <v>27</v>
      </c>
      <c r="F209" t="s">
        <v>251</v>
      </c>
      <c r="G209" t="s">
        <v>258</v>
      </c>
      <c r="H209" s="31">
        <v>1</v>
      </c>
      <c r="I209" s="3" t="s">
        <v>41</v>
      </c>
    </row>
    <row r="210" spans="1:9">
      <c r="C210" s="30"/>
      <c r="H210" s="31"/>
      <c r="I210" s="3"/>
    </row>
    <row r="211" spans="1:9">
      <c r="A211" t="s">
        <v>259</v>
      </c>
      <c r="C211" s="30">
        <v>184000</v>
      </c>
      <c r="D211" t="s">
        <v>27</v>
      </c>
      <c r="F211" t="s">
        <v>260</v>
      </c>
      <c r="G211" t="s">
        <v>261</v>
      </c>
      <c r="H211" s="31">
        <v>1</v>
      </c>
      <c r="I211" s="3" t="s">
        <v>41</v>
      </c>
    </row>
    <row r="212" spans="1:9">
      <c r="C212" s="30"/>
      <c r="H212" s="31"/>
      <c r="I212" s="3"/>
    </row>
    <row r="213" spans="1:9">
      <c r="A213" t="s">
        <v>262</v>
      </c>
      <c r="C213" s="30">
        <v>184000</v>
      </c>
      <c r="D213" t="s">
        <v>27</v>
      </c>
      <c r="F213" t="s">
        <v>260</v>
      </c>
      <c r="G213" t="s">
        <v>263</v>
      </c>
      <c r="H213" s="31">
        <v>1</v>
      </c>
      <c r="I213" s="3" t="s">
        <v>41</v>
      </c>
    </row>
    <row r="214" spans="1:9">
      <c r="C214" s="30"/>
      <c r="H214" s="31"/>
      <c r="I214" s="3"/>
    </row>
    <row r="215" spans="1:9">
      <c r="A215" t="s">
        <v>264</v>
      </c>
      <c r="C215" s="30">
        <v>184000</v>
      </c>
      <c r="D215" t="s">
        <v>27</v>
      </c>
      <c r="F215" t="s">
        <v>260</v>
      </c>
      <c r="G215" t="s">
        <v>265</v>
      </c>
      <c r="H215" s="31">
        <v>1</v>
      </c>
      <c r="I215" s="3" t="s">
        <v>41</v>
      </c>
    </row>
    <row r="216" spans="1:9">
      <c r="C216" s="30"/>
      <c r="H216" s="31"/>
      <c r="I216" s="3"/>
    </row>
    <row r="217" spans="1:9">
      <c r="A217" t="s">
        <v>266</v>
      </c>
      <c r="C217" s="30">
        <v>192000</v>
      </c>
      <c r="D217" t="s">
        <v>27</v>
      </c>
      <c r="F217" t="s">
        <v>260</v>
      </c>
      <c r="G217" t="s">
        <v>267</v>
      </c>
      <c r="H217" s="31">
        <v>1</v>
      </c>
      <c r="I217" s="3" t="s">
        <v>41</v>
      </c>
    </row>
    <row r="218" spans="1:9">
      <c r="C218" s="30"/>
      <c r="H218" s="31"/>
      <c r="I218" s="3"/>
    </row>
    <row r="219" spans="1:9">
      <c r="A219" t="s">
        <v>268</v>
      </c>
      <c r="C219" s="30">
        <v>184000</v>
      </c>
      <c r="D219" t="s">
        <v>27</v>
      </c>
      <c r="F219" t="s">
        <v>260</v>
      </c>
      <c r="G219" t="s">
        <v>269</v>
      </c>
      <c r="H219" s="31">
        <v>1</v>
      </c>
      <c r="I219" s="3" t="s">
        <v>41</v>
      </c>
    </row>
    <row r="220" spans="1:9">
      <c r="C220" s="30"/>
      <c r="H220" s="31"/>
      <c r="I220" s="3"/>
    </row>
    <row r="221" spans="1:9">
      <c r="A221" t="s">
        <v>270</v>
      </c>
      <c r="C221" s="30">
        <v>192000</v>
      </c>
      <c r="D221" t="s">
        <v>27</v>
      </c>
      <c r="F221" t="s">
        <v>260</v>
      </c>
      <c r="G221" t="s">
        <v>271</v>
      </c>
      <c r="H221" s="31">
        <v>1</v>
      </c>
      <c r="I221" s="3" t="s">
        <v>41</v>
      </c>
    </row>
    <row r="222" spans="1:9">
      <c r="C222" s="30"/>
      <c r="H222" s="31"/>
      <c r="I222" s="3"/>
    </row>
    <row r="223" spans="1:9">
      <c r="A223" t="s">
        <v>272</v>
      </c>
      <c r="C223" s="30">
        <v>199000</v>
      </c>
      <c r="D223" t="s">
        <v>27</v>
      </c>
      <c r="F223" t="s">
        <v>260</v>
      </c>
      <c r="G223" t="s">
        <v>273</v>
      </c>
      <c r="H223" s="31">
        <v>1</v>
      </c>
      <c r="I223" s="3" t="s">
        <v>41</v>
      </c>
    </row>
    <row r="225" spans="1:9">
      <c r="A225" t="s">
        <v>274</v>
      </c>
      <c r="C225" s="30">
        <v>199000</v>
      </c>
      <c r="D225" t="s">
        <v>27</v>
      </c>
      <c r="F225" t="s">
        <v>260</v>
      </c>
      <c r="G225" t="s">
        <v>275</v>
      </c>
      <c r="H225" s="31">
        <v>1</v>
      </c>
      <c r="I225" s="3" t="s">
        <v>41</v>
      </c>
    </row>
    <row r="226" spans="1:9">
      <c r="C226" s="30"/>
      <c r="H226" s="31"/>
      <c r="I226" s="3"/>
    </row>
    <row r="227" spans="1:9">
      <c r="A227" t="s">
        <v>276</v>
      </c>
      <c r="C227" s="30">
        <v>386000</v>
      </c>
      <c r="D227" t="s">
        <v>27</v>
      </c>
      <c r="F227" t="s">
        <v>277</v>
      </c>
      <c r="G227" t="s">
        <v>278</v>
      </c>
      <c r="H227" s="31">
        <v>1</v>
      </c>
      <c r="I227" s="3" t="s">
        <v>41</v>
      </c>
    </row>
    <row r="228" spans="1:9">
      <c r="C228" s="30"/>
      <c r="H228" s="31"/>
      <c r="I228" s="3"/>
    </row>
    <row r="229" spans="1:9">
      <c r="A229" t="s">
        <v>279</v>
      </c>
      <c r="C229" s="30">
        <v>377000</v>
      </c>
      <c r="D229" t="s">
        <v>27</v>
      </c>
      <c r="F229" t="s">
        <v>277</v>
      </c>
      <c r="G229" t="s">
        <v>280</v>
      </c>
      <c r="H229" s="31">
        <v>1</v>
      </c>
      <c r="I229" s="3" t="s">
        <v>41</v>
      </c>
    </row>
    <row r="230" spans="1:9">
      <c r="C230" s="30"/>
      <c r="H230" s="31"/>
      <c r="I230" s="3"/>
    </row>
    <row r="231" spans="1:9">
      <c r="A231" t="s">
        <v>281</v>
      </c>
      <c r="C231" s="30">
        <v>377000</v>
      </c>
      <c r="D231" t="s">
        <v>27</v>
      </c>
      <c r="F231" t="s">
        <v>277</v>
      </c>
      <c r="G231" t="s">
        <v>282</v>
      </c>
      <c r="H231" s="31">
        <v>1</v>
      </c>
      <c r="I231" s="3" t="s">
        <v>41</v>
      </c>
    </row>
    <row r="232" spans="1:9">
      <c r="C232" s="30"/>
      <c r="H232" s="31"/>
      <c r="I232" s="3"/>
    </row>
    <row r="233" spans="1:9">
      <c r="A233" t="s">
        <v>283</v>
      </c>
      <c r="C233" s="30">
        <v>180</v>
      </c>
      <c r="D233" t="s">
        <v>27</v>
      </c>
      <c r="F233" t="s">
        <v>4</v>
      </c>
      <c r="G233" t="s">
        <v>284</v>
      </c>
      <c r="H233" s="31">
        <v>1</v>
      </c>
      <c r="I233" s="3" t="s">
        <v>65</v>
      </c>
    </row>
    <row r="234" spans="1:9">
      <c r="C234" s="30"/>
      <c r="G234" t="s">
        <v>285</v>
      </c>
      <c r="H234" s="31"/>
      <c r="I234" s="3"/>
    </row>
    <row r="235" spans="1:9">
      <c r="A235" t="s">
        <v>286</v>
      </c>
      <c r="C235" s="30">
        <v>3870</v>
      </c>
      <c r="D235" t="s">
        <v>27</v>
      </c>
      <c r="F235" t="s">
        <v>287</v>
      </c>
      <c r="G235" t="s">
        <v>288</v>
      </c>
      <c r="H235" s="31">
        <v>1</v>
      </c>
      <c r="I235" s="3" t="s">
        <v>62</v>
      </c>
    </row>
    <row r="236" spans="1:9">
      <c r="C236" s="30"/>
      <c r="G236" t="s">
        <v>285</v>
      </c>
      <c r="H236" s="31"/>
      <c r="I236" s="3"/>
    </row>
    <row r="237" spans="1:9">
      <c r="A237" t="s">
        <v>289</v>
      </c>
      <c r="C237" s="30">
        <v>4590</v>
      </c>
      <c r="D237" t="s">
        <v>27</v>
      </c>
      <c r="F237" t="s">
        <v>287</v>
      </c>
      <c r="G237" t="s">
        <v>290</v>
      </c>
      <c r="H237" s="31">
        <v>1</v>
      </c>
      <c r="I237" s="3" t="s">
        <v>62</v>
      </c>
    </row>
    <row r="238" spans="1:9">
      <c r="C238" s="30"/>
      <c r="H238" s="31"/>
      <c r="I238" s="3"/>
    </row>
    <row r="239" spans="1:9">
      <c r="A239" t="s">
        <v>291</v>
      </c>
      <c r="C239" s="30">
        <v>191000</v>
      </c>
      <c r="D239" t="s">
        <v>27</v>
      </c>
      <c r="F239" t="s">
        <v>202</v>
      </c>
      <c r="G239" t="s">
        <v>292</v>
      </c>
      <c r="H239" s="31">
        <v>1</v>
      </c>
      <c r="I239" s="3" t="s">
        <v>41</v>
      </c>
    </row>
    <row r="241" spans="1:9">
      <c r="A241" t="s">
        <v>293</v>
      </c>
      <c r="C241" s="30">
        <v>260</v>
      </c>
      <c r="D241" t="s">
        <v>27</v>
      </c>
      <c r="F241" t="s">
        <v>4</v>
      </c>
      <c r="G241" t="s">
        <v>294</v>
      </c>
      <c r="H241" s="31">
        <v>1</v>
      </c>
      <c r="I241" s="3" t="s">
        <v>65</v>
      </c>
    </row>
    <row r="242" spans="1:9">
      <c r="C242" s="30"/>
      <c r="H242" s="31"/>
      <c r="I242" s="3"/>
    </row>
    <row r="243" spans="1:9">
      <c r="A243" t="s">
        <v>295</v>
      </c>
      <c r="C243" s="30">
        <v>123000</v>
      </c>
      <c r="D243" t="s">
        <v>27</v>
      </c>
      <c r="F243" t="s">
        <v>95</v>
      </c>
      <c r="G243" t="s">
        <v>296</v>
      </c>
      <c r="H243" s="31">
        <v>1</v>
      </c>
      <c r="I243" s="3" t="s">
        <v>41</v>
      </c>
    </row>
    <row r="244" spans="1:9">
      <c r="C244" s="30"/>
      <c r="H244" s="31"/>
      <c r="I244" s="3"/>
    </row>
    <row r="245" spans="1:9">
      <c r="A245" t="s">
        <v>297</v>
      </c>
      <c r="C245" s="30">
        <v>127000</v>
      </c>
      <c r="D245" t="s">
        <v>27</v>
      </c>
      <c r="F245" t="s">
        <v>182</v>
      </c>
      <c r="G245" t="s">
        <v>298</v>
      </c>
      <c r="H245" s="31">
        <v>1</v>
      </c>
      <c r="I245" s="3" t="s">
        <v>41</v>
      </c>
    </row>
    <row r="246" spans="1:9">
      <c r="C246" s="30"/>
      <c r="H246" s="31"/>
      <c r="I246" s="3"/>
    </row>
    <row r="247" spans="1:9">
      <c r="A247" t="s">
        <v>299</v>
      </c>
      <c r="C247" s="30">
        <v>130</v>
      </c>
      <c r="D247" t="s">
        <v>27</v>
      </c>
      <c r="F247" t="s">
        <v>300</v>
      </c>
      <c r="G247" s="33" t="s">
        <v>301</v>
      </c>
      <c r="H247" s="31">
        <v>1</v>
      </c>
      <c r="I247" s="3" t="s">
        <v>302</v>
      </c>
    </row>
    <row r="248" spans="1:9">
      <c r="C248" s="30"/>
      <c r="H248" s="31"/>
      <c r="I248" s="3"/>
    </row>
    <row r="249" spans="1:9">
      <c r="A249" t="s">
        <v>303</v>
      </c>
      <c r="C249" s="30">
        <v>340</v>
      </c>
      <c r="D249" t="s">
        <v>27</v>
      </c>
      <c r="F249" t="s">
        <v>4</v>
      </c>
      <c r="G249" s="33" t="s">
        <v>304</v>
      </c>
      <c r="H249" s="31">
        <v>1</v>
      </c>
      <c r="I249" s="3" t="s">
        <v>65</v>
      </c>
    </row>
    <row r="250" spans="1:9">
      <c r="C250" s="30"/>
      <c r="H250" s="31"/>
      <c r="I250" s="3"/>
    </row>
    <row r="251" spans="1:9">
      <c r="A251" t="s">
        <v>305</v>
      </c>
      <c r="C251" s="30">
        <v>5610</v>
      </c>
      <c r="D251" t="s">
        <v>27</v>
      </c>
      <c r="F251" t="s">
        <v>306</v>
      </c>
      <c r="G251" t="s">
        <v>307</v>
      </c>
      <c r="H251" s="31">
        <v>1</v>
      </c>
      <c r="I251" s="3" t="s">
        <v>308</v>
      </c>
    </row>
    <row r="252" spans="1:9">
      <c r="C252" s="30"/>
      <c r="H252" s="31"/>
      <c r="I252" s="3"/>
    </row>
    <row r="253" spans="1:9">
      <c r="A253" t="s">
        <v>309</v>
      </c>
      <c r="C253" s="30">
        <v>240</v>
      </c>
      <c r="D253" t="s">
        <v>27</v>
      </c>
      <c r="F253" t="s">
        <v>310</v>
      </c>
      <c r="G253" t="s">
        <v>311</v>
      </c>
      <c r="H253" s="31">
        <v>1</v>
      </c>
      <c r="I253" s="3" t="s">
        <v>302</v>
      </c>
    </row>
    <row r="254" spans="1:9">
      <c r="C254" s="30"/>
      <c r="F254" t="s">
        <v>312</v>
      </c>
      <c r="H254" s="31"/>
      <c r="I254" s="3"/>
    </row>
    <row r="255" spans="1:9">
      <c r="A255" t="s">
        <v>313</v>
      </c>
      <c r="C255" s="30">
        <v>185000</v>
      </c>
      <c r="D255" t="s">
        <v>27</v>
      </c>
      <c r="F255" t="s">
        <v>314</v>
      </c>
      <c r="G255" t="s">
        <v>315</v>
      </c>
      <c r="H255" s="31">
        <v>1</v>
      </c>
      <c r="I255" s="3" t="s">
        <v>308</v>
      </c>
    </row>
    <row r="256" spans="1:9">
      <c r="C256" s="30"/>
      <c r="F256" t="s">
        <v>316</v>
      </c>
      <c r="H256" s="31"/>
      <c r="I256" s="3"/>
    </row>
    <row r="257" spans="1:9">
      <c r="A257" t="s">
        <v>317</v>
      </c>
      <c r="C257" s="30">
        <v>185000</v>
      </c>
      <c r="D257" t="s">
        <v>27</v>
      </c>
      <c r="F257" t="s">
        <v>314</v>
      </c>
      <c r="G257" t="s">
        <v>318</v>
      </c>
      <c r="H257" s="31">
        <v>1</v>
      </c>
      <c r="I257" s="3" t="s">
        <v>308</v>
      </c>
    </row>
    <row r="258" spans="1:9">
      <c r="C258" s="30"/>
      <c r="H258" s="31"/>
      <c r="I258" s="3"/>
    </row>
    <row r="259" spans="1:9">
      <c r="A259" t="s">
        <v>319</v>
      </c>
      <c r="C259" s="30">
        <v>100</v>
      </c>
      <c r="D259" t="s">
        <v>27</v>
      </c>
      <c r="F259" t="s">
        <v>39</v>
      </c>
      <c r="G259" t="s">
        <v>320</v>
      </c>
      <c r="H259" s="31">
        <v>1</v>
      </c>
      <c r="I259" s="3" t="s">
        <v>302</v>
      </c>
    </row>
    <row r="260" spans="1:9">
      <c r="C260" s="30"/>
      <c r="H260" s="31"/>
      <c r="I260" s="3"/>
    </row>
    <row r="261" spans="1:9">
      <c r="A261" t="s">
        <v>321</v>
      </c>
      <c r="C261" s="30">
        <v>100</v>
      </c>
      <c r="D261" t="s">
        <v>27</v>
      </c>
      <c r="F261" t="s">
        <v>39</v>
      </c>
      <c r="G261" t="s">
        <v>322</v>
      </c>
      <c r="H261" s="31">
        <v>1</v>
      </c>
      <c r="I261" s="3" t="s">
        <v>302</v>
      </c>
    </row>
    <row r="262" spans="1:9">
      <c r="C262" s="30"/>
      <c r="H262" s="31"/>
      <c r="I262" s="3"/>
    </row>
    <row r="263" spans="1:9">
      <c r="A263" t="s">
        <v>323</v>
      </c>
      <c r="C263" s="30">
        <v>100</v>
      </c>
      <c r="D263" t="s">
        <v>27</v>
      </c>
      <c r="F263" t="s">
        <v>39</v>
      </c>
      <c r="G263" t="s">
        <v>324</v>
      </c>
      <c r="H263" s="31">
        <v>1</v>
      </c>
      <c r="I263" s="3" t="s">
        <v>325</v>
      </c>
    </row>
    <row r="264" spans="1:9">
      <c r="C264" s="30"/>
      <c r="H264" s="31"/>
      <c r="I264" s="3"/>
    </row>
    <row r="265" spans="1:9">
      <c r="A265" t="s">
        <v>326</v>
      </c>
      <c r="C265" s="30">
        <v>37</v>
      </c>
      <c r="D265" t="s">
        <v>27</v>
      </c>
      <c r="F265" t="s">
        <v>327</v>
      </c>
      <c r="H265" s="31">
        <v>1</v>
      </c>
      <c r="I265" s="3" t="s">
        <v>302</v>
      </c>
    </row>
    <row r="266" spans="1:9">
      <c r="C266" s="30"/>
      <c r="H266" s="31"/>
      <c r="I266" s="3"/>
    </row>
    <row r="267" spans="1:9">
      <c r="A267" t="s">
        <v>328</v>
      </c>
      <c r="C267" s="30">
        <v>19400</v>
      </c>
      <c r="D267" t="s">
        <v>27</v>
      </c>
      <c r="F267" t="s">
        <v>329</v>
      </c>
      <c r="G267" t="s">
        <v>330</v>
      </c>
      <c r="H267" s="31">
        <v>1</v>
      </c>
      <c r="I267" s="3" t="s">
        <v>30</v>
      </c>
    </row>
    <row r="268" spans="1:9">
      <c r="C268" s="30"/>
      <c r="H268" s="31"/>
      <c r="I268" s="3"/>
    </row>
    <row r="269" spans="1:9">
      <c r="A269" t="s">
        <v>331</v>
      </c>
      <c r="C269" s="30">
        <v>18800</v>
      </c>
      <c r="D269" t="s">
        <v>27</v>
      </c>
      <c r="F269" t="s">
        <v>332</v>
      </c>
      <c r="G269" t="s">
        <v>333</v>
      </c>
      <c r="H269" s="31">
        <v>1</v>
      </c>
      <c r="I269" s="3" t="s">
        <v>30</v>
      </c>
    </row>
    <row r="270" spans="1:9">
      <c r="C270" s="30"/>
      <c r="H270" s="31"/>
      <c r="I270" s="3"/>
    </row>
    <row r="271" spans="1:9">
      <c r="A271" t="s">
        <v>334</v>
      </c>
      <c r="C271" s="30">
        <v>18800</v>
      </c>
      <c r="D271" t="s">
        <v>27</v>
      </c>
      <c r="F271" t="s">
        <v>332</v>
      </c>
      <c r="G271" t="s">
        <v>335</v>
      </c>
      <c r="H271" s="31">
        <v>1</v>
      </c>
      <c r="I271" s="3" t="s">
        <v>30</v>
      </c>
    </row>
    <row r="273" spans="1:9">
      <c r="A273" t="s">
        <v>336</v>
      </c>
      <c r="C273" s="30">
        <v>26500</v>
      </c>
      <c r="D273" t="s">
        <v>27</v>
      </c>
      <c r="F273" t="s">
        <v>337</v>
      </c>
      <c r="H273" s="31">
        <v>1</v>
      </c>
      <c r="I273" s="3" t="s">
        <v>30</v>
      </c>
    </row>
    <row r="274" spans="1:9">
      <c r="C274" s="30"/>
      <c r="H274" s="31"/>
      <c r="I274" s="3"/>
    </row>
    <row r="275" spans="1:9">
      <c r="A275" t="s">
        <v>338</v>
      </c>
      <c r="C275" s="30">
        <v>100000</v>
      </c>
      <c r="D275" t="s">
        <v>27</v>
      </c>
      <c r="F275" t="s">
        <v>339</v>
      </c>
      <c r="G275" t="s">
        <v>340</v>
      </c>
      <c r="H275" s="31">
        <v>1</v>
      </c>
      <c r="I275" s="3" t="s">
        <v>341</v>
      </c>
    </row>
    <row r="276" spans="1:9">
      <c r="C276" s="30"/>
      <c r="H276" s="31"/>
      <c r="I276" s="3"/>
    </row>
    <row r="277" spans="1:9">
      <c r="A277" t="s">
        <v>342</v>
      </c>
      <c r="C277" s="30">
        <v>590</v>
      </c>
      <c r="D277" t="s">
        <v>27</v>
      </c>
      <c r="F277" t="s">
        <v>343</v>
      </c>
      <c r="G277" t="s">
        <v>344</v>
      </c>
      <c r="H277" s="31">
        <v>1</v>
      </c>
      <c r="I277" s="3" t="s">
        <v>30</v>
      </c>
    </row>
    <row r="278" spans="1:9">
      <c r="C278" s="30"/>
      <c r="H278" s="31"/>
      <c r="I278" s="3"/>
    </row>
    <row r="279" spans="1:9">
      <c r="A279" t="s">
        <v>345</v>
      </c>
      <c r="C279" s="30">
        <v>260</v>
      </c>
      <c r="D279" t="s">
        <v>27</v>
      </c>
      <c r="F279" t="s">
        <v>346</v>
      </c>
      <c r="G279" t="s">
        <v>344</v>
      </c>
      <c r="H279" s="31">
        <v>1</v>
      </c>
      <c r="I279" s="3" t="s">
        <v>62</v>
      </c>
    </row>
    <row r="280" spans="1:9">
      <c r="C280" s="30"/>
      <c r="H280" s="31"/>
      <c r="I280" s="3"/>
    </row>
    <row r="281" spans="1:9">
      <c r="A281" t="s">
        <v>347</v>
      </c>
      <c r="C281" s="30">
        <v>1460</v>
      </c>
      <c r="D281" t="s">
        <v>27</v>
      </c>
      <c r="F281" t="s">
        <v>348</v>
      </c>
      <c r="H281" s="31">
        <v>1</v>
      </c>
      <c r="I281" s="3" t="s">
        <v>65</v>
      </c>
    </row>
    <row r="282" spans="1:9">
      <c r="C282" s="30"/>
      <c r="H282" s="31"/>
      <c r="I282" s="3"/>
    </row>
    <row r="283" spans="1:9">
      <c r="A283" t="s">
        <v>349</v>
      </c>
      <c r="C283" s="30">
        <v>850</v>
      </c>
      <c r="D283" t="s">
        <v>27</v>
      </c>
      <c r="F283" t="s">
        <v>350</v>
      </c>
      <c r="G283" t="s">
        <v>351</v>
      </c>
      <c r="H283" s="31">
        <v>1</v>
      </c>
      <c r="I283" s="3" t="s">
        <v>30</v>
      </c>
    </row>
    <row r="284" spans="1:9">
      <c r="C284" s="30"/>
      <c r="H284" s="31"/>
      <c r="I284" s="3"/>
    </row>
    <row r="285" spans="1:9">
      <c r="A285" t="s">
        <v>352</v>
      </c>
      <c r="C285" s="30">
        <v>850</v>
      </c>
      <c r="D285" t="s">
        <v>27</v>
      </c>
      <c r="F285" t="s">
        <v>353</v>
      </c>
      <c r="G285" t="s">
        <v>351</v>
      </c>
      <c r="H285" s="31">
        <v>1</v>
      </c>
      <c r="I285" s="3" t="s">
        <v>30</v>
      </c>
    </row>
    <row r="286" spans="1:9">
      <c r="C286" s="30"/>
      <c r="H286" s="31"/>
      <c r="I286" s="3"/>
    </row>
    <row r="287" spans="1:9">
      <c r="A287" t="s">
        <v>354</v>
      </c>
      <c r="C287" s="30">
        <v>69000</v>
      </c>
      <c r="D287" t="s">
        <v>27</v>
      </c>
      <c r="F287" t="s">
        <v>355</v>
      </c>
      <c r="G287" t="s">
        <v>356</v>
      </c>
      <c r="H287" s="31">
        <v>1</v>
      </c>
      <c r="I287" s="3" t="s">
        <v>357</v>
      </c>
    </row>
    <row r="289" spans="1:9">
      <c r="A289" t="s">
        <v>358</v>
      </c>
      <c r="C289" s="30">
        <v>4180</v>
      </c>
      <c r="D289" t="s">
        <v>27</v>
      </c>
      <c r="F289" t="s">
        <v>359</v>
      </c>
      <c r="G289" t="s">
        <v>360</v>
      </c>
      <c r="H289" s="31">
        <v>1</v>
      </c>
      <c r="I289" s="3" t="s">
        <v>30</v>
      </c>
    </row>
    <row r="290" spans="1:9">
      <c r="C290" s="30"/>
      <c r="H290" s="31"/>
      <c r="I290" s="3"/>
    </row>
    <row r="291" spans="1:9">
      <c r="A291" t="s">
        <v>361</v>
      </c>
      <c r="C291" s="30">
        <v>3980</v>
      </c>
      <c r="D291" t="s">
        <v>27</v>
      </c>
      <c r="F291" t="s">
        <v>359</v>
      </c>
      <c r="G291" t="s">
        <v>362</v>
      </c>
      <c r="H291" s="31">
        <v>1</v>
      </c>
      <c r="I291" s="3" t="s">
        <v>30</v>
      </c>
    </row>
    <row r="292" spans="1:9">
      <c r="C292" s="30"/>
      <c r="H292" s="31"/>
      <c r="I292" s="3"/>
    </row>
    <row r="293" spans="1:9">
      <c r="A293" t="s">
        <v>363</v>
      </c>
      <c r="C293" s="30">
        <v>200</v>
      </c>
      <c r="D293" t="s">
        <v>27</v>
      </c>
      <c r="F293" t="s">
        <v>364</v>
      </c>
      <c r="G293" t="s">
        <v>365</v>
      </c>
      <c r="H293" s="31">
        <v>1</v>
      </c>
      <c r="I293" s="3" t="s">
        <v>62</v>
      </c>
    </row>
    <row r="294" spans="1:9">
      <c r="C294" s="30"/>
      <c r="H294" s="31"/>
      <c r="I294" s="3"/>
    </row>
    <row r="295" spans="1:9">
      <c r="A295" t="s">
        <v>366</v>
      </c>
      <c r="C295" s="30">
        <v>1450</v>
      </c>
      <c r="D295" t="s">
        <v>27</v>
      </c>
      <c r="F295" t="s">
        <v>367</v>
      </c>
      <c r="G295" t="s">
        <v>368</v>
      </c>
      <c r="H295" s="31">
        <v>1</v>
      </c>
      <c r="I295" s="3" t="s">
        <v>62</v>
      </c>
    </row>
    <row r="296" spans="1:9">
      <c r="C296" s="30"/>
      <c r="G296" t="s">
        <v>369</v>
      </c>
      <c r="H296" s="31"/>
      <c r="I296" s="3"/>
    </row>
    <row r="297" spans="1:9">
      <c r="A297" t="s">
        <v>370</v>
      </c>
      <c r="C297" s="30">
        <v>46000</v>
      </c>
      <c r="D297" t="s">
        <v>27</v>
      </c>
      <c r="F297" t="s">
        <v>371</v>
      </c>
      <c r="G297" t="s">
        <v>372</v>
      </c>
      <c r="H297" s="31">
        <v>1</v>
      </c>
      <c r="I297" s="3" t="s">
        <v>41</v>
      </c>
    </row>
    <row r="298" spans="1:9">
      <c r="C298" s="30"/>
      <c r="H298" s="31"/>
      <c r="I298" s="3"/>
    </row>
    <row r="299" spans="1:9">
      <c r="A299" t="s">
        <v>373</v>
      </c>
      <c r="C299" s="30">
        <v>3750</v>
      </c>
      <c r="D299" t="s">
        <v>27</v>
      </c>
      <c r="F299" t="s">
        <v>374</v>
      </c>
      <c r="G299" t="s">
        <v>375</v>
      </c>
      <c r="H299" s="31">
        <v>1</v>
      </c>
      <c r="I299" s="3" t="s">
        <v>41</v>
      </c>
    </row>
    <row r="300" spans="1:9">
      <c r="C300" s="30"/>
      <c r="H300" s="31"/>
      <c r="I300" s="3"/>
    </row>
    <row r="301" spans="1:9">
      <c r="A301" t="s">
        <v>376</v>
      </c>
      <c r="C301" s="30">
        <v>510</v>
      </c>
      <c r="D301" t="s">
        <v>27</v>
      </c>
      <c r="F301" t="s">
        <v>377</v>
      </c>
      <c r="G301" t="s">
        <v>378</v>
      </c>
      <c r="H301" s="31">
        <v>1</v>
      </c>
      <c r="I301" s="3" t="s">
        <v>308</v>
      </c>
    </row>
    <row r="302" spans="1:9">
      <c r="C302" s="30"/>
      <c r="H302" s="31"/>
      <c r="I302" s="3"/>
    </row>
    <row r="303" spans="1:9">
      <c r="A303" t="s">
        <v>379</v>
      </c>
      <c r="C303" s="30">
        <v>530</v>
      </c>
      <c r="D303" t="s">
        <v>27</v>
      </c>
      <c r="F303" t="s">
        <v>377</v>
      </c>
      <c r="G303" t="s">
        <v>380</v>
      </c>
      <c r="H303" s="31">
        <v>1</v>
      </c>
      <c r="I303" s="3" t="s">
        <v>308</v>
      </c>
    </row>
    <row r="305" spans="1:9">
      <c r="A305" t="s">
        <v>381</v>
      </c>
      <c r="C305" s="30">
        <v>550</v>
      </c>
      <c r="D305" t="s">
        <v>27</v>
      </c>
      <c r="F305" t="s">
        <v>377</v>
      </c>
      <c r="G305" t="s">
        <v>382</v>
      </c>
      <c r="H305" s="31">
        <v>1</v>
      </c>
      <c r="I305" s="3" t="s">
        <v>308</v>
      </c>
    </row>
    <row r="306" spans="1:9">
      <c r="C306" s="30"/>
      <c r="H306" s="31"/>
      <c r="I306" s="3"/>
    </row>
    <row r="307" spans="1:9">
      <c r="A307" t="s">
        <v>383</v>
      </c>
      <c r="C307" s="30">
        <v>750</v>
      </c>
      <c r="D307" t="s">
        <v>27</v>
      </c>
      <c r="F307" t="s">
        <v>377</v>
      </c>
      <c r="G307" t="s">
        <v>384</v>
      </c>
      <c r="H307" s="31">
        <v>1</v>
      </c>
      <c r="I307" s="3" t="s">
        <v>308</v>
      </c>
    </row>
    <row r="308" spans="1:9">
      <c r="C308" s="30"/>
      <c r="H308" s="31"/>
      <c r="I308" s="3"/>
    </row>
    <row r="309" spans="1:9">
      <c r="A309" t="s">
        <v>385</v>
      </c>
      <c r="C309" s="30">
        <v>290</v>
      </c>
      <c r="D309" t="s">
        <v>27</v>
      </c>
      <c r="F309" t="s">
        <v>386</v>
      </c>
      <c r="G309" t="s">
        <v>387</v>
      </c>
      <c r="H309" s="31">
        <v>1</v>
      </c>
      <c r="I309" s="3" t="s">
        <v>62</v>
      </c>
    </row>
    <row r="310" spans="1:9">
      <c r="C310" s="30"/>
      <c r="G310" t="s">
        <v>388</v>
      </c>
      <c r="H310" s="31"/>
      <c r="I310" s="3"/>
    </row>
    <row r="311" spans="1:9">
      <c r="A311" t="s">
        <v>389</v>
      </c>
      <c r="C311" s="30">
        <v>51000</v>
      </c>
      <c r="D311" t="s">
        <v>27</v>
      </c>
      <c r="F311" t="s">
        <v>371</v>
      </c>
      <c r="G311" t="s">
        <v>390</v>
      </c>
      <c r="H311" s="31">
        <v>1</v>
      </c>
      <c r="I311" s="3" t="s">
        <v>41</v>
      </c>
    </row>
    <row r="312" spans="1:9">
      <c r="C312" s="30"/>
      <c r="G312" t="s">
        <v>391</v>
      </c>
      <c r="H312" s="31"/>
      <c r="I312" s="3"/>
    </row>
    <row r="313" spans="1:9">
      <c r="A313" t="s">
        <v>392</v>
      </c>
      <c r="C313" s="30">
        <v>1700</v>
      </c>
      <c r="D313" t="s">
        <v>27</v>
      </c>
      <c r="F313" t="s">
        <v>393</v>
      </c>
      <c r="G313" s="33" t="s">
        <v>394</v>
      </c>
      <c r="H313" s="31">
        <v>1</v>
      </c>
      <c r="I313" s="3" t="s">
        <v>30</v>
      </c>
    </row>
    <row r="314" spans="1:9">
      <c r="C314" s="30"/>
      <c r="H314" s="31"/>
      <c r="I314" s="3"/>
    </row>
    <row r="315" spans="1:9">
      <c r="A315" t="s">
        <v>395</v>
      </c>
      <c r="C315" s="30">
        <v>800</v>
      </c>
      <c r="D315" t="s">
        <v>27</v>
      </c>
      <c r="F315" t="s">
        <v>396</v>
      </c>
      <c r="G315" t="s">
        <v>397</v>
      </c>
      <c r="H315" s="31">
        <v>1</v>
      </c>
      <c r="I315" s="3" t="s">
        <v>30</v>
      </c>
    </row>
    <row r="316" spans="1:9">
      <c r="C316" s="30"/>
      <c r="H316" s="31"/>
      <c r="I316" s="3"/>
    </row>
    <row r="317" spans="1:9">
      <c r="A317" t="s">
        <v>398</v>
      </c>
      <c r="C317" s="30">
        <v>90000</v>
      </c>
      <c r="D317" t="s">
        <v>27</v>
      </c>
      <c r="F317" t="s">
        <v>399</v>
      </c>
      <c r="G317" s="33" t="s">
        <v>397</v>
      </c>
      <c r="H317" s="31">
        <v>1</v>
      </c>
      <c r="I317" s="3" t="s">
        <v>400</v>
      </c>
    </row>
    <row r="318" spans="1:9">
      <c r="C318" s="30"/>
      <c r="G318" t="s">
        <v>401</v>
      </c>
      <c r="H318" s="31"/>
      <c r="I318" s="3"/>
    </row>
    <row r="319" spans="1:9">
      <c r="A319" t="s">
        <v>402</v>
      </c>
      <c r="C319" s="30">
        <v>1130</v>
      </c>
      <c r="D319" t="s">
        <v>27</v>
      </c>
      <c r="F319" t="s">
        <v>393</v>
      </c>
      <c r="G319" t="s">
        <v>403</v>
      </c>
      <c r="H319" s="31">
        <v>1</v>
      </c>
      <c r="I319" s="3" t="s">
        <v>30</v>
      </c>
    </row>
    <row r="321" spans="1:9">
      <c r="A321" t="s">
        <v>404</v>
      </c>
      <c r="C321" s="30">
        <v>800</v>
      </c>
      <c r="D321" t="s">
        <v>27</v>
      </c>
      <c r="F321" t="s">
        <v>396</v>
      </c>
      <c r="G321" t="s">
        <v>405</v>
      </c>
      <c r="H321" s="31">
        <v>1</v>
      </c>
      <c r="I321" s="3" t="s">
        <v>30</v>
      </c>
    </row>
    <row r="322" spans="1:9">
      <c r="C322" s="30"/>
      <c r="H322" s="31"/>
      <c r="I322" s="3"/>
    </row>
    <row r="323" spans="1:9">
      <c r="A323" t="s">
        <v>406</v>
      </c>
      <c r="C323" s="30">
        <v>90000</v>
      </c>
      <c r="D323" t="s">
        <v>27</v>
      </c>
      <c r="F323" t="s">
        <v>399</v>
      </c>
      <c r="G323" t="s">
        <v>405</v>
      </c>
      <c r="H323" s="31">
        <v>1</v>
      </c>
      <c r="I323" s="3" t="s">
        <v>400</v>
      </c>
    </row>
    <row r="324" spans="1:9">
      <c r="C324" s="30"/>
      <c r="F324" t="s">
        <v>407</v>
      </c>
      <c r="G324" t="s">
        <v>401</v>
      </c>
      <c r="H324" s="31"/>
      <c r="I324" s="3"/>
    </row>
    <row r="325" spans="1:9">
      <c r="A325" t="s">
        <v>408</v>
      </c>
      <c r="C325" s="30">
        <v>1130</v>
      </c>
      <c r="D325" t="s">
        <v>27</v>
      </c>
      <c r="F325" t="s">
        <v>393</v>
      </c>
      <c r="G325" t="s">
        <v>409</v>
      </c>
      <c r="H325" s="31">
        <v>1</v>
      </c>
      <c r="I325" s="3" t="s">
        <v>30</v>
      </c>
    </row>
    <row r="326" spans="1:9">
      <c r="C326" s="30"/>
      <c r="H326" s="31"/>
      <c r="I326" s="3"/>
    </row>
    <row r="327" spans="1:9">
      <c r="A327" t="s">
        <v>410</v>
      </c>
      <c r="C327" s="30">
        <v>620</v>
      </c>
      <c r="D327" t="s">
        <v>27</v>
      </c>
      <c r="F327" t="s">
        <v>393</v>
      </c>
      <c r="G327" t="s">
        <v>411</v>
      </c>
      <c r="H327" s="31">
        <v>1</v>
      </c>
      <c r="I327" s="3" t="s">
        <v>30</v>
      </c>
    </row>
    <row r="328" spans="1:9">
      <c r="C328" s="30"/>
      <c r="H328" s="31"/>
      <c r="I328" s="3"/>
    </row>
    <row r="329" spans="1:9">
      <c r="A329" t="s">
        <v>412</v>
      </c>
      <c r="C329" s="30">
        <v>800</v>
      </c>
      <c r="D329" t="s">
        <v>27</v>
      </c>
      <c r="F329" t="s">
        <v>393</v>
      </c>
      <c r="G329" t="s">
        <v>413</v>
      </c>
      <c r="H329" s="31">
        <v>1</v>
      </c>
      <c r="I329" s="3" t="s">
        <v>30</v>
      </c>
    </row>
    <row r="330" spans="1:9">
      <c r="C330" s="30"/>
      <c r="H330" s="31"/>
      <c r="I330" s="3"/>
    </row>
    <row r="331" spans="1:9">
      <c r="A331" t="s">
        <v>414</v>
      </c>
      <c r="C331" s="30">
        <v>800</v>
      </c>
      <c r="D331" t="s">
        <v>27</v>
      </c>
      <c r="F331" t="s">
        <v>393</v>
      </c>
      <c r="G331" t="s">
        <v>415</v>
      </c>
      <c r="H331" s="31">
        <v>1</v>
      </c>
      <c r="I331" s="3" t="s">
        <v>30</v>
      </c>
    </row>
    <row r="332" spans="1:9">
      <c r="C332" s="30"/>
      <c r="H332" s="31"/>
      <c r="I332" s="3"/>
    </row>
    <row r="333" spans="1:9">
      <c r="A333" t="s">
        <v>416</v>
      </c>
      <c r="C333" s="30">
        <v>660</v>
      </c>
      <c r="D333" t="s">
        <v>27</v>
      </c>
      <c r="F333" t="s">
        <v>393</v>
      </c>
      <c r="G333" t="s">
        <v>417</v>
      </c>
      <c r="H333" s="31">
        <v>1</v>
      </c>
      <c r="I333" s="3" t="s">
        <v>30</v>
      </c>
    </row>
    <row r="334" spans="1:9">
      <c r="C334" s="30"/>
      <c r="H334" s="31"/>
      <c r="I334" s="3"/>
    </row>
    <row r="335" spans="1:9">
      <c r="A335" t="s">
        <v>418</v>
      </c>
      <c r="C335" s="30">
        <v>660</v>
      </c>
      <c r="D335" t="s">
        <v>27</v>
      </c>
      <c r="F335" t="s">
        <v>393</v>
      </c>
      <c r="G335" t="s">
        <v>419</v>
      </c>
      <c r="H335" s="31">
        <v>1</v>
      </c>
      <c r="I335" s="3" t="s">
        <v>30</v>
      </c>
    </row>
    <row r="336" spans="1:9">
      <c r="C336" s="30"/>
      <c r="G336" t="s">
        <v>420</v>
      </c>
      <c r="H336" s="31"/>
      <c r="I336" s="3"/>
    </row>
    <row r="337" spans="1:9">
      <c r="A337" t="s">
        <v>421</v>
      </c>
      <c r="C337" s="30">
        <v>620</v>
      </c>
      <c r="D337" t="s">
        <v>27</v>
      </c>
      <c r="F337" t="s">
        <v>393</v>
      </c>
      <c r="G337" t="s">
        <v>411</v>
      </c>
      <c r="H337" s="31">
        <v>1</v>
      </c>
      <c r="I337" s="3" t="s">
        <v>30</v>
      </c>
    </row>
    <row r="338" spans="1:9">
      <c r="C338" s="30"/>
      <c r="H338" s="31"/>
      <c r="I338" s="3"/>
    </row>
    <row r="339" spans="1:9">
      <c r="A339" t="s">
        <v>422</v>
      </c>
      <c r="C339" s="30">
        <v>3400</v>
      </c>
      <c r="D339" t="s">
        <v>27</v>
      </c>
      <c r="F339" t="s">
        <v>423</v>
      </c>
      <c r="G339" t="s">
        <v>411</v>
      </c>
      <c r="H339" s="31">
        <v>1</v>
      </c>
      <c r="I339" s="3" t="s">
        <v>62</v>
      </c>
    </row>
    <row r="340" spans="1:9">
      <c r="C340" s="30"/>
      <c r="H340" s="31"/>
      <c r="I340" s="3"/>
    </row>
    <row r="341" spans="1:9">
      <c r="A341" t="s">
        <v>424</v>
      </c>
      <c r="C341" s="30">
        <v>3680</v>
      </c>
      <c r="D341" t="s">
        <v>27</v>
      </c>
      <c r="F341" t="s">
        <v>423</v>
      </c>
      <c r="G341" t="s">
        <v>425</v>
      </c>
      <c r="H341" s="31">
        <v>1</v>
      </c>
      <c r="I341" s="3" t="s">
        <v>62</v>
      </c>
    </row>
    <row r="342" spans="1:9">
      <c r="C342" s="30"/>
      <c r="H342" s="31"/>
      <c r="I342" s="3"/>
    </row>
    <row r="343" spans="1:9">
      <c r="A343" t="s">
        <v>426</v>
      </c>
      <c r="C343" s="30">
        <v>3780</v>
      </c>
      <c r="D343" t="s">
        <v>27</v>
      </c>
      <c r="F343" t="s">
        <v>427</v>
      </c>
      <c r="G343" t="s">
        <v>411</v>
      </c>
      <c r="H343" s="31">
        <v>1</v>
      </c>
      <c r="I343" s="3" t="s">
        <v>62</v>
      </c>
    </row>
    <row r="344" spans="1:9">
      <c r="C344" s="30"/>
      <c r="H344" s="31"/>
      <c r="I344" s="3"/>
    </row>
    <row r="345" spans="1:9">
      <c r="A345" t="s">
        <v>428</v>
      </c>
      <c r="C345" s="30">
        <v>4050</v>
      </c>
      <c r="D345" t="s">
        <v>27</v>
      </c>
      <c r="F345" t="s">
        <v>427</v>
      </c>
      <c r="G345" t="s">
        <v>425</v>
      </c>
      <c r="H345" s="31">
        <v>1</v>
      </c>
      <c r="I345" s="3" t="s">
        <v>62</v>
      </c>
    </row>
    <row r="346" spans="1:9">
      <c r="C346" s="30"/>
      <c r="H346" s="31"/>
      <c r="I346" s="3"/>
    </row>
    <row r="347" spans="1:9">
      <c r="A347" t="s">
        <v>429</v>
      </c>
      <c r="C347" s="30">
        <v>220</v>
      </c>
      <c r="D347" t="s">
        <v>27</v>
      </c>
      <c r="F347" t="s">
        <v>430</v>
      </c>
      <c r="G347" t="s">
        <v>375</v>
      </c>
      <c r="H347" s="31">
        <v>1</v>
      </c>
      <c r="I347" s="3" t="s">
        <v>62</v>
      </c>
    </row>
    <row r="348" spans="1:9">
      <c r="C348" s="30"/>
      <c r="G348" t="s">
        <v>431</v>
      </c>
      <c r="H348" s="31"/>
      <c r="I348" s="3"/>
    </row>
    <row r="349" spans="1:9">
      <c r="A349" t="s">
        <v>432</v>
      </c>
      <c r="C349" s="30">
        <v>1690</v>
      </c>
      <c r="D349" t="s">
        <v>27</v>
      </c>
      <c r="F349" t="s">
        <v>433</v>
      </c>
      <c r="G349" t="s">
        <v>434</v>
      </c>
      <c r="H349" s="31">
        <v>1</v>
      </c>
      <c r="I349" s="3" t="s">
        <v>308</v>
      </c>
    </row>
    <row r="350" spans="1:9">
      <c r="C350" s="30"/>
      <c r="G350" t="s">
        <v>435</v>
      </c>
      <c r="H350" s="31"/>
      <c r="I350" s="3"/>
    </row>
    <row r="351" spans="1:9">
      <c r="A351" t="s">
        <v>436</v>
      </c>
      <c r="C351" s="30">
        <v>1790</v>
      </c>
      <c r="D351" t="s">
        <v>27</v>
      </c>
      <c r="F351" t="s">
        <v>433</v>
      </c>
      <c r="G351" t="s">
        <v>434</v>
      </c>
      <c r="H351" s="31">
        <v>1</v>
      </c>
      <c r="I351" s="3" t="s">
        <v>308</v>
      </c>
    </row>
    <row r="352" spans="1:9">
      <c r="C352" s="30"/>
      <c r="G352" t="s">
        <v>437</v>
      </c>
      <c r="H352" s="31"/>
      <c r="I352" s="3"/>
    </row>
    <row r="353" spans="1:9">
      <c r="A353" t="s">
        <v>438</v>
      </c>
      <c r="C353" s="30">
        <v>3080</v>
      </c>
      <c r="D353" t="s">
        <v>27</v>
      </c>
      <c r="F353" t="s">
        <v>433</v>
      </c>
      <c r="G353" t="s">
        <v>434</v>
      </c>
      <c r="H353" s="31">
        <v>1</v>
      </c>
      <c r="I353" s="3" t="s">
        <v>308</v>
      </c>
    </row>
    <row r="354" spans="1:9">
      <c r="C354" s="30"/>
      <c r="G354" t="s">
        <v>439</v>
      </c>
      <c r="H354" s="31"/>
      <c r="I354" s="3"/>
    </row>
    <row r="355" spans="1:9">
      <c r="A355" t="s">
        <v>440</v>
      </c>
      <c r="C355" s="30">
        <v>3180</v>
      </c>
      <c r="D355" t="s">
        <v>27</v>
      </c>
      <c r="F355" t="s">
        <v>433</v>
      </c>
      <c r="G355" t="s">
        <v>434</v>
      </c>
      <c r="H355" s="31">
        <v>1</v>
      </c>
      <c r="I355" s="3" t="s">
        <v>308</v>
      </c>
    </row>
    <row r="356" spans="1:9">
      <c r="C356" s="30"/>
      <c r="G356" t="s">
        <v>441</v>
      </c>
      <c r="H356" s="31"/>
      <c r="I356" s="3"/>
    </row>
    <row r="357" spans="1:9">
      <c r="A357" t="s">
        <v>442</v>
      </c>
      <c r="C357" s="30">
        <v>3280</v>
      </c>
      <c r="D357" t="s">
        <v>27</v>
      </c>
      <c r="F357" t="s">
        <v>433</v>
      </c>
      <c r="G357" t="s">
        <v>434</v>
      </c>
      <c r="H357" s="31">
        <v>1</v>
      </c>
      <c r="I357" s="3" t="s">
        <v>308</v>
      </c>
    </row>
    <row r="358" spans="1:9">
      <c r="C358" s="30"/>
      <c r="G358" t="s">
        <v>443</v>
      </c>
      <c r="H358" s="31"/>
      <c r="I358" s="3"/>
    </row>
    <row r="359" spans="1:9">
      <c r="A359" t="s">
        <v>444</v>
      </c>
      <c r="C359" s="30">
        <v>3330</v>
      </c>
      <c r="D359" t="s">
        <v>27</v>
      </c>
      <c r="F359" t="s">
        <v>433</v>
      </c>
      <c r="G359" t="s">
        <v>434</v>
      </c>
      <c r="H359" s="31">
        <v>1</v>
      </c>
      <c r="I359" s="3" t="s">
        <v>308</v>
      </c>
    </row>
    <row r="360" spans="1:9">
      <c r="C360" s="30"/>
      <c r="G360" t="s">
        <v>445</v>
      </c>
      <c r="H360" s="31"/>
      <c r="I360" s="3"/>
    </row>
    <row r="361" spans="1:9">
      <c r="A361" t="s">
        <v>446</v>
      </c>
      <c r="C361" s="30">
        <v>3380</v>
      </c>
      <c r="D361" t="s">
        <v>27</v>
      </c>
      <c r="F361" t="s">
        <v>433</v>
      </c>
      <c r="G361" t="s">
        <v>434</v>
      </c>
      <c r="H361" s="31">
        <v>1</v>
      </c>
      <c r="I361" s="3" t="s">
        <v>308</v>
      </c>
    </row>
    <row r="362" spans="1:9">
      <c r="C362" s="30"/>
      <c r="G362" t="s">
        <v>447</v>
      </c>
      <c r="H362" s="31"/>
      <c r="I362" s="3"/>
    </row>
    <row r="363" spans="1:9">
      <c r="A363" t="s">
        <v>448</v>
      </c>
      <c r="C363" s="30">
        <v>4470</v>
      </c>
      <c r="D363" t="s">
        <v>27</v>
      </c>
      <c r="F363" t="s">
        <v>433</v>
      </c>
      <c r="G363" t="s">
        <v>434</v>
      </c>
      <c r="H363" s="31">
        <v>1</v>
      </c>
      <c r="I363" s="3" t="s">
        <v>308</v>
      </c>
    </row>
    <row r="364" spans="1:9">
      <c r="C364" s="30"/>
      <c r="G364" t="s">
        <v>449</v>
      </c>
      <c r="H364" s="31"/>
      <c r="I364" s="3"/>
    </row>
    <row r="365" spans="1:9">
      <c r="A365" t="s">
        <v>450</v>
      </c>
      <c r="C365" s="30">
        <v>4570</v>
      </c>
      <c r="D365" t="s">
        <v>27</v>
      </c>
      <c r="F365" t="s">
        <v>433</v>
      </c>
      <c r="G365" t="s">
        <v>434</v>
      </c>
      <c r="H365" s="31">
        <v>1</v>
      </c>
      <c r="I365" s="3" t="s">
        <v>308</v>
      </c>
    </row>
    <row r="366" spans="1:9">
      <c r="C366" s="30"/>
      <c r="G366" t="s">
        <v>451</v>
      </c>
      <c r="H366" s="31"/>
      <c r="I366" s="3"/>
    </row>
    <row r="367" spans="1:9">
      <c r="A367" t="s">
        <v>452</v>
      </c>
      <c r="C367" s="30">
        <v>4670</v>
      </c>
      <c r="D367" t="s">
        <v>27</v>
      </c>
      <c r="F367" t="s">
        <v>433</v>
      </c>
      <c r="G367" t="s">
        <v>434</v>
      </c>
      <c r="H367" s="31">
        <v>1</v>
      </c>
      <c r="I367" s="3" t="s">
        <v>308</v>
      </c>
    </row>
    <row r="368" spans="1:9">
      <c r="C368" s="30"/>
      <c r="G368" t="s">
        <v>453</v>
      </c>
      <c r="H368" s="31"/>
      <c r="I368" s="3"/>
    </row>
    <row r="369" spans="1:9">
      <c r="A369" t="s">
        <v>454</v>
      </c>
      <c r="C369" s="30">
        <v>4770</v>
      </c>
      <c r="D369" t="s">
        <v>27</v>
      </c>
      <c r="F369" t="s">
        <v>433</v>
      </c>
      <c r="G369" t="s">
        <v>434</v>
      </c>
      <c r="H369" s="31">
        <v>1</v>
      </c>
      <c r="I369" s="3" t="s">
        <v>308</v>
      </c>
    </row>
    <row r="370" spans="1:9">
      <c r="C370" s="30"/>
      <c r="G370" t="s">
        <v>455</v>
      </c>
      <c r="H370" s="31"/>
      <c r="I370" s="3"/>
    </row>
    <row r="371" spans="1:9">
      <c r="A371" t="s">
        <v>456</v>
      </c>
      <c r="C371" s="30">
        <v>4870</v>
      </c>
      <c r="D371" t="s">
        <v>27</v>
      </c>
      <c r="F371" t="s">
        <v>433</v>
      </c>
      <c r="G371" t="s">
        <v>434</v>
      </c>
      <c r="H371" s="31">
        <v>1</v>
      </c>
      <c r="I371" s="3" t="s">
        <v>308</v>
      </c>
    </row>
    <row r="372" spans="1:9">
      <c r="C372" s="30"/>
      <c r="G372" t="s">
        <v>457</v>
      </c>
      <c r="H372" s="31"/>
      <c r="I372" s="3"/>
    </row>
    <row r="373" spans="1:9">
      <c r="A373" t="s">
        <v>458</v>
      </c>
      <c r="C373" s="30">
        <v>5960</v>
      </c>
      <c r="D373" t="s">
        <v>27</v>
      </c>
      <c r="F373" t="s">
        <v>433</v>
      </c>
      <c r="G373" t="s">
        <v>434</v>
      </c>
      <c r="H373" s="31">
        <v>1</v>
      </c>
      <c r="I373" s="3" t="s">
        <v>308</v>
      </c>
    </row>
    <row r="374" spans="1:9">
      <c r="C374" s="30"/>
      <c r="G374" t="s">
        <v>459</v>
      </c>
      <c r="H374" s="31"/>
      <c r="I374" s="3"/>
    </row>
    <row r="375" spans="1:9">
      <c r="A375" t="s">
        <v>460</v>
      </c>
      <c r="C375" s="30">
        <v>5600</v>
      </c>
      <c r="D375" t="s">
        <v>27</v>
      </c>
      <c r="F375" t="s">
        <v>433</v>
      </c>
      <c r="G375" t="s">
        <v>434</v>
      </c>
      <c r="H375" s="31">
        <v>1</v>
      </c>
      <c r="I375" s="3" t="s">
        <v>308</v>
      </c>
    </row>
    <row r="376" spans="1:9">
      <c r="C376" s="30"/>
      <c r="G376" t="s">
        <v>461</v>
      </c>
      <c r="H376" s="31"/>
      <c r="I376" s="3"/>
    </row>
    <row r="377" spans="1:9">
      <c r="A377" t="s">
        <v>462</v>
      </c>
      <c r="C377" s="30">
        <v>5740</v>
      </c>
      <c r="D377" t="s">
        <v>27</v>
      </c>
      <c r="F377" t="s">
        <v>433</v>
      </c>
      <c r="G377" t="s">
        <v>434</v>
      </c>
      <c r="H377" s="31">
        <v>1</v>
      </c>
      <c r="I377" s="3" t="s">
        <v>308</v>
      </c>
    </row>
    <row r="378" spans="1:9">
      <c r="C378" s="30"/>
      <c r="G378" t="s">
        <v>463</v>
      </c>
      <c r="H378" s="31"/>
      <c r="I378" s="3"/>
    </row>
    <row r="379" spans="1:9">
      <c r="A379" t="s">
        <v>464</v>
      </c>
      <c r="C379" s="30">
        <v>6020</v>
      </c>
      <c r="D379" t="s">
        <v>27</v>
      </c>
      <c r="F379" t="s">
        <v>433</v>
      </c>
      <c r="G379" t="s">
        <v>434</v>
      </c>
      <c r="H379" s="31">
        <v>1</v>
      </c>
      <c r="I379" s="3" t="s">
        <v>308</v>
      </c>
    </row>
    <row r="380" spans="1:9">
      <c r="C380" s="30"/>
      <c r="G380" t="s">
        <v>465</v>
      </c>
      <c r="H380" s="31"/>
      <c r="I380" s="3"/>
    </row>
    <row r="381" spans="1:9">
      <c r="A381" t="s">
        <v>466</v>
      </c>
      <c r="C381" s="30">
        <v>6090</v>
      </c>
      <c r="D381" t="s">
        <v>27</v>
      </c>
      <c r="F381" t="s">
        <v>433</v>
      </c>
      <c r="G381" t="s">
        <v>434</v>
      </c>
      <c r="H381" s="31">
        <v>1</v>
      </c>
      <c r="I381" s="3" t="s">
        <v>308</v>
      </c>
    </row>
    <row r="382" spans="1:9">
      <c r="C382" s="30"/>
      <c r="G382" t="s">
        <v>467</v>
      </c>
      <c r="H382" s="31"/>
      <c r="I382" s="3"/>
    </row>
    <row r="383" spans="1:9">
      <c r="A383" t="s">
        <v>468</v>
      </c>
      <c r="C383" s="30">
        <v>8190</v>
      </c>
      <c r="D383" t="s">
        <v>27</v>
      </c>
      <c r="F383" t="s">
        <v>433</v>
      </c>
      <c r="G383" t="s">
        <v>434</v>
      </c>
      <c r="H383" s="31">
        <v>1</v>
      </c>
      <c r="I383" s="3" t="s">
        <v>308</v>
      </c>
    </row>
    <row r="384" spans="1:9">
      <c r="C384" s="30"/>
      <c r="G384" t="s">
        <v>469</v>
      </c>
      <c r="H384" s="31"/>
      <c r="I384" s="3"/>
    </row>
    <row r="385" spans="1:9">
      <c r="A385" t="s">
        <v>470</v>
      </c>
      <c r="C385" s="30">
        <v>8330</v>
      </c>
      <c r="D385" t="s">
        <v>27</v>
      </c>
      <c r="F385" t="s">
        <v>433</v>
      </c>
      <c r="G385" t="s">
        <v>434</v>
      </c>
      <c r="H385" s="31">
        <v>1</v>
      </c>
      <c r="I385" s="3" t="s">
        <v>308</v>
      </c>
    </row>
    <row r="386" spans="1:9">
      <c r="C386" s="30"/>
      <c r="G386" t="s">
        <v>471</v>
      </c>
      <c r="H386" s="31"/>
      <c r="I386" s="3"/>
    </row>
    <row r="387" spans="1:9">
      <c r="A387" t="s">
        <v>472</v>
      </c>
      <c r="C387" s="30">
        <v>8400</v>
      </c>
      <c r="D387" t="s">
        <v>27</v>
      </c>
      <c r="F387" t="s">
        <v>433</v>
      </c>
      <c r="G387" t="s">
        <v>434</v>
      </c>
      <c r="H387" s="31">
        <v>1</v>
      </c>
      <c r="I387" s="3" t="s">
        <v>308</v>
      </c>
    </row>
    <row r="388" spans="1:9">
      <c r="C388" s="30"/>
      <c r="G388" t="s">
        <v>473</v>
      </c>
      <c r="H388" s="31"/>
      <c r="I388" s="3"/>
    </row>
    <row r="389" spans="1:9">
      <c r="A389" t="s">
        <v>474</v>
      </c>
      <c r="C389" s="30">
        <v>8470</v>
      </c>
      <c r="D389" t="s">
        <v>27</v>
      </c>
      <c r="F389" t="s">
        <v>433</v>
      </c>
      <c r="G389" t="s">
        <v>434</v>
      </c>
      <c r="H389" s="31">
        <v>1</v>
      </c>
      <c r="I389" s="3" t="s">
        <v>308</v>
      </c>
    </row>
    <row r="390" spans="1:9">
      <c r="C390" s="30"/>
      <c r="G390" t="s">
        <v>475</v>
      </c>
      <c r="H390" s="31"/>
      <c r="I390" s="3"/>
    </row>
    <row r="391" spans="1:9">
      <c r="A391" t="s">
        <v>476</v>
      </c>
      <c r="C391" s="30">
        <v>8540</v>
      </c>
      <c r="D391" t="s">
        <v>27</v>
      </c>
      <c r="F391" t="s">
        <v>433</v>
      </c>
      <c r="G391" t="s">
        <v>434</v>
      </c>
      <c r="H391" s="31">
        <v>1</v>
      </c>
      <c r="I391" s="3" t="s">
        <v>308</v>
      </c>
    </row>
    <row r="392" spans="1:9">
      <c r="C392" s="30"/>
      <c r="G392" t="s">
        <v>477</v>
      </c>
      <c r="H392" s="31"/>
      <c r="I392" s="3"/>
    </row>
    <row r="393" spans="1:9">
      <c r="A393" t="s">
        <v>478</v>
      </c>
      <c r="C393" s="30">
        <v>8610</v>
      </c>
      <c r="D393" t="s">
        <v>27</v>
      </c>
      <c r="F393" t="s">
        <v>433</v>
      </c>
      <c r="G393" t="s">
        <v>434</v>
      </c>
      <c r="H393" s="31">
        <v>1</v>
      </c>
      <c r="I393" s="3" t="s">
        <v>308</v>
      </c>
    </row>
    <row r="394" spans="1:9">
      <c r="C394" s="30"/>
      <c r="G394" t="s">
        <v>479</v>
      </c>
      <c r="H394" s="31"/>
      <c r="I394" s="3"/>
    </row>
    <row r="395" spans="1:9">
      <c r="A395" t="s">
        <v>480</v>
      </c>
      <c r="C395" s="30">
        <v>8680</v>
      </c>
      <c r="D395" t="s">
        <v>27</v>
      </c>
      <c r="F395" t="s">
        <v>433</v>
      </c>
      <c r="G395" t="s">
        <v>434</v>
      </c>
      <c r="H395" s="31">
        <v>1</v>
      </c>
      <c r="I395" s="3" t="s">
        <v>308</v>
      </c>
    </row>
    <row r="396" spans="1:9">
      <c r="C396" s="30"/>
      <c r="G396" t="s">
        <v>481</v>
      </c>
      <c r="H396" s="31"/>
      <c r="I396" s="3"/>
    </row>
    <row r="397" spans="1:9">
      <c r="A397" t="s">
        <v>482</v>
      </c>
      <c r="C397" s="30">
        <v>8750</v>
      </c>
      <c r="D397" t="s">
        <v>27</v>
      </c>
      <c r="F397" t="s">
        <v>433</v>
      </c>
      <c r="G397" t="s">
        <v>434</v>
      </c>
      <c r="H397" s="31">
        <v>1</v>
      </c>
      <c r="I397" s="3" t="s">
        <v>308</v>
      </c>
    </row>
    <row r="398" spans="1:9">
      <c r="C398" s="30"/>
      <c r="G398" t="s">
        <v>483</v>
      </c>
      <c r="H398" s="31"/>
      <c r="I398" s="3"/>
    </row>
    <row r="399" spans="1:9">
      <c r="A399" t="s">
        <v>484</v>
      </c>
      <c r="C399" s="30">
        <v>10900</v>
      </c>
      <c r="D399" t="s">
        <v>27</v>
      </c>
      <c r="F399" t="s">
        <v>433</v>
      </c>
      <c r="G399" t="s">
        <v>434</v>
      </c>
      <c r="H399" s="31">
        <v>1</v>
      </c>
      <c r="I399" s="3" t="s">
        <v>308</v>
      </c>
    </row>
    <row r="400" spans="1:9">
      <c r="C400" s="30"/>
      <c r="G400" t="s">
        <v>485</v>
      </c>
      <c r="H400" s="31"/>
      <c r="I400" s="3"/>
    </row>
    <row r="401" spans="1:9">
      <c r="A401" t="s">
        <v>486</v>
      </c>
      <c r="C401" s="30">
        <v>11100</v>
      </c>
      <c r="D401" t="s">
        <v>27</v>
      </c>
      <c r="F401" t="s">
        <v>433</v>
      </c>
      <c r="G401" t="s">
        <v>434</v>
      </c>
      <c r="H401" s="31">
        <v>1</v>
      </c>
      <c r="I401" s="3" t="s">
        <v>308</v>
      </c>
    </row>
    <row r="402" spans="1:9">
      <c r="C402" s="30"/>
      <c r="G402" t="s">
        <v>487</v>
      </c>
      <c r="H402" s="31"/>
      <c r="I402" s="3"/>
    </row>
    <row r="403" spans="1:9">
      <c r="A403" t="s">
        <v>488</v>
      </c>
      <c r="C403" s="30">
        <v>11100</v>
      </c>
      <c r="D403" t="s">
        <v>27</v>
      </c>
      <c r="F403" t="s">
        <v>433</v>
      </c>
      <c r="G403" t="s">
        <v>434</v>
      </c>
      <c r="H403" s="31">
        <v>1</v>
      </c>
      <c r="I403" s="3" t="s">
        <v>308</v>
      </c>
    </row>
    <row r="404" spans="1:9">
      <c r="C404" s="30"/>
      <c r="G404" t="s">
        <v>489</v>
      </c>
      <c r="H404" s="31"/>
      <c r="I404" s="3"/>
    </row>
    <row r="405" spans="1:9">
      <c r="A405" t="s">
        <v>490</v>
      </c>
      <c r="C405" s="30">
        <v>11200</v>
      </c>
      <c r="D405" t="s">
        <v>27</v>
      </c>
      <c r="F405" t="s">
        <v>433</v>
      </c>
      <c r="G405" t="s">
        <v>434</v>
      </c>
      <c r="H405" s="31">
        <v>1</v>
      </c>
      <c r="I405" s="3" t="s">
        <v>308</v>
      </c>
    </row>
    <row r="406" spans="1:9">
      <c r="C406" s="30"/>
      <c r="G406" t="s">
        <v>491</v>
      </c>
      <c r="H406" s="31"/>
      <c r="I406" s="3"/>
    </row>
    <row r="407" spans="1:9">
      <c r="A407" t="s">
        <v>492</v>
      </c>
      <c r="C407" s="30">
        <v>11300</v>
      </c>
      <c r="D407" t="s">
        <v>27</v>
      </c>
      <c r="F407" t="s">
        <v>433</v>
      </c>
      <c r="G407" t="s">
        <v>434</v>
      </c>
      <c r="H407" s="31">
        <v>1</v>
      </c>
      <c r="I407" s="3" t="s">
        <v>308</v>
      </c>
    </row>
    <row r="408" spans="1:9">
      <c r="C408" s="30"/>
      <c r="G408" t="s">
        <v>493</v>
      </c>
      <c r="H408" s="31"/>
      <c r="I408" s="3"/>
    </row>
    <row r="409" spans="1:9">
      <c r="A409" t="s">
        <v>494</v>
      </c>
      <c r="C409" s="30">
        <v>11300</v>
      </c>
      <c r="D409" t="s">
        <v>27</v>
      </c>
      <c r="F409" t="s">
        <v>433</v>
      </c>
      <c r="G409" t="s">
        <v>434</v>
      </c>
      <c r="H409" s="31">
        <v>1</v>
      </c>
      <c r="I409" s="3" t="s">
        <v>308</v>
      </c>
    </row>
    <row r="410" spans="1:9">
      <c r="C410" s="30"/>
      <c r="G410" t="s">
        <v>495</v>
      </c>
      <c r="H410" s="31"/>
      <c r="I410" s="3"/>
    </row>
    <row r="411" spans="1:9">
      <c r="A411" t="s">
        <v>496</v>
      </c>
      <c r="C411" s="30">
        <v>11500</v>
      </c>
      <c r="D411" t="s">
        <v>27</v>
      </c>
      <c r="F411" t="s">
        <v>433</v>
      </c>
      <c r="G411" t="s">
        <v>434</v>
      </c>
      <c r="H411" s="31">
        <v>1</v>
      </c>
      <c r="I411" s="3" t="s">
        <v>308</v>
      </c>
    </row>
    <row r="412" spans="1:9">
      <c r="C412" s="30"/>
      <c r="H412" s="31"/>
      <c r="I412" s="3"/>
    </row>
    <row r="413" spans="1:9">
      <c r="A413" t="s">
        <v>497</v>
      </c>
      <c r="C413" s="30">
        <v>1300</v>
      </c>
      <c r="D413" t="s">
        <v>27</v>
      </c>
      <c r="F413" t="s">
        <v>498</v>
      </c>
      <c r="G413" t="s">
        <v>499</v>
      </c>
      <c r="H413" s="31">
        <v>1</v>
      </c>
      <c r="I413" s="3" t="s">
        <v>65</v>
      </c>
    </row>
    <row r="414" spans="1:9">
      <c r="C414" s="30"/>
      <c r="H414" s="31"/>
      <c r="I414" s="3"/>
    </row>
    <row r="415" spans="1:9">
      <c r="A415" t="s">
        <v>500</v>
      </c>
      <c r="C415" s="30">
        <v>260</v>
      </c>
      <c r="D415" t="s">
        <v>27</v>
      </c>
      <c r="F415" t="s">
        <v>501</v>
      </c>
      <c r="G415" t="s">
        <v>502</v>
      </c>
      <c r="H415" s="31">
        <v>1</v>
      </c>
      <c r="I415" s="3" t="s">
        <v>308</v>
      </c>
    </row>
    <row r="417" spans="1:9">
      <c r="A417" t="s">
        <v>503</v>
      </c>
      <c r="C417" s="30">
        <v>300</v>
      </c>
      <c r="D417" t="s">
        <v>27</v>
      </c>
      <c r="F417" t="s">
        <v>501</v>
      </c>
      <c r="G417" t="s">
        <v>504</v>
      </c>
      <c r="H417" s="31">
        <v>1</v>
      </c>
      <c r="I417" s="3" t="s">
        <v>308</v>
      </c>
    </row>
    <row r="418" spans="1:9">
      <c r="C418" s="30"/>
      <c r="G418" t="s">
        <v>505</v>
      </c>
      <c r="H418" s="31"/>
      <c r="I418" s="3"/>
    </row>
    <row r="419" spans="1:9">
      <c r="A419" t="s">
        <v>506</v>
      </c>
      <c r="C419" s="30">
        <v>700</v>
      </c>
      <c r="D419" t="s">
        <v>27</v>
      </c>
      <c r="F419" t="s">
        <v>507</v>
      </c>
      <c r="H419" s="31">
        <v>1</v>
      </c>
      <c r="I419" s="3" t="s">
        <v>62</v>
      </c>
    </row>
    <row r="420" spans="1:9">
      <c r="C420" s="30"/>
      <c r="H420" s="31"/>
      <c r="I420" s="3"/>
    </row>
    <row r="421" spans="1:9">
      <c r="A421" t="s">
        <v>508</v>
      </c>
      <c r="C421" s="30">
        <v>1730</v>
      </c>
      <c r="D421" t="s">
        <v>27</v>
      </c>
      <c r="F421" t="s">
        <v>509</v>
      </c>
      <c r="G421" t="s">
        <v>510</v>
      </c>
      <c r="H421" s="31">
        <v>1</v>
      </c>
      <c r="I421" s="3" t="s">
        <v>308</v>
      </c>
    </row>
    <row r="422" spans="1:9">
      <c r="C422" s="30"/>
      <c r="H422" s="31"/>
      <c r="I422" s="3"/>
    </row>
    <row r="423" spans="1:9">
      <c r="A423" t="s">
        <v>511</v>
      </c>
      <c r="C423" s="30">
        <v>2340</v>
      </c>
      <c r="D423" t="s">
        <v>27</v>
      </c>
      <c r="F423" t="s">
        <v>509</v>
      </c>
      <c r="G423" t="s">
        <v>512</v>
      </c>
      <c r="H423" s="31">
        <v>1</v>
      </c>
      <c r="I423" s="3" t="s">
        <v>308</v>
      </c>
    </row>
    <row r="424" spans="1:9">
      <c r="C424" s="30"/>
      <c r="G424" t="s">
        <v>513</v>
      </c>
      <c r="H424" s="31"/>
      <c r="I424" s="3"/>
    </row>
    <row r="425" spans="1:9">
      <c r="A425" t="s">
        <v>514</v>
      </c>
      <c r="C425" s="30">
        <v>1270</v>
      </c>
      <c r="D425" t="s">
        <v>27</v>
      </c>
      <c r="F425" t="s">
        <v>515</v>
      </c>
      <c r="G425" t="s">
        <v>516</v>
      </c>
      <c r="H425" s="31">
        <v>1</v>
      </c>
      <c r="I425" s="3" t="s">
        <v>62</v>
      </c>
    </row>
    <row r="426" spans="1:9">
      <c r="C426" s="30"/>
      <c r="G426" t="s">
        <v>513</v>
      </c>
      <c r="H426" s="31"/>
      <c r="I426" s="3"/>
    </row>
    <row r="427" spans="1:9">
      <c r="A427" t="s">
        <v>517</v>
      </c>
      <c r="C427" s="30">
        <v>370</v>
      </c>
      <c r="D427" t="s">
        <v>27</v>
      </c>
      <c r="F427" t="s">
        <v>518</v>
      </c>
      <c r="H427" s="31">
        <v>1</v>
      </c>
      <c r="I427" s="3" t="s">
        <v>62</v>
      </c>
    </row>
    <row r="428" spans="1:9">
      <c r="C428" s="30"/>
      <c r="G428" t="s">
        <v>519</v>
      </c>
      <c r="H428" s="31"/>
      <c r="I428" s="3"/>
    </row>
    <row r="429" spans="1:9">
      <c r="A429" t="s">
        <v>520</v>
      </c>
      <c r="C429" s="30">
        <v>1000</v>
      </c>
      <c r="D429" t="s">
        <v>27</v>
      </c>
      <c r="F429" t="s">
        <v>7</v>
      </c>
      <c r="G429" t="s">
        <v>521</v>
      </c>
      <c r="H429" s="31">
        <v>1</v>
      </c>
      <c r="I429" s="3" t="s">
        <v>62</v>
      </c>
    </row>
    <row r="430" spans="1:9">
      <c r="C430" s="30"/>
      <c r="G430" t="s">
        <v>522</v>
      </c>
      <c r="H430" s="31"/>
      <c r="I430" s="3"/>
    </row>
    <row r="431" spans="1:9">
      <c r="A431" t="s">
        <v>523</v>
      </c>
      <c r="C431" s="30">
        <v>2660</v>
      </c>
      <c r="D431" t="s">
        <v>27</v>
      </c>
      <c r="F431" t="s">
        <v>6</v>
      </c>
      <c r="G431" t="s">
        <v>524</v>
      </c>
      <c r="H431" s="31">
        <v>1</v>
      </c>
      <c r="I431" s="3" t="s">
        <v>308</v>
      </c>
    </row>
    <row r="432" spans="1:9">
      <c r="C432" s="30"/>
      <c r="G432" t="s">
        <v>522</v>
      </c>
      <c r="H432" s="31"/>
      <c r="I432" s="3"/>
    </row>
    <row r="433" spans="1:9">
      <c r="A433" t="s">
        <v>525</v>
      </c>
      <c r="C433" s="30">
        <v>3280</v>
      </c>
      <c r="D433" t="s">
        <v>27</v>
      </c>
      <c r="F433" t="s">
        <v>6</v>
      </c>
      <c r="G433" t="s">
        <v>526</v>
      </c>
      <c r="H433" s="31">
        <v>1</v>
      </c>
      <c r="I433" s="3" t="s">
        <v>308</v>
      </c>
    </row>
    <row r="434" spans="1:9">
      <c r="C434" s="30"/>
      <c r="H434" s="31"/>
      <c r="I434" s="3"/>
    </row>
    <row r="435" spans="1:9">
      <c r="A435" t="s">
        <v>527</v>
      </c>
      <c r="C435" s="30">
        <v>290</v>
      </c>
      <c r="D435" t="s">
        <v>27</v>
      </c>
      <c r="F435" t="s">
        <v>501</v>
      </c>
      <c r="G435" t="s">
        <v>528</v>
      </c>
      <c r="H435" s="31">
        <v>1</v>
      </c>
      <c r="I435" s="3" t="s">
        <v>308</v>
      </c>
    </row>
    <row r="436" spans="1:9">
      <c r="C436" s="30"/>
      <c r="G436" t="s">
        <v>522</v>
      </c>
      <c r="H436" s="31"/>
      <c r="I436" s="3"/>
    </row>
    <row r="437" spans="1:9">
      <c r="A437" t="s">
        <v>529</v>
      </c>
      <c r="C437" s="30">
        <v>5860</v>
      </c>
      <c r="D437" t="s">
        <v>27</v>
      </c>
      <c r="F437" t="s">
        <v>6</v>
      </c>
      <c r="G437" t="s">
        <v>530</v>
      </c>
      <c r="H437" s="31">
        <v>1</v>
      </c>
      <c r="I437" s="3" t="s">
        <v>308</v>
      </c>
    </row>
    <row r="438" spans="1:9">
      <c r="C438" s="30"/>
      <c r="H438" s="31"/>
      <c r="I438" s="3"/>
    </row>
    <row r="439" spans="1:9">
      <c r="A439" t="s">
        <v>531</v>
      </c>
      <c r="C439" s="30">
        <v>210</v>
      </c>
      <c r="D439" t="s">
        <v>27</v>
      </c>
      <c r="F439" t="s">
        <v>532</v>
      </c>
      <c r="G439" t="s">
        <v>533</v>
      </c>
      <c r="H439" s="31">
        <v>1</v>
      </c>
      <c r="I439" s="3" t="s">
        <v>62</v>
      </c>
    </row>
    <row r="440" spans="1:9">
      <c r="C440" s="30"/>
      <c r="H440" s="31"/>
      <c r="I440" s="3"/>
    </row>
    <row r="441" spans="1:9">
      <c r="A441" t="s">
        <v>534</v>
      </c>
      <c r="C441" s="30">
        <v>370</v>
      </c>
      <c r="D441" t="s">
        <v>27</v>
      </c>
      <c r="F441" t="s">
        <v>535</v>
      </c>
      <c r="G441" t="s">
        <v>533</v>
      </c>
      <c r="H441" s="31">
        <v>1</v>
      </c>
      <c r="I441" s="3" t="s">
        <v>62</v>
      </c>
    </row>
    <row r="442" spans="1:9">
      <c r="C442" s="30"/>
      <c r="H442" s="31"/>
      <c r="I442" s="3"/>
    </row>
    <row r="443" spans="1:9">
      <c r="A443" t="s">
        <v>536</v>
      </c>
      <c r="C443" s="30">
        <v>250</v>
      </c>
      <c r="D443" t="s">
        <v>27</v>
      </c>
      <c r="F443" t="s">
        <v>537</v>
      </c>
      <c r="G443" t="s">
        <v>533</v>
      </c>
      <c r="H443" s="31">
        <v>1</v>
      </c>
      <c r="I443" s="3" t="s">
        <v>62</v>
      </c>
    </row>
    <row r="444" spans="1:9">
      <c r="C444" s="30"/>
      <c r="H444" s="31"/>
      <c r="I444" s="3"/>
    </row>
    <row r="445" spans="1:9">
      <c r="A445" t="s">
        <v>538</v>
      </c>
      <c r="C445" s="30">
        <v>1180</v>
      </c>
      <c r="D445" t="s">
        <v>27</v>
      </c>
      <c r="F445" t="s">
        <v>539</v>
      </c>
      <c r="G445" t="s">
        <v>533</v>
      </c>
      <c r="H445" s="31">
        <v>1</v>
      </c>
      <c r="I445" s="3" t="s">
        <v>62</v>
      </c>
    </row>
    <row r="446" spans="1:9">
      <c r="C446" s="30"/>
      <c r="H446" s="31"/>
      <c r="I446" s="3"/>
    </row>
    <row r="447" spans="1:9">
      <c r="A447" t="s">
        <v>540</v>
      </c>
      <c r="C447" s="30">
        <v>1120</v>
      </c>
      <c r="D447" t="s">
        <v>27</v>
      </c>
      <c r="F447" t="s">
        <v>541</v>
      </c>
      <c r="H447" s="31">
        <v>1</v>
      </c>
      <c r="I447" s="3" t="s">
        <v>62</v>
      </c>
    </row>
    <row r="448" spans="1:9">
      <c r="C448" s="30"/>
      <c r="F448" t="s">
        <v>542</v>
      </c>
      <c r="G448" t="s">
        <v>543</v>
      </c>
      <c r="H448" s="31"/>
      <c r="I448" s="3"/>
    </row>
    <row r="449" spans="1:9">
      <c r="A449" t="s">
        <v>544</v>
      </c>
      <c r="C449" s="30">
        <v>2080</v>
      </c>
      <c r="D449" t="s">
        <v>27</v>
      </c>
      <c r="F449" t="s">
        <v>545</v>
      </c>
      <c r="G449" t="s">
        <v>546</v>
      </c>
      <c r="H449" s="31">
        <v>1</v>
      </c>
      <c r="I449" s="3" t="s">
        <v>62</v>
      </c>
    </row>
    <row r="450" spans="1:9">
      <c r="C450" s="30"/>
      <c r="F450" t="s">
        <v>547</v>
      </c>
      <c r="G450" t="s">
        <v>548</v>
      </c>
      <c r="H450" s="31"/>
      <c r="I450" s="3"/>
    </row>
    <row r="451" spans="1:9">
      <c r="A451" t="s">
        <v>549</v>
      </c>
      <c r="C451" s="30">
        <v>1770</v>
      </c>
      <c r="D451" t="s">
        <v>27</v>
      </c>
      <c r="F451" t="s">
        <v>545</v>
      </c>
      <c r="G451" t="s">
        <v>546</v>
      </c>
      <c r="H451" s="31">
        <v>1</v>
      </c>
      <c r="I451" s="3" t="s">
        <v>62</v>
      </c>
    </row>
    <row r="452" spans="1:9">
      <c r="C452" s="30"/>
      <c r="F452" t="s">
        <v>550</v>
      </c>
      <c r="G452" t="s">
        <v>551</v>
      </c>
      <c r="H452" s="31"/>
      <c r="I452" s="3"/>
    </row>
    <row r="453" spans="1:9">
      <c r="A453" t="s">
        <v>552</v>
      </c>
      <c r="C453" s="30">
        <v>4250</v>
      </c>
      <c r="D453" t="s">
        <v>27</v>
      </c>
      <c r="F453" t="s">
        <v>553</v>
      </c>
      <c r="G453" t="s">
        <v>554</v>
      </c>
      <c r="H453" s="31">
        <v>1</v>
      </c>
      <c r="I453" s="3" t="s">
        <v>62</v>
      </c>
    </row>
    <row r="454" spans="1:9">
      <c r="C454" s="30"/>
      <c r="F454" t="s">
        <v>555</v>
      </c>
      <c r="H454" s="31"/>
      <c r="I454" s="3"/>
    </row>
    <row r="455" spans="1:9">
      <c r="A455" t="s">
        <v>556</v>
      </c>
      <c r="C455" s="30">
        <v>370</v>
      </c>
      <c r="D455" t="s">
        <v>27</v>
      </c>
      <c r="F455" t="s">
        <v>550</v>
      </c>
      <c r="G455" t="s">
        <v>557</v>
      </c>
      <c r="H455" s="31">
        <v>1</v>
      </c>
      <c r="I455" s="3" t="s">
        <v>87</v>
      </c>
    </row>
    <row r="456" spans="1:9">
      <c r="C456" s="30"/>
      <c r="G456" t="s">
        <v>558</v>
      </c>
      <c r="H456" s="31"/>
      <c r="I456" s="3"/>
    </row>
    <row r="457" spans="1:9">
      <c r="A457" t="s">
        <v>559</v>
      </c>
      <c r="C457" s="30">
        <v>420</v>
      </c>
      <c r="D457" t="s">
        <v>27</v>
      </c>
      <c r="F457" t="s">
        <v>560</v>
      </c>
      <c r="G457" t="s">
        <v>561</v>
      </c>
      <c r="H457" s="31">
        <v>1</v>
      </c>
      <c r="I457" s="3" t="s">
        <v>62</v>
      </c>
    </row>
    <row r="458" spans="1:9">
      <c r="C458" s="30"/>
      <c r="F458" t="s">
        <v>560</v>
      </c>
      <c r="G458" t="s">
        <v>551</v>
      </c>
      <c r="H458" s="31"/>
      <c r="I458" s="3"/>
    </row>
    <row r="459" spans="1:9">
      <c r="A459" t="s">
        <v>562</v>
      </c>
      <c r="C459" s="30">
        <v>4250</v>
      </c>
      <c r="D459" t="s">
        <v>27</v>
      </c>
      <c r="F459" t="s">
        <v>553</v>
      </c>
      <c r="G459" t="s">
        <v>554</v>
      </c>
      <c r="H459" s="31">
        <v>1</v>
      </c>
      <c r="I459" s="3" t="s">
        <v>62</v>
      </c>
    </row>
    <row r="460" spans="1:9">
      <c r="C460" s="30"/>
      <c r="F460" t="s">
        <v>560</v>
      </c>
      <c r="G460" t="s">
        <v>551</v>
      </c>
      <c r="H460" s="31"/>
      <c r="I460" s="3"/>
    </row>
    <row r="461" spans="1:9">
      <c r="A461" t="s">
        <v>563</v>
      </c>
      <c r="C461" s="30">
        <v>6480</v>
      </c>
      <c r="D461" t="s">
        <v>27</v>
      </c>
      <c r="F461" t="s">
        <v>553</v>
      </c>
      <c r="G461" t="s">
        <v>564</v>
      </c>
      <c r="H461" s="31">
        <v>1</v>
      </c>
      <c r="I461" s="3" t="s">
        <v>62</v>
      </c>
    </row>
    <row r="462" spans="1:9">
      <c r="C462" s="30"/>
      <c r="F462" t="s">
        <v>560</v>
      </c>
      <c r="G462" t="s">
        <v>551</v>
      </c>
      <c r="H462" s="31"/>
      <c r="I462" s="3"/>
    </row>
    <row r="463" spans="1:9">
      <c r="A463" t="s">
        <v>565</v>
      </c>
      <c r="C463" s="30">
        <v>7890</v>
      </c>
      <c r="D463" t="s">
        <v>27</v>
      </c>
      <c r="F463" t="s">
        <v>553</v>
      </c>
      <c r="G463" t="s">
        <v>566</v>
      </c>
      <c r="H463" s="31">
        <v>1</v>
      </c>
      <c r="I463" s="3" t="s">
        <v>62</v>
      </c>
    </row>
    <row r="465" spans="1:9">
      <c r="A465" t="s">
        <v>567</v>
      </c>
      <c r="C465" s="30">
        <v>1880</v>
      </c>
      <c r="D465" t="s">
        <v>27</v>
      </c>
      <c r="F465" t="s">
        <v>568</v>
      </c>
      <c r="H465" s="31">
        <v>1</v>
      </c>
      <c r="I465" s="3" t="s">
        <v>62</v>
      </c>
    </row>
    <row r="466" spans="1:9">
      <c r="C466" s="30"/>
      <c r="H466" s="31"/>
      <c r="I466" s="3"/>
    </row>
    <row r="467" spans="1:9">
      <c r="A467" t="s">
        <v>569</v>
      </c>
      <c r="C467" s="30">
        <v>1820</v>
      </c>
      <c r="D467" t="s">
        <v>27</v>
      </c>
      <c r="F467" t="s">
        <v>570</v>
      </c>
      <c r="G467" t="s">
        <v>571</v>
      </c>
      <c r="H467" s="31">
        <v>1</v>
      </c>
      <c r="I467" s="3" t="s">
        <v>30</v>
      </c>
    </row>
    <row r="468" spans="1:9">
      <c r="C468" s="30"/>
      <c r="H468" s="31"/>
      <c r="I468" s="3"/>
    </row>
    <row r="469" spans="1:9">
      <c r="A469" t="s">
        <v>572</v>
      </c>
      <c r="C469" s="30">
        <v>530</v>
      </c>
      <c r="D469" t="s">
        <v>27</v>
      </c>
      <c r="F469" t="s">
        <v>573</v>
      </c>
      <c r="G469" t="s">
        <v>574</v>
      </c>
      <c r="H469" s="31">
        <v>1</v>
      </c>
      <c r="I469" s="3" t="s">
        <v>62</v>
      </c>
    </row>
    <row r="470" spans="1:9">
      <c r="C470" s="30"/>
      <c r="F470" t="s">
        <v>575</v>
      </c>
      <c r="H470" s="31"/>
      <c r="I470" s="3"/>
    </row>
    <row r="471" spans="1:9">
      <c r="A471" t="s">
        <v>576</v>
      </c>
      <c r="C471" s="30">
        <v>7790</v>
      </c>
      <c r="D471" t="s">
        <v>27</v>
      </c>
      <c r="F471" t="s">
        <v>577</v>
      </c>
      <c r="G471" t="s">
        <v>578</v>
      </c>
      <c r="H471" s="31">
        <v>1</v>
      </c>
      <c r="I471" s="3" t="s">
        <v>62</v>
      </c>
    </row>
    <row r="472" spans="1:9">
      <c r="C472" s="30"/>
      <c r="F472" t="s">
        <v>579</v>
      </c>
      <c r="H472" s="31"/>
      <c r="I472" s="3"/>
    </row>
    <row r="473" spans="1:9">
      <c r="A473" t="s">
        <v>580</v>
      </c>
      <c r="C473" s="30">
        <v>5190</v>
      </c>
      <c r="D473" t="s">
        <v>27</v>
      </c>
      <c r="F473" t="s">
        <v>581</v>
      </c>
      <c r="G473" t="s">
        <v>582</v>
      </c>
      <c r="H473" s="31">
        <v>1</v>
      </c>
      <c r="I473" s="3" t="s">
        <v>62</v>
      </c>
    </row>
    <row r="474" spans="1:9">
      <c r="C474" s="30"/>
      <c r="F474" t="s">
        <v>583</v>
      </c>
      <c r="H474" s="31"/>
      <c r="I474" s="3"/>
    </row>
    <row r="475" spans="1:9">
      <c r="A475" t="s">
        <v>584</v>
      </c>
      <c r="C475" s="30">
        <v>5120</v>
      </c>
      <c r="D475" t="s">
        <v>27</v>
      </c>
      <c r="F475" t="s">
        <v>581</v>
      </c>
      <c r="G475" t="s">
        <v>582</v>
      </c>
      <c r="H475" s="31">
        <v>1</v>
      </c>
      <c r="I475" s="3" t="s">
        <v>62</v>
      </c>
    </row>
    <row r="476" spans="1:9">
      <c r="C476" s="30"/>
      <c r="F476" t="s">
        <v>585</v>
      </c>
      <c r="H476" s="31"/>
      <c r="I476" s="3"/>
    </row>
    <row r="477" spans="1:9">
      <c r="A477" t="s">
        <v>586</v>
      </c>
      <c r="C477" s="30">
        <v>5190</v>
      </c>
      <c r="D477" t="s">
        <v>27</v>
      </c>
      <c r="F477" t="s">
        <v>581</v>
      </c>
      <c r="G477" t="s">
        <v>582</v>
      </c>
      <c r="H477" s="31">
        <v>1</v>
      </c>
      <c r="I477" s="3" t="s">
        <v>62</v>
      </c>
    </row>
    <row r="478" spans="1:9">
      <c r="C478" s="30"/>
      <c r="F478" t="s">
        <v>587</v>
      </c>
      <c r="H478" s="31"/>
      <c r="I478" s="3"/>
    </row>
    <row r="479" spans="1:9">
      <c r="A479" t="s">
        <v>588</v>
      </c>
      <c r="C479" s="30">
        <v>5120</v>
      </c>
      <c r="D479" t="s">
        <v>27</v>
      </c>
      <c r="F479" t="s">
        <v>581</v>
      </c>
      <c r="G479" t="s">
        <v>582</v>
      </c>
      <c r="H479" s="31">
        <v>1</v>
      </c>
      <c r="I479" s="3" t="s">
        <v>62</v>
      </c>
    </row>
    <row r="480" spans="1:9">
      <c r="C480" s="30"/>
      <c r="F480" t="s">
        <v>589</v>
      </c>
      <c r="H480" s="31"/>
      <c r="I480" s="3"/>
    </row>
    <row r="481" spans="1:9">
      <c r="A481" t="s">
        <v>590</v>
      </c>
      <c r="C481" s="30">
        <v>5120</v>
      </c>
      <c r="D481" t="s">
        <v>27</v>
      </c>
      <c r="F481" t="s">
        <v>581</v>
      </c>
      <c r="G481" t="s">
        <v>582</v>
      </c>
      <c r="H481" s="31">
        <v>1</v>
      </c>
      <c r="I481" s="3" t="s">
        <v>62</v>
      </c>
    </row>
    <row r="482" spans="1:9">
      <c r="C482" s="30"/>
      <c r="F482" t="s">
        <v>591</v>
      </c>
      <c r="H482" s="31"/>
      <c r="I482" s="3"/>
    </row>
    <row r="483" spans="1:9">
      <c r="A483" t="s">
        <v>592</v>
      </c>
      <c r="C483" s="30">
        <v>2050</v>
      </c>
      <c r="D483" t="s">
        <v>27</v>
      </c>
      <c r="F483" t="s">
        <v>581</v>
      </c>
      <c r="G483" t="s">
        <v>593</v>
      </c>
      <c r="H483" s="31">
        <v>1</v>
      </c>
      <c r="I483" s="3" t="s">
        <v>87</v>
      </c>
    </row>
    <row r="484" spans="1:9">
      <c r="C484" s="30"/>
      <c r="F484" t="s">
        <v>594</v>
      </c>
      <c r="H484" s="31"/>
      <c r="I484" s="3"/>
    </row>
    <row r="485" spans="1:9">
      <c r="A485" t="s">
        <v>595</v>
      </c>
      <c r="C485" s="30">
        <v>2660</v>
      </c>
      <c r="D485" t="s">
        <v>27</v>
      </c>
      <c r="F485" t="s">
        <v>581</v>
      </c>
      <c r="G485" t="s">
        <v>596</v>
      </c>
      <c r="H485" s="31">
        <v>1</v>
      </c>
      <c r="I485" s="3" t="s">
        <v>87</v>
      </c>
    </row>
    <row r="486" spans="1:9">
      <c r="C486" s="30"/>
      <c r="F486" t="s">
        <v>597</v>
      </c>
      <c r="H486" s="31"/>
      <c r="I486" s="3"/>
    </row>
    <row r="487" spans="1:9">
      <c r="A487" t="s">
        <v>598</v>
      </c>
      <c r="C487" s="30">
        <v>330</v>
      </c>
      <c r="D487" t="s">
        <v>27</v>
      </c>
      <c r="F487" t="s">
        <v>599</v>
      </c>
      <c r="G487" t="s">
        <v>600</v>
      </c>
      <c r="H487" s="31">
        <v>1</v>
      </c>
      <c r="I487" s="3" t="s">
        <v>87</v>
      </c>
    </row>
    <row r="488" spans="1:9">
      <c r="C488" s="30"/>
      <c r="F488" t="s">
        <v>601</v>
      </c>
      <c r="H488" s="31"/>
      <c r="I488" s="3"/>
    </row>
    <row r="489" spans="1:9">
      <c r="A489" t="s">
        <v>602</v>
      </c>
      <c r="C489" s="30">
        <v>480</v>
      </c>
      <c r="D489" t="s">
        <v>27</v>
      </c>
      <c r="F489" t="s">
        <v>599</v>
      </c>
      <c r="G489" t="s">
        <v>603</v>
      </c>
      <c r="H489" s="31">
        <v>1</v>
      </c>
      <c r="I489" s="3" t="s">
        <v>87</v>
      </c>
    </row>
    <row r="490" spans="1:9">
      <c r="C490" s="30"/>
      <c r="F490" t="s">
        <v>604</v>
      </c>
      <c r="H490" s="31"/>
      <c r="I490" s="3"/>
    </row>
    <row r="491" spans="1:9">
      <c r="A491" t="s">
        <v>605</v>
      </c>
      <c r="C491" s="30">
        <v>950</v>
      </c>
      <c r="D491" t="s">
        <v>27</v>
      </c>
      <c r="F491" t="s">
        <v>599</v>
      </c>
      <c r="G491" t="s">
        <v>606</v>
      </c>
      <c r="H491" s="31">
        <v>1</v>
      </c>
      <c r="I491" s="3" t="s">
        <v>87</v>
      </c>
    </row>
    <row r="492" spans="1:9">
      <c r="C492" s="30"/>
      <c r="F492" t="s">
        <v>607</v>
      </c>
      <c r="H492" s="31"/>
      <c r="I492" s="3"/>
    </row>
    <row r="493" spans="1:9">
      <c r="A493" t="s">
        <v>608</v>
      </c>
      <c r="C493" s="30">
        <v>410</v>
      </c>
      <c r="D493" t="s">
        <v>27</v>
      </c>
      <c r="F493" t="s">
        <v>599</v>
      </c>
      <c r="G493" t="s">
        <v>609</v>
      </c>
      <c r="H493" s="31">
        <v>1</v>
      </c>
      <c r="I493" s="3" t="s">
        <v>87</v>
      </c>
    </row>
    <row r="494" spans="1:9">
      <c r="C494" s="30"/>
      <c r="F494" t="s">
        <v>610</v>
      </c>
      <c r="H494" s="31"/>
      <c r="I494" s="3"/>
    </row>
    <row r="495" spans="1:9">
      <c r="A495" t="s">
        <v>611</v>
      </c>
      <c r="C495" s="30">
        <v>500</v>
      </c>
      <c r="D495" t="s">
        <v>27</v>
      </c>
      <c r="F495" t="s">
        <v>599</v>
      </c>
      <c r="G495" t="s">
        <v>612</v>
      </c>
      <c r="H495" s="31">
        <v>1</v>
      </c>
      <c r="I495" s="3" t="s">
        <v>87</v>
      </c>
    </row>
    <row r="496" spans="1:9">
      <c r="C496" s="30"/>
      <c r="F496" t="s">
        <v>613</v>
      </c>
      <c r="H496" s="31"/>
      <c r="I496" s="3"/>
    </row>
    <row r="497" spans="1:9">
      <c r="A497" t="s">
        <v>614</v>
      </c>
      <c r="C497" s="30">
        <v>600</v>
      </c>
      <c r="D497" t="s">
        <v>27</v>
      </c>
      <c r="F497" t="s">
        <v>599</v>
      </c>
      <c r="G497" t="s">
        <v>615</v>
      </c>
      <c r="H497" s="31">
        <v>1</v>
      </c>
      <c r="I497" s="3" t="s">
        <v>87</v>
      </c>
    </row>
    <row r="498" spans="1:9">
      <c r="C498" s="30"/>
      <c r="F498" t="s">
        <v>616</v>
      </c>
      <c r="H498" s="31"/>
      <c r="I498" s="3"/>
    </row>
    <row r="499" spans="1:9">
      <c r="A499" t="s">
        <v>617</v>
      </c>
      <c r="C499" s="30">
        <v>410</v>
      </c>
      <c r="D499" t="s">
        <v>27</v>
      </c>
      <c r="F499" t="s">
        <v>599</v>
      </c>
      <c r="G499" t="s">
        <v>618</v>
      </c>
      <c r="H499" s="31">
        <v>1</v>
      </c>
      <c r="I499" s="3" t="s">
        <v>87</v>
      </c>
    </row>
    <row r="500" spans="1:9">
      <c r="C500" s="30"/>
      <c r="F500" t="s">
        <v>616</v>
      </c>
      <c r="H500" s="31"/>
      <c r="I500" s="3"/>
    </row>
    <row r="501" spans="1:9">
      <c r="A501" t="s">
        <v>619</v>
      </c>
      <c r="C501" s="30">
        <v>480</v>
      </c>
      <c r="D501" t="s">
        <v>27</v>
      </c>
      <c r="F501" t="s">
        <v>599</v>
      </c>
      <c r="G501" t="s">
        <v>620</v>
      </c>
      <c r="H501" s="31">
        <v>1</v>
      </c>
      <c r="I501" s="3" t="s">
        <v>87</v>
      </c>
    </row>
    <row r="502" spans="1:9">
      <c r="C502" s="30"/>
      <c r="F502" t="s">
        <v>616</v>
      </c>
      <c r="H502" s="31"/>
      <c r="I502" s="3"/>
    </row>
    <row r="503" spans="1:9">
      <c r="A503" t="s">
        <v>621</v>
      </c>
      <c r="C503" s="30">
        <v>550</v>
      </c>
      <c r="D503" t="s">
        <v>27</v>
      </c>
      <c r="F503" t="s">
        <v>599</v>
      </c>
      <c r="G503" t="s">
        <v>622</v>
      </c>
      <c r="H503" s="31">
        <v>1</v>
      </c>
      <c r="I503" s="3" t="s">
        <v>87</v>
      </c>
    </row>
    <row r="504" spans="1:9">
      <c r="C504" s="30"/>
      <c r="F504" t="s">
        <v>616</v>
      </c>
      <c r="H504" s="31"/>
      <c r="I504" s="3"/>
    </row>
    <row r="505" spans="1:9">
      <c r="A505" t="s">
        <v>623</v>
      </c>
      <c r="C505" s="30">
        <v>500</v>
      </c>
      <c r="D505" t="s">
        <v>27</v>
      </c>
      <c r="F505" t="s">
        <v>599</v>
      </c>
      <c r="G505" t="s">
        <v>624</v>
      </c>
      <c r="H505" s="31">
        <v>1</v>
      </c>
      <c r="I505" s="3" t="s">
        <v>87</v>
      </c>
    </row>
    <row r="506" spans="1:9">
      <c r="C506" s="30"/>
      <c r="F506" t="s">
        <v>616</v>
      </c>
      <c r="H506" s="31"/>
      <c r="I506" s="3"/>
    </row>
    <row r="507" spans="1:9">
      <c r="A507" t="s">
        <v>625</v>
      </c>
      <c r="C507" s="30">
        <v>600</v>
      </c>
      <c r="D507" t="s">
        <v>27</v>
      </c>
      <c r="F507" t="s">
        <v>599</v>
      </c>
      <c r="G507" t="s">
        <v>626</v>
      </c>
      <c r="H507" s="31">
        <v>1</v>
      </c>
      <c r="I507" s="3" t="s">
        <v>87</v>
      </c>
    </row>
    <row r="508" spans="1:9">
      <c r="C508" s="30"/>
      <c r="F508" t="s">
        <v>616</v>
      </c>
      <c r="H508" s="31"/>
      <c r="I508" s="3"/>
    </row>
    <row r="509" spans="1:9">
      <c r="A509" t="s">
        <v>627</v>
      </c>
      <c r="C509" s="30">
        <v>700</v>
      </c>
      <c r="D509" t="s">
        <v>27</v>
      </c>
      <c r="F509" t="s">
        <v>599</v>
      </c>
      <c r="G509" t="s">
        <v>628</v>
      </c>
      <c r="H509" s="31">
        <v>1</v>
      </c>
      <c r="I509" s="3" t="s">
        <v>87</v>
      </c>
    </row>
    <row r="510" spans="1:9">
      <c r="C510" s="30"/>
      <c r="F510" t="s">
        <v>616</v>
      </c>
      <c r="H510" s="31"/>
      <c r="I510" s="3"/>
    </row>
    <row r="511" spans="1:9">
      <c r="A511" t="s">
        <v>629</v>
      </c>
      <c r="C511" s="30">
        <v>1190</v>
      </c>
      <c r="D511" t="s">
        <v>27</v>
      </c>
      <c r="F511" t="s">
        <v>630</v>
      </c>
      <c r="G511" t="s">
        <v>626</v>
      </c>
      <c r="H511" s="31">
        <v>1</v>
      </c>
      <c r="I511" s="3" t="s">
        <v>87</v>
      </c>
    </row>
    <row r="512" spans="1:9">
      <c r="C512" s="30"/>
      <c r="F512" t="s">
        <v>631</v>
      </c>
      <c r="H512" s="31"/>
      <c r="I512" s="3"/>
    </row>
    <row r="513" spans="1:9">
      <c r="A513" t="s">
        <v>632</v>
      </c>
      <c r="C513" s="30">
        <v>3040</v>
      </c>
      <c r="D513" t="s">
        <v>27</v>
      </c>
      <c r="F513" t="s">
        <v>633</v>
      </c>
      <c r="G513" t="s">
        <v>634</v>
      </c>
      <c r="H513" s="31">
        <v>1</v>
      </c>
      <c r="I513" s="3" t="s">
        <v>62</v>
      </c>
    </row>
    <row r="514" spans="1:9">
      <c r="C514" s="30"/>
      <c r="F514" t="s">
        <v>635</v>
      </c>
      <c r="H514" s="31"/>
      <c r="I514" s="3"/>
    </row>
    <row r="515" spans="1:9">
      <c r="A515" t="s">
        <v>636</v>
      </c>
      <c r="C515" s="30">
        <v>3040</v>
      </c>
      <c r="D515" t="s">
        <v>27</v>
      </c>
      <c r="F515" t="s">
        <v>633</v>
      </c>
      <c r="G515" t="s">
        <v>637</v>
      </c>
      <c r="H515" s="31">
        <v>1</v>
      </c>
      <c r="I515" s="3" t="s">
        <v>62</v>
      </c>
    </row>
    <row r="516" spans="1:9">
      <c r="C516" s="30"/>
      <c r="F516" t="s">
        <v>638</v>
      </c>
      <c r="H516" s="31"/>
      <c r="I516" s="3"/>
    </row>
    <row r="517" spans="1:9">
      <c r="A517" t="s">
        <v>639</v>
      </c>
      <c r="C517" s="30">
        <v>480</v>
      </c>
      <c r="D517" t="s">
        <v>27</v>
      </c>
      <c r="F517" t="s">
        <v>599</v>
      </c>
      <c r="G517" t="s">
        <v>640</v>
      </c>
      <c r="H517" s="31">
        <v>1</v>
      </c>
      <c r="I517" s="3" t="s">
        <v>87</v>
      </c>
    </row>
    <row r="518" spans="1:9">
      <c r="C518" s="30"/>
      <c r="F518" t="s">
        <v>641</v>
      </c>
      <c r="H518" s="31"/>
      <c r="I518" s="3"/>
    </row>
    <row r="519" spans="1:9">
      <c r="A519" t="s">
        <v>642</v>
      </c>
      <c r="C519" s="30">
        <v>270</v>
      </c>
      <c r="D519" t="s">
        <v>27</v>
      </c>
      <c r="F519" t="s">
        <v>599</v>
      </c>
      <c r="G519" t="s">
        <v>643</v>
      </c>
      <c r="H519" s="31">
        <v>1</v>
      </c>
      <c r="I519" s="3" t="s">
        <v>87</v>
      </c>
    </row>
    <row r="520" spans="1:9">
      <c r="C520" s="30"/>
      <c r="F520" t="s">
        <v>644</v>
      </c>
      <c r="H520" s="31"/>
      <c r="I520" s="3"/>
    </row>
    <row r="521" spans="1:9">
      <c r="A521" t="s">
        <v>645</v>
      </c>
      <c r="C521" s="30">
        <v>410</v>
      </c>
      <c r="D521" t="s">
        <v>27</v>
      </c>
      <c r="F521" t="s">
        <v>599</v>
      </c>
      <c r="G521" t="s">
        <v>646</v>
      </c>
      <c r="H521" s="31">
        <v>1</v>
      </c>
      <c r="I521" s="3" t="s">
        <v>87</v>
      </c>
    </row>
    <row r="522" spans="1:9">
      <c r="C522" s="30"/>
      <c r="F522" t="s">
        <v>644</v>
      </c>
      <c r="H522" s="31"/>
      <c r="I522" s="3"/>
    </row>
    <row r="523" spans="1:9">
      <c r="A523" t="s">
        <v>647</v>
      </c>
      <c r="C523" s="30">
        <v>600</v>
      </c>
      <c r="D523" t="s">
        <v>27</v>
      </c>
      <c r="F523" t="s">
        <v>599</v>
      </c>
      <c r="G523" t="s">
        <v>626</v>
      </c>
      <c r="H523" s="31">
        <v>1</v>
      </c>
      <c r="I523" s="3" t="s">
        <v>87</v>
      </c>
    </row>
    <row r="524" spans="1:9">
      <c r="C524" s="30"/>
      <c r="F524" t="s">
        <v>648</v>
      </c>
      <c r="H524" s="31"/>
      <c r="I524" s="3"/>
    </row>
    <row r="525" spans="1:9">
      <c r="A525" t="s">
        <v>649</v>
      </c>
      <c r="C525" s="30">
        <v>1620</v>
      </c>
      <c r="D525" t="s">
        <v>27</v>
      </c>
      <c r="F525" t="s">
        <v>650</v>
      </c>
      <c r="G525" t="s">
        <v>651</v>
      </c>
      <c r="H525" s="31">
        <v>1</v>
      </c>
      <c r="I525" s="3" t="s">
        <v>87</v>
      </c>
    </row>
    <row r="526" spans="1:9">
      <c r="C526" s="30"/>
      <c r="F526" t="s">
        <v>652</v>
      </c>
      <c r="H526" s="31"/>
      <c r="I526" s="3"/>
    </row>
    <row r="527" spans="1:9">
      <c r="A527" t="s">
        <v>653</v>
      </c>
      <c r="C527" s="30">
        <v>1690</v>
      </c>
      <c r="D527" t="s">
        <v>27</v>
      </c>
      <c r="F527" t="s">
        <v>654</v>
      </c>
      <c r="G527" t="s">
        <v>655</v>
      </c>
      <c r="H527" s="31">
        <v>1</v>
      </c>
      <c r="I527" s="3" t="s">
        <v>62</v>
      </c>
    </row>
    <row r="529" spans="1:9">
      <c r="A529" t="s">
        <v>656</v>
      </c>
      <c r="C529" s="30">
        <v>130</v>
      </c>
      <c r="D529" t="s">
        <v>27</v>
      </c>
      <c r="F529" t="s">
        <v>657</v>
      </c>
      <c r="G529" t="s">
        <v>658</v>
      </c>
      <c r="H529" s="31">
        <v>1</v>
      </c>
      <c r="I529" s="3" t="s">
        <v>62</v>
      </c>
    </row>
    <row r="530" spans="1:9">
      <c r="C530" s="30"/>
      <c r="H530" s="31"/>
      <c r="I530" s="3"/>
    </row>
    <row r="531" spans="1:9">
      <c r="A531" t="s">
        <v>659</v>
      </c>
      <c r="C531" s="30">
        <v>1820</v>
      </c>
      <c r="D531" t="s">
        <v>27</v>
      </c>
      <c r="F531" t="s">
        <v>660</v>
      </c>
      <c r="G531" t="s">
        <v>661</v>
      </c>
      <c r="H531" s="31">
        <v>1</v>
      </c>
      <c r="I531" s="3" t="s">
        <v>62</v>
      </c>
    </row>
    <row r="532" spans="1:9">
      <c r="C532" s="30"/>
      <c r="H532" s="31"/>
      <c r="I532" s="3"/>
    </row>
    <row r="533" spans="1:9">
      <c r="A533" t="s">
        <v>662</v>
      </c>
      <c r="C533" s="30">
        <v>1610</v>
      </c>
      <c r="D533" t="s">
        <v>27</v>
      </c>
      <c r="F533" t="s">
        <v>660</v>
      </c>
      <c r="G533" t="s">
        <v>663</v>
      </c>
      <c r="H533" s="31">
        <v>1</v>
      </c>
      <c r="I533" s="3" t="s">
        <v>62</v>
      </c>
    </row>
    <row r="534" spans="1:9">
      <c r="C534" s="30"/>
      <c r="H534" s="31"/>
      <c r="I534" s="3"/>
    </row>
    <row r="535" spans="1:9">
      <c r="A535" t="s">
        <v>664</v>
      </c>
      <c r="C535" s="30">
        <v>1920</v>
      </c>
      <c r="D535" t="s">
        <v>27</v>
      </c>
      <c r="F535" t="s">
        <v>660</v>
      </c>
      <c r="G535" t="s">
        <v>665</v>
      </c>
      <c r="H535" s="31">
        <v>1</v>
      </c>
      <c r="I535" s="3" t="s">
        <v>62</v>
      </c>
    </row>
    <row r="536" spans="1:9">
      <c r="C536" s="30"/>
      <c r="H536" s="31"/>
      <c r="I536" s="3"/>
    </row>
    <row r="537" spans="1:9">
      <c r="A537" t="s">
        <v>666</v>
      </c>
      <c r="C537" s="30">
        <v>1660</v>
      </c>
      <c r="D537" t="s">
        <v>27</v>
      </c>
      <c r="F537" t="s">
        <v>660</v>
      </c>
      <c r="G537" t="s">
        <v>667</v>
      </c>
      <c r="H537" s="31">
        <v>1</v>
      </c>
      <c r="I537" s="3" t="s">
        <v>62</v>
      </c>
    </row>
    <row r="538" spans="1:9">
      <c r="C538" s="30"/>
      <c r="H538" s="31"/>
      <c r="I538" s="3"/>
    </row>
    <row r="539" spans="1:9">
      <c r="A539" t="s">
        <v>668</v>
      </c>
      <c r="C539" s="30">
        <v>2240</v>
      </c>
      <c r="D539" t="s">
        <v>27</v>
      </c>
      <c r="F539" t="s">
        <v>660</v>
      </c>
      <c r="G539" t="s">
        <v>669</v>
      </c>
      <c r="H539" s="31">
        <v>1</v>
      </c>
      <c r="I539" s="3" t="s">
        <v>62</v>
      </c>
    </row>
    <row r="540" spans="1:9">
      <c r="C540" s="30"/>
      <c r="H540" s="31"/>
      <c r="I540" s="3"/>
    </row>
    <row r="541" spans="1:9">
      <c r="A541" t="s">
        <v>670</v>
      </c>
      <c r="C541" s="30">
        <v>1950</v>
      </c>
      <c r="D541" t="s">
        <v>27</v>
      </c>
      <c r="F541" t="s">
        <v>660</v>
      </c>
      <c r="G541" t="s">
        <v>671</v>
      </c>
      <c r="H541" s="31">
        <v>1</v>
      </c>
      <c r="I541" s="3" t="s">
        <v>62</v>
      </c>
    </row>
    <row r="542" spans="1:9">
      <c r="C542" s="30"/>
      <c r="H542" s="31"/>
      <c r="I542" s="3"/>
    </row>
    <row r="543" spans="1:9">
      <c r="A543" t="s">
        <v>672</v>
      </c>
      <c r="C543" s="30">
        <v>2430</v>
      </c>
      <c r="D543" t="s">
        <v>27</v>
      </c>
      <c r="F543" t="s">
        <v>660</v>
      </c>
      <c r="G543" t="s">
        <v>673</v>
      </c>
      <c r="H543" s="31">
        <v>1</v>
      </c>
      <c r="I543" s="3" t="s">
        <v>62</v>
      </c>
    </row>
    <row r="545" spans="1:9">
      <c r="A545" t="s">
        <v>674</v>
      </c>
      <c r="C545" s="30">
        <v>2090</v>
      </c>
      <c r="D545" t="s">
        <v>27</v>
      </c>
      <c r="F545" t="s">
        <v>660</v>
      </c>
      <c r="G545" t="s">
        <v>675</v>
      </c>
      <c r="H545" s="31">
        <v>1</v>
      </c>
      <c r="I545" s="3" t="s">
        <v>62</v>
      </c>
    </row>
    <row r="546" spans="1:9">
      <c r="C546" s="30"/>
      <c r="F546" t="s">
        <v>676</v>
      </c>
      <c r="G546" t="s">
        <v>677</v>
      </c>
      <c r="H546" s="31"/>
      <c r="I546" s="3"/>
    </row>
    <row r="547" spans="1:9">
      <c r="A547" t="s">
        <v>678</v>
      </c>
      <c r="C547" s="30">
        <v>5860</v>
      </c>
      <c r="D547" t="s">
        <v>27</v>
      </c>
      <c r="F547" t="s">
        <v>679</v>
      </c>
      <c r="G547" t="s">
        <v>680</v>
      </c>
      <c r="H547" s="31">
        <v>1</v>
      </c>
      <c r="I547" s="3" t="s">
        <v>308</v>
      </c>
    </row>
    <row r="548" spans="1:9">
      <c r="C548" s="30"/>
      <c r="F548" t="s">
        <v>676</v>
      </c>
      <c r="G548" t="s">
        <v>677</v>
      </c>
      <c r="H548" s="31"/>
      <c r="I548" s="3"/>
    </row>
    <row r="549" spans="1:9">
      <c r="A549" t="s">
        <v>681</v>
      </c>
      <c r="C549" s="30">
        <v>6190</v>
      </c>
      <c r="D549" t="s">
        <v>27</v>
      </c>
      <c r="F549" t="s">
        <v>679</v>
      </c>
      <c r="G549" t="s">
        <v>682</v>
      </c>
      <c r="H549" s="31">
        <v>1</v>
      </c>
      <c r="I549" s="3" t="s">
        <v>308</v>
      </c>
    </row>
    <row r="550" spans="1:9">
      <c r="C550" s="30"/>
      <c r="F550" t="s">
        <v>676</v>
      </c>
      <c r="G550" t="s">
        <v>677</v>
      </c>
      <c r="H550" s="31"/>
      <c r="I550" s="3"/>
    </row>
    <row r="551" spans="1:9">
      <c r="A551" t="s">
        <v>683</v>
      </c>
      <c r="C551" s="30">
        <v>6340</v>
      </c>
      <c r="D551" t="s">
        <v>27</v>
      </c>
      <c r="F551" t="s">
        <v>679</v>
      </c>
      <c r="G551" t="s">
        <v>684</v>
      </c>
      <c r="H551" s="31">
        <v>1</v>
      </c>
      <c r="I551" s="3" t="s">
        <v>308</v>
      </c>
    </row>
    <row r="552" spans="1:9">
      <c r="C552" s="30"/>
      <c r="F552" t="s">
        <v>676</v>
      </c>
      <c r="G552" t="s">
        <v>677</v>
      </c>
      <c r="H552" s="31"/>
      <c r="I552" s="3"/>
    </row>
    <row r="553" spans="1:9">
      <c r="A553" t="s">
        <v>685</v>
      </c>
      <c r="C553" s="30">
        <v>6430</v>
      </c>
      <c r="D553" t="s">
        <v>27</v>
      </c>
      <c r="F553" t="s">
        <v>679</v>
      </c>
      <c r="G553" t="s">
        <v>686</v>
      </c>
      <c r="H553" s="31">
        <v>1</v>
      </c>
      <c r="I553" s="3" t="s">
        <v>308</v>
      </c>
    </row>
    <row r="554" spans="1:9">
      <c r="C554" s="30"/>
      <c r="F554" t="s">
        <v>676</v>
      </c>
      <c r="G554" t="s">
        <v>677</v>
      </c>
      <c r="H554" s="31"/>
      <c r="I554" s="3"/>
    </row>
    <row r="555" spans="1:9">
      <c r="A555" t="s">
        <v>687</v>
      </c>
      <c r="C555" s="30">
        <v>6650</v>
      </c>
      <c r="D555" t="s">
        <v>27</v>
      </c>
      <c r="F555" t="s">
        <v>679</v>
      </c>
      <c r="G555" t="s">
        <v>688</v>
      </c>
      <c r="H555" s="31">
        <v>1</v>
      </c>
      <c r="I555" s="3" t="s">
        <v>308</v>
      </c>
    </row>
    <row r="556" spans="1:9">
      <c r="C556" s="30"/>
      <c r="F556" t="s">
        <v>676</v>
      </c>
      <c r="G556" t="s">
        <v>677</v>
      </c>
      <c r="H556" s="31"/>
      <c r="I556" s="3"/>
    </row>
    <row r="557" spans="1:9">
      <c r="A557" t="s">
        <v>689</v>
      </c>
      <c r="C557" s="30">
        <v>6800</v>
      </c>
      <c r="D557" t="s">
        <v>27</v>
      </c>
      <c r="F557" t="s">
        <v>679</v>
      </c>
      <c r="G557" t="s">
        <v>690</v>
      </c>
      <c r="H557" s="31">
        <v>1</v>
      </c>
      <c r="I557" s="3" t="s">
        <v>308</v>
      </c>
    </row>
    <row r="558" spans="1:9">
      <c r="C558" s="30"/>
      <c r="F558" t="s">
        <v>676</v>
      </c>
      <c r="G558" t="s">
        <v>677</v>
      </c>
      <c r="H558" s="31"/>
      <c r="I558" s="3"/>
    </row>
    <row r="559" spans="1:9">
      <c r="A559" t="s">
        <v>691</v>
      </c>
      <c r="C559" s="30">
        <v>6850</v>
      </c>
      <c r="D559" t="s">
        <v>27</v>
      </c>
      <c r="F559" t="s">
        <v>679</v>
      </c>
      <c r="G559" t="s">
        <v>692</v>
      </c>
      <c r="H559" s="31">
        <v>1</v>
      </c>
      <c r="I559" s="3" t="s">
        <v>308</v>
      </c>
    </row>
    <row r="560" spans="1:9">
      <c r="C560" s="30"/>
      <c r="F560" t="s">
        <v>676</v>
      </c>
      <c r="G560" t="s">
        <v>677</v>
      </c>
      <c r="H560" s="31"/>
      <c r="I560" s="3"/>
    </row>
    <row r="561" spans="1:9">
      <c r="A561" t="s">
        <v>693</v>
      </c>
      <c r="C561" s="30">
        <v>7000</v>
      </c>
      <c r="D561" t="s">
        <v>27</v>
      </c>
      <c r="F561" t="s">
        <v>679</v>
      </c>
      <c r="G561" t="s">
        <v>694</v>
      </c>
      <c r="H561" s="31">
        <v>1</v>
      </c>
      <c r="I561" s="3" t="s">
        <v>308</v>
      </c>
    </row>
    <row r="562" spans="1:9">
      <c r="C562" s="30"/>
      <c r="F562" t="s">
        <v>676</v>
      </c>
      <c r="G562" t="s">
        <v>677</v>
      </c>
      <c r="H562" s="31"/>
      <c r="I562" s="3"/>
    </row>
    <row r="563" spans="1:9">
      <c r="A563" t="s">
        <v>695</v>
      </c>
      <c r="C563" s="30">
        <v>7110</v>
      </c>
      <c r="D563" t="s">
        <v>27</v>
      </c>
      <c r="F563" t="s">
        <v>679</v>
      </c>
      <c r="G563" t="s">
        <v>696</v>
      </c>
      <c r="H563" s="31">
        <v>1</v>
      </c>
      <c r="I563" s="3" t="s">
        <v>308</v>
      </c>
    </row>
    <row r="564" spans="1:9">
      <c r="C564" s="30"/>
      <c r="F564" t="s">
        <v>676</v>
      </c>
      <c r="G564" t="s">
        <v>677</v>
      </c>
      <c r="H564" s="31"/>
      <c r="I564" s="3"/>
    </row>
    <row r="565" spans="1:9">
      <c r="A565" t="s">
        <v>697</v>
      </c>
      <c r="C565" s="30">
        <v>7290</v>
      </c>
      <c r="D565" t="s">
        <v>27</v>
      </c>
      <c r="F565" t="s">
        <v>679</v>
      </c>
      <c r="G565" t="s">
        <v>698</v>
      </c>
      <c r="H565" s="31">
        <v>1</v>
      </c>
      <c r="I565" s="3" t="s">
        <v>308</v>
      </c>
    </row>
    <row r="566" spans="1:9">
      <c r="C566" s="30"/>
      <c r="F566" t="s">
        <v>676</v>
      </c>
      <c r="G566" t="s">
        <v>677</v>
      </c>
      <c r="H566" s="31"/>
      <c r="I566" s="3"/>
    </row>
    <row r="567" spans="1:9">
      <c r="A567" t="s">
        <v>699</v>
      </c>
      <c r="C567" s="30">
        <v>7290</v>
      </c>
      <c r="D567" t="s">
        <v>27</v>
      </c>
      <c r="F567" t="s">
        <v>679</v>
      </c>
      <c r="G567" t="s">
        <v>700</v>
      </c>
      <c r="H567" s="31">
        <v>1</v>
      </c>
      <c r="I567" s="3" t="s">
        <v>308</v>
      </c>
    </row>
    <row r="568" spans="1:9">
      <c r="C568" s="30"/>
      <c r="F568" t="s">
        <v>676</v>
      </c>
      <c r="G568" t="s">
        <v>677</v>
      </c>
      <c r="H568" s="31"/>
      <c r="I568" s="3"/>
    </row>
    <row r="569" spans="1:9">
      <c r="A569" t="s">
        <v>701</v>
      </c>
      <c r="C569" s="30">
        <v>7460</v>
      </c>
      <c r="D569" t="s">
        <v>27</v>
      </c>
      <c r="F569" t="s">
        <v>679</v>
      </c>
      <c r="G569" t="s">
        <v>702</v>
      </c>
      <c r="H569" s="31">
        <v>1</v>
      </c>
      <c r="I569" s="3" t="s">
        <v>308</v>
      </c>
    </row>
    <row r="570" spans="1:9">
      <c r="C570" s="30"/>
      <c r="F570" t="s">
        <v>676</v>
      </c>
      <c r="G570" t="s">
        <v>677</v>
      </c>
      <c r="H570" s="31"/>
      <c r="I570" s="3"/>
    </row>
    <row r="571" spans="1:9">
      <c r="A571" t="s">
        <v>703</v>
      </c>
      <c r="C571" s="30">
        <v>7600</v>
      </c>
      <c r="D571" t="s">
        <v>27</v>
      </c>
      <c r="F571" t="s">
        <v>679</v>
      </c>
      <c r="G571" t="s">
        <v>704</v>
      </c>
      <c r="H571" s="31">
        <v>1</v>
      </c>
      <c r="I571" s="3" t="s">
        <v>308</v>
      </c>
    </row>
    <row r="572" spans="1:9">
      <c r="C572" s="30"/>
      <c r="F572" t="s">
        <v>676</v>
      </c>
      <c r="G572" t="s">
        <v>677</v>
      </c>
      <c r="H572" s="31"/>
      <c r="I572" s="3"/>
    </row>
    <row r="573" spans="1:9">
      <c r="A573" t="s">
        <v>705</v>
      </c>
      <c r="C573" s="30">
        <v>7960</v>
      </c>
      <c r="D573" t="s">
        <v>27</v>
      </c>
      <c r="F573" t="s">
        <v>679</v>
      </c>
      <c r="G573" t="s">
        <v>706</v>
      </c>
      <c r="H573" s="31">
        <v>1</v>
      </c>
      <c r="I573" s="3" t="s">
        <v>308</v>
      </c>
    </row>
    <row r="574" spans="1:9">
      <c r="C574" s="30"/>
      <c r="F574" t="s">
        <v>676</v>
      </c>
      <c r="G574" t="s">
        <v>677</v>
      </c>
      <c r="H574" s="31"/>
      <c r="I574" s="3"/>
    </row>
    <row r="575" spans="1:9">
      <c r="A575" t="s">
        <v>707</v>
      </c>
      <c r="C575" s="30">
        <v>8020</v>
      </c>
      <c r="D575" t="s">
        <v>27</v>
      </c>
      <c r="F575" t="s">
        <v>679</v>
      </c>
      <c r="G575" t="s">
        <v>708</v>
      </c>
      <c r="H575" s="31">
        <v>1</v>
      </c>
      <c r="I575" s="3" t="s">
        <v>308</v>
      </c>
    </row>
    <row r="576" spans="1:9">
      <c r="C576" s="30"/>
      <c r="F576" t="s">
        <v>676</v>
      </c>
      <c r="G576" t="s">
        <v>677</v>
      </c>
      <c r="H576" s="31"/>
      <c r="I576" s="3"/>
    </row>
    <row r="577" spans="1:9">
      <c r="A577" t="s">
        <v>709</v>
      </c>
      <c r="C577" s="30">
        <v>8370</v>
      </c>
      <c r="D577" t="s">
        <v>27</v>
      </c>
      <c r="F577" t="s">
        <v>679</v>
      </c>
      <c r="G577" t="s">
        <v>710</v>
      </c>
      <c r="H577" s="31">
        <v>1</v>
      </c>
      <c r="I577" s="3" t="s">
        <v>308</v>
      </c>
    </row>
    <row r="578" spans="1:9">
      <c r="C578" s="30"/>
      <c r="F578" t="s">
        <v>676</v>
      </c>
      <c r="G578" t="s">
        <v>677</v>
      </c>
      <c r="H578" s="31"/>
      <c r="I578" s="3"/>
    </row>
    <row r="579" spans="1:9">
      <c r="A579" t="s">
        <v>711</v>
      </c>
      <c r="C579" s="30">
        <v>8940</v>
      </c>
      <c r="D579" t="s">
        <v>27</v>
      </c>
      <c r="F579" t="s">
        <v>679</v>
      </c>
      <c r="G579" t="s">
        <v>712</v>
      </c>
      <c r="H579" s="31">
        <v>1</v>
      </c>
      <c r="I579" s="3" t="s">
        <v>308</v>
      </c>
    </row>
    <row r="580" spans="1:9">
      <c r="C580" s="30"/>
      <c r="F580" t="s">
        <v>676</v>
      </c>
      <c r="G580" t="s">
        <v>677</v>
      </c>
      <c r="H580" s="31"/>
      <c r="I580" s="3"/>
    </row>
    <row r="581" spans="1:9">
      <c r="A581" t="s">
        <v>713</v>
      </c>
      <c r="C581" s="30">
        <v>9250</v>
      </c>
      <c r="D581" t="s">
        <v>27</v>
      </c>
      <c r="F581" t="s">
        <v>679</v>
      </c>
      <c r="G581" t="s">
        <v>714</v>
      </c>
      <c r="H581" s="31">
        <v>1</v>
      </c>
      <c r="I581" s="3" t="s">
        <v>308</v>
      </c>
    </row>
    <row r="582" spans="1:9">
      <c r="C582" s="30"/>
      <c r="F582" t="s">
        <v>676</v>
      </c>
      <c r="G582" t="s">
        <v>677</v>
      </c>
      <c r="H582" s="31"/>
      <c r="I582" s="3"/>
    </row>
    <row r="583" spans="1:9">
      <c r="A583" t="s">
        <v>715</v>
      </c>
      <c r="C583" s="30">
        <v>9490</v>
      </c>
      <c r="D583" t="s">
        <v>27</v>
      </c>
      <c r="F583" t="s">
        <v>679</v>
      </c>
      <c r="G583" t="s">
        <v>716</v>
      </c>
      <c r="H583" s="31">
        <v>1</v>
      </c>
      <c r="I583" s="3" t="s">
        <v>308</v>
      </c>
    </row>
    <row r="584" spans="1:9">
      <c r="C584" s="30"/>
      <c r="F584" t="s">
        <v>676</v>
      </c>
      <c r="G584" t="s">
        <v>677</v>
      </c>
      <c r="H584" s="31"/>
      <c r="I584" s="3"/>
    </row>
    <row r="585" spans="1:9">
      <c r="A585" t="s">
        <v>717</v>
      </c>
      <c r="C585" s="30">
        <v>9630</v>
      </c>
      <c r="D585" t="s">
        <v>27</v>
      </c>
      <c r="F585" t="s">
        <v>679</v>
      </c>
      <c r="G585" t="s">
        <v>718</v>
      </c>
      <c r="H585" s="31">
        <v>1</v>
      </c>
      <c r="I585" s="3" t="s">
        <v>308</v>
      </c>
    </row>
    <row r="586" spans="1:9">
      <c r="C586" s="30"/>
      <c r="F586" t="s">
        <v>676</v>
      </c>
      <c r="G586" t="s">
        <v>677</v>
      </c>
      <c r="H586" s="31"/>
      <c r="I586" s="3"/>
    </row>
    <row r="587" spans="1:9">
      <c r="A587" t="s">
        <v>719</v>
      </c>
      <c r="C587" s="30">
        <v>10200</v>
      </c>
      <c r="D587" t="s">
        <v>27</v>
      </c>
      <c r="F587" t="s">
        <v>679</v>
      </c>
      <c r="G587" t="s">
        <v>720</v>
      </c>
      <c r="H587" s="31">
        <v>1</v>
      </c>
      <c r="I587" s="3" t="s">
        <v>308</v>
      </c>
    </row>
    <row r="588" spans="1:9">
      <c r="C588" s="30"/>
      <c r="F588" t="s">
        <v>676</v>
      </c>
      <c r="G588" t="s">
        <v>677</v>
      </c>
      <c r="H588" s="31"/>
      <c r="I588" s="3"/>
    </row>
    <row r="589" spans="1:9">
      <c r="A589" t="s">
        <v>721</v>
      </c>
      <c r="C589" s="30">
        <v>15000</v>
      </c>
      <c r="D589" t="s">
        <v>27</v>
      </c>
      <c r="F589" t="s">
        <v>679</v>
      </c>
      <c r="G589" t="s">
        <v>722</v>
      </c>
      <c r="H589" s="31">
        <v>1</v>
      </c>
      <c r="I589" s="3" t="s">
        <v>308</v>
      </c>
    </row>
    <row r="590" spans="1:9">
      <c r="C590" s="30"/>
      <c r="F590" t="s">
        <v>676</v>
      </c>
      <c r="G590" t="s">
        <v>677</v>
      </c>
      <c r="H590" s="31"/>
      <c r="I590" s="3"/>
    </row>
    <row r="591" spans="1:9">
      <c r="A591" t="s">
        <v>723</v>
      </c>
      <c r="C591" s="30">
        <v>15000</v>
      </c>
      <c r="D591" t="s">
        <v>27</v>
      </c>
      <c r="F591" t="s">
        <v>679</v>
      </c>
      <c r="G591" t="s">
        <v>724</v>
      </c>
      <c r="H591" s="31">
        <v>1</v>
      </c>
      <c r="I591" s="3" t="s">
        <v>308</v>
      </c>
    </row>
    <row r="592" spans="1:9">
      <c r="C592" s="30"/>
      <c r="F592" t="s">
        <v>676</v>
      </c>
      <c r="G592" t="s">
        <v>725</v>
      </c>
      <c r="H592" s="31"/>
      <c r="I592" s="3"/>
    </row>
    <row r="593" spans="1:9">
      <c r="A593" t="s">
        <v>726</v>
      </c>
      <c r="C593" s="30">
        <v>7110</v>
      </c>
      <c r="D593" t="s">
        <v>27</v>
      </c>
      <c r="F593" t="s">
        <v>679</v>
      </c>
      <c r="G593" t="s">
        <v>680</v>
      </c>
      <c r="H593" s="31">
        <v>1</v>
      </c>
      <c r="I593" s="3" t="s">
        <v>308</v>
      </c>
    </row>
    <row r="594" spans="1:9">
      <c r="C594" s="30"/>
      <c r="F594" t="s">
        <v>676</v>
      </c>
      <c r="G594" t="s">
        <v>725</v>
      </c>
      <c r="H594" s="31"/>
      <c r="I594" s="3"/>
    </row>
    <row r="595" spans="1:9">
      <c r="A595" t="s">
        <v>727</v>
      </c>
      <c r="C595" s="30">
        <v>7380</v>
      </c>
      <c r="D595" t="s">
        <v>27</v>
      </c>
      <c r="F595" t="s">
        <v>679</v>
      </c>
      <c r="G595" t="s">
        <v>728</v>
      </c>
      <c r="H595" s="31">
        <v>1</v>
      </c>
      <c r="I595" s="3" t="s">
        <v>308</v>
      </c>
    </row>
    <row r="596" spans="1:9">
      <c r="C596" s="30"/>
      <c r="F596" t="s">
        <v>676</v>
      </c>
      <c r="G596" t="s">
        <v>725</v>
      </c>
      <c r="H596" s="31"/>
      <c r="I596" s="3"/>
    </row>
    <row r="597" spans="1:9">
      <c r="A597" t="s">
        <v>729</v>
      </c>
      <c r="C597" s="30">
        <v>7750</v>
      </c>
      <c r="D597" t="s">
        <v>27</v>
      </c>
      <c r="F597" t="s">
        <v>679</v>
      </c>
      <c r="G597" t="s">
        <v>690</v>
      </c>
      <c r="H597" s="31">
        <v>1</v>
      </c>
      <c r="I597" s="3" t="s">
        <v>308</v>
      </c>
    </row>
    <row r="598" spans="1:9">
      <c r="C598" s="30"/>
      <c r="F598" t="s">
        <v>676</v>
      </c>
      <c r="G598" t="s">
        <v>725</v>
      </c>
      <c r="H598" s="31"/>
      <c r="I598" s="3"/>
    </row>
    <row r="599" spans="1:9">
      <c r="A599" t="s">
        <v>730</v>
      </c>
      <c r="C599" s="30">
        <v>7780</v>
      </c>
      <c r="D599" t="s">
        <v>27</v>
      </c>
      <c r="F599" t="s">
        <v>679</v>
      </c>
      <c r="G599" t="s">
        <v>692</v>
      </c>
      <c r="H599" s="31">
        <v>1</v>
      </c>
      <c r="I599" s="3" t="s">
        <v>308</v>
      </c>
    </row>
    <row r="600" spans="1:9">
      <c r="C600" s="30"/>
      <c r="F600" t="s">
        <v>676</v>
      </c>
      <c r="G600" t="s">
        <v>725</v>
      </c>
      <c r="H600" s="31"/>
      <c r="I600" s="3"/>
    </row>
    <row r="601" spans="1:9">
      <c r="A601" t="s">
        <v>731</v>
      </c>
      <c r="C601" s="30">
        <v>7880</v>
      </c>
      <c r="D601" t="s">
        <v>27</v>
      </c>
      <c r="F601" t="s">
        <v>679</v>
      </c>
      <c r="G601" t="s">
        <v>694</v>
      </c>
      <c r="H601" s="31">
        <v>1</v>
      </c>
      <c r="I601" s="3" t="s">
        <v>308</v>
      </c>
    </row>
    <row r="602" spans="1:9">
      <c r="C602" s="30"/>
      <c r="F602" t="s">
        <v>676</v>
      </c>
      <c r="G602" t="s">
        <v>725</v>
      </c>
      <c r="H602" s="31"/>
      <c r="I602" s="3"/>
    </row>
    <row r="603" spans="1:9">
      <c r="A603" t="s">
        <v>732</v>
      </c>
      <c r="C603" s="30">
        <v>8320</v>
      </c>
      <c r="D603" t="s">
        <v>27</v>
      </c>
      <c r="F603" t="s">
        <v>679</v>
      </c>
      <c r="G603" t="s">
        <v>702</v>
      </c>
      <c r="H603" s="31">
        <v>1</v>
      </c>
      <c r="I603" s="3" t="s">
        <v>308</v>
      </c>
    </row>
    <row r="604" spans="1:9">
      <c r="C604" s="30"/>
      <c r="F604" t="s">
        <v>676</v>
      </c>
      <c r="G604" t="s">
        <v>725</v>
      </c>
      <c r="H604" s="31"/>
      <c r="I604" s="3"/>
    </row>
    <row r="605" spans="1:9">
      <c r="A605" t="s">
        <v>733</v>
      </c>
      <c r="C605" s="30">
        <v>8620</v>
      </c>
      <c r="D605" t="s">
        <v>27</v>
      </c>
      <c r="F605" t="s">
        <v>679</v>
      </c>
      <c r="G605" t="s">
        <v>734</v>
      </c>
      <c r="H605" s="31">
        <v>1</v>
      </c>
      <c r="I605" s="3" t="s">
        <v>308</v>
      </c>
    </row>
    <row r="606" spans="1:9">
      <c r="C606" s="30"/>
      <c r="F606" t="s">
        <v>676</v>
      </c>
      <c r="G606" t="s">
        <v>725</v>
      </c>
      <c r="H606" s="31"/>
      <c r="I606" s="3"/>
    </row>
    <row r="607" spans="1:9">
      <c r="A607" t="s">
        <v>735</v>
      </c>
      <c r="C607" s="30">
        <v>8950</v>
      </c>
      <c r="D607" t="s">
        <v>27</v>
      </c>
      <c r="F607" t="s">
        <v>679</v>
      </c>
      <c r="G607" t="s">
        <v>736</v>
      </c>
      <c r="H607" s="31">
        <v>1</v>
      </c>
      <c r="I607" s="3" t="s">
        <v>308</v>
      </c>
    </row>
    <row r="608" spans="1:9">
      <c r="C608" s="30"/>
      <c r="F608" t="s">
        <v>676</v>
      </c>
      <c r="G608" t="s">
        <v>737</v>
      </c>
      <c r="H608" s="31"/>
      <c r="I608" s="3"/>
    </row>
    <row r="609" spans="1:9">
      <c r="A609" s="35" t="s">
        <v>738</v>
      </c>
      <c r="C609" s="30">
        <v>9700</v>
      </c>
      <c r="D609" t="s">
        <v>27</v>
      </c>
      <c r="F609" t="s">
        <v>679</v>
      </c>
      <c r="G609" t="s">
        <v>680</v>
      </c>
      <c r="H609" s="31">
        <v>1</v>
      </c>
      <c r="I609" s="3" t="s">
        <v>308</v>
      </c>
    </row>
    <row r="610" spans="1:9">
      <c r="C610" s="30"/>
      <c r="F610" t="s">
        <v>676</v>
      </c>
      <c r="G610" t="s">
        <v>737</v>
      </c>
      <c r="H610" s="31"/>
      <c r="I610" s="3"/>
    </row>
    <row r="611" spans="1:9">
      <c r="A611" t="s">
        <v>739</v>
      </c>
      <c r="C611" s="30">
        <v>10100</v>
      </c>
      <c r="D611" t="s">
        <v>27</v>
      </c>
      <c r="F611" t="s">
        <v>679</v>
      </c>
      <c r="G611" t="s">
        <v>684</v>
      </c>
      <c r="H611" s="31">
        <v>1</v>
      </c>
      <c r="I611" s="3" t="s">
        <v>308</v>
      </c>
    </row>
    <row r="612" spans="1:9">
      <c r="C612" s="30"/>
      <c r="F612" t="s">
        <v>676</v>
      </c>
      <c r="G612" t="s">
        <v>737</v>
      </c>
      <c r="H612" s="31"/>
      <c r="I612" s="3"/>
    </row>
    <row r="613" spans="1:9">
      <c r="A613" t="s">
        <v>740</v>
      </c>
      <c r="C613" s="30">
        <v>10200</v>
      </c>
      <c r="D613" t="s">
        <v>27</v>
      </c>
      <c r="F613" t="s">
        <v>679</v>
      </c>
      <c r="G613" t="s">
        <v>686</v>
      </c>
      <c r="H613" s="31">
        <v>1</v>
      </c>
      <c r="I613" s="3" t="s">
        <v>308</v>
      </c>
    </row>
    <row r="614" spans="1:9">
      <c r="C614" s="30"/>
      <c r="F614" t="s">
        <v>676</v>
      </c>
      <c r="G614" t="s">
        <v>737</v>
      </c>
      <c r="H614" s="31"/>
      <c r="I614" s="3"/>
    </row>
    <row r="615" spans="1:9">
      <c r="A615" t="s">
        <v>741</v>
      </c>
      <c r="C615" s="30">
        <v>10200</v>
      </c>
      <c r="D615" t="s">
        <v>27</v>
      </c>
      <c r="F615" t="s">
        <v>679</v>
      </c>
      <c r="G615" t="s">
        <v>742</v>
      </c>
      <c r="H615" s="31">
        <v>1</v>
      </c>
      <c r="I615" s="3" t="s">
        <v>308</v>
      </c>
    </row>
    <row r="616" spans="1:9">
      <c r="C616" s="30"/>
      <c r="F616" t="s">
        <v>676</v>
      </c>
      <c r="G616" t="s">
        <v>737</v>
      </c>
      <c r="H616" s="31"/>
      <c r="I616" s="3"/>
    </row>
    <row r="617" spans="1:9">
      <c r="A617" t="s">
        <v>743</v>
      </c>
      <c r="C617" s="30">
        <v>10300</v>
      </c>
      <c r="D617" t="s">
        <v>27</v>
      </c>
      <c r="F617" t="s">
        <v>679</v>
      </c>
      <c r="G617" t="s">
        <v>688</v>
      </c>
      <c r="H617" s="31">
        <v>1</v>
      </c>
      <c r="I617" s="3" t="s">
        <v>308</v>
      </c>
    </row>
    <row r="618" spans="1:9">
      <c r="C618" s="30"/>
      <c r="F618" t="s">
        <v>676</v>
      </c>
      <c r="G618" t="s">
        <v>737</v>
      </c>
      <c r="H618" s="31"/>
      <c r="I618" s="3"/>
    </row>
    <row r="619" spans="1:9">
      <c r="A619" t="s">
        <v>744</v>
      </c>
      <c r="C619" s="30">
        <v>10300</v>
      </c>
      <c r="D619" t="s">
        <v>27</v>
      </c>
      <c r="F619" t="s">
        <v>679</v>
      </c>
      <c r="G619" t="s">
        <v>745</v>
      </c>
      <c r="H619" s="31">
        <v>1</v>
      </c>
      <c r="I619" s="3" t="s">
        <v>308</v>
      </c>
    </row>
    <row r="620" spans="1:9">
      <c r="C620" s="30"/>
      <c r="F620" t="s">
        <v>676</v>
      </c>
      <c r="G620" t="s">
        <v>737</v>
      </c>
      <c r="H620" s="31"/>
      <c r="I620" s="3"/>
    </row>
    <row r="621" spans="1:9">
      <c r="A621" t="s">
        <v>746</v>
      </c>
      <c r="C621" s="30">
        <v>10500</v>
      </c>
      <c r="D621" t="s">
        <v>27</v>
      </c>
      <c r="F621" t="s">
        <v>679</v>
      </c>
      <c r="G621" t="s">
        <v>747</v>
      </c>
      <c r="H621" s="31">
        <v>1</v>
      </c>
      <c r="I621" s="3" t="s">
        <v>308</v>
      </c>
    </row>
    <row r="622" spans="1:9">
      <c r="C622" s="30"/>
      <c r="F622" t="s">
        <v>676</v>
      </c>
      <c r="G622" t="s">
        <v>737</v>
      </c>
      <c r="H622" s="31"/>
      <c r="I622" s="3"/>
    </row>
    <row r="623" spans="1:9">
      <c r="A623" t="s">
        <v>748</v>
      </c>
      <c r="C623" s="30">
        <v>10500</v>
      </c>
      <c r="D623" t="s">
        <v>27</v>
      </c>
      <c r="F623" t="s">
        <v>679</v>
      </c>
      <c r="G623" t="s">
        <v>749</v>
      </c>
      <c r="H623" s="31">
        <v>1</v>
      </c>
      <c r="I623" s="3" t="s">
        <v>308</v>
      </c>
    </row>
    <row r="624" spans="1:9">
      <c r="C624" s="30"/>
      <c r="F624" t="s">
        <v>676</v>
      </c>
      <c r="G624" t="s">
        <v>737</v>
      </c>
      <c r="H624" s="31"/>
      <c r="I624" s="3"/>
    </row>
    <row r="625" spans="1:9">
      <c r="A625" t="s">
        <v>750</v>
      </c>
      <c r="C625" s="30">
        <v>10500</v>
      </c>
      <c r="D625" t="s">
        <v>27</v>
      </c>
      <c r="F625" t="s">
        <v>679</v>
      </c>
      <c r="G625" t="s">
        <v>751</v>
      </c>
      <c r="H625" s="31">
        <v>1</v>
      </c>
      <c r="I625" s="3" t="s">
        <v>308</v>
      </c>
    </row>
    <row r="626" spans="1:9">
      <c r="C626" s="30"/>
      <c r="F626" t="s">
        <v>676</v>
      </c>
      <c r="G626" t="s">
        <v>737</v>
      </c>
      <c r="H626" s="31"/>
      <c r="I626" s="3"/>
    </row>
    <row r="627" spans="1:9">
      <c r="A627" t="s">
        <v>752</v>
      </c>
      <c r="C627" s="30">
        <v>10500</v>
      </c>
      <c r="D627" t="s">
        <v>27</v>
      </c>
      <c r="F627" t="s">
        <v>679</v>
      </c>
      <c r="G627" t="s">
        <v>692</v>
      </c>
      <c r="H627" s="31">
        <v>1</v>
      </c>
      <c r="I627" s="3" t="s">
        <v>308</v>
      </c>
    </row>
    <row r="628" spans="1:9">
      <c r="C628" s="30"/>
      <c r="F628" t="s">
        <v>676</v>
      </c>
      <c r="G628" t="s">
        <v>737</v>
      </c>
      <c r="H628" s="31"/>
      <c r="I628" s="3"/>
    </row>
    <row r="629" spans="1:9">
      <c r="A629" t="s">
        <v>753</v>
      </c>
      <c r="C629" s="30">
        <v>10600</v>
      </c>
      <c r="D629" t="s">
        <v>27</v>
      </c>
      <c r="F629" t="s">
        <v>679</v>
      </c>
      <c r="G629" t="s">
        <v>754</v>
      </c>
      <c r="H629" s="31">
        <v>1</v>
      </c>
      <c r="I629" s="3" t="s">
        <v>308</v>
      </c>
    </row>
    <row r="630" spans="1:9">
      <c r="C630" s="30"/>
      <c r="F630" t="s">
        <v>676</v>
      </c>
      <c r="G630" t="s">
        <v>737</v>
      </c>
      <c r="H630" s="31"/>
      <c r="I630" s="3"/>
    </row>
    <row r="631" spans="1:9">
      <c r="A631" t="s">
        <v>755</v>
      </c>
      <c r="C631" s="30">
        <v>10600</v>
      </c>
      <c r="D631" t="s">
        <v>27</v>
      </c>
      <c r="F631" t="s">
        <v>679</v>
      </c>
      <c r="G631" t="s">
        <v>694</v>
      </c>
      <c r="H631" s="31">
        <v>1</v>
      </c>
      <c r="I631" s="3" t="s">
        <v>308</v>
      </c>
    </row>
    <row r="632" spans="1:9">
      <c r="C632" s="30"/>
      <c r="F632" t="s">
        <v>676</v>
      </c>
      <c r="G632" t="s">
        <v>737</v>
      </c>
      <c r="H632" s="31"/>
      <c r="I632" s="3"/>
    </row>
    <row r="633" spans="1:9">
      <c r="A633" t="s">
        <v>756</v>
      </c>
      <c r="C633" s="30">
        <v>10700</v>
      </c>
      <c r="D633" t="s">
        <v>27</v>
      </c>
      <c r="F633" t="s">
        <v>679</v>
      </c>
      <c r="G633" t="s">
        <v>696</v>
      </c>
      <c r="H633" s="31">
        <v>1</v>
      </c>
      <c r="I633" s="3" t="s">
        <v>308</v>
      </c>
    </row>
    <row r="634" spans="1:9">
      <c r="C634" s="30"/>
      <c r="F634" t="s">
        <v>676</v>
      </c>
      <c r="G634" t="s">
        <v>737</v>
      </c>
      <c r="H634" s="31"/>
      <c r="I634" s="3"/>
    </row>
    <row r="635" spans="1:9">
      <c r="A635" t="s">
        <v>757</v>
      </c>
      <c r="C635" s="30">
        <v>10800</v>
      </c>
      <c r="D635" t="s">
        <v>27</v>
      </c>
      <c r="F635" t="s">
        <v>679</v>
      </c>
      <c r="G635" t="s">
        <v>758</v>
      </c>
      <c r="H635" s="31">
        <v>1</v>
      </c>
      <c r="I635" s="3" t="s">
        <v>308</v>
      </c>
    </row>
    <row r="636" spans="1:9">
      <c r="C636" s="30"/>
      <c r="F636" t="s">
        <v>676</v>
      </c>
      <c r="G636" t="s">
        <v>737</v>
      </c>
      <c r="H636" s="31"/>
      <c r="I636" s="3"/>
    </row>
    <row r="637" spans="1:9">
      <c r="A637" t="s">
        <v>759</v>
      </c>
      <c r="C637" s="30">
        <v>10800</v>
      </c>
      <c r="D637" t="s">
        <v>27</v>
      </c>
      <c r="F637" t="s">
        <v>679</v>
      </c>
      <c r="G637" t="s">
        <v>760</v>
      </c>
      <c r="H637" s="31">
        <v>1</v>
      </c>
      <c r="I637" s="3" t="s">
        <v>308</v>
      </c>
    </row>
    <row r="638" spans="1:9">
      <c r="C638" s="30"/>
      <c r="F638" t="s">
        <v>676</v>
      </c>
      <c r="G638" t="s">
        <v>737</v>
      </c>
      <c r="H638" s="31"/>
      <c r="I638" s="3"/>
    </row>
    <row r="639" spans="1:9">
      <c r="A639" t="s">
        <v>761</v>
      </c>
      <c r="C639" s="30">
        <v>11000</v>
      </c>
      <c r="D639" t="s">
        <v>27</v>
      </c>
      <c r="F639" t="s">
        <v>679</v>
      </c>
      <c r="G639" t="s">
        <v>762</v>
      </c>
      <c r="H639" s="31">
        <v>1</v>
      </c>
      <c r="I639" s="3" t="s">
        <v>308</v>
      </c>
    </row>
    <row r="640" spans="1:9">
      <c r="C640" s="30"/>
      <c r="F640" t="s">
        <v>676</v>
      </c>
      <c r="G640" t="s">
        <v>737</v>
      </c>
      <c r="H640" s="31"/>
      <c r="I640" s="3"/>
    </row>
    <row r="641" spans="1:9">
      <c r="A641" t="s">
        <v>763</v>
      </c>
      <c r="C641" s="30">
        <v>11000</v>
      </c>
      <c r="D641" t="s">
        <v>27</v>
      </c>
      <c r="F641" t="s">
        <v>679</v>
      </c>
      <c r="G641" t="s">
        <v>702</v>
      </c>
      <c r="H641" s="31">
        <v>1</v>
      </c>
      <c r="I641" s="3" t="s">
        <v>308</v>
      </c>
    </row>
    <row r="642" spans="1:9">
      <c r="C642" s="30"/>
      <c r="F642" t="s">
        <v>676</v>
      </c>
      <c r="G642" t="s">
        <v>737</v>
      </c>
      <c r="H642" s="31"/>
      <c r="I642" s="3"/>
    </row>
    <row r="643" spans="1:9">
      <c r="A643" t="s">
        <v>764</v>
      </c>
      <c r="C643" s="30">
        <v>11100</v>
      </c>
      <c r="D643" t="s">
        <v>27</v>
      </c>
      <c r="F643" t="s">
        <v>679</v>
      </c>
      <c r="G643" t="s">
        <v>765</v>
      </c>
      <c r="H643" s="31">
        <v>1</v>
      </c>
      <c r="I643" s="3" t="s">
        <v>308</v>
      </c>
    </row>
    <row r="644" spans="1:9">
      <c r="C644" s="30"/>
      <c r="F644" t="s">
        <v>676</v>
      </c>
      <c r="G644" t="s">
        <v>737</v>
      </c>
      <c r="H644" s="31"/>
      <c r="I644" s="3"/>
    </row>
    <row r="645" spans="1:9">
      <c r="A645" t="s">
        <v>766</v>
      </c>
      <c r="C645" s="30">
        <v>11100</v>
      </c>
      <c r="D645" t="s">
        <v>27</v>
      </c>
      <c r="F645" t="s">
        <v>679</v>
      </c>
      <c r="G645" t="s">
        <v>767</v>
      </c>
      <c r="H645" s="31">
        <v>1</v>
      </c>
      <c r="I645" s="3" t="s">
        <v>308</v>
      </c>
    </row>
    <row r="646" spans="1:9">
      <c r="C646" s="30"/>
      <c r="F646" t="s">
        <v>676</v>
      </c>
      <c r="G646" t="s">
        <v>737</v>
      </c>
      <c r="H646" s="31"/>
      <c r="I646" s="3"/>
    </row>
    <row r="647" spans="1:9">
      <c r="A647" t="s">
        <v>768</v>
      </c>
      <c r="C647" s="30">
        <v>11200</v>
      </c>
      <c r="D647" t="s">
        <v>27</v>
      </c>
      <c r="F647" t="s">
        <v>679</v>
      </c>
      <c r="G647" t="s">
        <v>769</v>
      </c>
      <c r="H647" s="31">
        <v>1</v>
      </c>
      <c r="I647" s="3" t="s">
        <v>308</v>
      </c>
    </row>
    <row r="648" spans="1:9">
      <c r="C648" s="30"/>
      <c r="F648" t="s">
        <v>676</v>
      </c>
      <c r="G648" t="s">
        <v>737</v>
      </c>
      <c r="H648" s="31"/>
      <c r="I648" s="3"/>
    </row>
    <row r="649" spans="1:9">
      <c r="A649" t="s">
        <v>770</v>
      </c>
      <c r="C649" s="30">
        <v>11200</v>
      </c>
      <c r="D649" t="s">
        <v>27</v>
      </c>
      <c r="F649" t="s">
        <v>679</v>
      </c>
      <c r="G649" t="s">
        <v>771</v>
      </c>
      <c r="H649" s="31">
        <v>1</v>
      </c>
      <c r="I649" s="3" t="s">
        <v>308</v>
      </c>
    </row>
    <row r="650" spans="1:9">
      <c r="C650" s="30"/>
      <c r="F650" t="s">
        <v>676</v>
      </c>
      <c r="G650" t="s">
        <v>737</v>
      </c>
      <c r="H650" s="31"/>
      <c r="I650" s="3"/>
    </row>
    <row r="651" spans="1:9">
      <c r="A651" t="s">
        <v>772</v>
      </c>
      <c r="C651" s="30">
        <v>11200</v>
      </c>
      <c r="D651" t="s">
        <v>27</v>
      </c>
      <c r="F651" t="s">
        <v>679</v>
      </c>
      <c r="G651" t="s">
        <v>773</v>
      </c>
      <c r="H651" s="31">
        <v>1</v>
      </c>
      <c r="I651" s="3" t="s">
        <v>308</v>
      </c>
    </row>
    <row r="652" spans="1:9">
      <c r="C652" s="30"/>
      <c r="F652" t="s">
        <v>676</v>
      </c>
      <c r="G652" t="s">
        <v>737</v>
      </c>
      <c r="H652" s="31"/>
      <c r="I652" s="3"/>
    </row>
    <row r="653" spans="1:9">
      <c r="A653" t="s">
        <v>774</v>
      </c>
      <c r="C653" s="30">
        <v>11400</v>
      </c>
      <c r="D653" t="s">
        <v>27</v>
      </c>
      <c r="F653" t="s">
        <v>679</v>
      </c>
      <c r="G653" t="s">
        <v>775</v>
      </c>
      <c r="H653" s="31">
        <v>1</v>
      </c>
      <c r="I653" s="3" t="s">
        <v>308</v>
      </c>
    </row>
    <row r="654" spans="1:9">
      <c r="C654" s="30"/>
      <c r="F654" t="s">
        <v>676</v>
      </c>
      <c r="G654" t="s">
        <v>737</v>
      </c>
      <c r="H654" s="31"/>
      <c r="I654" s="3"/>
    </row>
    <row r="655" spans="1:9">
      <c r="A655" t="s">
        <v>776</v>
      </c>
      <c r="C655" s="30">
        <v>11300</v>
      </c>
      <c r="D655" t="s">
        <v>27</v>
      </c>
      <c r="F655" t="s">
        <v>679</v>
      </c>
      <c r="G655" t="s">
        <v>734</v>
      </c>
      <c r="H655" s="31">
        <v>1</v>
      </c>
      <c r="I655" s="3" t="s">
        <v>308</v>
      </c>
    </row>
    <row r="656" spans="1:9">
      <c r="C656" s="30"/>
      <c r="F656" t="s">
        <v>676</v>
      </c>
      <c r="G656" t="s">
        <v>737</v>
      </c>
      <c r="H656" s="31"/>
      <c r="I656" s="3"/>
    </row>
    <row r="657" spans="1:9">
      <c r="A657" t="s">
        <v>777</v>
      </c>
      <c r="C657" s="30">
        <v>11400</v>
      </c>
      <c r="D657" t="s">
        <v>27</v>
      </c>
      <c r="F657" t="s">
        <v>679</v>
      </c>
      <c r="G657" t="s">
        <v>778</v>
      </c>
      <c r="H657" s="31">
        <v>1</v>
      </c>
      <c r="I657" s="3" t="s">
        <v>308</v>
      </c>
    </row>
    <row r="658" spans="1:9">
      <c r="C658" s="30"/>
      <c r="F658" t="s">
        <v>676</v>
      </c>
      <c r="G658" t="s">
        <v>737</v>
      </c>
      <c r="H658" s="31"/>
      <c r="I658" s="3"/>
    </row>
    <row r="659" spans="1:9">
      <c r="A659" t="s">
        <v>779</v>
      </c>
      <c r="C659" s="30">
        <v>11400</v>
      </c>
      <c r="D659" t="s">
        <v>27</v>
      </c>
      <c r="F659" t="s">
        <v>679</v>
      </c>
      <c r="G659" t="s">
        <v>706</v>
      </c>
      <c r="H659" s="31">
        <v>1</v>
      </c>
      <c r="I659" s="3" t="s">
        <v>308</v>
      </c>
    </row>
    <row r="660" spans="1:9">
      <c r="C660" s="30"/>
      <c r="F660" t="s">
        <v>676</v>
      </c>
      <c r="G660" t="s">
        <v>737</v>
      </c>
      <c r="H660" s="31"/>
      <c r="I660" s="3"/>
    </row>
    <row r="661" spans="1:9">
      <c r="A661" t="s">
        <v>780</v>
      </c>
      <c r="C661" s="30">
        <v>11500</v>
      </c>
      <c r="D661" t="s">
        <v>27</v>
      </c>
      <c r="F661" t="s">
        <v>679</v>
      </c>
      <c r="G661" t="s">
        <v>781</v>
      </c>
      <c r="H661" s="31">
        <v>1</v>
      </c>
      <c r="I661" s="3" t="s">
        <v>308</v>
      </c>
    </row>
    <row r="662" spans="1:9">
      <c r="C662" s="30"/>
      <c r="F662" t="s">
        <v>676</v>
      </c>
      <c r="G662" t="s">
        <v>737</v>
      </c>
      <c r="H662" s="31"/>
      <c r="I662" s="3"/>
    </row>
    <row r="663" spans="1:9">
      <c r="A663" t="s">
        <v>782</v>
      </c>
      <c r="C663" s="30">
        <v>11500</v>
      </c>
      <c r="D663" t="s">
        <v>27</v>
      </c>
      <c r="F663" t="s">
        <v>679</v>
      </c>
      <c r="G663" t="s">
        <v>783</v>
      </c>
      <c r="H663" s="31">
        <v>1</v>
      </c>
      <c r="I663" s="3" t="s">
        <v>308</v>
      </c>
    </row>
    <row r="664" spans="1:9">
      <c r="C664" s="30"/>
      <c r="F664" t="s">
        <v>676</v>
      </c>
      <c r="G664" t="s">
        <v>737</v>
      </c>
      <c r="H664" s="31"/>
      <c r="I664" s="3"/>
    </row>
    <row r="665" spans="1:9">
      <c r="A665" t="s">
        <v>784</v>
      </c>
      <c r="C665" s="30">
        <v>11600</v>
      </c>
      <c r="D665" t="s">
        <v>27</v>
      </c>
      <c r="F665" t="s">
        <v>679</v>
      </c>
      <c r="G665" t="s">
        <v>785</v>
      </c>
      <c r="H665" s="31">
        <v>1</v>
      </c>
      <c r="I665" s="3" t="s">
        <v>308</v>
      </c>
    </row>
    <row r="666" spans="1:9">
      <c r="C666" s="30"/>
      <c r="F666" t="s">
        <v>676</v>
      </c>
      <c r="G666" t="s">
        <v>737</v>
      </c>
      <c r="H666" s="31"/>
      <c r="I666" s="3"/>
    </row>
    <row r="667" spans="1:9">
      <c r="A667" t="s">
        <v>786</v>
      </c>
      <c r="C667" s="30">
        <v>11600</v>
      </c>
      <c r="D667" t="s">
        <v>27</v>
      </c>
      <c r="F667" t="s">
        <v>679</v>
      </c>
      <c r="G667" t="s">
        <v>787</v>
      </c>
      <c r="H667" s="31">
        <v>1</v>
      </c>
      <c r="I667" s="3" t="s">
        <v>308</v>
      </c>
    </row>
    <row r="668" spans="1:9">
      <c r="C668" s="30"/>
      <c r="F668" t="s">
        <v>676</v>
      </c>
      <c r="G668" t="s">
        <v>737</v>
      </c>
      <c r="H668" s="31"/>
      <c r="I668" s="3"/>
    </row>
    <row r="669" spans="1:9">
      <c r="A669" t="s">
        <v>788</v>
      </c>
      <c r="C669" s="30">
        <v>11600</v>
      </c>
      <c r="D669" t="s">
        <v>27</v>
      </c>
      <c r="F669" t="s">
        <v>679</v>
      </c>
      <c r="G669" t="s">
        <v>789</v>
      </c>
      <c r="H669" s="31">
        <v>1</v>
      </c>
      <c r="I669" s="3" t="s">
        <v>308</v>
      </c>
    </row>
    <row r="670" spans="1:9">
      <c r="C670" s="30"/>
      <c r="F670" t="s">
        <v>676</v>
      </c>
      <c r="G670" t="s">
        <v>737</v>
      </c>
      <c r="H670" s="31"/>
      <c r="I670" s="3"/>
    </row>
    <row r="671" spans="1:9">
      <c r="A671" t="s">
        <v>790</v>
      </c>
      <c r="C671" s="30">
        <v>11700</v>
      </c>
      <c r="D671" t="s">
        <v>27</v>
      </c>
      <c r="F671" t="s">
        <v>679</v>
      </c>
      <c r="G671" t="s">
        <v>791</v>
      </c>
      <c r="H671" s="31">
        <v>1</v>
      </c>
      <c r="I671" s="3" t="s">
        <v>308</v>
      </c>
    </row>
    <row r="672" spans="1:9">
      <c r="C672" s="30"/>
      <c r="F672" t="s">
        <v>676</v>
      </c>
      <c r="G672" t="s">
        <v>737</v>
      </c>
      <c r="H672" s="31"/>
      <c r="I672" s="3"/>
    </row>
    <row r="673" spans="1:9">
      <c r="A673" t="s">
        <v>792</v>
      </c>
      <c r="C673" s="30">
        <v>11700</v>
      </c>
      <c r="D673" t="s">
        <v>27</v>
      </c>
      <c r="F673" t="s">
        <v>679</v>
      </c>
      <c r="G673" t="s">
        <v>793</v>
      </c>
      <c r="H673" s="31">
        <v>1</v>
      </c>
      <c r="I673" s="3" t="s">
        <v>308</v>
      </c>
    </row>
    <row r="674" spans="1:9">
      <c r="C674" s="30"/>
      <c r="F674" t="s">
        <v>676</v>
      </c>
      <c r="G674" t="s">
        <v>737</v>
      </c>
      <c r="H674" s="31"/>
      <c r="I674" s="3"/>
    </row>
    <row r="675" spans="1:9">
      <c r="A675" t="s">
        <v>794</v>
      </c>
      <c r="C675" s="30">
        <v>11700</v>
      </c>
      <c r="D675" t="s">
        <v>27</v>
      </c>
      <c r="F675" t="s">
        <v>679</v>
      </c>
      <c r="G675" t="s">
        <v>795</v>
      </c>
      <c r="H675" s="31">
        <v>1</v>
      </c>
      <c r="I675" s="3" t="s">
        <v>308</v>
      </c>
    </row>
    <row r="676" spans="1:9">
      <c r="C676" s="30"/>
      <c r="F676" t="s">
        <v>676</v>
      </c>
      <c r="G676" t="s">
        <v>737</v>
      </c>
      <c r="H676" s="31"/>
      <c r="I676" s="3"/>
    </row>
    <row r="677" spans="1:9">
      <c r="A677" t="s">
        <v>796</v>
      </c>
      <c r="C677" s="30">
        <v>11800</v>
      </c>
      <c r="D677" t="s">
        <v>27</v>
      </c>
      <c r="F677" t="s">
        <v>679</v>
      </c>
      <c r="G677" t="s">
        <v>797</v>
      </c>
      <c r="H677" s="31">
        <v>1</v>
      </c>
      <c r="I677" s="3" t="s">
        <v>308</v>
      </c>
    </row>
    <row r="678" spans="1:9">
      <c r="C678" s="30"/>
      <c r="F678" t="s">
        <v>676</v>
      </c>
      <c r="G678" t="s">
        <v>737</v>
      </c>
      <c r="H678" s="31"/>
      <c r="I678" s="3"/>
    </row>
    <row r="679" spans="1:9">
      <c r="A679" t="s">
        <v>798</v>
      </c>
      <c r="C679" s="30">
        <v>11900</v>
      </c>
      <c r="D679" t="s">
        <v>27</v>
      </c>
      <c r="F679" t="s">
        <v>679</v>
      </c>
      <c r="G679" t="s">
        <v>799</v>
      </c>
      <c r="H679" s="31">
        <v>1</v>
      </c>
      <c r="I679" s="3" t="s">
        <v>308</v>
      </c>
    </row>
    <row r="680" spans="1:9">
      <c r="C680" s="30"/>
      <c r="F680" t="s">
        <v>676</v>
      </c>
      <c r="G680" t="s">
        <v>737</v>
      </c>
      <c r="H680" s="31"/>
      <c r="I680" s="3"/>
    </row>
    <row r="681" spans="1:9">
      <c r="A681" t="s">
        <v>800</v>
      </c>
      <c r="C681" s="30">
        <v>12100</v>
      </c>
      <c r="D681" t="s">
        <v>27</v>
      </c>
      <c r="F681" t="s">
        <v>679</v>
      </c>
      <c r="G681" t="s">
        <v>801</v>
      </c>
      <c r="H681" s="31">
        <v>1</v>
      </c>
      <c r="I681" s="3" t="s">
        <v>308</v>
      </c>
    </row>
    <row r="682" spans="1:9">
      <c r="C682" s="30"/>
      <c r="F682" t="s">
        <v>676</v>
      </c>
      <c r="G682" t="s">
        <v>737</v>
      </c>
      <c r="H682" s="31"/>
      <c r="I682" s="3"/>
    </row>
    <row r="683" spans="1:9">
      <c r="A683" t="s">
        <v>802</v>
      </c>
      <c r="C683" s="30">
        <v>12100</v>
      </c>
      <c r="D683" t="s">
        <v>27</v>
      </c>
      <c r="F683" t="s">
        <v>679</v>
      </c>
      <c r="G683" t="s">
        <v>803</v>
      </c>
      <c r="H683" s="31">
        <v>1</v>
      </c>
      <c r="I683" s="3" t="s">
        <v>308</v>
      </c>
    </row>
    <row r="684" spans="1:9">
      <c r="C684" s="30"/>
      <c r="F684" t="s">
        <v>676</v>
      </c>
      <c r="G684" t="s">
        <v>737</v>
      </c>
      <c r="H684" s="31"/>
      <c r="I684" s="3"/>
    </row>
    <row r="685" spans="1:9">
      <c r="A685" t="s">
        <v>804</v>
      </c>
      <c r="C685" s="30">
        <v>12200</v>
      </c>
      <c r="D685" t="s">
        <v>27</v>
      </c>
      <c r="F685" t="s">
        <v>679</v>
      </c>
      <c r="G685" t="s">
        <v>805</v>
      </c>
      <c r="H685" s="31">
        <v>1</v>
      </c>
      <c r="I685" s="3" t="s">
        <v>308</v>
      </c>
    </row>
    <row r="686" spans="1:9">
      <c r="C686" s="30"/>
      <c r="F686" t="s">
        <v>676</v>
      </c>
      <c r="G686" t="s">
        <v>737</v>
      </c>
      <c r="H686" s="31"/>
      <c r="I686" s="3"/>
    </row>
    <row r="687" spans="1:9">
      <c r="A687" t="s">
        <v>806</v>
      </c>
      <c r="C687" s="30">
        <v>12300</v>
      </c>
      <c r="D687" t="s">
        <v>27</v>
      </c>
      <c r="F687" t="s">
        <v>679</v>
      </c>
      <c r="G687" t="s">
        <v>807</v>
      </c>
      <c r="H687" s="31">
        <v>1</v>
      </c>
      <c r="I687" s="3" t="s">
        <v>308</v>
      </c>
    </row>
    <row r="688" spans="1:9">
      <c r="C688" s="30"/>
      <c r="F688" t="s">
        <v>676</v>
      </c>
      <c r="G688" t="s">
        <v>737</v>
      </c>
      <c r="H688" s="31"/>
      <c r="I688" s="3"/>
    </row>
    <row r="689" spans="1:9">
      <c r="A689" t="s">
        <v>808</v>
      </c>
      <c r="C689" s="30">
        <v>12300</v>
      </c>
      <c r="D689" t="s">
        <v>27</v>
      </c>
      <c r="F689" t="s">
        <v>679</v>
      </c>
      <c r="G689" t="s">
        <v>809</v>
      </c>
      <c r="H689" s="31">
        <v>1</v>
      </c>
      <c r="I689" s="3" t="s">
        <v>308</v>
      </c>
    </row>
    <row r="690" spans="1:9">
      <c r="C690" s="30"/>
      <c r="F690" t="s">
        <v>676</v>
      </c>
      <c r="G690" t="s">
        <v>737</v>
      </c>
      <c r="H690" s="31"/>
      <c r="I690" s="3"/>
    </row>
    <row r="691" spans="1:9">
      <c r="A691" t="s">
        <v>810</v>
      </c>
      <c r="C691" s="30">
        <v>12300</v>
      </c>
      <c r="D691" t="s">
        <v>27</v>
      </c>
      <c r="F691" t="s">
        <v>679</v>
      </c>
      <c r="G691" t="s">
        <v>811</v>
      </c>
      <c r="H691" s="31">
        <v>1</v>
      </c>
      <c r="I691" s="3" t="s">
        <v>308</v>
      </c>
    </row>
    <row r="692" spans="1:9">
      <c r="C692" s="30"/>
      <c r="F692" t="s">
        <v>676</v>
      </c>
      <c r="G692" t="s">
        <v>737</v>
      </c>
      <c r="H692" s="31"/>
      <c r="I692" s="3"/>
    </row>
    <row r="693" spans="1:9">
      <c r="A693" t="s">
        <v>812</v>
      </c>
      <c r="C693" s="30">
        <v>12600</v>
      </c>
      <c r="D693" t="s">
        <v>27</v>
      </c>
      <c r="F693" t="s">
        <v>679</v>
      </c>
      <c r="G693" t="s">
        <v>813</v>
      </c>
      <c r="H693" s="31">
        <v>1</v>
      </c>
      <c r="I693" s="3" t="s">
        <v>308</v>
      </c>
    </row>
    <row r="694" spans="1:9">
      <c r="C694" s="30"/>
      <c r="F694" t="s">
        <v>676</v>
      </c>
      <c r="G694" t="s">
        <v>737</v>
      </c>
      <c r="H694" s="31"/>
      <c r="I694" s="3"/>
    </row>
    <row r="695" spans="1:9">
      <c r="A695" t="s">
        <v>814</v>
      </c>
      <c r="C695" s="30">
        <v>12600</v>
      </c>
      <c r="D695" t="s">
        <v>27</v>
      </c>
      <c r="F695" t="s">
        <v>679</v>
      </c>
      <c r="G695" t="s">
        <v>815</v>
      </c>
      <c r="H695" s="31">
        <v>1</v>
      </c>
      <c r="I695" s="3" t="s">
        <v>308</v>
      </c>
    </row>
    <row r="696" spans="1:9">
      <c r="C696" s="30"/>
      <c r="F696" t="s">
        <v>676</v>
      </c>
      <c r="G696" t="s">
        <v>737</v>
      </c>
      <c r="H696" s="31"/>
      <c r="I696" s="3"/>
    </row>
    <row r="697" spans="1:9">
      <c r="A697" t="s">
        <v>816</v>
      </c>
      <c r="C697" s="30">
        <v>13100</v>
      </c>
      <c r="D697" t="s">
        <v>27</v>
      </c>
      <c r="F697" t="s">
        <v>679</v>
      </c>
      <c r="G697" t="s">
        <v>720</v>
      </c>
      <c r="H697" s="31">
        <v>1</v>
      </c>
      <c r="I697" s="3" t="s">
        <v>308</v>
      </c>
    </row>
    <row r="698" spans="1:9">
      <c r="C698" s="30"/>
      <c r="F698" t="s">
        <v>676</v>
      </c>
      <c r="G698" t="s">
        <v>737</v>
      </c>
      <c r="H698" s="31"/>
      <c r="I698" s="3"/>
    </row>
    <row r="699" spans="1:9">
      <c r="A699" t="s">
        <v>817</v>
      </c>
      <c r="C699" s="30">
        <v>13100</v>
      </c>
      <c r="D699" t="s">
        <v>27</v>
      </c>
      <c r="F699" t="s">
        <v>679</v>
      </c>
      <c r="G699" t="s">
        <v>818</v>
      </c>
      <c r="H699" s="31">
        <v>1</v>
      </c>
      <c r="I699" s="3" t="s">
        <v>308</v>
      </c>
    </row>
    <row r="700" spans="1:9">
      <c r="C700" s="30"/>
      <c r="F700" t="s">
        <v>676</v>
      </c>
      <c r="G700" t="s">
        <v>737</v>
      </c>
      <c r="H700" s="31"/>
      <c r="I700" s="3"/>
    </row>
    <row r="701" spans="1:9">
      <c r="A701" t="s">
        <v>819</v>
      </c>
      <c r="C701" s="30">
        <v>13200</v>
      </c>
      <c r="D701" t="s">
        <v>27</v>
      </c>
      <c r="F701" t="s">
        <v>679</v>
      </c>
      <c r="G701" t="s">
        <v>820</v>
      </c>
      <c r="H701" s="31">
        <v>1</v>
      </c>
      <c r="I701" s="3" t="s">
        <v>308</v>
      </c>
    </row>
    <row r="702" spans="1:9">
      <c r="C702" s="30"/>
      <c r="F702" t="s">
        <v>676</v>
      </c>
      <c r="G702" t="s">
        <v>737</v>
      </c>
      <c r="H702" s="31"/>
      <c r="I702" s="3"/>
    </row>
    <row r="703" spans="1:9">
      <c r="A703" t="s">
        <v>821</v>
      </c>
      <c r="C703" s="30">
        <v>13600</v>
      </c>
      <c r="D703" t="s">
        <v>27</v>
      </c>
      <c r="F703" t="s">
        <v>679</v>
      </c>
      <c r="G703" t="s">
        <v>822</v>
      </c>
      <c r="H703" s="31">
        <v>1</v>
      </c>
      <c r="I703" s="3" t="s">
        <v>308</v>
      </c>
    </row>
    <row r="704" spans="1:9">
      <c r="C704" s="30"/>
      <c r="F704" t="s">
        <v>676</v>
      </c>
      <c r="G704" t="s">
        <v>737</v>
      </c>
      <c r="H704" s="31"/>
      <c r="I704" s="3"/>
    </row>
    <row r="705" spans="1:9">
      <c r="A705" t="s">
        <v>823</v>
      </c>
      <c r="C705" s="30">
        <v>14500</v>
      </c>
      <c r="D705" t="s">
        <v>27</v>
      </c>
      <c r="F705" t="s">
        <v>679</v>
      </c>
      <c r="G705" t="s">
        <v>824</v>
      </c>
      <c r="H705" s="31">
        <v>1</v>
      </c>
      <c r="I705" s="3" t="s">
        <v>308</v>
      </c>
    </row>
    <row r="706" spans="1:9">
      <c r="C706" s="30"/>
      <c r="F706" t="s">
        <v>676</v>
      </c>
      <c r="G706" t="s">
        <v>737</v>
      </c>
      <c r="H706" s="31"/>
      <c r="I706" s="3"/>
    </row>
    <row r="707" spans="1:9">
      <c r="A707" t="s">
        <v>825</v>
      </c>
      <c r="C707" s="30">
        <v>14900</v>
      </c>
      <c r="D707" t="s">
        <v>27</v>
      </c>
      <c r="F707" t="s">
        <v>679</v>
      </c>
      <c r="G707" t="s">
        <v>826</v>
      </c>
      <c r="H707" s="31">
        <v>1</v>
      </c>
      <c r="I707" s="3" t="s">
        <v>308</v>
      </c>
    </row>
    <row r="708" spans="1:9">
      <c r="C708" s="30"/>
      <c r="F708" t="s">
        <v>676</v>
      </c>
      <c r="G708" t="s">
        <v>737</v>
      </c>
      <c r="H708" s="31"/>
      <c r="I708" s="3"/>
    </row>
    <row r="709" spans="1:9">
      <c r="A709" t="s">
        <v>827</v>
      </c>
      <c r="C709" s="30">
        <v>15500</v>
      </c>
      <c r="D709" t="s">
        <v>27</v>
      </c>
      <c r="F709" t="s">
        <v>679</v>
      </c>
      <c r="G709" t="s">
        <v>828</v>
      </c>
      <c r="H709" s="31">
        <v>1</v>
      </c>
      <c r="I709" s="3" t="s">
        <v>308</v>
      </c>
    </row>
    <row r="710" spans="1:9">
      <c r="C710" s="30"/>
      <c r="F710" t="s">
        <v>676</v>
      </c>
      <c r="G710" t="s">
        <v>737</v>
      </c>
      <c r="H710" s="31"/>
      <c r="I710" s="3"/>
    </row>
    <row r="711" spans="1:9">
      <c r="A711" t="s">
        <v>829</v>
      </c>
      <c r="C711" s="30">
        <v>17100</v>
      </c>
      <c r="D711" t="s">
        <v>27</v>
      </c>
      <c r="F711" t="s">
        <v>679</v>
      </c>
      <c r="G711" t="s">
        <v>830</v>
      </c>
      <c r="H711" s="31">
        <v>1</v>
      </c>
      <c r="I711" s="3" t="s">
        <v>308</v>
      </c>
    </row>
    <row r="712" spans="1:9">
      <c r="C712" s="30"/>
      <c r="F712" t="s">
        <v>676</v>
      </c>
      <c r="G712" t="s">
        <v>737</v>
      </c>
      <c r="H712" s="31"/>
      <c r="I712" s="3"/>
    </row>
    <row r="713" spans="1:9">
      <c r="A713" t="s">
        <v>831</v>
      </c>
      <c r="C713" s="30">
        <v>20600</v>
      </c>
      <c r="D713" t="s">
        <v>27</v>
      </c>
      <c r="F713" t="s">
        <v>679</v>
      </c>
      <c r="G713" t="s">
        <v>832</v>
      </c>
      <c r="H713" s="31">
        <v>1</v>
      </c>
      <c r="I713" s="3" t="s">
        <v>308</v>
      </c>
    </row>
    <row r="714" spans="1:9">
      <c r="C714" s="30"/>
      <c r="F714" t="s">
        <v>676</v>
      </c>
      <c r="G714" t="s">
        <v>833</v>
      </c>
      <c r="H714" s="31"/>
      <c r="I714" s="3"/>
    </row>
    <row r="715" spans="1:9">
      <c r="A715" t="s">
        <v>834</v>
      </c>
      <c r="C715" s="30">
        <v>17000</v>
      </c>
      <c r="D715" t="s">
        <v>27</v>
      </c>
      <c r="F715" t="s">
        <v>679</v>
      </c>
      <c r="G715" t="s">
        <v>716</v>
      </c>
      <c r="H715" s="31">
        <v>1</v>
      </c>
      <c r="I715" s="3" t="s">
        <v>308</v>
      </c>
    </row>
    <row r="716" spans="1:9">
      <c r="C716" s="30"/>
      <c r="F716" t="s">
        <v>676</v>
      </c>
      <c r="G716" t="s">
        <v>833</v>
      </c>
      <c r="H716" s="31"/>
      <c r="I716" s="3"/>
    </row>
    <row r="717" spans="1:9">
      <c r="A717" t="s">
        <v>835</v>
      </c>
      <c r="C717" s="30">
        <v>13400</v>
      </c>
      <c r="D717" t="s">
        <v>27</v>
      </c>
      <c r="F717" t="s">
        <v>679</v>
      </c>
      <c r="G717" t="s">
        <v>692</v>
      </c>
      <c r="H717" s="31">
        <v>1</v>
      </c>
      <c r="I717" s="3" t="s">
        <v>308</v>
      </c>
    </row>
    <row r="718" spans="1:9">
      <c r="C718" s="30"/>
      <c r="F718" t="s">
        <v>676</v>
      </c>
      <c r="G718" t="s">
        <v>833</v>
      </c>
      <c r="H718" s="31"/>
      <c r="I718" s="3"/>
    </row>
    <row r="719" spans="1:9">
      <c r="A719" t="s">
        <v>836</v>
      </c>
      <c r="C719" s="30">
        <v>13600</v>
      </c>
      <c r="D719" t="s">
        <v>27</v>
      </c>
      <c r="F719" t="s">
        <v>679</v>
      </c>
      <c r="G719" t="s">
        <v>694</v>
      </c>
      <c r="H719" s="31">
        <v>1</v>
      </c>
      <c r="I719" s="3" t="s">
        <v>308</v>
      </c>
    </row>
    <row r="720" spans="1:9">
      <c r="C720" s="30"/>
      <c r="F720" t="s">
        <v>676</v>
      </c>
      <c r="G720" t="s">
        <v>837</v>
      </c>
      <c r="H720" s="31"/>
      <c r="I720" s="3"/>
    </row>
    <row r="721" spans="1:9">
      <c r="A721" t="s">
        <v>838</v>
      </c>
      <c r="C721" s="30">
        <v>6800</v>
      </c>
      <c r="D721" t="s">
        <v>27</v>
      </c>
      <c r="F721" t="s">
        <v>679</v>
      </c>
      <c r="G721" t="s">
        <v>839</v>
      </c>
      <c r="H721" s="31">
        <v>1</v>
      </c>
      <c r="I721" s="3" t="s">
        <v>308</v>
      </c>
    </row>
    <row r="722" spans="1:9">
      <c r="C722" s="30"/>
      <c r="F722" t="s">
        <v>676</v>
      </c>
      <c r="G722" t="s">
        <v>837</v>
      </c>
      <c r="H722" s="31"/>
      <c r="I722" s="3"/>
    </row>
    <row r="723" spans="1:9">
      <c r="A723" t="s">
        <v>840</v>
      </c>
      <c r="C723" s="30">
        <v>6950</v>
      </c>
      <c r="D723" t="s">
        <v>27</v>
      </c>
      <c r="F723" t="s">
        <v>679</v>
      </c>
      <c r="G723" t="s">
        <v>841</v>
      </c>
      <c r="H723" s="31">
        <v>1</v>
      </c>
      <c r="I723" s="3" t="s">
        <v>308</v>
      </c>
    </row>
    <row r="724" spans="1:9">
      <c r="C724" s="30"/>
      <c r="F724" t="s">
        <v>676</v>
      </c>
      <c r="G724" t="s">
        <v>837</v>
      </c>
      <c r="H724" s="31"/>
      <c r="I724" s="3"/>
    </row>
    <row r="725" spans="1:9">
      <c r="A725" t="s">
        <v>842</v>
      </c>
      <c r="C725" s="30">
        <v>7260</v>
      </c>
      <c r="D725" t="s">
        <v>27</v>
      </c>
      <c r="F725" t="s">
        <v>679</v>
      </c>
      <c r="G725" t="s">
        <v>843</v>
      </c>
      <c r="H725" s="31">
        <v>1</v>
      </c>
      <c r="I725" s="3" t="s">
        <v>308</v>
      </c>
    </row>
    <row r="726" spans="1:9">
      <c r="C726" s="30"/>
      <c r="F726" t="s">
        <v>676</v>
      </c>
      <c r="G726" t="s">
        <v>837</v>
      </c>
      <c r="H726" s="31"/>
      <c r="I726" s="3"/>
    </row>
    <row r="727" spans="1:9">
      <c r="A727" t="s">
        <v>844</v>
      </c>
      <c r="C727" s="30">
        <v>7260</v>
      </c>
      <c r="D727" t="s">
        <v>27</v>
      </c>
      <c r="F727" t="s">
        <v>679</v>
      </c>
      <c r="G727" t="s">
        <v>845</v>
      </c>
      <c r="H727" s="31">
        <v>1</v>
      </c>
      <c r="I727" s="3" t="s">
        <v>308</v>
      </c>
    </row>
    <row r="728" spans="1:9">
      <c r="C728" s="30"/>
      <c r="F728" t="s">
        <v>676</v>
      </c>
      <c r="G728" t="s">
        <v>837</v>
      </c>
      <c r="H728" s="31"/>
      <c r="I728" s="3"/>
    </row>
    <row r="729" spans="1:9">
      <c r="A729" t="s">
        <v>846</v>
      </c>
      <c r="C729" s="30">
        <v>8180</v>
      </c>
      <c r="D729" t="s">
        <v>27</v>
      </c>
      <c r="F729" t="s">
        <v>679</v>
      </c>
      <c r="G729" t="s">
        <v>847</v>
      </c>
      <c r="H729" s="31">
        <v>1</v>
      </c>
      <c r="I729" s="3" t="s">
        <v>308</v>
      </c>
    </row>
    <row r="730" spans="1:9">
      <c r="C730" s="30"/>
      <c r="F730" t="s">
        <v>676</v>
      </c>
      <c r="G730" t="s">
        <v>837</v>
      </c>
      <c r="H730" s="31"/>
      <c r="I730" s="3"/>
    </row>
    <row r="731" spans="1:9">
      <c r="A731" t="s">
        <v>848</v>
      </c>
      <c r="C731" s="30">
        <v>8480</v>
      </c>
      <c r="D731" t="s">
        <v>27</v>
      </c>
      <c r="F731" t="s">
        <v>679</v>
      </c>
      <c r="G731" t="s">
        <v>849</v>
      </c>
      <c r="H731" s="31">
        <v>1</v>
      </c>
      <c r="I731" s="3" t="s">
        <v>308</v>
      </c>
    </row>
    <row r="732" spans="1:9">
      <c r="C732" s="30"/>
      <c r="F732" t="s">
        <v>676</v>
      </c>
      <c r="G732" t="s">
        <v>837</v>
      </c>
      <c r="H732" s="31"/>
      <c r="I732" s="3"/>
    </row>
    <row r="733" spans="1:9">
      <c r="A733" t="s">
        <v>850</v>
      </c>
      <c r="C733" s="30">
        <v>8790</v>
      </c>
      <c r="D733" t="s">
        <v>27</v>
      </c>
      <c r="F733" t="s">
        <v>679</v>
      </c>
      <c r="G733" t="s">
        <v>851</v>
      </c>
      <c r="H733" s="31">
        <v>1</v>
      </c>
      <c r="I733" s="3" t="s">
        <v>308</v>
      </c>
    </row>
    <row r="734" spans="1:9">
      <c r="C734" s="30"/>
      <c r="F734" t="s">
        <v>676</v>
      </c>
      <c r="G734" t="s">
        <v>837</v>
      </c>
      <c r="H734" s="31"/>
      <c r="I734" s="3"/>
    </row>
    <row r="735" spans="1:9">
      <c r="A735" t="s">
        <v>852</v>
      </c>
      <c r="C735" s="30">
        <v>8790</v>
      </c>
      <c r="D735" t="s">
        <v>27</v>
      </c>
      <c r="F735" t="s">
        <v>679</v>
      </c>
      <c r="G735" t="s">
        <v>853</v>
      </c>
      <c r="H735" s="31">
        <v>1</v>
      </c>
      <c r="I735" s="3" t="s">
        <v>308</v>
      </c>
    </row>
    <row r="736" spans="1:9">
      <c r="C736" s="30"/>
      <c r="F736" t="s">
        <v>676</v>
      </c>
      <c r="G736" t="s">
        <v>837</v>
      </c>
      <c r="H736" s="31"/>
      <c r="I736" s="3"/>
    </row>
    <row r="737" spans="1:9">
      <c r="A737" t="s">
        <v>854</v>
      </c>
      <c r="C737" s="30">
        <v>8790</v>
      </c>
      <c r="D737" t="s">
        <v>27</v>
      </c>
      <c r="F737" t="s">
        <v>679</v>
      </c>
      <c r="G737" t="s">
        <v>855</v>
      </c>
      <c r="H737" s="31">
        <v>1</v>
      </c>
      <c r="I737" s="3" t="s">
        <v>308</v>
      </c>
    </row>
    <row r="738" spans="1:9">
      <c r="C738" s="30"/>
      <c r="F738" t="s">
        <v>676</v>
      </c>
      <c r="G738" t="s">
        <v>837</v>
      </c>
      <c r="H738" s="31"/>
      <c r="I738" s="3"/>
    </row>
    <row r="739" spans="1:9">
      <c r="A739" t="s">
        <v>856</v>
      </c>
      <c r="C739" s="30">
        <v>10600</v>
      </c>
      <c r="D739" t="s">
        <v>27</v>
      </c>
      <c r="F739" t="s">
        <v>679</v>
      </c>
      <c r="G739" t="s">
        <v>857</v>
      </c>
      <c r="H739" s="31">
        <v>1</v>
      </c>
      <c r="I739" s="3" t="s">
        <v>308</v>
      </c>
    </row>
    <row r="740" spans="1:9">
      <c r="C740" s="30"/>
      <c r="F740" t="s">
        <v>676</v>
      </c>
      <c r="G740" t="s">
        <v>837</v>
      </c>
      <c r="H740" s="31"/>
      <c r="I740" s="3"/>
    </row>
    <row r="741" spans="1:9">
      <c r="A741" t="s">
        <v>858</v>
      </c>
      <c r="C741" s="30">
        <v>12500</v>
      </c>
      <c r="D741" t="s">
        <v>27</v>
      </c>
      <c r="F741" t="s">
        <v>679</v>
      </c>
      <c r="G741" t="s">
        <v>859</v>
      </c>
      <c r="H741" s="31">
        <v>1</v>
      </c>
      <c r="I741" s="3" t="s">
        <v>308</v>
      </c>
    </row>
    <row r="742" spans="1:9">
      <c r="C742" s="30"/>
      <c r="F742" t="s">
        <v>676</v>
      </c>
      <c r="G742" t="s">
        <v>837</v>
      </c>
      <c r="H742" s="31"/>
      <c r="I742" s="3"/>
    </row>
    <row r="743" spans="1:9">
      <c r="A743" t="s">
        <v>860</v>
      </c>
      <c r="C743" s="30">
        <v>12500</v>
      </c>
      <c r="D743" t="s">
        <v>27</v>
      </c>
      <c r="F743" t="s">
        <v>679</v>
      </c>
      <c r="G743" t="s">
        <v>861</v>
      </c>
      <c r="H743" s="31">
        <v>1</v>
      </c>
      <c r="I743" s="3" t="s">
        <v>308</v>
      </c>
    </row>
    <row r="744" spans="1:9">
      <c r="C744" s="30"/>
      <c r="F744" t="s">
        <v>676</v>
      </c>
      <c r="G744" t="s">
        <v>837</v>
      </c>
      <c r="H744" s="31"/>
      <c r="I744" s="3"/>
    </row>
    <row r="745" spans="1:9">
      <c r="A745" t="s">
        <v>862</v>
      </c>
      <c r="C745" s="30">
        <v>12500</v>
      </c>
      <c r="D745" t="s">
        <v>27</v>
      </c>
      <c r="F745" t="s">
        <v>679</v>
      </c>
      <c r="G745" t="s">
        <v>863</v>
      </c>
      <c r="H745" s="31">
        <v>1</v>
      </c>
      <c r="I745" s="3" t="s">
        <v>308</v>
      </c>
    </row>
    <row r="746" spans="1:9">
      <c r="C746" s="30"/>
      <c r="F746" t="s">
        <v>676</v>
      </c>
      <c r="G746" t="s">
        <v>837</v>
      </c>
      <c r="H746" s="31"/>
      <c r="I746" s="3"/>
    </row>
    <row r="747" spans="1:9">
      <c r="A747" t="s">
        <v>864</v>
      </c>
      <c r="C747" s="30">
        <v>13400</v>
      </c>
      <c r="D747" t="s">
        <v>27</v>
      </c>
      <c r="F747" t="s">
        <v>679</v>
      </c>
      <c r="G747" t="s">
        <v>865</v>
      </c>
      <c r="H747" s="31">
        <v>1</v>
      </c>
      <c r="I747" s="3" t="s">
        <v>308</v>
      </c>
    </row>
    <row r="748" spans="1:9">
      <c r="C748" s="30"/>
      <c r="F748" t="s">
        <v>676</v>
      </c>
      <c r="G748" t="s">
        <v>837</v>
      </c>
      <c r="H748" s="31"/>
      <c r="I748" s="3"/>
    </row>
    <row r="749" spans="1:9">
      <c r="A749" t="s">
        <v>866</v>
      </c>
      <c r="C749" s="30">
        <v>14300</v>
      </c>
      <c r="D749" t="s">
        <v>27</v>
      </c>
      <c r="F749" t="s">
        <v>679</v>
      </c>
      <c r="G749" t="s">
        <v>867</v>
      </c>
      <c r="H749" s="31">
        <v>1</v>
      </c>
      <c r="I749" s="3" t="s">
        <v>308</v>
      </c>
    </row>
    <row r="750" spans="1:9">
      <c r="C750" s="30"/>
      <c r="F750" t="s">
        <v>676</v>
      </c>
      <c r="G750" t="s">
        <v>837</v>
      </c>
      <c r="H750" s="31"/>
      <c r="I750" s="3"/>
    </row>
    <row r="751" spans="1:9">
      <c r="A751" t="s">
        <v>868</v>
      </c>
      <c r="C751" s="30">
        <v>14300</v>
      </c>
      <c r="D751" t="s">
        <v>27</v>
      </c>
      <c r="F751" t="s">
        <v>679</v>
      </c>
      <c r="G751" t="s">
        <v>869</v>
      </c>
      <c r="H751" s="31">
        <v>1</v>
      </c>
      <c r="I751" s="3" t="s">
        <v>308</v>
      </c>
    </row>
    <row r="752" spans="1:9">
      <c r="C752" s="30"/>
      <c r="F752" t="s">
        <v>676</v>
      </c>
      <c r="G752" t="s">
        <v>837</v>
      </c>
      <c r="H752" s="31"/>
      <c r="I752" s="3"/>
    </row>
    <row r="753" spans="1:9">
      <c r="A753" t="s">
        <v>870</v>
      </c>
      <c r="C753" s="30">
        <v>14300</v>
      </c>
      <c r="D753" t="s">
        <v>27</v>
      </c>
      <c r="F753" t="s">
        <v>679</v>
      </c>
      <c r="G753" t="s">
        <v>871</v>
      </c>
      <c r="H753" s="31">
        <v>1</v>
      </c>
      <c r="I753" s="3" t="s">
        <v>308</v>
      </c>
    </row>
    <row r="754" spans="1:9">
      <c r="C754" s="30"/>
      <c r="F754" t="s">
        <v>676</v>
      </c>
      <c r="G754" t="s">
        <v>837</v>
      </c>
      <c r="H754" s="31"/>
      <c r="I754" s="3"/>
    </row>
    <row r="755" spans="1:9">
      <c r="A755" t="s">
        <v>872</v>
      </c>
      <c r="C755" s="30">
        <v>16100</v>
      </c>
      <c r="D755" t="s">
        <v>27</v>
      </c>
      <c r="F755" t="s">
        <v>679</v>
      </c>
      <c r="G755" t="s">
        <v>873</v>
      </c>
      <c r="H755" s="31">
        <v>1</v>
      </c>
      <c r="I755" s="3" t="s">
        <v>308</v>
      </c>
    </row>
    <row r="756" spans="1:9">
      <c r="C756" s="30"/>
      <c r="F756" t="s">
        <v>676</v>
      </c>
      <c r="G756" t="s">
        <v>837</v>
      </c>
      <c r="H756" s="31"/>
      <c r="I756" s="3"/>
    </row>
    <row r="757" spans="1:9">
      <c r="A757" t="s">
        <v>874</v>
      </c>
      <c r="C757" s="30">
        <v>16100</v>
      </c>
      <c r="D757" t="s">
        <v>27</v>
      </c>
      <c r="F757" t="s">
        <v>679</v>
      </c>
      <c r="G757" t="s">
        <v>875</v>
      </c>
      <c r="H757" s="31">
        <v>1</v>
      </c>
      <c r="I757" s="3" t="s">
        <v>308</v>
      </c>
    </row>
    <row r="758" spans="1:9">
      <c r="C758" s="30"/>
      <c r="F758" t="s">
        <v>676</v>
      </c>
      <c r="G758" t="s">
        <v>837</v>
      </c>
      <c r="H758" s="31"/>
      <c r="I758" s="3"/>
    </row>
    <row r="759" spans="1:9">
      <c r="A759" t="s">
        <v>876</v>
      </c>
      <c r="C759" s="30">
        <v>16100</v>
      </c>
      <c r="D759" t="s">
        <v>27</v>
      </c>
      <c r="F759" t="s">
        <v>679</v>
      </c>
      <c r="G759" t="s">
        <v>877</v>
      </c>
      <c r="H759" s="31">
        <v>1</v>
      </c>
      <c r="I759" s="3" t="s">
        <v>308</v>
      </c>
    </row>
    <row r="760" spans="1:9">
      <c r="C760" s="30"/>
      <c r="F760" t="s">
        <v>676</v>
      </c>
      <c r="G760" t="s">
        <v>837</v>
      </c>
      <c r="H760" s="31"/>
      <c r="I760" s="3"/>
    </row>
    <row r="761" spans="1:9">
      <c r="A761" t="s">
        <v>878</v>
      </c>
      <c r="C761" s="30">
        <v>18000</v>
      </c>
      <c r="D761" t="s">
        <v>27</v>
      </c>
      <c r="F761" t="s">
        <v>679</v>
      </c>
      <c r="G761" t="s">
        <v>879</v>
      </c>
      <c r="H761" s="31">
        <v>1</v>
      </c>
      <c r="I761" s="3" t="s">
        <v>308</v>
      </c>
    </row>
    <row r="762" spans="1:9">
      <c r="C762" s="30"/>
      <c r="F762" t="s">
        <v>676</v>
      </c>
      <c r="G762" t="s">
        <v>837</v>
      </c>
      <c r="H762" s="31"/>
      <c r="I762" s="3"/>
    </row>
    <row r="763" spans="1:9">
      <c r="A763" t="s">
        <v>880</v>
      </c>
      <c r="C763" s="30">
        <v>19800</v>
      </c>
      <c r="D763" t="s">
        <v>27</v>
      </c>
      <c r="F763" t="s">
        <v>679</v>
      </c>
      <c r="G763" t="s">
        <v>881</v>
      </c>
      <c r="H763" s="31">
        <v>1</v>
      </c>
      <c r="I763" s="3" t="s">
        <v>308</v>
      </c>
    </row>
    <row r="764" spans="1:9">
      <c r="C764" s="30"/>
      <c r="F764" t="s">
        <v>676</v>
      </c>
      <c r="G764" t="s">
        <v>837</v>
      </c>
      <c r="H764" s="31"/>
      <c r="I764" s="3"/>
    </row>
    <row r="765" spans="1:9">
      <c r="A765" t="s">
        <v>882</v>
      </c>
      <c r="C765" s="30">
        <v>21600</v>
      </c>
      <c r="D765" t="s">
        <v>27</v>
      </c>
      <c r="F765" t="s">
        <v>679</v>
      </c>
      <c r="G765" t="s">
        <v>883</v>
      </c>
      <c r="H765" s="31">
        <v>1</v>
      </c>
      <c r="I765" s="3" t="s">
        <v>308</v>
      </c>
    </row>
    <row r="766" spans="1:9">
      <c r="C766" s="30"/>
      <c r="F766" t="s">
        <v>676</v>
      </c>
      <c r="G766" t="s">
        <v>837</v>
      </c>
      <c r="H766" s="31"/>
      <c r="I766" s="3"/>
    </row>
    <row r="767" spans="1:9">
      <c r="A767" t="s">
        <v>884</v>
      </c>
      <c r="C767" s="30">
        <v>21600</v>
      </c>
      <c r="D767" t="s">
        <v>27</v>
      </c>
      <c r="F767" t="s">
        <v>679</v>
      </c>
      <c r="G767" t="s">
        <v>885</v>
      </c>
      <c r="H767" s="31">
        <v>1</v>
      </c>
      <c r="I767" s="3" t="s">
        <v>308</v>
      </c>
    </row>
    <row r="768" spans="1:9">
      <c r="C768" s="30"/>
      <c r="F768" t="s">
        <v>676</v>
      </c>
      <c r="G768" t="s">
        <v>837</v>
      </c>
      <c r="H768" s="31"/>
      <c r="I768" s="3"/>
    </row>
    <row r="769" spans="1:9">
      <c r="A769" t="s">
        <v>886</v>
      </c>
      <c r="C769" s="30">
        <v>23500</v>
      </c>
      <c r="D769" t="s">
        <v>27</v>
      </c>
      <c r="F769" t="s">
        <v>679</v>
      </c>
      <c r="G769" t="s">
        <v>887</v>
      </c>
      <c r="H769" s="31">
        <v>1</v>
      </c>
      <c r="I769" s="3" t="s">
        <v>308</v>
      </c>
    </row>
    <row r="770" spans="1:9">
      <c r="C770" s="30"/>
      <c r="F770" t="s">
        <v>676</v>
      </c>
      <c r="G770" t="s">
        <v>888</v>
      </c>
      <c r="H770" s="31"/>
      <c r="I770" s="3"/>
    </row>
    <row r="771" spans="1:9">
      <c r="A771" t="s">
        <v>889</v>
      </c>
      <c r="C771" s="30">
        <v>8060</v>
      </c>
      <c r="D771" t="s">
        <v>27</v>
      </c>
      <c r="F771" t="s">
        <v>679</v>
      </c>
      <c r="G771" t="s">
        <v>843</v>
      </c>
      <c r="H771" s="31">
        <v>1</v>
      </c>
      <c r="I771" s="3" t="s">
        <v>308</v>
      </c>
    </row>
    <row r="772" spans="1:9">
      <c r="C772" s="30"/>
      <c r="F772" t="s">
        <v>676</v>
      </c>
      <c r="G772" t="s">
        <v>888</v>
      </c>
      <c r="H772" s="31"/>
      <c r="I772" s="3"/>
    </row>
    <row r="773" spans="1:9">
      <c r="A773" t="s">
        <v>890</v>
      </c>
      <c r="C773" s="30">
        <v>8900</v>
      </c>
      <c r="D773" t="s">
        <v>27</v>
      </c>
      <c r="F773" t="s">
        <v>679</v>
      </c>
      <c r="G773" t="s">
        <v>849</v>
      </c>
      <c r="H773" s="31">
        <v>1</v>
      </c>
      <c r="I773" s="3" t="s">
        <v>308</v>
      </c>
    </row>
    <row r="774" spans="1:9">
      <c r="C774" s="30"/>
      <c r="F774" t="s">
        <v>676</v>
      </c>
      <c r="G774" t="s">
        <v>888</v>
      </c>
      <c r="H774" s="31"/>
      <c r="I774" s="3"/>
    </row>
    <row r="775" spans="1:9">
      <c r="A775" t="s">
        <v>891</v>
      </c>
      <c r="C775" s="30">
        <v>18600</v>
      </c>
      <c r="D775" t="s">
        <v>27</v>
      </c>
      <c r="F775" t="s">
        <v>679</v>
      </c>
      <c r="G775" t="s">
        <v>892</v>
      </c>
      <c r="H775" s="31">
        <v>1</v>
      </c>
      <c r="I775" s="3" t="s">
        <v>308</v>
      </c>
    </row>
    <row r="776" spans="1:9">
      <c r="C776" s="30"/>
      <c r="F776" t="s">
        <v>676</v>
      </c>
      <c r="G776" t="s">
        <v>893</v>
      </c>
      <c r="H776" s="31"/>
      <c r="I776" s="3"/>
    </row>
    <row r="777" spans="1:9">
      <c r="A777" t="s">
        <v>894</v>
      </c>
      <c r="C777" s="30">
        <v>10100</v>
      </c>
      <c r="D777" t="s">
        <v>27</v>
      </c>
      <c r="F777" t="s">
        <v>679</v>
      </c>
      <c r="G777" t="s">
        <v>895</v>
      </c>
      <c r="H777" s="31">
        <v>1</v>
      </c>
      <c r="I777" s="3" t="s">
        <v>308</v>
      </c>
    </row>
    <row r="778" spans="1:9">
      <c r="C778" s="30"/>
      <c r="F778" t="s">
        <v>676</v>
      </c>
      <c r="G778" t="s">
        <v>893</v>
      </c>
      <c r="H778" s="31"/>
      <c r="I778" s="3"/>
    </row>
    <row r="779" spans="1:9">
      <c r="A779" t="s">
        <v>896</v>
      </c>
      <c r="C779" s="30">
        <v>10700</v>
      </c>
      <c r="D779" t="s">
        <v>27</v>
      </c>
      <c r="F779" t="s">
        <v>679</v>
      </c>
      <c r="G779" t="s">
        <v>897</v>
      </c>
      <c r="H779" s="31">
        <v>1</v>
      </c>
      <c r="I779" s="3" t="s">
        <v>308</v>
      </c>
    </row>
    <row r="780" spans="1:9">
      <c r="C780" s="30"/>
      <c r="F780" t="s">
        <v>676</v>
      </c>
      <c r="G780" t="s">
        <v>893</v>
      </c>
      <c r="H780" s="31"/>
      <c r="I780" s="3"/>
    </row>
    <row r="781" spans="1:9">
      <c r="A781" t="s">
        <v>898</v>
      </c>
      <c r="C781" s="30">
        <v>11100</v>
      </c>
      <c r="D781" t="s">
        <v>27</v>
      </c>
      <c r="F781" t="s">
        <v>679</v>
      </c>
      <c r="G781" t="s">
        <v>899</v>
      </c>
      <c r="H781" s="31">
        <v>1</v>
      </c>
      <c r="I781" s="3" t="s">
        <v>308</v>
      </c>
    </row>
    <row r="782" spans="1:9">
      <c r="C782" s="30"/>
      <c r="F782" t="s">
        <v>676</v>
      </c>
      <c r="G782" t="s">
        <v>893</v>
      </c>
      <c r="H782" s="31"/>
      <c r="I782" s="3"/>
    </row>
    <row r="783" spans="1:9">
      <c r="A783" t="s">
        <v>900</v>
      </c>
      <c r="C783" s="30">
        <v>11300</v>
      </c>
      <c r="D783" t="s">
        <v>27</v>
      </c>
      <c r="F783" t="s">
        <v>679</v>
      </c>
      <c r="G783" t="s">
        <v>901</v>
      </c>
      <c r="H783" s="31">
        <v>1</v>
      </c>
      <c r="I783" s="3" t="s">
        <v>308</v>
      </c>
    </row>
    <row r="784" spans="1:9">
      <c r="C784" s="30"/>
      <c r="F784" t="s">
        <v>676</v>
      </c>
      <c r="G784" t="s">
        <v>893</v>
      </c>
      <c r="H784" s="31"/>
      <c r="I784" s="3"/>
    </row>
    <row r="785" spans="1:9">
      <c r="A785" t="s">
        <v>902</v>
      </c>
      <c r="C785" s="30">
        <v>11600</v>
      </c>
      <c r="D785" t="s">
        <v>27</v>
      </c>
      <c r="F785" t="s">
        <v>679</v>
      </c>
      <c r="G785" t="s">
        <v>903</v>
      </c>
      <c r="H785" s="31">
        <v>1</v>
      </c>
      <c r="I785" s="3" t="s">
        <v>308</v>
      </c>
    </row>
    <row r="786" spans="1:9">
      <c r="C786" s="30"/>
      <c r="F786" t="s">
        <v>676</v>
      </c>
      <c r="G786" t="s">
        <v>893</v>
      </c>
      <c r="H786" s="31"/>
      <c r="I786" s="3"/>
    </row>
    <row r="787" spans="1:9">
      <c r="A787" t="s">
        <v>904</v>
      </c>
      <c r="C787" s="30">
        <v>11800</v>
      </c>
      <c r="D787" t="s">
        <v>27</v>
      </c>
      <c r="F787" t="s">
        <v>679</v>
      </c>
      <c r="G787" t="s">
        <v>849</v>
      </c>
      <c r="H787" s="31">
        <v>1</v>
      </c>
      <c r="I787" s="3" t="s">
        <v>308</v>
      </c>
    </row>
    <row r="788" spans="1:9">
      <c r="C788" s="30"/>
      <c r="F788" t="s">
        <v>676</v>
      </c>
      <c r="G788" t="s">
        <v>893</v>
      </c>
      <c r="H788" s="31"/>
      <c r="I788" s="3"/>
    </row>
    <row r="789" spans="1:9">
      <c r="A789" t="s">
        <v>905</v>
      </c>
      <c r="C789" s="30">
        <v>11800</v>
      </c>
      <c r="D789" t="s">
        <v>27</v>
      </c>
      <c r="F789" t="s">
        <v>679</v>
      </c>
      <c r="G789" t="s">
        <v>906</v>
      </c>
      <c r="H789" s="31">
        <v>1</v>
      </c>
      <c r="I789" s="3" t="s">
        <v>308</v>
      </c>
    </row>
    <row r="790" spans="1:9">
      <c r="C790" s="30"/>
      <c r="F790" t="s">
        <v>676</v>
      </c>
      <c r="G790" t="s">
        <v>907</v>
      </c>
      <c r="H790" s="31"/>
      <c r="I790" s="3"/>
    </row>
    <row r="791" spans="1:9">
      <c r="A791" t="s">
        <v>908</v>
      </c>
      <c r="C791" s="30">
        <v>13700</v>
      </c>
      <c r="D791" t="s">
        <v>27</v>
      </c>
      <c r="F791" t="s">
        <v>679</v>
      </c>
      <c r="G791" t="s">
        <v>909</v>
      </c>
      <c r="H791" s="31">
        <v>1</v>
      </c>
      <c r="I791" s="3" t="s">
        <v>308</v>
      </c>
    </row>
    <row r="792" spans="1:9">
      <c r="C792" s="30"/>
      <c r="F792" t="s">
        <v>676</v>
      </c>
      <c r="G792" t="s">
        <v>907</v>
      </c>
      <c r="H792" s="31"/>
      <c r="I792" s="3"/>
    </row>
    <row r="793" spans="1:9">
      <c r="A793" t="s">
        <v>910</v>
      </c>
      <c r="C793" s="30">
        <v>26000</v>
      </c>
      <c r="D793" t="s">
        <v>27</v>
      </c>
      <c r="F793" t="s">
        <v>679</v>
      </c>
      <c r="G793" t="s">
        <v>911</v>
      </c>
      <c r="H793" s="31">
        <v>1</v>
      </c>
      <c r="I793" s="3" t="s">
        <v>308</v>
      </c>
    </row>
    <row r="794" spans="1:9">
      <c r="C794" s="30"/>
      <c r="F794" t="s">
        <v>676</v>
      </c>
      <c r="G794" t="s">
        <v>907</v>
      </c>
      <c r="H794" s="31"/>
      <c r="I794" s="3"/>
    </row>
    <row r="795" spans="1:9">
      <c r="A795" t="s">
        <v>912</v>
      </c>
      <c r="C795" s="30">
        <v>33400</v>
      </c>
      <c r="D795" t="s">
        <v>27</v>
      </c>
      <c r="F795" t="s">
        <v>679</v>
      </c>
      <c r="G795" t="s">
        <v>913</v>
      </c>
      <c r="H795" s="31">
        <v>1</v>
      </c>
      <c r="I795" s="3" t="s">
        <v>308</v>
      </c>
    </row>
    <row r="796" spans="1:9">
      <c r="C796" s="30"/>
      <c r="F796" t="s">
        <v>676</v>
      </c>
      <c r="G796" t="s">
        <v>907</v>
      </c>
      <c r="H796" s="31"/>
      <c r="I796" s="3"/>
    </row>
    <row r="797" spans="1:9">
      <c r="A797" t="s">
        <v>914</v>
      </c>
      <c r="C797" s="30">
        <v>38400</v>
      </c>
      <c r="D797" t="s">
        <v>27</v>
      </c>
      <c r="F797" t="s">
        <v>679</v>
      </c>
      <c r="G797" t="s">
        <v>915</v>
      </c>
      <c r="H797" s="31">
        <v>1</v>
      </c>
      <c r="I797" s="3" t="s">
        <v>308</v>
      </c>
    </row>
    <row r="798" spans="1:9">
      <c r="C798" s="30"/>
      <c r="H798" s="31"/>
      <c r="I798" s="3"/>
    </row>
    <row r="799" spans="1:9">
      <c r="A799" t="s">
        <v>916</v>
      </c>
      <c r="C799" s="30">
        <v>130</v>
      </c>
      <c r="D799" t="s">
        <v>27</v>
      </c>
      <c r="F799" t="s">
        <v>657</v>
      </c>
      <c r="G799" t="s">
        <v>658</v>
      </c>
      <c r="H799" s="31">
        <v>1</v>
      </c>
      <c r="I799" s="3" t="s">
        <v>62</v>
      </c>
    </row>
    <row r="800" spans="1:9">
      <c r="C800" s="30"/>
      <c r="F800" t="s">
        <v>648</v>
      </c>
      <c r="H800" s="31"/>
      <c r="I800" s="3"/>
    </row>
    <row r="801" spans="1:9">
      <c r="A801" t="s">
        <v>917</v>
      </c>
      <c r="C801" s="30">
        <v>1450</v>
      </c>
      <c r="D801" t="s">
        <v>27</v>
      </c>
      <c r="F801" t="s">
        <v>650</v>
      </c>
      <c r="G801" t="s">
        <v>918</v>
      </c>
      <c r="H801" s="31">
        <v>1</v>
      </c>
      <c r="I801" s="3" t="s">
        <v>87</v>
      </c>
    </row>
    <row r="802" spans="1:9">
      <c r="C802" s="30"/>
      <c r="F802" t="s">
        <v>919</v>
      </c>
      <c r="H802" s="31"/>
      <c r="I802" s="3"/>
    </row>
    <row r="803" spans="1:9">
      <c r="A803" t="s">
        <v>920</v>
      </c>
      <c r="C803" s="30">
        <v>900</v>
      </c>
      <c r="D803" t="s">
        <v>27</v>
      </c>
      <c r="F803" t="s">
        <v>60</v>
      </c>
      <c r="G803" t="s">
        <v>921</v>
      </c>
      <c r="H803" s="31">
        <v>1</v>
      </c>
      <c r="I803" s="3" t="s">
        <v>62</v>
      </c>
    </row>
    <row r="804" spans="1:9">
      <c r="C804" s="30"/>
      <c r="G804" t="s">
        <v>922</v>
      </c>
      <c r="H804" s="31"/>
      <c r="I804" s="3"/>
    </row>
    <row r="805" spans="1:9">
      <c r="A805" t="s">
        <v>923</v>
      </c>
      <c r="C805" s="30">
        <v>8310</v>
      </c>
      <c r="D805" t="s">
        <v>27</v>
      </c>
      <c r="F805" t="s">
        <v>924</v>
      </c>
      <c r="G805" t="s">
        <v>925</v>
      </c>
      <c r="H805" s="31">
        <v>1</v>
      </c>
      <c r="I805" s="3" t="s">
        <v>308</v>
      </c>
    </row>
    <row r="806" spans="1:9">
      <c r="C806" s="30"/>
      <c r="G806" t="s">
        <v>926</v>
      </c>
      <c r="H806" s="31"/>
      <c r="I806" s="3"/>
    </row>
    <row r="807" spans="1:9">
      <c r="A807" t="s">
        <v>927</v>
      </c>
      <c r="C807" s="30">
        <v>9470</v>
      </c>
      <c r="D807" t="s">
        <v>27</v>
      </c>
      <c r="F807" t="s">
        <v>924</v>
      </c>
      <c r="G807" t="s">
        <v>925</v>
      </c>
      <c r="H807" s="31">
        <v>1</v>
      </c>
      <c r="I807" s="3" t="s">
        <v>308</v>
      </c>
    </row>
    <row r="808" spans="1:9">
      <c r="C808" s="30"/>
      <c r="F808" t="s">
        <v>928</v>
      </c>
      <c r="G808" t="s">
        <v>929</v>
      </c>
      <c r="H808" s="31"/>
      <c r="I808" s="3"/>
    </row>
    <row r="809" spans="1:9">
      <c r="A809" t="s">
        <v>930</v>
      </c>
      <c r="C809" s="30">
        <v>2090</v>
      </c>
      <c r="D809" t="s">
        <v>27</v>
      </c>
      <c r="F809" t="s">
        <v>931</v>
      </c>
      <c r="G809" t="s">
        <v>932</v>
      </c>
      <c r="H809" s="31">
        <v>1</v>
      </c>
      <c r="I809" s="3" t="s">
        <v>62</v>
      </c>
    </row>
    <row r="810" spans="1:9">
      <c r="C810" s="30"/>
      <c r="F810" t="s">
        <v>933</v>
      </c>
      <c r="G810" t="s">
        <v>934</v>
      </c>
      <c r="H810" s="31"/>
      <c r="I810" s="3"/>
    </row>
    <row r="811" spans="1:9">
      <c r="A811" t="s">
        <v>935</v>
      </c>
      <c r="C811" s="30">
        <v>2090</v>
      </c>
      <c r="D811" t="s">
        <v>27</v>
      </c>
      <c r="F811" t="s">
        <v>931</v>
      </c>
      <c r="G811" t="s">
        <v>932</v>
      </c>
      <c r="H811" s="31">
        <v>1</v>
      </c>
      <c r="I811" s="3" t="s">
        <v>62</v>
      </c>
    </row>
    <row r="812" spans="1:9">
      <c r="C812" s="30"/>
      <c r="F812" t="s">
        <v>936</v>
      </c>
      <c r="G812" t="s">
        <v>937</v>
      </c>
      <c r="H812" s="31"/>
      <c r="I812" s="3"/>
    </row>
    <row r="813" spans="1:9">
      <c r="A813" t="s">
        <v>938</v>
      </c>
      <c r="C813" s="30">
        <v>4180</v>
      </c>
      <c r="D813" t="s">
        <v>27</v>
      </c>
      <c r="F813" t="s">
        <v>931</v>
      </c>
      <c r="G813" t="s">
        <v>939</v>
      </c>
      <c r="H813" s="31">
        <v>1</v>
      </c>
      <c r="I813" s="3" t="s">
        <v>62</v>
      </c>
    </row>
    <row r="814" spans="1:9">
      <c r="C814" s="30"/>
      <c r="F814" t="s">
        <v>940</v>
      </c>
      <c r="H814" s="31"/>
      <c r="I814" s="3"/>
    </row>
    <row r="815" spans="1:9">
      <c r="A815" t="s">
        <v>941</v>
      </c>
      <c r="C815" s="30">
        <v>420</v>
      </c>
      <c r="D815" t="s">
        <v>27</v>
      </c>
      <c r="F815" t="s">
        <v>942</v>
      </c>
      <c r="G815" t="s">
        <v>943</v>
      </c>
      <c r="H815" s="31">
        <v>1</v>
      </c>
      <c r="I815" s="3" t="s">
        <v>87</v>
      </c>
    </row>
    <row r="816" spans="1:9">
      <c r="C816" s="30"/>
      <c r="F816" t="s">
        <v>944</v>
      </c>
      <c r="H816" s="31"/>
      <c r="I816" s="3"/>
    </row>
    <row r="817" spans="1:9">
      <c r="A817" t="s">
        <v>945</v>
      </c>
      <c r="C817" s="30">
        <v>810</v>
      </c>
      <c r="D817" t="s">
        <v>27</v>
      </c>
      <c r="F817" t="s">
        <v>942</v>
      </c>
      <c r="G817" t="s">
        <v>946</v>
      </c>
      <c r="H817" s="31">
        <v>1</v>
      </c>
      <c r="I817" s="3" t="s">
        <v>87</v>
      </c>
    </row>
    <row r="818" spans="1:9">
      <c r="C818" s="30"/>
      <c r="F818" t="s">
        <v>947</v>
      </c>
      <c r="H818" s="31"/>
      <c r="I818" s="3"/>
    </row>
    <row r="819" spans="1:9">
      <c r="A819" t="s">
        <v>948</v>
      </c>
      <c r="C819" s="30">
        <v>540</v>
      </c>
      <c r="D819" t="s">
        <v>27</v>
      </c>
      <c r="F819" t="s">
        <v>949</v>
      </c>
      <c r="G819" t="s">
        <v>950</v>
      </c>
      <c r="H819" s="31">
        <v>1</v>
      </c>
      <c r="I819" s="3" t="s">
        <v>62</v>
      </c>
    </row>
    <row r="820" spans="1:9">
      <c r="C820" s="30"/>
      <c r="F820" t="s">
        <v>951</v>
      </c>
      <c r="H820" s="31"/>
      <c r="I820" s="3"/>
    </row>
    <row r="821" spans="1:9">
      <c r="A821" t="s">
        <v>952</v>
      </c>
      <c r="C821" s="30">
        <v>440</v>
      </c>
      <c r="D821" t="s">
        <v>27</v>
      </c>
      <c r="F821" t="s">
        <v>949</v>
      </c>
      <c r="G821" t="s">
        <v>953</v>
      </c>
      <c r="H821" s="31">
        <v>1</v>
      </c>
      <c r="I821" s="3" t="s">
        <v>62</v>
      </c>
    </row>
    <row r="822" spans="1:9">
      <c r="C822" s="30"/>
      <c r="F822" t="s">
        <v>579</v>
      </c>
      <c r="H822" s="31"/>
      <c r="I822" s="3"/>
    </row>
    <row r="823" spans="1:9">
      <c r="A823" t="s">
        <v>954</v>
      </c>
      <c r="C823" s="30">
        <v>440</v>
      </c>
      <c r="D823" t="s">
        <v>27</v>
      </c>
      <c r="F823" t="s">
        <v>949</v>
      </c>
      <c r="G823" t="s">
        <v>953</v>
      </c>
      <c r="H823" s="31">
        <v>1</v>
      </c>
      <c r="I823" s="3" t="s">
        <v>62</v>
      </c>
    </row>
    <row r="824" spans="1:9">
      <c r="C824" s="30"/>
      <c r="F824" t="s">
        <v>585</v>
      </c>
      <c r="H824" s="31"/>
      <c r="I824" s="3"/>
    </row>
    <row r="825" spans="1:9">
      <c r="A825" t="s">
        <v>955</v>
      </c>
      <c r="C825" s="30">
        <v>440</v>
      </c>
      <c r="D825" t="s">
        <v>27</v>
      </c>
      <c r="F825" t="s">
        <v>949</v>
      </c>
      <c r="G825" t="s">
        <v>953</v>
      </c>
      <c r="H825" s="31">
        <v>1</v>
      </c>
      <c r="I825" s="3" t="s">
        <v>62</v>
      </c>
    </row>
    <row r="826" spans="1:9">
      <c r="C826" s="30"/>
      <c r="F826" t="s">
        <v>591</v>
      </c>
      <c r="H826" s="31"/>
      <c r="I826" s="3"/>
    </row>
    <row r="827" spans="1:9">
      <c r="A827" t="s">
        <v>956</v>
      </c>
      <c r="C827" s="30">
        <v>430</v>
      </c>
      <c r="D827" t="s">
        <v>27</v>
      </c>
      <c r="F827" t="s">
        <v>949</v>
      </c>
      <c r="G827" t="s">
        <v>957</v>
      </c>
      <c r="H827" s="31">
        <v>1</v>
      </c>
      <c r="I827" s="3" t="s">
        <v>87</v>
      </c>
    </row>
    <row r="828" spans="1:9">
      <c r="C828" s="30"/>
      <c r="F828" t="s">
        <v>594</v>
      </c>
      <c r="H828" s="31"/>
      <c r="I828" s="3"/>
    </row>
    <row r="829" spans="1:9">
      <c r="A829" t="s">
        <v>958</v>
      </c>
      <c r="C829" s="30">
        <v>430</v>
      </c>
      <c r="D829" t="s">
        <v>27</v>
      </c>
      <c r="F829" t="s">
        <v>949</v>
      </c>
      <c r="G829" t="s">
        <v>959</v>
      </c>
      <c r="H829" s="31">
        <v>1</v>
      </c>
      <c r="I829" s="3" t="s">
        <v>87</v>
      </c>
    </row>
    <row r="830" spans="1:9">
      <c r="C830" s="30"/>
      <c r="F830" t="s">
        <v>960</v>
      </c>
      <c r="H830" s="31"/>
      <c r="I830" s="3"/>
    </row>
    <row r="831" spans="1:9">
      <c r="A831" t="s">
        <v>961</v>
      </c>
      <c r="C831" s="30">
        <v>540</v>
      </c>
      <c r="D831" t="s">
        <v>27</v>
      </c>
      <c r="F831" t="s">
        <v>949</v>
      </c>
      <c r="G831" t="s">
        <v>950</v>
      </c>
      <c r="H831" s="31">
        <v>1</v>
      </c>
      <c r="I831" s="3" t="s">
        <v>62</v>
      </c>
    </row>
    <row r="832" spans="1:9">
      <c r="C832" s="30"/>
      <c r="F832" t="s">
        <v>962</v>
      </c>
      <c r="H832" s="31"/>
      <c r="I832" s="3"/>
    </row>
    <row r="833" spans="1:9">
      <c r="A833" t="s">
        <v>963</v>
      </c>
      <c r="C833" s="30">
        <v>540</v>
      </c>
      <c r="D833" t="s">
        <v>27</v>
      </c>
      <c r="F833" t="s">
        <v>949</v>
      </c>
      <c r="G833" t="s">
        <v>964</v>
      </c>
      <c r="H833" s="31">
        <v>1</v>
      </c>
      <c r="I833" s="3" t="s">
        <v>62</v>
      </c>
    </row>
    <row r="834" spans="1:9">
      <c r="C834" s="30"/>
      <c r="F834" t="s">
        <v>919</v>
      </c>
      <c r="H834" s="31"/>
      <c r="I834" s="3"/>
    </row>
    <row r="835" spans="1:9">
      <c r="A835" t="s">
        <v>965</v>
      </c>
      <c r="C835" s="30">
        <v>540</v>
      </c>
      <c r="D835" t="s">
        <v>27</v>
      </c>
      <c r="F835" t="s">
        <v>949</v>
      </c>
      <c r="G835" t="s">
        <v>964</v>
      </c>
      <c r="H835" s="31">
        <v>1</v>
      </c>
      <c r="I835" s="3" t="s">
        <v>62</v>
      </c>
    </row>
    <row r="836" spans="1:9">
      <c r="C836" s="30"/>
      <c r="F836" t="s">
        <v>966</v>
      </c>
      <c r="H836" s="31"/>
      <c r="I836" s="3"/>
    </row>
    <row r="837" spans="1:9">
      <c r="A837" t="s">
        <v>967</v>
      </c>
      <c r="C837" s="30">
        <v>520</v>
      </c>
      <c r="D837" t="s">
        <v>27</v>
      </c>
      <c r="F837" t="s">
        <v>949</v>
      </c>
      <c r="G837" t="s">
        <v>968</v>
      </c>
      <c r="H837" s="31">
        <v>1</v>
      </c>
      <c r="I837" s="3" t="s">
        <v>87</v>
      </c>
    </row>
    <row r="838" spans="1:9">
      <c r="C838" s="30"/>
      <c r="F838" t="s">
        <v>969</v>
      </c>
      <c r="H838" s="31"/>
      <c r="I838" s="3"/>
    </row>
    <row r="839" spans="1:9">
      <c r="A839" t="s">
        <v>970</v>
      </c>
      <c r="C839" s="30">
        <v>2050</v>
      </c>
      <c r="D839" t="s">
        <v>27</v>
      </c>
      <c r="F839" t="s">
        <v>971</v>
      </c>
      <c r="G839" t="s">
        <v>972</v>
      </c>
      <c r="H839" s="31">
        <v>1</v>
      </c>
      <c r="I839" s="3" t="s">
        <v>62</v>
      </c>
    </row>
    <row r="840" spans="1:9">
      <c r="C840" s="30"/>
      <c r="F840" t="s">
        <v>973</v>
      </c>
      <c r="H840" s="31"/>
      <c r="I840" s="3"/>
    </row>
    <row r="841" spans="1:9">
      <c r="A841" t="s">
        <v>974</v>
      </c>
      <c r="C841" s="30">
        <v>2050</v>
      </c>
      <c r="D841" t="s">
        <v>27</v>
      </c>
      <c r="F841" t="s">
        <v>971</v>
      </c>
      <c r="G841" t="s">
        <v>972</v>
      </c>
      <c r="H841" s="31">
        <v>1</v>
      </c>
      <c r="I841" s="3" t="s">
        <v>62</v>
      </c>
    </row>
    <row r="842" spans="1:9">
      <c r="C842" s="30"/>
      <c r="F842" t="s">
        <v>975</v>
      </c>
      <c r="H842" s="31"/>
      <c r="I842" s="3"/>
    </row>
    <row r="843" spans="1:9">
      <c r="A843" t="s">
        <v>976</v>
      </c>
      <c r="C843" s="30">
        <v>4150</v>
      </c>
      <c r="D843" t="s">
        <v>27</v>
      </c>
      <c r="F843" t="s">
        <v>971</v>
      </c>
      <c r="G843" t="s">
        <v>972</v>
      </c>
      <c r="H843" s="31">
        <v>1</v>
      </c>
      <c r="I843" s="3" t="s">
        <v>62</v>
      </c>
    </row>
    <row r="844" spans="1:9">
      <c r="C844" s="30"/>
      <c r="F844" t="s">
        <v>977</v>
      </c>
      <c r="H844" s="31"/>
      <c r="I844" s="3"/>
    </row>
    <row r="845" spans="1:9">
      <c r="A845" t="s">
        <v>978</v>
      </c>
      <c r="C845" s="30">
        <v>4290</v>
      </c>
      <c r="D845" t="s">
        <v>27</v>
      </c>
      <c r="F845" t="s">
        <v>971</v>
      </c>
      <c r="H845" s="31">
        <v>1</v>
      </c>
      <c r="I845" s="3" t="s">
        <v>62</v>
      </c>
    </row>
    <row r="846" spans="1:9">
      <c r="C846" s="30"/>
      <c r="F846" t="s">
        <v>977</v>
      </c>
      <c r="H846" s="31"/>
      <c r="I846" s="3"/>
    </row>
    <row r="847" spans="1:9">
      <c r="A847" t="s">
        <v>979</v>
      </c>
      <c r="C847" s="30">
        <v>910</v>
      </c>
      <c r="D847" t="s">
        <v>27</v>
      </c>
      <c r="F847" t="s">
        <v>980</v>
      </c>
      <c r="H847" s="31">
        <v>1</v>
      </c>
      <c r="I847" s="3" t="s">
        <v>87</v>
      </c>
    </row>
    <row r="848" spans="1:9">
      <c r="C848" s="30"/>
      <c r="F848" t="s">
        <v>587</v>
      </c>
      <c r="H848" s="31"/>
      <c r="I848" s="3"/>
    </row>
    <row r="849" spans="1:9">
      <c r="A849" t="s">
        <v>981</v>
      </c>
      <c r="C849" s="30">
        <v>3320</v>
      </c>
      <c r="D849" t="s">
        <v>27</v>
      </c>
      <c r="F849" t="s">
        <v>971</v>
      </c>
      <c r="G849" t="s">
        <v>90</v>
      </c>
      <c r="H849" s="31">
        <v>1</v>
      </c>
      <c r="I849" s="3" t="s">
        <v>62</v>
      </c>
    </row>
    <row r="850" spans="1:9">
      <c r="C850" s="30"/>
      <c r="H850" s="31"/>
      <c r="I850" s="3"/>
    </row>
    <row r="851" spans="1:9">
      <c r="A851" t="s">
        <v>982</v>
      </c>
      <c r="C851" s="30">
        <v>910</v>
      </c>
      <c r="D851" t="s">
        <v>27</v>
      </c>
      <c r="F851" t="s">
        <v>983</v>
      </c>
      <c r="G851" t="s">
        <v>984</v>
      </c>
      <c r="H851" s="31">
        <v>1</v>
      </c>
      <c r="I851" s="3" t="s">
        <v>87</v>
      </c>
    </row>
    <row r="852" spans="1:9">
      <c r="C852" s="30"/>
      <c r="F852" t="s">
        <v>985</v>
      </c>
      <c r="G852" t="s">
        <v>986</v>
      </c>
      <c r="H852" s="31"/>
      <c r="I852" s="3"/>
    </row>
    <row r="853" spans="1:9">
      <c r="A853" t="s">
        <v>987</v>
      </c>
      <c r="C853" s="30">
        <v>1750</v>
      </c>
      <c r="D853" t="s">
        <v>27</v>
      </c>
      <c r="F853" t="s">
        <v>988</v>
      </c>
      <c r="G853" t="s">
        <v>989</v>
      </c>
      <c r="H853" s="31">
        <v>1</v>
      </c>
      <c r="I853" s="3" t="s">
        <v>62</v>
      </c>
    </row>
    <row r="854" spans="1:9">
      <c r="C854" s="30"/>
      <c r="F854" t="s">
        <v>985</v>
      </c>
      <c r="G854" t="s">
        <v>986</v>
      </c>
      <c r="H854" s="31"/>
      <c r="I854" s="3"/>
    </row>
    <row r="855" spans="1:9">
      <c r="A855" t="s">
        <v>990</v>
      </c>
      <c r="C855" s="30">
        <v>1750</v>
      </c>
      <c r="D855" t="s">
        <v>27</v>
      </c>
      <c r="F855" t="s">
        <v>988</v>
      </c>
      <c r="G855" t="s">
        <v>991</v>
      </c>
      <c r="H855" s="31">
        <v>1</v>
      </c>
      <c r="I855" s="3" t="s">
        <v>62</v>
      </c>
    </row>
    <row r="856" spans="1:9">
      <c r="C856" s="30"/>
      <c r="F856" t="s">
        <v>992</v>
      </c>
      <c r="H856" s="31"/>
      <c r="I856" s="3"/>
    </row>
    <row r="857" spans="1:9">
      <c r="A857" t="s">
        <v>993</v>
      </c>
      <c r="C857" s="30">
        <v>410</v>
      </c>
      <c r="D857" t="s">
        <v>27</v>
      </c>
      <c r="F857" t="s">
        <v>994</v>
      </c>
      <c r="G857" t="s">
        <v>995</v>
      </c>
      <c r="H857" s="31">
        <v>1</v>
      </c>
      <c r="I857" s="3" t="s">
        <v>87</v>
      </c>
    </row>
    <row r="858" spans="1:9">
      <c r="C858" s="30"/>
      <c r="F858" t="s">
        <v>996</v>
      </c>
      <c r="H858" s="31"/>
      <c r="I858" s="3"/>
    </row>
    <row r="859" spans="1:9">
      <c r="A859" t="s">
        <v>997</v>
      </c>
      <c r="C859" s="30">
        <v>540</v>
      </c>
      <c r="D859" t="s">
        <v>27</v>
      </c>
      <c r="F859" t="s">
        <v>949</v>
      </c>
      <c r="G859" t="s">
        <v>950</v>
      </c>
      <c r="H859" s="31">
        <v>1</v>
      </c>
      <c r="I859" s="3" t="s">
        <v>62</v>
      </c>
    </row>
    <row r="860" spans="1:9">
      <c r="C860" s="30"/>
      <c r="F860" t="s">
        <v>962</v>
      </c>
      <c r="H860" s="31"/>
      <c r="I860" s="3"/>
    </row>
    <row r="861" spans="1:9">
      <c r="A861" t="s">
        <v>998</v>
      </c>
      <c r="C861" s="30">
        <v>540</v>
      </c>
      <c r="D861" t="s">
        <v>27</v>
      </c>
      <c r="F861" t="s">
        <v>949</v>
      </c>
      <c r="G861" t="s">
        <v>999</v>
      </c>
      <c r="H861" s="31">
        <v>1</v>
      </c>
      <c r="I861" s="3" t="s">
        <v>62</v>
      </c>
    </row>
    <row r="862" spans="1:9">
      <c r="C862" s="30"/>
      <c r="F862" t="s">
        <v>962</v>
      </c>
      <c r="H862" s="31"/>
      <c r="I862" s="3"/>
    </row>
    <row r="863" spans="1:9">
      <c r="A863" t="s">
        <v>1000</v>
      </c>
      <c r="C863" s="30">
        <v>440</v>
      </c>
      <c r="D863" t="s">
        <v>27</v>
      </c>
      <c r="F863" t="s">
        <v>949</v>
      </c>
      <c r="G863" t="s">
        <v>1001</v>
      </c>
      <c r="H863" s="31">
        <v>1</v>
      </c>
      <c r="I863" s="3" t="s">
        <v>62</v>
      </c>
    </row>
    <row r="864" spans="1:9">
      <c r="C864" s="30"/>
      <c r="F864" t="s">
        <v>1002</v>
      </c>
      <c r="H864" s="31"/>
      <c r="I864" s="3"/>
    </row>
    <row r="865" spans="1:9">
      <c r="A865" t="s">
        <v>1003</v>
      </c>
      <c r="C865" s="30">
        <v>440</v>
      </c>
      <c r="D865" t="s">
        <v>27</v>
      </c>
      <c r="F865" t="s">
        <v>949</v>
      </c>
      <c r="G865" t="s">
        <v>953</v>
      </c>
      <c r="H865" s="31">
        <v>1</v>
      </c>
      <c r="I865" s="3" t="s">
        <v>62</v>
      </c>
    </row>
    <row r="866" spans="1:9">
      <c r="C866" s="30"/>
      <c r="F866" t="s">
        <v>1004</v>
      </c>
      <c r="H866" s="31"/>
      <c r="I866" s="3"/>
    </row>
    <row r="867" spans="1:9">
      <c r="A867" t="s">
        <v>1005</v>
      </c>
      <c r="C867" s="30">
        <v>520</v>
      </c>
      <c r="D867" t="s">
        <v>27</v>
      </c>
      <c r="F867" t="s">
        <v>949</v>
      </c>
      <c r="G867" t="s">
        <v>1006</v>
      </c>
      <c r="H867" s="31">
        <v>1</v>
      </c>
      <c r="I867" s="3" t="s">
        <v>87</v>
      </c>
    </row>
    <row r="868" spans="1:9">
      <c r="C868" s="30"/>
      <c r="F868" t="s">
        <v>1004</v>
      </c>
      <c r="H868" s="31"/>
      <c r="I868" s="3"/>
    </row>
    <row r="869" spans="1:9">
      <c r="A869" t="s">
        <v>1007</v>
      </c>
      <c r="C869" s="30">
        <v>520</v>
      </c>
      <c r="D869" t="s">
        <v>27</v>
      </c>
      <c r="F869" t="s">
        <v>949</v>
      </c>
      <c r="G869" t="s">
        <v>1008</v>
      </c>
      <c r="H869" s="31">
        <v>1</v>
      </c>
      <c r="I869" s="3" t="s">
        <v>87</v>
      </c>
    </row>
    <row r="870" spans="1:9">
      <c r="C870" s="30"/>
      <c r="F870" t="s">
        <v>962</v>
      </c>
      <c r="H870" s="31"/>
      <c r="I870" s="3"/>
    </row>
    <row r="871" spans="1:9">
      <c r="A871" t="s">
        <v>1009</v>
      </c>
      <c r="C871" s="30">
        <v>2050</v>
      </c>
      <c r="D871" t="s">
        <v>27</v>
      </c>
      <c r="F871" t="s">
        <v>971</v>
      </c>
      <c r="G871" t="s">
        <v>1010</v>
      </c>
      <c r="H871" s="31">
        <v>1</v>
      </c>
      <c r="I871" s="3" t="s">
        <v>62</v>
      </c>
    </row>
    <row r="872" spans="1:9">
      <c r="C872" s="30"/>
      <c r="F872" t="s">
        <v>1011</v>
      </c>
      <c r="H872" s="31"/>
      <c r="I872" s="3"/>
    </row>
    <row r="873" spans="1:9">
      <c r="A873" t="s">
        <v>1012</v>
      </c>
      <c r="C873" s="30">
        <v>2440</v>
      </c>
      <c r="D873" t="s">
        <v>27</v>
      </c>
      <c r="F873" t="s">
        <v>971</v>
      </c>
      <c r="G873" t="s">
        <v>1013</v>
      </c>
      <c r="H873" s="31">
        <v>1</v>
      </c>
      <c r="I873" s="3" t="s">
        <v>62</v>
      </c>
    </row>
    <row r="874" spans="1:9">
      <c r="C874" s="30"/>
      <c r="F874" t="s">
        <v>1014</v>
      </c>
      <c r="H874" s="31"/>
      <c r="I874" s="3"/>
    </row>
    <row r="875" spans="1:9">
      <c r="A875" t="s">
        <v>1015</v>
      </c>
      <c r="C875" s="30">
        <v>3320</v>
      </c>
      <c r="D875" t="s">
        <v>27</v>
      </c>
      <c r="F875" t="s">
        <v>1016</v>
      </c>
      <c r="G875" t="s">
        <v>1017</v>
      </c>
      <c r="H875" s="31">
        <v>1</v>
      </c>
      <c r="I875" s="3" t="s">
        <v>62</v>
      </c>
    </row>
    <row r="876" spans="1:9">
      <c r="C876" s="30"/>
      <c r="F876" t="s">
        <v>1018</v>
      </c>
      <c r="H876" s="31"/>
      <c r="I876" s="3"/>
    </row>
    <row r="877" spans="1:9">
      <c r="A877" t="s">
        <v>1019</v>
      </c>
      <c r="C877" s="30">
        <v>860</v>
      </c>
      <c r="D877" t="s">
        <v>27</v>
      </c>
      <c r="F877" t="s">
        <v>1020</v>
      </c>
      <c r="G877" t="s">
        <v>1021</v>
      </c>
      <c r="H877" s="31">
        <v>1</v>
      </c>
      <c r="I877" s="3" t="s">
        <v>87</v>
      </c>
    </row>
    <row r="878" spans="1:9">
      <c r="C878" s="30"/>
      <c r="F878" t="s">
        <v>1022</v>
      </c>
      <c r="H878" s="31"/>
      <c r="I878" s="3"/>
    </row>
    <row r="879" spans="1:9">
      <c r="A879" t="s">
        <v>1023</v>
      </c>
      <c r="C879" s="30">
        <v>2410</v>
      </c>
      <c r="D879" t="s">
        <v>27</v>
      </c>
      <c r="F879" t="s">
        <v>1024</v>
      </c>
      <c r="G879" t="s">
        <v>1025</v>
      </c>
      <c r="H879" s="31">
        <v>1</v>
      </c>
      <c r="I879" s="3" t="s">
        <v>62</v>
      </c>
    </row>
    <row r="880" spans="1:9">
      <c r="C880" s="30"/>
      <c r="F880" t="s">
        <v>1026</v>
      </c>
      <c r="H880" s="31"/>
      <c r="I880" s="3"/>
    </row>
    <row r="881" spans="1:9">
      <c r="A881" t="s">
        <v>1027</v>
      </c>
      <c r="C881" s="30">
        <v>3470</v>
      </c>
      <c r="D881" t="s">
        <v>27</v>
      </c>
      <c r="F881" t="s">
        <v>1024</v>
      </c>
      <c r="G881" t="s">
        <v>1025</v>
      </c>
      <c r="H881" s="31">
        <v>1</v>
      </c>
      <c r="I881" s="3" t="s">
        <v>62</v>
      </c>
    </row>
    <row r="882" spans="1:9">
      <c r="C882" s="30"/>
      <c r="F882" t="s">
        <v>1028</v>
      </c>
      <c r="H882" s="31"/>
      <c r="I882" s="3"/>
    </row>
    <row r="883" spans="1:9">
      <c r="A883" t="s">
        <v>1029</v>
      </c>
      <c r="C883" s="30">
        <v>2410</v>
      </c>
      <c r="D883" t="s">
        <v>27</v>
      </c>
      <c r="F883" t="s">
        <v>1024</v>
      </c>
      <c r="H883" s="31">
        <v>1</v>
      </c>
      <c r="I883" s="3" t="s">
        <v>62</v>
      </c>
    </row>
    <row r="884" spans="1:9">
      <c r="C884" s="30"/>
      <c r="F884" t="s">
        <v>1030</v>
      </c>
      <c r="H884" s="31"/>
      <c r="I884" s="3"/>
    </row>
    <row r="885" spans="1:9">
      <c r="A885" t="s">
        <v>1031</v>
      </c>
      <c r="C885" s="30">
        <v>3470</v>
      </c>
      <c r="D885" t="s">
        <v>27</v>
      </c>
      <c r="F885" t="s">
        <v>1032</v>
      </c>
      <c r="H885" s="31">
        <v>1</v>
      </c>
      <c r="I885" s="3" t="s">
        <v>62</v>
      </c>
    </row>
    <row r="886" spans="1:9">
      <c r="C886" s="30"/>
      <c r="F886" t="s">
        <v>1033</v>
      </c>
      <c r="H886" s="31"/>
      <c r="I886" s="3"/>
    </row>
    <row r="887" spans="1:9">
      <c r="A887" t="s">
        <v>1034</v>
      </c>
      <c r="C887" s="30">
        <v>2410</v>
      </c>
      <c r="D887" t="s">
        <v>27</v>
      </c>
      <c r="F887" t="s">
        <v>1024</v>
      </c>
      <c r="H887" s="31">
        <v>1</v>
      </c>
      <c r="I887" s="3" t="s">
        <v>62</v>
      </c>
    </row>
    <row r="888" spans="1:9">
      <c r="C888" s="30"/>
      <c r="F888" t="s">
        <v>1035</v>
      </c>
      <c r="H888" s="31"/>
      <c r="I888" s="3"/>
    </row>
    <row r="889" spans="1:9">
      <c r="A889" t="s">
        <v>1036</v>
      </c>
      <c r="C889" s="30">
        <v>3470</v>
      </c>
      <c r="D889" t="s">
        <v>27</v>
      </c>
      <c r="F889" t="s">
        <v>1024</v>
      </c>
      <c r="H889" s="31">
        <v>1</v>
      </c>
      <c r="I889" s="3" t="s">
        <v>62</v>
      </c>
    </row>
    <row r="890" spans="1:9">
      <c r="C890" s="30"/>
      <c r="F890" t="s">
        <v>1037</v>
      </c>
      <c r="H890" s="31"/>
      <c r="I890" s="3"/>
    </row>
    <row r="891" spans="1:9">
      <c r="A891" t="s">
        <v>1038</v>
      </c>
      <c r="C891" s="30">
        <v>850</v>
      </c>
      <c r="D891" t="s">
        <v>27</v>
      </c>
      <c r="F891" t="s">
        <v>1024</v>
      </c>
      <c r="G891" t="s">
        <v>1039</v>
      </c>
      <c r="H891" s="31">
        <v>1</v>
      </c>
      <c r="I891" s="3" t="s">
        <v>308</v>
      </c>
    </row>
    <row r="892" spans="1:9">
      <c r="C892" s="30"/>
      <c r="F892" t="s">
        <v>1037</v>
      </c>
      <c r="H892" s="31"/>
      <c r="I892" s="3"/>
    </row>
    <row r="893" spans="1:9">
      <c r="A893" t="s">
        <v>1040</v>
      </c>
      <c r="C893" s="30">
        <v>1470</v>
      </c>
      <c r="D893" t="s">
        <v>27</v>
      </c>
      <c r="F893" t="s">
        <v>1024</v>
      </c>
      <c r="G893" t="s">
        <v>1041</v>
      </c>
      <c r="H893" s="31">
        <v>1</v>
      </c>
      <c r="I893" s="3" t="s">
        <v>308</v>
      </c>
    </row>
    <row r="894" spans="1:9">
      <c r="C894" s="30"/>
      <c r="F894" t="s">
        <v>1037</v>
      </c>
      <c r="H894" s="31"/>
      <c r="I894" s="3"/>
    </row>
    <row r="895" spans="1:9">
      <c r="A895" t="s">
        <v>1042</v>
      </c>
      <c r="C895" s="30">
        <v>1230</v>
      </c>
      <c r="D895" t="s">
        <v>27</v>
      </c>
      <c r="F895" t="s">
        <v>1024</v>
      </c>
      <c r="G895" t="s">
        <v>1043</v>
      </c>
      <c r="H895" s="31">
        <v>1</v>
      </c>
      <c r="I895" s="3" t="s">
        <v>308</v>
      </c>
    </row>
    <row r="896" spans="1:9">
      <c r="C896" s="30"/>
      <c r="F896" t="s">
        <v>1044</v>
      </c>
      <c r="H896" s="31"/>
      <c r="I896" s="3"/>
    </row>
    <row r="897" spans="1:9">
      <c r="A897" t="s">
        <v>1045</v>
      </c>
      <c r="C897" s="30">
        <v>520</v>
      </c>
      <c r="D897" t="s">
        <v>27</v>
      </c>
      <c r="F897" t="s">
        <v>1024</v>
      </c>
      <c r="G897" t="s">
        <v>1046</v>
      </c>
      <c r="H897" s="31">
        <v>1</v>
      </c>
      <c r="I897" s="3" t="s">
        <v>308</v>
      </c>
    </row>
    <row r="898" spans="1:9">
      <c r="C898" s="30"/>
      <c r="F898" t="s">
        <v>1047</v>
      </c>
      <c r="H898" s="31"/>
      <c r="I898" s="3"/>
    </row>
    <row r="899" spans="1:9">
      <c r="A899" t="s">
        <v>1048</v>
      </c>
      <c r="C899" s="30">
        <v>3180</v>
      </c>
      <c r="D899" t="s">
        <v>27</v>
      </c>
      <c r="F899" t="s">
        <v>1024</v>
      </c>
      <c r="G899" t="s">
        <v>1049</v>
      </c>
      <c r="H899" s="31">
        <v>1</v>
      </c>
      <c r="I899" s="3" t="s">
        <v>87</v>
      </c>
    </row>
    <row r="900" spans="1:9">
      <c r="C900" s="30"/>
      <c r="F900" t="s">
        <v>1047</v>
      </c>
      <c r="H900" s="31"/>
      <c r="I900" s="3"/>
    </row>
    <row r="901" spans="1:9">
      <c r="A901" t="s">
        <v>1050</v>
      </c>
      <c r="C901" s="30">
        <v>3730</v>
      </c>
      <c r="D901" t="s">
        <v>27</v>
      </c>
      <c r="F901" t="s">
        <v>1024</v>
      </c>
      <c r="G901" t="s">
        <v>1051</v>
      </c>
      <c r="H901" s="31">
        <v>1</v>
      </c>
      <c r="I901" s="3" t="s">
        <v>87</v>
      </c>
    </row>
    <row r="902" spans="1:9">
      <c r="C902" s="30"/>
      <c r="F902" t="s">
        <v>1047</v>
      </c>
      <c r="H902" s="31"/>
      <c r="I902" s="3"/>
    </row>
    <row r="903" spans="1:9">
      <c r="A903" t="s">
        <v>1052</v>
      </c>
      <c r="C903" s="30">
        <v>4090</v>
      </c>
      <c r="D903" t="s">
        <v>27</v>
      </c>
      <c r="F903" t="s">
        <v>1024</v>
      </c>
      <c r="G903" t="s">
        <v>1053</v>
      </c>
      <c r="H903" s="31">
        <v>1</v>
      </c>
      <c r="I903" s="3" t="s">
        <v>87</v>
      </c>
    </row>
    <row r="904" spans="1:9">
      <c r="C904" s="30"/>
      <c r="F904" t="s">
        <v>1047</v>
      </c>
      <c r="H904" s="31"/>
      <c r="I904" s="3"/>
    </row>
    <row r="905" spans="1:9">
      <c r="A905" t="s">
        <v>1054</v>
      </c>
      <c r="C905" s="30">
        <v>5180</v>
      </c>
      <c r="D905" t="s">
        <v>27</v>
      </c>
      <c r="F905" t="s">
        <v>1024</v>
      </c>
      <c r="G905" t="s">
        <v>1055</v>
      </c>
      <c r="H905" s="31">
        <v>1</v>
      </c>
      <c r="I905" s="3" t="s">
        <v>87</v>
      </c>
    </row>
    <row r="906" spans="1:9">
      <c r="C906" s="30"/>
      <c r="F906" t="s">
        <v>1056</v>
      </c>
      <c r="H906" s="31"/>
      <c r="I906" s="3"/>
    </row>
    <row r="907" spans="1:9">
      <c r="A907" t="s">
        <v>1057</v>
      </c>
      <c r="C907" s="30">
        <v>910</v>
      </c>
      <c r="D907" t="s">
        <v>27</v>
      </c>
      <c r="F907" t="s">
        <v>1058</v>
      </c>
      <c r="G907" t="s">
        <v>1059</v>
      </c>
      <c r="H907" s="31">
        <v>1</v>
      </c>
      <c r="I907" s="3" t="s">
        <v>87</v>
      </c>
    </row>
    <row r="908" spans="1:9">
      <c r="C908" s="30"/>
      <c r="H908" s="31"/>
      <c r="I908" s="3"/>
    </row>
    <row r="909" spans="1:9">
      <c r="A909" t="s">
        <v>1060</v>
      </c>
      <c r="C909" s="30">
        <v>860</v>
      </c>
      <c r="D909" t="s">
        <v>27</v>
      </c>
      <c r="F909" t="s">
        <v>1061</v>
      </c>
      <c r="G909" t="s">
        <v>1062</v>
      </c>
      <c r="H909" s="31">
        <v>1</v>
      </c>
      <c r="I909" s="3" t="s">
        <v>87</v>
      </c>
    </row>
    <row r="910" spans="1:9">
      <c r="C910" s="30"/>
      <c r="H910" s="31"/>
      <c r="I910" s="3"/>
    </row>
    <row r="911" spans="1:9">
      <c r="A911" t="s">
        <v>1063</v>
      </c>
      <c r="C911" s="30">
        <v>2170</v>
      </c>
      <c r="D911" t="s">
        <v>27</v>
      </c>
      <c r="F911" t="s">
        <v>1064</v>
      </c>
      <c r="G911" t="s">
        <v>1065</v>
      </c>
      <c r="H911" s="31">
        <v>1</v>
      </c>
      <c r="I911" s="3" t="s">
        <v>62</v>
      </c>
    </row>
    <row r="913" spans="1:9">
      <c r="A913" t="s">
        <v>1066</v>
      </c>
      <c r="C913" s="30">
        <v>9530</v>
      </c>
      <c r="D913" t="s">
        <v>27</v>
      </c>
      <c r="F913" t="s">
        <v>1067</v>
      </c>
      <c r="G913" t="s">
        <v>1068</v>
      </c>
      <c r="H913" s="31">
        <v>1</v>
      </c>
      <c r="I913" s="3" t="s">
        <v>62</v>
      </c>
    </row>
    <row r="914" spans="1:9">
      <c r="C914" s="30"/>
      <c r="H914" s="31"/>
      <c r="I914" s="3"/>
    </row>
    <row r="915" spans="1:9">
      <c r="A915" t="s">
        <v>1069</v>
      </c>
      <c r="C915" s="30">
        <v>9950</v>
      </c>
      <c r="D915" t="s">
        <v>27</v>
      </c>
      <c r="F915" t="s">
        <v>1067</v>
      </c>
      <c r="G915" t="s">
        <v>1070</v>
      </c>
      <c r="H915" s="31">
        <v>1</v>
      </c>
      <c r="I915" s="3" t="s">
        <v>62</v>
      </c>
    </row>
    <row r="916" spans="1:9">
      <c r="C916" s="30"/>
      <c r="F916" t="s">
        <v>1071</v>
      </c>
      <c r="H916" s="31"/>
      <c r="I916" s="3"/>
    </row>
    <row r="917" spans="1:9">
      <c r="A917" t="s">
        <v>1072</v>
      </c>
      <c r="C917" s="30">
        <v>11100</v>
      </c>
      <c r="D917" t="s">
        <v>27</v>
      </c>
      <c r="F917" t="s">
        <v>1067</v>
      </c>
      <c r="G917" t="s">
        <v>1073</v>
      </c>
      <c r="H917" s="31">
        <v>1</v>
      </c>
      <c r="I917" s="3" t="s">
        <v>62</v>
      </c>
    </row>
    <row r="918" spans="1:9">
      <c r="C918" s="30"/>
      <c r="F918" t="s">
        <v>1071</v>
      </c>
      <c r="H918" s="31"/>
      <c r="I918" s="3"/>
    </row>
    <row r="919" spans="1:9">
      <c r="A919" t="s">
        <v>1074</v>
      </c>
      <c r="C919" s="30">
        <v>11100</v>
      </c>
      <c r="D919" t="s">
        <v>27</v>
      </c>
      <c r="F919" t="s">
        <v>1067</v>
      </c>
      <c r="G919" t="s">
        <v>1075</v>
      </c>
      <c r="H919" s="31">
        <v>1</v>
      </c>
      <c r="I919" s="3" t="s">
        <v>62</v>
      </c>
    </row>
    <row r="920" spans="1:9">
      <c r="C920" s="30"/>
      <c r="H920" s="31"/>
      <c r="I920" s="3"/>
    </row>
    <row r="921" spans="1:9">
      <c r="A921" t="s">
        <v>1076</v>
      </c>
      <c r="C921" s="30">
        <v>590</v>
      </c>
      <c r="D921" t="s">
        <v>27</v>
      </c>
      <c r="F921" t="s">
        <v>1077</v>
      </c>
      <c r="G921" t="s">
        <v>1078</v>
      </c>
      <c r="H921" s="31">
        <v>1</v>
      </c>
      <c r="I921" s="3" t="s">
        <v>87</v>
      </c>
    </row>
    <row r="922" spans="1:9">
      <c r="C922" s="30"/>
      <c r="H922" s="31"/>
      <c r="I922" s="3"/>
    </row>
    <row r="923" spans="1:9">
      <c r="A923" t="s">
        <v>1079</v>
      </c>
      <c r="C923" s="30">
        <v>290</v>
      </c>
      <c r="D923" t="s">
        <v>27</v>
      </c>
      <c r="F923" t="s">
        <v>1080</v>
      </c>
      <c r="G923" t="s">
        <v>1081</v>
      </c>
      <c r="H923" s="31">
        <v>1</v>
      </c>
      <c r="I923" s="3" t="s">
        <v>62</v>
      </c>
    </row>
    <row r="924" spans="1:9">
      <c r="C924" s="30"/>
      <c r="H924" s="31"/>
      <c r="I924" s="3"/>
    </row>
    <row r="925" spans="1:9">
      <c r="A925" t="s">
        <v>1082</v>
      </c>
      <c r="C925" s="30">
        <v>2130</v>
      </c>
      <c r="D925" t="s">
        <v>27</v>
      </c>
      <c r="F925" t="s">
        <v>1083</v>
      </c>
      <c r="G925" t="s">
        <v>1084</v>
      </c>
      <c r="H925" s="31">
        <v>1</v>
      </c>
      <c r="I925" s="3" t="s">
        <v>62</v>
      </c>
    </row>
    <row r="926" spans="1:9">
      <c r="C926" s="30"/>
      <c r="H926" s="31"/>
      <c r="I926" s="3"/>
    </row>
    <row r="927" spans="1:9">
      <c r="A927" t="s">
        <v>1085</v>
      </c>
      <c r="C927" s="30">
        <v>1250</v>
      </c>
      <c r="D927" t="s">
        <v>27</v>
      </c>
      <c r="F927" t="s">
        <v>1086</v>
      </c>
      <c r="G927" t="s">
        <v>1087</v>
      </c>
      <c r="H927" s="31">
        <v>1</v>
      </c>
      <c r="I927" s="3" t="s">
        <v>62</v>
      </c>
    </row>
    <row r="929" spans="1:9">
      <c r="A929" t="s">
        <v>1088</v>
      </c>
      <c r="C929" s="30">
        <v>790</v>
      </c>
      <c r="D929" t="s">
        <v>27</v>
      </c>
      <c r="F929" t="s">
        <v>1089</v>
      </c>
      <c r="G929" t="s">
        <v>1090</v>
      </c>
      <c r="H929" s="31">
        <v>1</v>
      </c>
      <c r="I929" s="3" t="s">
        <v>62</v>
      </c>
    </row>
    <row r="930" spans="1:9">
      <c r="C930" s="30"/>
      <c r="H930" s="31"/>
      <c r="I930" s="3"/>
    </row>
    <row r="931" spans="1:9">
      <c r="A931" t="s">
        <v>1091</v>
      </c>
      <c r="C931" s="30">
        <v>1180</v>
      </c>
      <c r="D931" t="s">
        <v>27</v>
      </c>
      <c r="F931" t="s">
        <v>1089</v>
      </c>
      <c r="G931" t="s">
        <v>1092</v>
      </c>
      <c r="H931" s="31">
        <v>1</v>
      </c>
      <c r="I931" s="3" t="s">
        <v>62</v>
      </c>
    </row>
    <row r="932" spans="1:9">
      <c r="C932" s="30"/>
      <c r="H932" s="31"/>
      <c r="I932" s="3"/>
    </row>
    <row r="933" spans="1:9">
      <c r="A933" t="s">
        <v>1093</v>
      </c>
      <c r="C933" s="30">
        <v>1230</v>
      </c>
      <c r="D933" t="s">
        <v>27</v>
      </c>
      <c r="F933" t="s">
        <v>1089</v>
      </c>
      <c r="G933" t="s">
        <v>1094</v>
      </c>
      <c r="H933" s="31">
        <v>1</v>
      </c>
      <c r="I933" s="3" t="s">
        <v>62</v>
      </c>
    </row>
    <row r="934" spans="1:9">
      <c r="C934" s="30"/>
      <c r="H934" s="31"/>
      <c r="I934" s="3"/>
    </row>
    <row r="935" spans="1:9">
      <c r="A935" t="s">
        <v>1095</v>
      </c>
      <c r="C935" s="30">
        <v>500</v>
      </c>
      <c r="D935" t="s">
        <v>27</v>
      </c>
      <c r="F935" t="s">
        <v>1096</v>
      </c>
      <c r="G935" t="s">
        <v>1090</v>
      </c>
      <c r="H935" s="31">
        <v>1</v>
      </c>
      <c r="I935" s="3" t="s">
        <v>87</v>
      </c>
    </row>
    <row r="936" spans="1:9">
      <c r="C936" s="30"/>
      <c r="H936" s="31"/>
      <c r="I936" s="3"/>
    </row>
    <row r="937" spans="1:9">
      <c r="A937" t="s">
        <v>1097</v>
      </c>
      <c r="C937" s="30">
        <v>500</v>
      </c>
      <c r="D937" t="s">
        <v>27</v>
      </c>
      <c r="F937" t="s">
        <v>1096</v>
      </c>
      <c r="G937" t="s">
        <v>1092</v>
      </c>
      <c r="H937" s="31">
        <v>1</v>
      </c>
      <c r="I937" s="3" t="s">
        <v>87</v>
      </c>
    </row>
    <row r="938" spans="1:9">
      <c r="C938" s="30"/>
      <c r="H938" s="31"/>
      <c r="I938" s="3"/>
    </row>
    <row r="939" spans="1:9">
      <c r="A939" t="s">
        <v>1098</v>
      </c>
      <c r="C939" s="30">
        <v>500</v>
      </c>
      <c r="D939" t="s">
        <v>27</v>
      </c>
      <c r="F939" t="s">
        <v>1096</v>
      </c>
      <c r="G939" t="s">
        <v>1099</v>
      </c>
      <c r="H939" s="31">
        <v>1</v>
      </c>
      <c r="I939" s="3" t="s">
        <v>87</v>
      </c>
    </row>
    <row r="940" spans="1:9">
      <c r="C940" s="30"/>
      <c r="G940" t="s">
        <v>1100</v>
      </c>
      <c r="H940" s="31"/>
      <c r="I940" s="3"/>
    </row>
    <row r="941" spans="1:9">
      <c r="A941" t="s">
        <v>1101</v>
      </c>
      <c r="C941" s="30">
        <v>1290</v>
      </c>
      <c r="D941" t="s">
        <v>27</v>
      </c>
      <c r="F941" t="s">
        <v>1086</v>
      </c>
      <c r="G941" t="s">
        <v>1102</v>
      </c>
      <c r="H941" s="31">
        <v>1</v>
      </c>
      <c r="I941" s="3" t="s">
        <v>62</v>
      </c>
    </row>
    <row r="942" spans="1:9">
      <c r="C942" s="30"/>
      <c r="H942" s="31"/>
      <c r="I942" s="3"/>
    </row>
    <row r="943" spans="1:9">
      <c r="A943" t="s">
        <v>1103</v>
      </c>
      <c r="C943" s="30">
        <v>1090</v>
      </c>
      <c r="D943" t="s">
        <v>27</v>
      </c>
      <c r="F943" t="s">
        <v>1104</v>
      </c>
      <c r="G943" t="s">
        <v>1105</v>
      </c>
      <c r="H943" s="31">
        <v>1</v>
      </c>
      <c r="I943" s="3" t="s">
        <v>62</v>
      </c>
    </row>
    <row r="945" spans="1:9">
      <c r="A945" t="s">
        <v>1106</v>
      </c>
      <c r="C945" s="30">
        <v>1130</v>
      </c>
      <c r="D945" t="s">
        <v>27</v>
      </c>
      <c r="F945" t="s">
        <v>1104</v>
      </c>
      <c r="G945" t="s">
        <v>1107</v>
      </c>
      <c r="H945" s="31">
        <v>1</v>
      </c>
      <c r="I945" s="3" t="s">
        <v>62</v>
      </c>
    </row>
    <row r="946" spans="1:9">
      <c r="C946" s="30"/>
      <c r="H946" s="31"/>
      <c r="I946" s="3"/>
    </row>
    <row r="947" spans="1:9">
      <c r="A947" t="s">
        <v>1108</v>
      </c>
      <c r="C947" s="30">
        <v>1090</v>
      </c>
      <c r="D947" t="s">
        <v>27</v>
      </c>
      <c r="F947" t="s">
        <v>1104</v>
      </c>
      <c r="G947" t="s">
        <v>1109</v>
      </c>
      <c r="H947" s="31">
        <v>1</v>
      </c>
      <c r="I947" s="3" t="s">
        <v>62</v>
      </c>
    </row>
    <row r="948" spans="1:9">
      <c r="C948" s="30"/>
      <c r="H948" s="31"/>
      <c r="I948" s="3"/>
    </row>
    <row r="949" spans="1:9">
      <c r="A949" t="s">
        <v>1110</v>
      </c>
      <c r="C949" s="30">
        <v>540</v>
      </c>
      <c r="D949" t="s">
        <v>27</v>
      </c>
      <c r="F949" t="s">
        <v>1111</v>
      </c>
      <c r="G949" t="s">
        <v>1112</v>
      </c>
      <c r="H949" s="31">
        <v>1</v>
      </c>
      <c r="I949" s="3" t="s">
        <v>87</v>
      </c>
    </row>
    <row r="950" spans="1:9">
      <c r="C950" s="30"/>
      <c r="F950" t="s">
        <v>940</v>
      </c>
      <c r="H950" s="31"/>
      <c r="I950" s="3"/>
    </row>
    <row r="951" spans="1:9">
      <c r="A951" t="s">
        <v>1113</v>
      </c>
      <c r="C951" s="30">
        <v>1870</v>
      </c>
      <c r="D951" t="s">
        <v>27</v>
      </c>
      <c r="F951" t="s">
        <v>1114</v>
      </c>
      <c r="G951" t="s">
        <v>1115</v>
      </c>
      <c r="H951" s="31">
        <v>1</v>
      </c>
      <c r="I951" s="3" t="s">
        <v>62</v>
      </c>
    </row>
    <row r="952" spans="1:9">
      <c r="C952" s="30"/>
      <c r="H952" s="31"/>
      <c r="I952" s="3"/>
    </row>
    <row r="953" spans="1:9">
      <c r="A953" t="s">
        <v>1116</v>
      </c>
      <c r="C953" s="30">
        <v>420</v>
      </c>
      <c r="D953" t="s">
        <v>27</v>
      </c>
      <c r="F953" t="s">
        <v>1117</v>
      </c>
      <c r="G953" t="s">
        <v>1118</v>
      </c>
      <c r="H953" s="31">
        <v>1</v>
      </c>
      <c r="I953" s="3" t="s">
        <v>87</v>
      </c>
    </row>
    <row r="954" spans="1:9">
      <c r="C954" s="30"/>
      <c r="F954" t="s">
        <v>1119</v>
      </c>
      <c r="H954" s="31"/>
      <c r="I954" s="3"/>
    </row>
    <row r="955" spans="1:9">
      <c r="A955" t="s">
        <v>1120</v>
      </c>
      <c r="C955" s="30">
        <v>590</v>
      </c>
      <c r="D955" t="s">
        <v>27</v>
      </c>
      <c r="F955" t="s">
        <v>1121</v>
      </c>
      <c r="G955" t="s">
        <v>1122</v>
      </c>
      <c r="H955" s="31">
        <v>1</v>
      </c>
      <c r="I955" s="3" t="s">
        <v>87</v>
      </c>
    </row>
    <row r="956" spans="1:9">
      <c r="C956" s="30"/>
      <c r="H956" s="31"/>
      <c r="I956" s="3"/>
    </row>
    <row r="957" spans="1:9">
      <c r="A957" t="s">
        <v>1123</v>
      </c>
      <c r="C957" s="30">
        <v>300</v>
      </c>
      <c r="D957" t="s">
        <v>27</v>
      </c>
      <c r="F957" t="s">
        <v>1124</v>
      </c>
      <c r="G957" t="s">
        <v>1125</v>
      </c>
      <c r="H957" s="31">
        <v>1</v>
      </c>
      <c r="I957" s="3" t="s">
        <v>87</v>
      </c>
    </row>
    <row r="958" spans="1:9">
      <c r="C958" s="30"/>
      <c r="F958" t="s">
        <v>1126</v>
      </c>
      <c r="H958" s="31"/>
      <c r="I958" s="3"/>
    </row>
    <row r="959" spans="1:9">
      <c r="A959" t="s">
        <v>1127</v>
      </c>
      <c r="C959" s="30">
        <v>940</v>
      </c>
      <c r="D959" t="s">
        <v>27</v>
      </c>
      <c r="F959" t="s">
        <v>1128</v>
      </c>
      <c r="G959" t="s">
        <v>1129</v>
      </c>
      <c r="H959" s="31">
        <v>1</v>
      </c>
      <c r="I959" s="3" t="s">
        <v>62</v>
      </c>
    </row>
    <row r="960" spans="1:9">
      <c r="C960" s="30"/>
      <c r="F960" t="s">
        <v>1126</v>
      </c>
      <c r="H960" s="31"/>
      <c r="I960" s="3"/>
    </row>
    <row r="961" spans="1:9">
      <c r="A961" t="s">
        <v>1130</v>
      </c>
      <c r="C961" s="30">
        <v>940</v>
      </c>
      <c r="D961" t="s">
        <v>27</v>
      </c>
      <c r="F961" t="s">
        <v>1128</v>
      </c>
      <c r="G961" t="s">
        <v>1131</v>
      </c>
      <c r="H961" s="31">
        <v>1</v>
      </c>
      <c r="I961" s="3" t="s">
        <v>62</v>
      </c>
    </row>
    <row r="962" spans="1:9">
      <c r="C962" s="30"/>
      <c r="F962" t="s">
        <v>1126</v>
      </c>
      <c r="H962" s="31"/>
      <c r="I962" s="3"/>
    </row>
    <row r="963" spans="1:9">
      <c r="A963" t="s">
        <v>1132</v>
      </c>
      <c r="C963" s="30">
        <v>1400</v>
      </c>
      <c r="D963" t="s">
        <v>27</v>
      </c>
      <c r="F963" t="s">
        <v>1128</v>
      </c>
      <c r="G963" t="s">
        <v>1133</v>
      </c>
      <c r="H963" s="31">
        <v>1</v>
      </c>
      <c r="I963" s="3" t="s">
        <v>62</v>
      </c>
    </row>
    <row r="964" spans="1:9">
      <c r="C964" s="30"/>
      <c r="F964" t="s">
        <v>1126</v>
      </c>
      <c r="H964" s="31"/>
      <c r="I964" s="3"/>
    </row>
    <row r="965" spans="1:9">
      <c r="A965" t="s">
        <v>1134</v>
      </c>
      <c r="C965" s="30">
        <v>1890</v>
      </c>
      <c r="D965" t="s">
        <v>27</v>
      </c>
      <c r="F965" t="s">
        <v>1128</v>
      </c>
      <c r="G965" t="s">
        <v>1135</v>
      </c>
      <c r="H965" s="31">
        <v>1</v>
      </c>
      <c r="I965" s="3" t="s">
        <v>62</v>
      </c>
    </row>
    <row r="966" spans="1:9">
      <c r="C966" s="30"/>
      <c r="F966" t="s">
        <v>1126</v>
      </c>
      <c r="H966" s="31"/>
      <c r="I966" s="3"/>
    </row>
    <row r="967" spans="1:9">
      <c r="A967" t="s">
        <v>1136</v>
      </c>
      <c r="C967" s="30">
        <v>2350</v>
      </c>
      <c r="D967" t="s">
        <v>27</v>
      </c>
      <c r="F967" t="s">
        <v>1128</v>
      </c>
      <c r="G967" t="s">
        <v>1137</v>
      </c>
      <c r="H967" s="31">
        <v>1</v>
      </c>
      <c r="I967" s="3" t="s">
        <v>62</v>
      </c>
    </row>
    <row r="968" spans="1:9">
      <c r="C968" s="30"/>
      <c r="F968" t="s">
        <v>1126</v>
      </c>
      <c r="H968" s="31"/>
      <c r="I968" s="3"/>
    </row>
    <row r="969" spans="1:9">
      <c r="A969" t="s">
        <v>1138</v>
      </c>
      <c r="C969" s="30">
        <v>1310</v>
      </c>
      <c r="D969" t="s">
        <v>27</v>
      </c>
      <c r="F969" t="s">
        <v>1139</v>
      </c>
      <c r="G969" t="s">
        <v>1129</v>
      </c>
      <c r="H969" s="31">
        <v>1</v>
      </c>
      <c r="I969" s="3" t="s">
        <v>62</v>
      </c>
    </row>
    <row r="970" spans="1:9">
      <c r="C970" s="30"/>
      <c r="F970" t="s">
        <v>1126</v>
      </c>
      <c r="H970" s="31"/>
      <c r="I970" s="3"/>
    </row>
    <row r="971" spans="1:9">
      <c r="A971" t="s">
        <v>1140</v>
      </c>
      <c r="C971" s="30">
        <v>1310</v>
      </c>
      <c r="D971" t="s">
        <v>27</v>
      </c>
      <c r="F971" t="s">
        <v>1139</v>
      </c>
      <c r="G971" t="s">
        <v>1131</v>
      </c>
      <c r="H971" s="31">
        <v>1</v>
      </c>
      <c r="I971" s="3" t="s">
        <v>62</v>
      </c>
    </row>
    <row r="972" spans="1:9">
      <c r="C972" s="30"/>
      <c r="F972" t="s">
        <v>1126</v>
      </c>
      <c r="H972" s="31"/>
      <c r="I972" s="3"/>
    </row>
    <row r="973" spans="1:9">
      <c r="A973" t="s">
        <v>1141</v>
      </c>
      <c r="C973" s="30">
        <v>2270</v>
      </c>
      <c r="D973" t="s">
        <v>27</v>
      </c>
      <c r="F973" t="s">
        <v>1139</v>
      </c>
      <c r="G973" t="s">
        <v>1142</v>
      </c>
      <c r="H973" s="31">
        <v>1</v>
      </c>
      <c r="I973" s="3" t="s">
        <v>62</v>
      </c>
    </row>
    <row r="974" spans="1:9">
      <c r="C974" s="30"/>
      <c r="F974" t="s">
        <v>1126</v>
      </c>
      <c r="H974" s="31"/>
      <c r="I974" s="3"/>
    </row>
    <row r="975" spans="1:9">
      <c r="A975" t="s">
        <v>1143</v>
      </c>
      <c r="C975" s="30">
        <v>1870</v>
      </c>
      <c r="D975" t="s">
        <v>27</v>
      </c>
      <c r="F975" t="s">
        <v>1144</v>
      </c>
      <c r="G975" t="s">
        <v>1145</v>
      </c>
      <c r="H975" s="31">
        <v>1</v>
      </c>
      <c r="I975" s="3" t="s">
        <v>62</v>
      </c>
    </row>
    <row r="976" spans="1:9">
      <c r="C976" s="30"/>
      <c r="F976" t="s">
        <v>1146</v>
      </c>
      <c r="G976" t="s">
        <v>1147</v>
      </c>
      <c r="H976" s="31"/>
      <c r="I976" s="3"/>
    </row>
    <row r="977" spans="1:9">
      <c r="A977" t="s">
        <v>1148</v>
      </c>
      <c r="C977" s="30">
        <v>7400</v>
      </c>
      <c r="D977" t="s">
        <v>27</v>
      </c>
      <c r="F977" t="s">
        <v>1149</v>
      </c>
      <c r="G977" t="s">
        <v>1150</v>
      </c>
      <c r="H977" s="31">
        <v>1</v>
      </c>
      <c r="I977" s="3" t="s">
        <v>62</v>
      </c>
    </row>
    <row r="978" spans="1:9">
      <c r="C978" s="30"/>
      <c r="F978" t="s">
        <v>1146</v>
      </c>
      <c r="G978" t="s">
        <v>1147</v>
      </c>
      <c r="H978" s="31"/>
      <c r="I978" s="3"/>
    </row>
    <row r="979" spans="1:9">
      <c r="A979" t="s">
        <v>1151</v>
      </c>
      <c r="C979" s="30">
        <v>7690</v>
      </c>
      <c r="D979" t="s">
        <v>27</v>
      </c>
      <c r="F979" t="s">
        <v>1149</v>
      </c>
      <c r="G979" t="s">
        <v>1152</v>
      </c>
      <c r="H979" s="31">
        <v>1</v>
      </c>
      <c r="I979" s="3" t="s">
        <v>62</v>
      </c>
    </row>
    <row r="980" spans="1:9">
      <c r="C980" s="30"/>
      <c r="F980" t="s">
        <v>1146</v>
      </c>
      <c r="G980" t="s">
        <v>1147</v>
      </c>
      <c r="H980" s="31"/>
      <c r="I980" s="3"/>
    </row>
    <row r="981" spans="1:9">
      <c r="A981" t="s">
        <v>1153</v>
      </c>
      <c r="C981" s="30">
        <v>7830</v>
      </c>
      <c r="D981" t="s">
        <v>27</v>
      </c>
      <c r="F981" t="s">
        <v>1149</v>
      </c>
      <c r="G981" t="s">
        <v>1154</v>
      </c>
      <c r="H981" s="31">
        <v>1</v>
      </c>
      <c r="I981" s="3" t="s">
        <v>62</v>
      </c>
    </row>
    <row r="982" spans="1:9">
      <c r="C982" s="30"/>
      <c r="F982" t="s">
        <v>1155</v>
      </c>
      <c r="G982" t="s">
        <v>1156</v>
      </c>
      <c r="H982" s="31"/>
      <c r="I982" s="3"/>
    </row>
    <row r="983" spans="1:9">
      <c r="A983" t="s">
        <v>1157</v>
      </c>
      <c r="C983" s="30">
        <v>7840</v>
      </c>
      <c r="D983" t="s">
        <v>27</v>
      </c>
      <c r="F983" t="s">
        <v>1149</v>
      </c>
      <c r="G983" t="s">
        <v>1158</v>
      </c>
      <c r="H983" s="31">
        <v>1</v>
      </c>
      <c r="I983" s="3" t="s">
        <v>62</v>
      </c>
    </row>
    <row r="984" spans="1:9">
      <c r="C984" s="30"/>
      <c r="F984" t="s">
        <v>1159</v>
      </c>
      <c r="H984" s="31"/>
      <c r="I984" s="3"/>
    </row>
    <row r="985" spans="1:9">
      <c r="A985" t="s">
        <v>1160</v>
      </c>
      <c r="C985" s="30">
        <v>540</v>
      </c>
      <c r="D985" t="s">
        <v>27</v>
      </c>
      <c r="F985" t="s">
        <v>599</v>
      </c>
      <c r="G985" t="s">
        <v>1161</v>
      </c>
      <c r="H985" s="31">
        <v>1</v>
      </c>
      <c r="I985" s="3" t="s">
        <v>87</v>
      </c>
    </row>
    <row r="986" spans="1:9">
      <c r="C986" s="30"/>
      <c r="F986" t="s">
        <v>1159</v>
      </c>
      <c r="H986" s="31"/>
      <c r="I986" s="3"/>
    </row>
    <row r="987" spans="1:9">
      <c r="A987" t="s">
        <v>1162</v>
      </c>
      <c r="C987" s="30">
        <v>460</v>
      </c>
      <c r="D987" t="s">
        <v>27</v>
      </c>
      <c r="F987" t="s">
        <v>1163</v>
      </c>
      <c r="G987" t="s">
        <v>1164</v>
      </c>
      <c r="H987" s="31">
        <v>1</v>
      </c>
      <c r="I987" s="3" t="s">
        <v>62</v>
      </c>
    </row>
    <row r="988" spans="1:9">
      <c r="C988" s="30"/>
      <c r="F988" t="s">
        <v>1165</v>
      </c>
      <c r="H988" s="31"/>
      <c r="I988" s="3"/>
    </row>
    <row r="989" spans="1:9">
      <c r="A989" t="s">
        <v>1166</v>
      </c>
      <c r="C989" s="30">
        <v>950</v>
      </c>
      <c r="D989" t="s">
        <v>27</v>
      </c>
      <c r="F989" t="s">
        <v>1167</v>
      </c>
      <c r="G989" t="s">
        <v>1168</v>
      </c>
      <c r="H989" s="31">
        <v>1</v>
      </c>
      <c r="I989" s="3" t="s">
        <v>62</v>
      </c>
    </row>
    <row r="990" spans="1:9">
      <c r="C990" s="30"/>
      <c r="F990" t="s">
        <v>940</v>
      </c>
      <c r="G990" t="s">
        <v>1169</v>
      </c>
      <c r="H990" s="31"/>
      <c r="I990" s="3"/>
    </row>
    <row r="991" spans="1:9">
      <c r="A991" t="s">
        <v>1170</v>
      </c>
      <c r="C991" s="30">
        <v>940</v>
      </c>
      <c r="D991" t="s">
        <v>27</v>
      </c>
      <c r="F991" t="s">
        <v>1128</v>
      </c>
      <c r="G991" t="s">
        <v>1129</v>
      </c>
      <c r="H991" s="31">
        <v>1</v>
      </c>
      <c r="I991" s="3" t="s">
        <v>62</v>
      </c>
    </row>
    <row r="992" spans="1:9">
      <c r="C992" s="30"/>
      <c r="F992" t="s">
        <v>940</v>
      </c>
      <c r="G992" t="s">
        <v>1171</v>
      </c>
      <c r="H992" s="31"/>
      <c r="I992" s="3"/>
    </row>
    <row r="993" spans="1:9">
      <c r="A993" t="s">
        <v>1172</v>
      </c>
      <c r="C993" s="30">
        <v>1400</v>
      </c>
      <c r="D993" t="s">
        <v>27</v>
      </c>
      <c r="F993" t="s">
        <v>1128</v>
      </c>
      <c r="G993" t="s">
        <v>1133</v>
      </c>
      <c r="H993" s="31">
        <v>1</v>
      </c>
      <c r="I993" s="3" t="s">
        <v>62</v>
      </c>
    </row>
    <row r="994" spans="1:9">
      <c r="C994" s="30"/>
      <c r="F994" t="s">
        <v>940</v>
      </c>
      <c r="H994" s="31"/>
      <c r="I994" s="3"/>
    </row>
    <row r="995" spans="1:9">
      <c r="A995" t="s">
        <v>1173</v>
      </c>
      <c r="C995" s="30">
        <v>1870</v>
      </c>
      <c r="D995" t="s">
        <v>27</v>
      </c>
      <c r="F995" t="s">
        <v>1144</v>
      </c>
      <c r="G995" t="s">
        <v>1174</v>
      </c>
      <c r="H995" s="31">
        <v>1</v>
      </c>
      <c r="I995" s="3" t="s">
        <v>62</v>
      </c>
    </row>
    <row r="996" spans="1:9">
      <c r="C996" s="30"/>
      <c r="F996" t="s">
        <v>940</v>
      </c>
      <c r="G996" t="s">
        <v>1175</v>
      </c>
      <c r="H996" s="31"/>
      <c r="I996" s="3"/>
    </row>
    <row r="997" spans="1:9">
      <c r="A997" t="s">
        <v>1176</v>
      </c>
      <c r="C997" s="30">
        <v>2550</v>
      </c>
      <c r="D997" t="s">
        <v>27</v>
      </c>
      <c r="F997" t="s">
        <v>1177</v>
      </c>
      <c r="G997" t="s">
        <v>1178</v>
      </c>
      <c r="H997" s="31">
        <v>1</v>
      </c>
      <c r="I997" s="3" t="s">
        <v>62</v>
      </c>
    </row>
    <row r="998" spans="1:9">
      <c r="C998" s="30"/>
      <c r="F998" t="s">
        <v>940</v>
      </c>
      <c r="G998" t="s">
        <v>1179</v>
      </c>
      <c r="H998" s="31"/>
      <c r="I998" s="3"/>
    </row>
    <row r="999" spans="1:9">
      <c r="A999" t="s">
        <v>1180</v>
      </c>
      <c r="C999" s="30">
        <v>3510</v>
      </c>
      <c r="D999" t="s">
        <v>27</v>
      </c>
      <c r="F999" t="s">
        <v>1177</v>
      </c>
      <c r="G999" t="s">
        <v>1178</v>
      </c>
      <c r="H999" s="31">
        <v>1</v>
      </c>
      <c r="I999" s="3" t="s">
        <v>62</v>
      </c>
    </row>
    <row r="1000" spans="1:9">
      <c r="C1000" s="30"/>
      <c r="F1000" t="s">
        <v>940</v>
      </c>
      <c r="H1000" s="31"/>
      <c r="I1000" s="3"/>
    </row>
    <row r="1001" spans="1:9">
      <c r="A1001" t="s">
        <v>1181</v>
      </c>
      <c r="C1001" s="30">
        <v>1340</v>
      </c>
      <c r="D1001" t="s">
        <v>27</v>
      </c>
      <c r="F1001" t="s">
        <v>1182</v>
      </c>
      <c r="G1001" t="s">
        <v>1183</v>
      </c>
      <c r="H1001" s="31">
        <v>1</v>
      </c>
      <c r="I1001" s="3" t="s">
        <v>62</v>
      </c>
    </row>
    <row r="1002" spans="1:9">
      <c r="C1002" s="30"/>
      <c r="F1002" t="s">
        <v>1184</v>
      </c>
      <c r="H1002" s="31"/>
      <c r="I1002" s="3"/>
    </row>
    <row r="1003" spans="1:9">
      <c r="A1003" t="s">
        <v>1185</v>
      </c>
      <c r="C1003" s="30">
        <v>1400</v>
      </c>
      <c r="D1003" t="s">
        <v>27</v>
      </c>
      <c r="F1003" t="s">
        <v>1128</v>
      </c>
      <c r="G1003" t="s">
        <v>1133</v>
      </c>
      <c r="H1003" s="31">
        <v>1</v>
      </c>
      <c r="I1003" s="3" t="s">
        <v>62</v>
      </c>
    </row>
    <row r="1004" spans="1:9">
      <c r="C1004" s="30"/>
      <c r="F1004" t="s">
        <v>1184</v>
      </c>
      <c r="H1004" s="31"/>
      <c r="I1004" s="3"/>
    </row>
    <row r="1005" spans="1:9">
      <c r="A1005" t="s">
        <v>1186</v>
      </c>
      <c r="C1005" s="30">
        <v>1310</v>
      </c>
      <c r="D1005" t="s">
        <v>27</v>
      </c>
      <c r="F1005" t="s">
        <v>1139</v>
      </c>
      <c r="G1005" t="s">
        <v>1129</v>
      </c>
      <c r="H1005" s="31">
        <v>1</v>
      </c>
      <c r="I1005" s="3" t="s">
        <v>62</v>
      </c>
    </row>
    <row r="1006" spans="1:9">
      <c r="C1006" s="30"/>
      <c r="F1006" t="s">
        <v>985</v>
      </c>
      <c r="H1006" s="31"/>
      <c r="I1006" s="3"/>
    </row>
    <row r="1007" spans="1:9">
      <c r="A1007" t="s">
        <v>1187</v>
      </c>
      <c r="C1007" s="30">
        <v>1290</v>
      </c>
      <c r="D1007" t="s">
        <v>27</v>
      </c>
      <c r="F1007" t="s">
        <v>1188</v>
      </c>
      <c r="G1007" t="s">
        <v>1189</v>
      </c>
      <c r="H1007" s="31">
        <v>1</v>
      </c>
      <c r="I1007" s="3" t="s">
        <v>62</v>
      </c>
    </row>
    <row r="1008" spans="1:9">
      <c r="C1008" s="30"/>
      <c r="F1008" t="s">
        <v>940</v>
      </c>
      <c r="H1008" s="31"/>
      <c r="I1008" s="3"/>
    </row>
    <row r="1009" spans="1:9">
      <c r="A1009" t="s">
        <v>1190</v>
      </c>
      <c r="C1009" s="30">
        <v>950</v>
      </c>
      <c r="D1009" t="s">
        <v>27</v>
      </c>
      <c r="F1009" t="s">
        <v>1191</v>
      </c>
      <c r="G1009" t="s">
        <v>1192</v>
      </c>
      <c r="H1009" s="31">
        <v>1</v>
      </c>
      <c r="I1009" s="3" t="s">
        <v>62</v>
      </c>
    </row>
    <row r="1010" spans="1:9">
      <c r="C1010" s="30"/>
      <c r="F1010" t="s">
        <v>1193</v>
      </c>
      <c r="H1010" s="31"/>
      <c r="I1010" s="3"/>
    </row>
    <row r="1011" spans="1:9">
      <c r="A1011" t="s">
        <v>1194</v>
      </c>
      <c r="C1011" s="30">
        <v>1260</v>
      </c>
      <c r="D1011" t="s">
        <v>27</v>
      </c>
      <c r="F1011" t="s">
        <v>1195</v>
      </c>
      <c r="G1011" t="s">
        <v>1196</v>
      </c>
      <c r="H1011" s="31">
        <v>1</v>
      </c>
      <c r="I1011" s="3" t="s">
        <v>62</v>
      </c>
    </row>
    <row r="1012" spans="1:9">
      <c r="C1012" s="30"/>
      <c r="F1012" t="s">
        <v>1197</v>
      </c>
      <c r="H1012" s="31"/>
      <c r="I1012" s="3"/>
    </row>
    <row r="1013" spans="1:9">
      <c r="A1013" t="s">
        <v>1198</v>
      </c>
      <c r="C1013" s="30">
        <v>670</v>
      </c>
      <c r="D1013" t="s">
        <v>27</v>
      </c>
      <c r="F1013" t="s">
        <v>1199</v>
      </c>
      <c r="G1013" t="s">
        <v>1200</v>
      </c>
      <c r="H1013" s="31">
        <v>1</v>
      </c>
      <c r="I1013" s="3" t="s">
        <v>308</v>
      </c>
    </row>
    <row r="1014" spans="1:9">
      <c r="C1014" s="30"/>
      <c r="F1014" t="s">
        <v>1201</v>
      </c>
      <c r="H1014" s="31"/>
      <c r="I1014" s="3"/>
    </row>
    <row r="1015" spans="1:9">
      <c r="A1015" t="s">
        <v>1202</v>
      </c>
      <c r="C1015" s="30">
        <v>710</v>
      </c>
      <c r="D1015" t="s">
        <v>27</v>
      </c>
      <c r="F1015" t="s">
        <v>1203</v>
      </c>
      <c r="G1015" t="s">
        <v>1204</v>
      </c>
      <c r="H1015" s="31">
        <v>1</v>
      </c>
      <c r="I1015" s="3" t="s">
        <v>308</v>
      </c>
    </row>
    <row r="1016" spans="1:9">
      <c r="C1016" s="30"/>
      <c r="F1016" t="s">
        <v>1205</v>
      </c>
      <c r="H1016" s="31"/>
      <c r="I1016" s="3"/>
    </row>
    <row r="1017" spans="1:9">
      <c r="A1017" t="s">
        <v>1206</v>
      </c>
      <c r="C1017" s="30">
        <v>5560</v>
      </c>
      <c r="D1017" t="s">
        <v>27</v>
      </c>
      <c r="F1017" t="s">
        <v>1207</v>
      </c>
      <c r="H1017" s="31">
        <v>1</v>
      </c>
      <c r="I1017" s="3" t="s">
        <v>62</v>
      </c>
    </row>
    <row r="1018" spans="1:9">
      <c r="C1018" s="30"/>
      <c r="F1018" t="s">
        <v>1205</v>
      </c>
      <c r="H1018" s="31"/>
      <c r="I1018" s="3"/>
    </row>
    <row r="1019" spans="1:9">
      <c r="A1019" t="s">
        <v>1208</v>
      </c>
      <c r="C1019" s="30">
        <v>940</v>
      </c>
      <c r="D1019" t="s">
        <v>27</v>
      </c>
      <c r="F1019" t="s">
        <v>1128</v>
      </c>
      <c r="G1019" t="s">
        <v>1129</v>
      </c>
      <c r="H1019" s="31">
        <v>1</v>
      </c>
      <c r="I1019" s="3" t="s">
        <v>62</v>
      </c>
    </row>
    <row r="1020" spans="1:9">
      <c r="C1020" s="30"/>
      <c r="G1020" t="s">
        <v>1209</v>
      </c>
      <c r="H1020" s="31"/>
      <c r="I1020" s="3"/>
    </row>
    <row r="1021" spans="1:9">
      <c r="A1021" t="s">
        <v>1210</v>
      </c>
      <c r="C1021" s="30">
        <v>148000</v>
      </c>
      <c r="D1021" t="s">
        <v>1211</v>
      </c>
      <c r="F1021" t="s">
        <v>1212</v>
      </c>
      <c r="G1021" t="s">
        <v>1213</v>
      </c>
      <c r="H1021" s="31">
        <v>1</v>
      </c>
      <c r="I1021" s="3" t="s">
        <v>308</v>
      </c>
    </row>
    <row r="1022" spans="1:9">
      <c r="C1022" s="30"/>
      <c r="G1022" t="s">
        <v>1214</v>
      </c>
      <c r="H1022" s="31"/>
      <c r="I1022" s="3"/>
    </row>
    <row r="1023" spans="1:9">
      <c r="A1023" t="s">
        <v>1215</v>
      </c>
      <c r="C1023" s="30">
        <v>176000</v>
      </c>
      <c r="D1023" t="s">
        <v>1211</v>
      </c>
      <c r="F1023" t="s">
        <v>1212</v>
      </c>
      <c r="G1023" t="s">
        <v>1216</v>
      </c>
      <c r="H1023" s="31">
        <v>1</v>
      </c>
      <c r="I1023" s="3" t="s">
        <v>308</v>
      </c>
    </row>
    <row r="1025" spans="1:9">
      <c r="A1025" t="s">
        <v>1217</v>
      </c>
      <c r="C1025" s="30">
        <v>3680</v>
      </c>
      <c r="D1025" t="s">
        <v>27</v>
      </c>
      <c r="F1025" t="s">
        <v>1218</v>
      </c>
      <c r="G1025" t="s">
        <v>1219</v>
      </c>
      <c r="H1025" s="31">
        <v>1</v>
      </c>
      <c r="I1025" s="3" t="s">
        <v>62</v>
      </c>
    </row>
    <row r="1026" spans="1:9">
      <c r="C1026" s="30"/>
      <c r="G1026" t="s">
        <v>1220</v>
      </c>
      <c r="H1026" s="31"/>
      <c r="I1026" s="3"/>
    </row>
    <row r="1027" spans="1:9">
      <c r="A1027" t="s">
        <v>1221</v>
      </c>
      <c r="C1027" s="30">
        <v>3900</v>
      </c>
      <c r="D1027" t="s">
        <v>27</v>
      </c>
      <c r="F1027" t="s">
        <v>1222</v>
      </c>
      <c r="G1027" t="s">
        <v>1219</v>
      </c>
      <c r="H1027" s="31">
        <v>1</v>
      </c>
      <c r="I1027" s="3" t="s">
        <v>62</v>
      </c>
    </row>
    <row r="1028" spans="1:9">
      <c r="C1028" s="30"/>
      <c r="G1028" t="s">
        <v>1223</v>
      </c>
      <c r="H1028" s="31"/>
      <c r="I1028" s="3"/>
    </row>
    <row r="1029" spans="1:9">
      <c r="A1029" t="s">
        <v>1224</v>
      </c>
      <c r="C1029" s="30">
        <v>4850</v>
      </c>
      <c r="D1029" t="s">
        <v>27</v>
      </c>
      <c r="F1029" t="s">
        <v>1225</v>
      </c>
      <c r="G1029" t="s">
        <v>1226</v>
      </c>
      <c r="H1029" s="31">
        <v>1</v>
      </c>
      <c r="I1029" s="3" t="s">
        <v>87</v>
      </c>
    </row>
    <row r="1030" spans="1:9">
      <c r="C1030" s="30"/>
      <c r="G1030" t="s">
        <v>1227</v>
      </c>
      <c r="H1030" s="31"/>
      <c r="I1030" s="3"/>
    </row>
    <row r="1031" spans="1:9">
      <c r="A1031" t="s">
        <v>1228</v>
      </c>
      <c r="C1031" s="30">
        <v>5000</v>
      </c>
      <c r="D1031" t="s">
        <v>27</v>
      </c>
      <c r="F1031" t="s">
        <v>1229</v>
      </c>
      <c r="G1031" t="s">
        <v>1226</v>
      </c>
      <c r="H1031" s="31">
        <v>1</v>
      </c>
      <c r="I1031" s="3" t="s">
        <v>87</v>
      </c>
    </row>
    <row r="1032" spans="1:9">
      <c r="C1032" s="30"/>
      <c r="G1032" t="s">
        <v>1230</v>
      </c>
      <c r="H1032" s="31"/>
      <c r="I1032" s="3"/>
    </row>
    <row r="1033" spans="1:9">
      <c r="A1033" t="s">
        <v>1231</v>
      </c>
      <c r="C1033" s="30">
        <v>4050</v>
      </c>
      <c r="D1033" t="s">
        <v>27</v>
      </c>
      <c r="F1033" t="s">
        <v>1232</v>
      </c>
      <c r="G1033" t="s">
        <v>1226</v>
      </c>
      <c r="H1033" s="31">
        <v>1</v>
      </c>
      <c r="I1033" s="3" t="s">
        <v>87</v>
      </c>
    </row>
    <row r="1034" spans="1:9">
      <c r="C1034" s="30"/>
      <c r="F1034" t="s">
        <v>1233</v>
      </c>
      <c r="H1034" s="31"/>
      <c r="I1034" s="3"/>
    </row>
    <row r="1035" spans="1:9">
      <c r="A1035" t="s">
        <v>1234</v>
      </c>
      <c r="C1035" s="30">
        <v>340</v>
      </c>
      <c r="D1035" t="s">
        <v>27</v>
      </c>
      <c r="F1035" t="s">
        <v>1235</v>
      </c>
      <c r="H1035" s="31">
        <v>1</v>
      </c>
      <c r="I1035" s="3" t="s">
        <v>30</v>
      </c>
    </row>
    <row r="1036" spans="1:9">
      <c r="C1036" s="30"/>
      <c r="F1036" t="s">
        <v>1233</v>
      </c>
      <c r="H1036" s="31"/>
      <c r="I1036" s="3"/>
    </row>
    <row r="1037" spans="1:9">
      <c r="A1037" t="s">
        <v>1236</v>
      </c>
      <c r="C1037" s="30">
        <v>860</v>
      </c>
      <c r="D1037" t="s">
        <v>27</v>
      </c>
      <c r="F1037" t="s">
        <v>353</v>
      </c>
      <c r="H1037" s="31">
        <v>1</v>
      </c>
      <c r="I1037" s="3" t="s">
        <v>30</v>
      </c>
    </row>
    <row r="1038" spans="1:9">
      <c r="C1038" s="30"/>
      <c r="G1038" t="s">
        <v>1237</v>
      </c>
      <c r="H1038" s="31"/>
      <c r="I1038" s="3"/>
    </row>
    <row r="1039" spans="1:9">
      <c r="A1039" t="s">
        <v>1238</v>
      </c>
      <c r="C1039" s="30">
        <v>5110</v>
      </c>
      <c r="D1039" t="s">
        <v>1239</v>
      </c>
      <c r="F1039" t="s">
        <v>33</v>
      </c>
      <c r="G1039" t="s">
        <v>31</v>
      </c>
      <c r="H1039" s="31">
        <v>1</v>
      </c>
      <c r="I1039" s="3" t="s">
        <v>30</v>
      </c>
    </row>
    <row r="1040" spans="1:9">
      <c r="C1040" s="30"/>
      <c r="G1040" t="s">
        <v>1237</v>
      </c>
      <c r="H1040" s="31"/>
      <c r="I1040" s="3"/>
    </row>
    <row r="1041" spans="1:9">
      <c r="A1041" t="s">
        <v>1240</v>
      </c>
      <c r="C1041" s="30">
        <v>1540</v>
      </c>
      <c r="D1041" t="s">
        <v>27</v>
      </c>
      <c r="F1041" t="s">
        <v>36</v>
      </c>
      <c r="G1041" t="s">
        <v>1241</v>
      </c>
      <c r="H1041" s="31">
        <v>1</v>
      </c>
      <c r="I1041" s="3" t="s">
        <v>30</v>
      </c>
    </row>
    <row r="1042" spans="1:9">
      <c r="C1042" s="30"/>
      <c r="F1042" t="s">
        <v>1242</v>
      </c>
      <c r="H1042" s="31"/>
      <c r="I1042" s="3"/>
    </row>
    <row r="1043" spans="1:9">
      <c r="A1043" t="s">
        <v>1243</v>
      </c>
      <c r="C1043" s="30">
        <v>850</v>
      </c>
      <c r="D1043" t="s">
        <v>27</v>
      </c>
      <c r="F1043" t="s">
        <v>1244</v>
      </c>
      <c r="G1043" t="s">
        <v>1220</v>
      </c>
      <c r="H1043" s="31">
        <v>1</v>
      </c>
      <c r="I1043" s="3" t="s">
        <v>30</v>
      </c>
    </row>
    <row r="1044" spans="1:9">
      <c r="C1044" s="30"/>
      <c r="G1044" t="s">
        <v>1245</v>
      </c>
      <c r="H1044" s="31"/>
      <c r="I1044" s="3"/>
    </row>
    <row r="1045" spans="1:9">
      <c r="A1045" t="s">
        <v>1246</v>
      </c>
      <c r="C1045" s="30">
        <v>69000</v>
      </c>
      <c r="D1045" t="s">
        <v>27</v>
      </c>
      <c r="F1045" t="s">
        <v>355</v>
      </c>
      <c r="G1045" t="s">
        <v>1247</v>
      </c>
      <c r="H1045" s="31">
        <v>1</v>
      </c>
      <c r="I1045" s="3" t="s">
        <v>357</v>
      </c>
    </row>
    <row r="1046" spans="1:9">
      <c r="C1046" s="30"/>
      <c r="G1046" t="s">
        <v>1248</v>
      </c>
      <c r="H1046" s="31"/>
      <c r="I1046" s="3"/>
    </row>
    <row r="1047" spans="1:9">
      <c r="A1047" t="s">
        <v>1249</v>
      </c>
      <c r="C1047" s="30">
        <v>69000</v>
      </c>
      <c r="D1047" t="s">
        <v>27</v>
      </c>
      <c r="F1047" t="s">
        <v>355</v>
      </c>
      <c r="G1047" t="s">
        <v>1247</v>
      </c>
      <c r="H1047" s="31">
        <v>1</v>
      </c>
      <c r="I1047" s="3" t="s">
        <v>357</v>
      </c>
    </row>
    <row r="1048" spans="1:9">
      <c r="C1048" s="30"/>
      <c r="H1048" s="31"/>
      <c r="I1048" s="3"/>
    </row>
    <row r="1049" spans="1:9">
      <c r="A1049" t="s">
        <v>1250</v>
      </c>
      <c r="C1049" s="30">
        <v>8100</v>
      </c>
      <c r="D1049" t="s">
        <v>27</v>
      </c>
      <c r="F1049" t="s">
        <v>1251</v>
      </c>
      <c r="G1049" t="s">
        <v>1252</v>
      </c>
      <c r="H1049" s="31">
        <v>1</v>
      </c>
      <c r="I1049" s="3" t="s">
        <v>87</v>
      </c>
    </row>
    <row r="1050" spans="1:9">
      <c r="C1050" s="30"/>
      <c r="H1050" s="31"/>
      <c r="I1050" s="3"/>
    </row>
    <row r="1051" spans="1:9">
      <c r="A1051" t="s">
        <v>1253</v>
      </c>
      <c r="C1051" s="30">
        <v>9290</v>
      </c>
      <c r="D1051" t="s">
        <v>27</v>
      </c>
      <c r="F1051" t="s">
        <v>1251</v>
      </c>
      <c r="G1051" t="s">
        <v>1254</v>
      </c>
      <c r="H1051" s="31">
        <v>1</v>
      </c>
      <c r="I1051" s="3" t="s">
        <v>87</v>
      </c>
    </row>
    <row r="1052" spans="1:9">
      <c r="C1052" s="30"/>
      <c r="H1052" s="31"/>
      <c r="I1052" s="3"/>
    </row>
    <row r="1053" spans="1:9">
      <c r="A1053" t="s">
        <v>1255</v>
      </c>
      <c r="C1053" s="30">
        <v>700</v>
      </c>
      <c r="D1053" t="s">
        <v>27</v>
      </c>
      <c r="F1053" t="s">
        <v>1256</v>
      </c>
      <c r="G1053" t="s">
        <v>1257</v>
      </c>
      <c r="H1053" s="31">
        <v>1</v>
      </c>
      <c r="I1053" s="3" t="s">
        <v>87</v>
      </c>
    </row>
    <row r="1054" spans="1:9">
      <c r="C1054" s="30"/>
      <c r="H1054" s="31"/>
      <c r="I1054" s="3"/>
    </row>
    <row r="1055" spans="1:9">
      <c r="A1055" t="s">
        <v>1258</v>
      </c>
      <c r="C1055" s="30">
        <v>210</v>
      </c>
      <c r="D1055" t="s">
        <v>27</v>
      </c>
      <c r="F1055" t="s">
        <v>532</v>
      </c>
      <c r="G1055" t="s">
        <v>1259</v>
      </c>
      <c r="H1055" s="31">
        <v>1</v>
      </c>
      <c r="I1055" s="3" t="s">
        <v>62</v>
      </c>
    </row>
    <row r="1057" spans="1:9">
      <c r="A1057" t="s">
        <v>1260</v>
      </c>
      <c r="C1057" s="30">
        <v>370</v>
      </c>
      <c r="D1057" t="s">
        <v>27</v>
      </c>
      <c r="F1057" t="s">
        <v>535</v>
      </c>
      <c r="G1057" t="s">
        <v>1259</v>
      </c>
      <c r="H1057" s="31">
        <v>1</v>
      </c>
      <c r="I1057" s="3" t="s">
        <v>62</v>
      </c>
    </row>
    <row r="1058" spans="1:9">
      <c r="C1058" s="30"/>
      <c r="H1058" s="31"/>
      <c r="I1058" s="3"/>
    </row>
    <row r="1059" spans="1:9">
      <c r="A1059" t="s">
        <v>1261</v>
      </c>
      <c r="C1059" s="30">
        <v>250</v>
      </c>
      <c r="D1059" t="s">
        <v>27</v>
      </c>
      <c r="F1059" t="s">
        <v>537</v>
      </c>
      <c r="G1059" t="s">
        <v>1259</v>
      </c>
      <c r="H1059" s="31">
        <v>1</v>
      </c>
      <c r="I1059" s="3" t="s">
        <v>62</v>
      </c>
    </row>
    <row r="1060" spans="1:9">
      <c r="C1060" s="30"/>
      <c r="H1060" s="31"/>
      <c r="I1060" s="3"/>
    </row>
    <row r="1061" spans="1:9">
      <c r="A1061" t="s">
        <v>1262</v>
      </c>
      <c r="C1061" s="30">
        <v>1180</v>
      </c>
      <c r="D1061" t="s">
        <v>27</v>
      </c>
      <c r="F1061" t="s">
        <v>539</v>
      </c>
      <c r="G1061" t="s">
        <v>1259</v>
      </c>
      <c r="H1061" s="31">
        <v>1</v>
      </c>
      <c r="I1061" s="3" t="s">
        <v>62</v>
      </c>
    </row>
    <row r="1062" spans="1:9">
      <c r="C1062" s="30"/>
      <c r="G1062" t="s">
        <v>1263</v>
      </c>
      <c r="H1062" s="31"/>
      <c r="I1062" s="3"/>
    </row>
    <row r="1063" spans="1:9">
      <c r="A1063" t="s">
        <v>1264</v>
      </c>
      <c r="C1063" s="30">
        <v>540</v>
      </c>
      <c r="D1063" t="s">
        <v>27</v>
      </c>
      <c r="F1063" t="s">
        <v>343</v>
      </c>
      <c r="G1063" t="s">
        <v>1265</v>
      </c>
      <c r="H1063" s="31">
        <v>1</v>
      </c>
      <c r="I1063" s="3" t="s">
        <v>30</v>
      </c>
    </row>
    <row r="1064" spans="1:9">
      <c r="C1064" s="30"/>
      <c r="H1064" s="31"/>
      <c r="I1064" s="3"/>
    </row>
    <row r="1065" spans="1:9">
      <c r="A1065" t="s">
        <v>1266</v>
      </c>
      <c r="C1065" s="30">
        <v>1910</v>
      </c>
      <c r="D1065" t="s">
        <v>1239</v>
      </c>
      <c r="F1065" t="s">
        <v>343</v>
      </c>
      <c r="G1065" t="s">
        <v>1267</v>
      </c>
      <c r="H1065" s="31">
        <v>1</v>
      </c>
      <c r="I1065" s="3" t="s">
        <v>30</v>
      </c>
    </row>
    <row r="1066" spans="1:9">
      <c r="C1066" s="30"/>
      <c r="H1066" s="31"/>
      <c r="I1066" s="3"/>
    </row>
    <row r="1067" spans="1:9">
      <c r="A1067" t="s">
        <v>1268</v>
      </c>
      <c r="C1067" s="30">
        <v>3300</v>
      </c>
      <c r="D1067" t="s">
        <v>1239</v>
      </c>
      <c r="F1067" t="s">
        <v>350</v>
      </c>
      <c r="G1067" t="s">
        <v>1267</v>
      </c>
      <c r="H1067" s="31">
        <v>1</v>
      </c>
      <c r="I1067" s="3" t="s">
        <v>30</v>
      </c>
    </row>
    <row r="1068" spans="1:9">
      <c r="C1068" s="30"/>
      <c r="G1068" t="s">
        <v>1263</v>
      </c>
      <c r="H1068" s="31"/>
      <c r="I1068" s="3"/>
    </row>
    <row r="1069" spans="1:9">
      <c r="A1069" t="s">
        <v>1269</v>
      </c>
      <c r="C1069" s="30">
        <v>260</v>
      </c>
      <c r="D1069" t="s">
        <v>27</v>
      </c>
      <c r="F1069" t="s">
        <v>346</v>
      </c>
      <c r="G1069" t="s">
        <v>1265</v>
      </c>
      <c r="H1069" s="31">
        <v>1</v>
      </c>
      <c r="I1069" s="3" t="s">
        <v>62</v>
      </c>
    </row>
    <row r="1070" spans="1:9">
      <c r="C1070" s="30"/>
      <c r="H1070" s="31"/>
      <c r="I1070" s="3"/>
    </row>
    <row r="1071" spans="1:9">
      <c r="A1071" t="s">
        <v>1270</v>
      </c>
      <c r="C1071" s="30">
        <v>850</v>
      </c>
      <c r="D1071" t="s">
        <v>27</v>
      </c>
      <c r="F1071" t="s">
        <v>350</v>
      </c>
      <c r="G1071" t="s">
        <v>1220</v>
      </c>
      <c r="H1071" s="31">
        <v>1</v>
      </c>
      <c r="I1071" s="3" t="s">
        <v>30</v>
      </c>
    </row>
    <row r="1073" spans="1:9">
      <c r="A1073" t="s">
        <v>1271</v>
      </c>
      <c r="C1073" s="30">
        <v>20800</v>
      </c>
      <c r="D1073" t="s">
        <v>27</v>
      </c>
      <c r="F1073" t="s">
        <v>1272</v>
      </c>
      <c r="G1073" t="s">
        <v>1273</v>
      </c>
      <c r="H1073" s="31">
        <v>1</v>
      </c>
      <c r="I1073" s="3" t="s">
        <v>62</v>
      </c>
    </row>
    <row r="1074" spans="1:9">
      <c r="C1074" s="30"/>
      <c r="H1074" s="31"/>
      <c r="I1074" s="3"/>
    </row>
    <row r="1075" spans="1:9">
      <c r="A1075" t="s">
        <v>1274</v>
      </c>
      <c r="C1075" s="30">
        <v>4180</v>
      </c>
      <c r="D1075" t="s">
        <v>27</v>
      </c>
      <c r="F1075" t="s">
        <v>1275</v>
      </c>
      <c r="G1075" t="s">
        <v>1276</v>
      </c>
      <c r="H1075" s="31">
        <v>1</v>
      </c>
      <c r="I1075" s="3" t="s">
        <v>30</v>
      </c>
    </row>
    <row r="1076" spans="1:9">
      <c r="C1076" s="30"/>
      <c r="H1076" s="31"/>
      <c r="I1076" s="3"/>
    </row>
    <row r="1077" spans="1:9">
      <c r="A1077" t="s">
        <v>1277</v>
      </c>
      <c r="C1077" s="30">
        <v>4180</v>
      </c>
      <c r="D1077" t="s">
        <v>27</v>
      </c>
      <c r="F1077" t="s">
        <v>359</v>
      </c>
      <c r="G1077" t="s">
        <v>360</v>
      </c>
      <c r="H1077" s="31">
        <v>1</v>
      </c>
      <c r="I1077" s="3" t="s">
        <v>30</v>
      </c>
    </row>
    <row r="1078" spans="1:9">
      <c r="C1078" s="30"/>
      <c r="H1078" s="31"/>
      <c r="I1078" s="3"/>
    </row>
    <row r="1079" spans="1:9">
      <c r="A1079" t="s">
        <v>1278</v>
      </c>
      <c r="C1079" s="30">
        <v>5430</v>
      </c>
      <c r="D1079" t="s">
        <v>1239</v>
      </c>
      <c r="F1079" t="s">
        <v>1279</v>
      </c>
      <c r="G1079" t="s">
        <v>1276</v>
      </c>
      <c r="H1079" s="31">
        <v>1</v>
      </c>
      <c r="I1079" s="3" t="s">
        <v>30</v>
      </c>
    </row>
    <row r="1080" spans="1:9">
      <c r="C1080" s="30"/>
      <c r="G1080" t="s">
        <v>1280</v>
      </c>
      <c r="H1080" s="31"/>
      <c r="I1080" s="3"/>
    </row>
    <row r="1081" spans="1:9">
      <c r="A1081" t="s">
        <v>338</v>
      </c>
      <c r="C1081" s="30">
        <v>3980</v>
      </c>
      <c r="D1081" t="s">
        <v>27</v>
      </c>
      <c r="F1081" t="s">
        <v>1275</v>
      </c>
      <c r="G1081" t="s">
        <v>1276</v>
      </c>
      <c r="H1081" s="31">
        <v>1</v>
      </c>
      <c r="I1081" s="3" t="s">
        <v>30</v>
      </c>
    </row>
    <row r="1082" spans="1:9">
      <c r="C1082" s="30"/>
      <c r="H1082" s="31"/>
      <c r="I1082" s="3"/>
    </row>
    <row r="1083" spans="1:9">
      <c r="A1083" t="s">
        <v>1281</v>
      </c>
      <c r="C1083" s="30">
        <v>4</v>
      </c>
      <c r="D1083" t="s">
        <v>27</v>
      </c>
      <c r="F1083" t="s">
        <v>374</v>
      </c>
      <c r="H1083" s="31">
        <v>1</v>
      </c>
      <c r="I1083" s="3" t="s">
        <v>302</v>
      </c>
    </row>
    <row r="1084" spans="1:9">
      <c r="C1084" s="30"/>
      <c r="H1084" s="31"/>
      <c r="I1084" s="3"/>
    </row>
    <row r="1085" spans="1:9">
      <c r="A1085" t="s">
        <v>1282</v>
      </c>
      <c r="C1085" s="30">
        <v>7490</v>
      </c>
      <c r="D1085" t="s">
        <v>1239</v>
      </c>
      <c r="F1085" t="s">
        <v>1218</v>
      </c>
      <c r="G1085" t="s">
        <v>1283</v>
      </c>
      <c r="H1085" s="31">
        <v>1</v>
      </c>
      <c r="I1085" s="3" t="s">
        <v>62</v>
      </c>
    </row>
    <row r="1086" spans="1:9">
      <c r="C1086" s="30"/>
      <c r="H1086" s="31"/>
      <c r="I1086" s="3"/>
    </row>
    <row r="1087" spans="1:9">
      <c r="A1087" t="s">
        <v>1284</v>
      </c>
      <c r="C1087" s="30">
        <v>3400</v>
      </c>
      <c r="D1087" t="s">
        <v>27</v>
      </c>
      <c r="F1087" t="s">
        <v>1218</v>
      </c>
      <c r="H1087" s="31">
        <v>1</v>
      </c>
      <c r="I1087" s="3" t="s">
        <v>62</v>
      </c>
    </row>
    <row r="1089" spans="1:9">
      <c r="A1089" t="s">
        <v>1285</v>
      </c>
      <c r="C1089" s="30">
        <v>4800</v>
      </c>
      <c r="D1089" t="s">
        <v>27</v>
      </c>
      <c r="F1089" t="s">
        <v>1222</v>
      </c>
      <c r="G1089" t="s">
        <v>1286</v>
      </c>
      <c r="H1089" s="31">
        <v>1</v>
      </c>
      <c r="I1089" s="3" t="s">
        <v>62</v>
      </c>
    </row>
    <row r="1090" spans="1:9">
      <c r="C1090" s="30"/>
      <c r="H1090" s="31"/>
      <c r="I1090" s="3"/>
    </row>
    <row r="1091" spans="1:9">
      <c r="A1091" t="s">
        <v>1287</v>
      </c>
      <c r="C1091" s="30">
        <v>3900</v>
      </c>
      <c r="D1091" t="s">
        <v>27</v>
      </c>
      <c r="F1091" t="s">
        <v>1222</v>
      </c>
      <c r="G1091" t="s">
        <v>1220</v>
      </c>
      <c r="H1091" s="31">
        <v>1</v>
      </c>
      <c r="I1091" s="3" t="s">
        <v>62</v>
      </c>
    </row>
    <row r="1092" spans="1:9">
      <c r="C1092" s="30"/>
      <c r="H1092" s="31"/>
      <c r="I1092" s="3"/>
    </row>
    <row r="1093" spans="1:9">
      <c r="A1093" t="s">
        <v>1288</v>
      </c>
      <c r="C1093" s="30">
        <v>250</v>
      </c>
      <c r="D1093" t="s">
        <v>27</v>
      </c>
      <c r="F1093" t="s">
        <v>1289</v>
      </c>
      <c r="H1093" s="31">
        <v>1</v>
      </c>
      <c r="I1093" s="3" t="s">
        <v>62</v>
      </c>
    </row>
    <row r="1094" spans="1:9">
      <c r="C1094" s="30"/>
      <c r="H1094" s="31"/>
      <c r="I1094" s="3"/>
    </row>
    <row r="1095" spans="1:9">
      <c r="A1095" t="s">
        <v>1290</v>
      </c>
      <c r="C1095" s="30">
        <v>350</v>
      </c>
      <c r="D1095" t="s">
        <v>27</v>
      </c>
      <c r="F1095" t="s">
        <v>1291</v>
      </c>
      <c r="H1095" s="31">
        <v>1</v>
      </c>
      <c r="I1095" s="3" t="s">
        <v>87</v>
      </c>
    </row>
    <row r="1096" spans="1:9">
      <c r="C1096" s="30"/>
      <c r="F1096" t="s">
        <v>962</v>
      </c>
      <c r="H1096" s="31"/>
      <c r="I1096" s="3"/>
    </row>
    <row r="1097" spans="1:9">
      <c r="A1097" t="s">
        <v>1292</v>
      </c>
      <c r="C1097" s="30">
        <v>350</v>
      </c>
      <c r="D1097" t="s">
        <v>27</v>
      </c>
      <c r="F1097" t="s">
        <v>1293</v>
      </c>
      <c r="G1097" t="s">
        <v>1294</v>
      </c>
      <c r="H1097" s="31">
        <v>1</v>
      </c>
      <c r="I1097" s="3" t="s">
        <v>87</v>
      </c>
    </row>
    <row r="1098" spans="1:9">
      <c r="C1098" s="30"/>
      <c r="F1098" t="s">
        <v>1295</v>
      </c>
      <c r="H1098" s="31"/>
      <c r="I1098" s="3"/>
    </row>
    <row r="1099" spans="1:9">
      <c r="A1099" t="s">
        <v>1296</v>
      </c>
      <c r="C1099" s="30">
        <v>3380</v>
      </c>
      <c r="D1099" t="s">
        <v>27</v>
      </c>
      <c r="F1099" t="s">
        <v>1297</v>
      </c>
      <c r="G1099" t="s">
        <v>1298</v>
      </c>
      <c r="H1099" s="31">
        <v>1</v>
      </c>
      <c r="I1099" s="3" t="s">
        <v>87</v>
      </c>
    </row>
    <row r="1100" spans="1:9">
      <c r="C1100" s="30"/>
      <c r="G1100" t="s">
        <v>1299</v>
      </c>
      <c r="H1100" s="31"/>
      <c r="I1100" s="3"/>
    </row>
    <row r="1101" spans="1:9">
      <c r="A1101" t="s">
        <v>1300</v>
      </c>
      <c r="C1101" s="30">
        <v>4840</v>
      </c>
      <c r="D1101" t="s">
        <v>27</v>
      </c>
      <c r="F1101" t="s">
        <v>1301</v>
      </c>
      <c r="G1101" t="s">
        <v>1302</v>
      </c>
      <c r="H1101" s="31">
        <v>1</v>
      </c>
      <c r="I1101" s="3" t="s">
        <v>308</v>
      </c>
    </row>
    <row r="1102" spans="1:9">
      <c r="C1102" s="30"/>
      <c r="F1102" t="s">
        <v>1303</v>
      </c>
      <c r="H1102" s="31"/>
      <c r="I1102" s="3"/>
    </row>
    <row r="1103" spans="1:9">
      <c r="A1103" t="s">
        <v>1304</v>
      </c>
      <c r="C1103" s="30">
        <v>520</v>
      </c>
      <c r="D1103" t="s">
        <v>27</v>
      </c>
      <c r="F1103" t="s">
        <v>949</v>
      </c>
      <c r="G1103" t="s">
        <v>1305</v>
      </c>
      <c r="H1103" s="31">
        <v>1</v>
      </c>
      <c r="I1103" s="3" t="s">
        <v>87</v>
      </c>
    </row>
    <row r="1104" spans="1:9">
      <c r="C1104" s="30"/>
      <c r="F1104" t="s">
        <v>1306</v>
      </c>
      <c r="H1104" s="31"/>
      <c r="I1104" s="3"/>
    </row>
    <row r="1105" spans="1:9">
      <c r="A1105" t="s">
        <v>1307</v>
      </c>
      <c r="C1105" s="30">
        <v>580</v>
      </c>
      <c r="D1105" t="s">
        <v>27</v>
      </c>
      <c r="F1105" t="s">
        <v>1308</v>
      </c>
      <c r="H1105" s="31">
        <v>1</v>
      </c>
      <c r="I1105" s="3" t="s">
        <v>62</v>
      </c>
    </row>
    <row r="1106" spans="1:9">
      <c r="C1106" s="30"/>
      <c r="F1106" t="s">
        <v>1309</v>
      </c>
      <c r="H1106" s="31"/>
      <c r="I1106" s="3"/>
    </row>
    <row r="1107" spans="1:9">
      <c r="A1107" t="s">
        <v>1310</v>
      </c>
      <c r="C1107" s="30">
        <v>3250</v>
      </c>
      <c r="D1107" t="s">
        <v>27</v>
      </c>
      <c r="F1107" t="s">
        <v>1311</v>
      </c>
      <c r="G1107" t="s">
        <v>1312</v>
      </c>
      <c r="H1107" s="31">
        <v>1</v>
      </c>
      <c r="I1107" s="3" t="s">
        <v>62</v>
      </c>
    </row>
    <row r="1108" spans="1:9">
      <c r="C1108" s="30"/>
      <c r="F1108" t="s">
        <v>962</v>
      </c>
      <c r="H1108" s="31"/>
      <c r="I1108" s="3"/>
    </row>
    <row r="1109" spans="1:9">
      <c r="A1109" t="s">
        <v>1313</v>
      </c>
      <c r="C1109" s="30">
        <v>2410</v>
      </c>
      <c r="D1109" t="s">
        <v>27</v>
      </c>
      <c r="F1109" t="s">
        <v>1024</v>
      </c>
      <c r="G1109" t="s">
        <v>1314</v>
      </c>
      <c r="H1109" s="31">
        <v>1</v>
      </c>
      <c r="I1109" s="3" t="s">
        <v>62</v>
      </c>
    </row>
    <row r="1110" spans="1:9">
      <c r="C1110" s="30"/>
      <c r="F1110" t="s">
        <v>1126</v>
      </c>
      <c r="H1110" s="31"/>
      <c r="I1110" s="3"/>
    </row>
    <row r="1111" spans="1:9">
      <c r="A1111" t="s">
        <v>1315</v>
      </c>
      <c r="C1111" s="30">
        <v>3470</v>
      </c>
      <c r="D1111" t="s">
        <v>27</v>
      </c>
      <c r="F1111" t="s">
        <v>1024</v>
      </c>
      <c r="G1111" t="s">
        <v>1314</v>
      </c>
      <c r="H1111" s="31">
        <v>1</v>
      </c>
      <c r="I1111" s="3" t="s">
        <v>62</v>
      </c>
    </row>
    <row r="1112" spans="1:9">
      <c r="C1112" s="30"/>
      <c r="F1112" t="s">
        <v>940</v>
      </c>
      <c r="H1112" s="31"/>
      <c r="I1112" s="3"/>
    </row>
    <row r="1113" spans="1:9">
      <c r="A1113" t="s">
        <v>1316</v>
      </c>
      <c r="C1113" s="30">
        <v>4450</v>
      </c>
      <c r="D1113" t="s">
        <v>27</v>
      </c>
      <c r="F1113" t="s">
        <v>1024</v>
      </c>
      <c r="G1113" t="s">
        <v>1314</v>
      </c>
      <c r="H1113" s="31">
        <v>1</v>
      </c>
      <c r="I1113" s="3" t="s">
        <v>62</v>
      </c>
    </row>
    <row r="1114" spans="1:9">
      <c r="C1114" s="30"/>
      <c r="F1114" t="s">
        <v>1317</v>
      </c>
      <c r="H1114" s="31"/>
      <c r="I1114" s="3"/>
    </row>
    <row r="1115" spans="1:9">
      <c r="A1115" t="s">
        <v>1318</v>
      </c>
      <c r="C1115" s="30">
        <v>7460</v>
      </c>
      <c r="D1115" t="s">
        <v>27</v>
      </c>
      <c r="F1115" t="s">
        <v>1319</v>
      </c>
      <c r="G1115" t="s">
        <v>1320</v>
      </c>
      <c r="H1115" s="31">
        <v>1</v>
      </c>
      <c r="I1115" s="3" t="s">
        <v>62</v>
      </c>
    </row>
    <row r="1116" spans="1:9">
      <c r="C1116" s="30"/>
      <c r="H1116" s="31"/>
      <c r="I1116" s="3"/>
    </row>
    <row r="1117" spans="1:9">
      <c r="A1117" t="s">
        <v>1321</v>
      </c>
      <c r="C1117" s="30">
        <v>2850</v>
      </c>
      <c r="D1117" t="s">
        <v>27</v>
      </c>
      <c r="F1117" t="s">
        <v>1322</v>
      </c>
      <c r="G1117" t="s">
        <v>1323</v>
      </c>
      <c r="H1117" s="31">
        <v>1</v>
      </c>
      <c r="I1117" s="3" t="s">
        <v>62</v>
      </c>
    </row>
    <row r="1118" spans="1:9">
      <c r="C1118" s="30"/>
      <c r="H1118" s="31"/>
      <c r="I1118" s="3"/>
    </row>
    <row r="1119" spans="1:9">
      <c r="A1119" t="s">
        <v>1324</v>
      </c>
      <c r="C1119" s="30">
        <v>1230</v>
      </c>
      <c r="D1119" t="s">
        <v>27</v>
      </c>
      <c r="F1119" t="s">
        <v>1089</v>
      </c>
      <c r="G1119" t="s">
        <v>1325</v>
      </c>
      <c r="H1119" s="31">
        <v>1</v>
      </c>
      <c r="I1119" s="3" t="s">
        <v>62</v>
      </c>
    </row>
    <row r="1121" spans="1:9">
      <c r="A1121" t="s">
        <v>1326</v>
      </c>
      <c r="C1121" s="30">
        <v>1080</v>
      </c>
      <c r="D1121" t="s">
        <v>27</v>
      </c>
      <c r="F1121" t="s">
        <v>1327</v>
      </c>
      <c r="G1121" t="s">
        <v>1328</v>
      </c>
      <c r="H1121" s="31">
        <v>1</v>
      </c>
      <c r="I1121" s="3" t="s">
        <v>308</v>
      </c>
    </row>
    <row r="1122" spans="1:9">
      <c r="C1122" s="30"/>
      <c r="H1122" s="31"/>
      <c r="I1122" s="3"/>
    </row>
    <row r="1123" spans="1:9">
      <c r="A1123" t="s">
        <v>1329</v>
      </c>
      <c r="C1123" s="30">
        <v>710</v>
      </c>
      <c r="D1123" t="s">
        <v>27</v>
      </c>
      <c r="F1123" t="s">
        <v>1327</v>
      </c>
      <c r="G1123" t="s">
        <v>1330</v>
      </c>
      <c r="H1123" s="31">
        <v>1</v>
      </c>
      <c r="I1123" s="3" t="s">
        <v>308</v>
      </c>
    </row>
    <row r="1124" spans="1:9">
      <c r="C1124" s="30"/>
      <c r="H1124" s="31"/>
      <c r="I1124" s="3"/>
    </row>
    <row r="1125" spans="1:9">
      <c r="A1125" t="s">
        <v>1331</v>
      </c>
      <c r="C1125" s="30">
        <v>3350</v>
      </c>
      <c r="D1125" t="s">
        <v>27</v>
      </c>
      <c r="F1125" t="s">
        <v>1332</v>
      </c>
      <c r="G1125" t="s">
        <v>1333</v>
      </c>
      <c r="H1125" s="31">
        <v>1</v>
      </c>
      <c r="I1125" s="3" t="s">
        <v>87</v>
      </c>
    </row>
    <row r="1126" spans="1:9">
      <c r="C1126" s="30"/>
      <c r="H1126" s="31"/>
      <c r="I1126" s="3"/>
    </row>
    <row r="1127" spans="1:9">
      <c r="A1127" t="s">
        <v>1334</v>
      </c>
      <c r="C1127" s="30">
        <v>9080</v>
      </c>
      <c r="D1127" t="s">
        <v>27</v>
      </c>
      <c r="F1127" t="s">
        <v>1335</v>
      </c>
      <c r="G1127" t="s">
        <v>1336</v>
      </c>
      <c r="H1127" s="31">
        <v>1</v>
      </c>
      <c r="I1127" s="3" t="s">
        <v>87</v>
      </c>
    </row>
    <row r="1128" spans="1:9">
      <c r="C1128" s="30"/>
      <c r="H1128" s="31"/>
      <c r="I1128" s="3"/>
    </row>
    <row r="1129" spans="1:9">
      <c r="A1129" t="s">
        <v>1337</v>
      </c>
      <c r="C1129" s="30">
        <v>7930</v>
      </c>
      <c r="D1129" t="s">
        <v>27</v>
      </c>
      <c r="F1129" t="s">
        <v>1335</v>
      </c>
      <c r="G1129" t="s">
        <v>1338</v>
      </c>
      <c r="H1129" s="31">
        <v>1</v>
      </c>
      <c r="I1129" s="3" t="s">
        <v>87</v>
      </c>
    </row>
    <row r="1130" spans="1:9">
      <c r="C1130" s="30"/>
      <c r="G1130" t="s">
        <v>1339</v>
      </c>
      <c r="H1130" s="31"/>
      <c r="I1130" s="3"/>
    </row>
    <row r="1131" spans="1:9">
      <c r="A1131" t="s">
        <v>1340</v>
      </c>
      <c r="C1131" s="30">
        <v>16000</v>
      </c>
      <c r="D1131" t="s">
        <v>27</v>
      </c>
      <c r="F1131" t="s">
        <v>1335</v>
      </c>
      <c r="G1131" t="s">
        <v>1338</v>
      </c>
      <c r="H1131" s="31">
        <v>1</v>
      </c>
      <c r="I1131" s="3" t="s">
        <v>87</v>
      </c>
    </row>
    <row r="1132" spans="1:9">
      <c r="C1132" s="30"/>
      <c r="G1132" t="s">
        <v>1341</v>
      </c>
      <c r="H1132" s="31"/>
      <c r="I1132" s="3"/>
    </row>
    <row r="1133" spans="1:9">
      <c r="A1133" t="s">
        <v>1342</v>
      </c>
      <c r="C1133" s="30">
        <v>363000</v>
      </c>
      <c r="D1133" t="s">
        <v>27</v>
      </c>
      <c r="F1133" t="s">
        <v>1343</v>
      </c>
      <c r="G1133" t="s">
        <v>1344</v>
      </c>
      <c r="H1133" s="31">
        <v>1</v>
      </c>
      <c r="I1133" s="3" t="s">
        <v>308</v>
      </c>
    </row>
    <row r="1134" spans="1:9">
      <c r="C1134" s="30"/>
      <c r="G1134" t="s">
        <v>1341</v>
      </c>
      <c r="H1134" s="31"/>
      <c r="I1134" s="3"/>
    </row>
    <row r="1135" spans="1:9">
      <c r="A1135" t="s">
        <v>1345</v>
      </c>
      <c r="C1135" s="30">
        <v>436000</v>
      </c>
      <c r="D1135" t="s">
        <v>27</v>
      </c>
      <c r="F1135" t="s">
        <v>1343</v>
      </c>
      <c r="G1135" t="s">
        <v>1346</v>
      </c>
      <c r="H1135" s="31">
        <v>1</v>
      </c>
      <c r="I1135" s="3" t="s">
        <v>308</v>
      </c>
    </row>
    <row r="1136" spans="1:9">
      <c r="C1136" s="30"/>
      <c r="F1136" t="s">
        <v>1347</v>
      </c>
      <c r="H1136" s="31"/>
      <c r="I1136" s="3"/>
    </row>
    <row r="1137" spans="1:9">
      <c r="A1137" t="s">
        <v>1348</v>
      </c>
      <c r="C1137" s="30">
        <v>7100</v>
      </c>
      <c r="D1137" t="s">
        <v>27</v>
      </c>
      <c r="F1137" t="s">
        <v>1349</v>
      </c>
      <c r="G1137" t="s">
        <v>1350</v>
      </c>
      <c r="H1137" s="31">
        <v>1</v>
      </c>
      <c r="I1137" s="3" t="s">
        <v>62</v>
      </c>
    </row>
    <row r="1138" spans="1:9">
      <c r="C1138" s="30"/>
      <c r="F1138" t="s">
        <v>1351</v>
      </c>
      <c r="H1138" s="31"/>
      <c r="I1138" s="3"/>
    </row>
    <row r="1139" spans="1:9">
      <c r="A1139" t="s">
        <v>1352</v>
      </c>
      <c r="C1139" s="30">
        <v>7410</v>
      </c>
      <c r="D1139" t="s">
        <v>27</v>
      </c>
      <c r="F1139" t="s">
        <v>1349</v>
      </c>
      <c r="G1139" t="s">
        <v>1353</v>
      </c>
      <c r="H1139" s="31">
        <v>1</v>
      </c>
      <c r="I1139" s="3" t="s">
        <v>62</v>
      </c>
    </row>
    <row r="1140" spans="1:9">
      <c r="C1140" s="30"/>
      <c r="H1140" s="31"/>
      <c r="I1140" s="3"/>
    </row>
    <row r="1141" spans="1:9">
      <c r="A1141" t="s">
        <v>1354</v>
      </c>
      <c r="C1141" s="30">
        <v>22500</v>
      </c>
      <c r="D1141" t="s">
        <v>27</v>
      </c>
      <c r="F1141" t="s">
        <v>1355</v>
      </c>
      <c r="H1141" s="31">
        <v>1</v>
      </c>
      <c r="I1141" s="3" t="s">
        <v>1356</v>
      </c>
    </row>
    <row r="1142" spans="1:9">
      <c r="C1142" s="30"/>
      <c r="H1142" s="31"/>
      <c r="I1142" s="3"/>
    </row>
    <row r="1143" spans="1:9">
      <c r="A1143" t="s">
        <v>1357</v>
      </c>
      <c r="C1143" s="30">
        <v>19600</v>
      </c>
      <c r="D1143" t="s">
        <v>27</v>
      </c>
      <c r="F1143" t="s">
        <v>1358</v>
      </c>
      <c r="H1143" s="31">
        <v>1</v>
      </c>
      <c r="I1143" s="3" t="s">
        <v>1356</v>
      </c>
    </row>
    <row r="1144" spans="1:9">
      <c r="C1144" s="30"/>
      <c r="H1144" s="31"/>
      <c r="I1144" s="3"/>
    </row>
    <row r="1145" spans="1:9">
      <c r="A1145" t="s">
        <v>1359</v>
      </c>
      <c r="C1145" s="30">
        <v>13200</v>
      </c>
      <c r="D1145" t="s">
        <v>27</v>
      </c>
      <c r="F1145" t="s">
        <v>1360</v>
      </c>
      <c r="H1145" s="31">
        <v>1</v>
      </c>
      <c r="I1145" s="3" t="s">
        <v>1356</v>
      </c>
    </row>
    <row r="1146" spans="1:9">
      <c r="C1146" s="30"/>
      <c r="H1146" s="31"/>
      <c r="I1146" s="3"/>
    </row>
    <row r="1147" spans="1:9">
      <c r="A1147" t="s">
        <v>1361</v>
      </c>
      <c r="C1147" s="30">
        <v>21500</v>
      </c>
      <c r="D1147" t="s">
        <v>27</v>
      </c>
      <c r="F1147" t="s">
        <v>1362</v>
      </c>
      <c r="H1147" s="31">
        <v>1</v>
      </c>
      <c r="I1147" s="3" t="s">
        <v>1356</v>
      </c>
    </row>
    <row r="1148" spans="1:9">
      <c r="C1148" s="30"/>
      <c r="H1148" s="31"/>
      <c r="I1148" s="3"/>
    </row>
    <row r="1149" spans="1:9">
      <c r="A1149" t="s">
        <v>1363</v>
      </c>
      <c r="C1149" s="30">
        <v>25300</v>
      </c>
      <c r="D1149" t="s">
        <v>27</v>
      </c>
      <c r="F1149" t="s">
        <v>1364</v>
      </c>
      <c r="H1149" s="31">
        <v>1</v>
      </c>
      <c r="I1149" s="3" t="s">
        <v>1356</v>
      </c>
    </row>
    <row r="1150" spans="1:9">
      <c r="C1150" s="30"/>
      <c r="H1150" s="31"/>
      <c r="I1150" s="3"/>
    </row>
    <row r="1151" spans="1:9">
      <c r="A1151" t="s">
        <v>1365</v>
      </c>
      <c r="C1151" s="30">
        <v>24900</v>
      </c>
      <c r="D1151" t="s">
        <v>27</v>
      </c>
      <c r="F1151" t="s">
        <v>1366</v>
      </c>
      <c r="H1151" s="31">
        <v>1</v>
      </c>
      <c r="I1151" s="3" t="s">
        <v>1356</v>
      </c>
    </row>
    <row r="1153" spans="1:9">
      <c r="A1153" t="s">
        <v>1367</v>
      </c>
      <c r="C1153" s="30">
        <v>31400</v>
      </c>
      <c r="D1153" t="s">
        <v>27</v>
      </c>
      <c r="F1153" t="s">
        <v>1368</v>
      </c>
      <c r="H1153" s="31">
        <v>1</v>
      </c>
      <c r="I1153" s="3" t="s">
        <v>1356</v>
      </c>
    </row>
    <row r="1154" spans="1:9">
      <c r="C1154" s="30"/>
      <c r="H1154" s="31"/>
      <c r="I1154" s="3"/>
    </row>
    <row r="1155" spans="1:9">
      <c r="A1155" t="s">
        <v>1369</v>
      </c>
      <c r="C1155" s="30">
        <v>25500</v>
      </c>
      <c r="D1155" t="s">
        <v>27</v>
      </c>
      <c r="F1155" t="s">
        <v>1370</v>
      </c>
      <c r="H1155" s="31">
        <v>1</v>
      </c>
      <c r="I1155" s="3" t="s">
        <v>1356</v>
      </c>
    </row>
    <row r="1156" spans="1:9">
      <c r="C1156" s="30"/>
      <c r="H1156" s="31"/>
      <c r="I1156" s="3"/>
    </row>
    <row r="1157" spans="1:9">
      <c r="A1157" t="s">
        <v>1371</v>
      </c>
      <c r="C1157" s="30">
        <v>24400</v>
      </c>
      <c r="D1157" t="s">
        <v>27</v>
      </c>
      <c r="F1157" t="s">
        <v>1372</v>
      </c>
      <c r="H1157" s="31">
        <v>1</v>
      </c>
      <c r="I1157" s="3" t="s">
        <v>1356</v>
      </c>
    </row>
    <row r="1158" spans="1:9">
      <c r="C1158" s="30"/>
      <c r="H1158" s="31"/>
      <c r="I1158" s="3"/>
    </row>
    <row r="1159" spans="1:9">
      <c r="A1159" t="s">
        <v>1373</v>
      </c>
      <c r="C1159" s="30">
        <v>23300</v>
      </c>
      <c r="D1159" t="s">
        <v>27</v>
      </c>
      <c r="F1159" t="s">
        <v>1374</v>
      </c>
      <c r="H1159" s="31">
        <v>1</v>
      </c>
      <c r="I1159" s="3" t="s">
        <v>1356</v>
      </c>
    </row>
    <row r="1160" spans="1:9">
      <c r="C1160" s="30"/>
      <c r="H1160" s="31"/>
      <c r="I1160" s="3"/>
    </row>
    <row r="1161" spans="1:9">
      <c r="A1161" t="s">
        <v>1375</v>
      </c>
      <c r="C1161" s="30">
        <v>26200</v>
      </c>
      <c r="D1161" t="s">
        <v>27</v>
      </c>
      <c r="F1161" t="s">
        <v>1376</v>
      </c>
      <c r="H1161" s="31">
        <v>1</v>
      </c>
      <c r="I1161" s="3" t="s">
        <v>1356</v>
      </c>
    </row>
    <row r="1162" spans="1:9">
      <c r="C1162" s="30"/>
      <c r="H1162" s="31"/>
      <c r="I1162" s="3"/>
    </row>
    <row r="1163" spans="1:9">
      <c r="A1163" t="s">
        <v>1377</v>
      </c>
      <c r="C1163" s="30">
        <v>26300</v>
      </c>
      <c r="D1163" t="s">
        <v>27</v>
      </c>
      <c r="F1163" t="s">
        <v>1378</v>
      </c>
      <c r="H1163" s="31">
        <v>1</v>
      </c>
      <c r="I1163" s="3" t="s">
        <v>1356</v>
      </c>
    </row>
    <row r="1164" spans="1:9">
      <c r="C1164" s="30"/>
      <c r="H1164" s="31"/>
      <c r="I1164" s="3"/>
    </row>
    <row r="1165" spans="1:9">
      <c r="A1165" t="s">
        <v>1379</v>
      </c>
      <c r="C1165" s="30">
        <v>22800</v>
      </c>
      <c r="D1165" t="s">
        <v>27</v>
      </c>
      <c r="F1165" t="s">
        <v>1380</v>
      </c>
      <c r="H1165" s="31">
        <v>1</v>
      </c>
      <c r="I1165" s="3" t="s">
        <v>1356</v>
      </c>
    </row>
    <row r="1166" spans="1:9">
      <c r="C1166" s="30"/>
      <c r="H1166" s="31"/>
      <c r="I1166" s="3"/>
    </row>
    <row r="1167" spans="1:9">
      <c r="A1167" t="s">
        <v>1381</v>
      </c>
      <c r="C1167" s="30">
        <v>18900</v>
      </c>
      <c r="D1167" t="s">
        <v>27</v>
      </c>
      <c r="F1167" t="s">
        <v>1382</v>
      </c>
      <c r="H1167" s="31">
        <v>1</v>
      </c>
      <c r="I1167" s="3" t="s">
        <v>1356</v>
      </c>
    </row>
    <row r="1169" spans="1:9">
      <c r="A1169" t="s">
        <v>1383</v>
      </c>
      <c r="C1169" s="30">
        <v>24400</v>
      </c>
      <c r="D1169" t="s">
        <v>27</v>
      </c>
      <c r="F1169" t="s">
        <v>1384</v>
      </c>
      <c r="H1169" s="31">
        <v>1</v>
      </c>
      <c r="I1169" s="3" t="s">
        <v>1356</v>
      </c>
    </row>
    <row r="1170" spans="1:9">
      <c r="C1170" s="30"/>
      <c r="H1170" s="31"/>
      <c r="I1170" s="3"/>
    </row>
    <row r="1171" spans="1:9">
      <c r="A1171" t="s">
        <v>1385</v>
      </c>
      <c r="C1171" s="30">
        <v>25800</v>
      </c>
      <c r="D1171" t="s">
        <v>27</v>
      </c>
      <c r="F1171" t="s">
        <v>1386</v>
      </c>
      <c r="H1171" s="31">
        <v>1</v>
      </c>
      <c r="I1171" s="3" t="s">
        <v>1356</v>
      </c>
    </row>
    <row r="1172" spans="1:9">
      <c r="C1172" s="30"/>
      <c r="H1172" s="31"/>
      <c r="I1172" s="3"/>
    </row>
    <row r="1173" spans="1:9">
      <c r="A1173" t="s">
        <v>1387</v>
      </c>
      <c r="C1173" s="30">
        <v>22800</v>
      </c>
      <c r="D1173" t="s">
        <v>27</v>
      </c>
      <c r="F1173" t="s">
        <v>1388</v>
      </c>
      <c r="H1173" s="31">
        <v>1</v>
      </c>
      <c r="I1173" s="3" t="s">
        <v>1356</v>
      </c>
    </row>
    <row r="1174" spans="1:9">
      <c r="C1174" s="30"/>
      <c r="H1174" s="31"/>
      <c r="I1174" s="3"/>
    </row>
    <row r="1175" spans="1:9">
      <c r="A1175" t="s">
        <v>1389</v>
      </c>
      <c r="C1175" s="30">
        <v>23700</v>
      </c>
      <c r="D1175" t="s">
        <v>27</v>
      </c>
      <c r="F1175" t="s">
        <v>16</v>
      </c>
      <c r="H1175" s="31">
        <v>1</v>
      </c>
      <c r="I1175" s="3" t="s">
        <v>1356</v>
      </c>
    </row>
    <row r="1176" spans="1:9">
      <c r="C1176" s="30"/>
      <c r="H1176" s="31"/>
      <c r="I1176" s="3"/>
    </row>
    <row r="1177" spans="1:9">
      <c r="A1177" t="s">
        <v>1390</v>
      </c>
      <c r="C1177" s="30">
        <v>22700</v>
      </c>
      <c r="D1177" t="s">
        <v>27</v>
      </c>
      <c r="F1177" t="s">
        <v>1391</v>
      </c>
      <c r="H1177" s="31">
        <v>1</v>
      </c>
      <c r="I1177" s="3" t="s">
        <v>1356</v>
      </c>
    </row>
    <row r="1178" spans="1:9">
      <c r="C1178" s="30"/>
      <c r="H1178" s="31"/>
      <c r="I1178" s="3"/>
    </row>
    <row r="1179" spans="1:9">
      <c r="A1179" t="s">
        <v>1392</v>
      </c>
      <c r="C1179" s="30">
        <v>25400</v>
      </c>
      <c r="D1179" t="s">
        <v>27</v>
      </c>
      <c r="F1179" t="s">
        <v>1393</v>
      </c>
      <c r="H1179" s="31">
        <v>1</v>
      </c>
      <c r="I1179" s="3" t="s">
        <v>1356</v>
      </c>
    </row>
    <row r="1180" spans="1:9">
      <c r="C1180" s="30"/>
      <c r="H1180" s="31"/>
      <c r="I1180" s="3"/>
    </row>
    <row r="1181" spans="1:9">
      <c r="A1181" t="s">
        <v>1394</v>
      </c>
      <c r="C1181" s="30">
        <v>24700</v>
      </c>
      <c r="D1181" t="s">
        <v>27</v>
      </c>
      <c r="F1181" t="s">
        <v>1395</v>
      </c>
      <c r="H1181" s="31">
        <v>1</v>
      </c>
      <c r="I1181" s="3" t="s">
        <v>1356</v>
      </c>
    </row>
    <row r="1182" spans="1:9">
      <c r="C1182" s="30"/>
      <c r="H1182" s="31"/>
      <c r="I1182" s="3"/>
    </row>
    <row r="1183" spans="1:9">
      <c r="A1183" t="s">
        <v>1396</v>
      </c>
      <c r="C1183" s="30">
        <v>23400</v>
      </c>
      <c r="D1183" t="s">
        <v>27</v>
      </c>
      <c r="F1183" t="s">
        <v>1397</v>
      </c>
      <c r="H1183" s="31">
        <v>1</v>
      </c>
      <c r="I1183" s="3" t="s">
        <v>1356</v>
      </c>
    </row>
    <row r="1185" spans="1:9">
      <c r="A1185" t="s">
        <v>1398</v>
      </c>
      <c r="C1185" s="30">
        <v>21600</v>
      </c>
      <c r="D1185" t="s">
        <v>27</v>
      </c>
      <c r="F1185" t="s">
        <v>1399</v>
      </c>
      <c r="H1185" s="31">
        <v>1</v>
      </c>
      <c r="I1185" s="3" t="s">
        <v>1356</v>
      </c>
    </row>
    <row r="1186" spans="1:9">
      <c r="C1186" s="30"/>
      <c r="H1186" s="31"/>
      <c r="I1186" s="3"/>
    </row>
    <row r="1187" spans="1:9">
      <c r="A1187" t="s">
        <v>1400</v>
      </c>
      <c r="C1187" s="30">
        <v>25000</v>
      </c>
      <c r="D1187" t="s">
        <v>27</v>
      </c>
      <c r="F1187" t="s">
        <v>1401</v>
      </c>
      <c r="H1187" s="31">
        <v>1</v>
      </c>
      <c r="I1187" s="3" t="s">
        <v>1356</v>
      </c>
    </row>
    <row r="1188" spans="1:9">
      <c r="C1188" s="30"/>
      <c r="H1188" s="31"/>
      <c r="I1188" s="3"/>
    </row>
    <row r="1189" spans="1:9">
      <c r="A1189" t="s">
        <v>1402</v>
      </c>
      <c r="C1189" s="30">
        <v>25500</v>
      </c>
      <c r="D1189" t="s">
        <v>27</v>
      </c>
      <c r="F1189" t="s">
        <v>1403</v>
      </c>
      <c r="H1189" s="31">
        <v>1</v>
      </c>
      <c r="I1189" s="3" t="s">
        <v>1356</v>
      </c>
    </row>
    <row r="1190" spans="1:9">
      <c r="C1190" s="30"/>
      <c r="H1190" s="31"/>
      <c r="I1190" s="3"/>
    </row>
    <row r="1191" spans="1:9">
      <c r="A1191" t="s">
        <v>1404</v>
      </c>
      <c r="C1191" s="30">
        <v>23300</v>
      </c>
      <c r="D1191" t="s">
        <v>27</v>
      </c>
      <c r="F1191" t="s">
        <v>1405</v>
      </c>
      <c r="H1191" s="31">
        <v>1</v>
      </c>
      <c r="I1191" s="3" t="s">
        <v>1356</v>
      </c>
    </row>
    <row r="1192" spans="1:9">
      <c r="C1192" s="30"/>
      <c r="H1192" s="31"/>
      <c r="I1192" s="3"/>
    </row>
    <row r="1193" spans="1:9">
      <c r="A1193" t="s">
        <v>1406</v>
      </c>
      <c r="C1193" s="30">
        <v>22300</v>
      </c>
      <c r="D1193" t="s">
        <v>27</v>
      </c>
      <c r="F1193" t="s">
        <v>1407</v>
      </c>
      <c r="H1193" s="31">
        <v>1</v>
      </c>
      <c r="I1193" s="3" t="s">
        <v>1356</v>
      </c>
    </row>
    <row r="1194" spans="1:9">
      <c r="C1194" s="30"/>
      <c r="H1194" s="31"/>
      <c r="I1194" s="3"/>
    </row>
    <row r="1195" spans="1:9">
      <c r="A1195" t="s">
        <v>1408</v>
      </c>
      <c r="C1195" s="30">
        <v>21200</v>
      </c>
      <c r="D1195" t="s">
        <v>27</v>
      </c>
      <c r="F1195" t="s">
        <v>1409</v>
      </c>
      <c r="H1195" s="31">
        <v>1</v>
      </c>
      <c r="I1195" s="3" t="s">
        <v>1356</v>
      </c>
    </row>
    <row r="1196" spans="1:9">
      <c r="C1196" s="30"/>
      <c r="H1196" s="31"/>
      <c r="I1196" s="3"/>
    </row>
    <row r="1197" spans="1:9">
      <c r="A1197" t="s">
        <v>1410</v>
      </c>
      <c r="C1197" s="30">
        <v>23900</v>
      </c>
      <c r="D1197" t="s">
        <v>27</v>
      </c>
      <c r="F1197" t="s">
        <v>1411</v>
      </c>
      <c r="H1197" s="31">
        <v>1</v>
      </c>
      <c r="I1197" s="3" t="s">
        <v>1356</v>
      </c>
    </row>
    <row r="1198" spans="1:9">
      <c r="C1198" s="30"/>
      <c r="H1198" s="31"/>
      <c r="I1198" s="3"/>
    </row>
    <row r="1199" spans="1:9">
      <c r="A1199" t="s">
        <v>1412</v>
      </c>
      <c r="C1199" s="30">
        <v>23600</v>
      </c>
      <c r="D1199" t="s">
        <v>27</v>
      </c>
      <c r="F1199" t="s">
        <v>1413</v>
      </c>
      <c r="H1199" s="31">
        <v>1</v>
      </c>
      <c r="I1199" s="3" t="s">
        <v>1356</v>
      </c>
    </row>
    <row r="1201" spans="1:9">
      <c r="A1201" t="s">
        <v>1414</v>
      </c>
      <c r="C1201" s="30">
        <v>13700</v>
      </c>
      <c r="D1201" t="s">
        <v>27</v>
      </c>
      <c r="F1201" t="s">
        <v>1415</v>
      </c>
      <c r="H1201" s="31">
        <v>1</v>
      </c>
      <c r="I1201" s="3" t="s">
        <v>1356</v>
      </c>
    </row>
    <row r="1202" spans="1:9">
      <c r="C1202" s="30"/>
      <c r="H1202" s="31"/>
      <c r="I1202" s="3"/>
    </row>
    <row r="1203" spans="1:9">
      <c r="A1203" t="s">
        <v>1416</v>
      </c>
      <c r="C1203" s="30">
        <v>12100</v>
      </c>
      <c r="D1203" t="s">
        <v>27</v>
      </c>
      <c r="F1203" t="s">
        <v>1417</v>
      </c>
      <c r="H1203" s="31">
        <v>1</v>
      </c>
      <c r="I1203" s="3" t="s">
        <v>1356</v>
      </c>
    </row>
    <row r="1204" spans="1:9">
      <c r="C1204" s="30"/>
      <c r="H1204" s="31"/>
      <c r="I1204" s="3"/>
    </row>
    <row r="1205" spans="1:9">
      <c r="A1205" t="s">
        <v>1418</v>
      </c>
      <c r="C1205" s="30">
        <v>26200</v>
      </c>
      <c r="D1205" t="s">
        <v>27</v>
      </c>
      <c r="F1205" t="s">
        <v>1419</v>
      </c>
      <c r="H1205" s="31">
        <v>1</v>
      </c>
      <c r="I1205" s="3" t="s">
        <v>1356</v>
      </c>
    </row>
  </sheetData>
  <phoneticPr fontId="2"/>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7BEA80-7B40-4E4B-8810-E0779451EF78}">
  <sheetPr>
    <tabColor theme="1" tint="0.499984740745262"/>
  </sheetPr>
  <dimension ref="A1:K1295"/>
  <sheetViews>
    <sheetView workbookViewId="0"/>
  </sheetViews>
  <sheetFormatPr defaultRowHeight="13.5"/>
  <cols>
    <col min="1" max="1" width="12.75" customWidth="1"/>
    <col min="3" max="3" width="15.125" style="43" customWidth="1"/>
    <col min="4" max="4" width="17.875" customWidth="1"/>
    <col min="5" max="5" width="18.375" customWidth="1"/>
    <col min="6" max="6" width="23" customWidth="1"/>
    <col min="7" max="7" width="44.25" customWidth="1"/>
  </cols>
  <sheetData>
    <row r="1" spans="1:11">
      <c r="A1" s="29" t="s">
        <v>15</v>
      </c>
      <c r="B1" s="29" t="s">
        <v>17</v>
      </c>
      <c r="C1" s="36" t="s">
        <v>18</v>
      </c>
      <c r="D1" s="29" t="s">
        <v>19</v>
      </c>
      <c r="E1" s="29" t="s">
        <v>20</v>
      </c>
      <c r="F1" s="29" t="s">
        <v>21</v>
      </c>
      <c r="G1" s="29" t="s">
        <v>22</v>
      </c>
      <c r="H1" s="29" t="s">
        <v>23</v>
      </c>
      <c r="I1" s="29" t="s">
        <v>11</v>
      </c>
    </row>
    <row r="2" spans="1:11">
      <c r="A2" s="37" t="s">
        <v>1420</v>
      </c>
      <c r="B2" s="38"/>
      <c r="C2" s="38">
        <v>9650000</v>
      </c>
      <c r="D2" s="37" t="s">
        <v>1421</v>
      </c>
      <c r="E2" s="38">
        <v>19300000</v>
      </c>
      <c r="F2" s="37" t="s">
        <v>1272</v>
      </c>
      <c r="G2" s="39"/>
      <c r="H2" s="40">
        <v>1</v>
      </c>
      <c r="I2" s="41" t="s">
        <v>1422</v>
      </c>
    </row>
    <row r="3" spans="1:11">
      <c r="A3" s="37" t="s">
        <v>1423</v>
      </c>
      <c r="B3" s="38"/>
      <c r="C3" s="38">
        <v>514000</v>
      </c>
      <c r="D3" s="37" t="s">
        <v>1424</v>
      </c>
      <c r="E3" s="38">
        <v>1027000</v>
      </c>
      <c r="F3" s="37" t="s">
        <v>1425</v>
      </c>
      <c r="G3" s="37" t="s">
        <v>1426</v>
      </c>
      <c r="H3" s="40">
        <v>1</v>
      </c>
      <c r="I3" s="41" t="s">
        <v>1427</v>
      </c>
    </row>
    <row r="4" spans="1:11">
      <c r="A4" s="37" t="s">
        <v>1428</v>
      </c>
      <c r="B4" s="38"/>
      <c r="C4" s="38">
        <v>437000</v>
      </c>
      <c r="D4" s="37" t="s">
        <v>1424</v>
      </c>
      <c r="E4" s="38">
        <v>874000</v>
      </c>
      <c r="F4" s="37" t="s">
        <v>1425</v>
      </c>
      <c r="G4" s="39" t="s">
        <v>1426</v>
      </c>
      <c r="H4" s="40">
        <v>3</v>
      </c>
      <c r="I4" s="41" t="s">
        <v>1427</v>
      </c>
    </row>
    <row r="5" spans="1:11">
      <c r="A5" s="37" t="s">
        <v>1429</v>
      </c>
      <c r="B5" s="38"/>
      <c r="C5" s="38">
        <v>763000</v>
      </c>
      <c r="D5" s="37" t="s">
        <v>1424</v>
      </c>
      <c r="E5" s="38">
        <v>1526000</v>
      </c>
      <c r="F5" s="37" t="s">
        <v>1425</v>
      </c>
      <c r="G5" s="39" t="s">
        <v>1430</v>
      </c>
      <c r="H5" s="40">
        <v>2</v>
      </c>
      <c r="I5" s="41" t="s">
        <v>1427</v>
      </c>
    </row>
    <row r="6" spans="1:11">
      <c r="A6" s="37" t="s">
        <v>1431</v>
      </c>
      <c r="B6" s="38"/>
      <c r="C6" s="38">
        <v>412000</v>
      </c>
      <c r="D6" s="37" t="s">
        <v>1424</v>
      </c>
      <c r="E6" s="38">
        <v>824000</v>
      </c>
      <c r="F6" s="37" t="s">
        <v>1425</v>
      </c>
      <c r="G6" s="39" t="s">
        <v>1432</v>
      </c>
      <c r="H6" s="40">
        <v>8</v>
      </c>
      <c r="I6" s="41" t="s">
        <v>1427</v>
      </c>
    </row>
    <row r="7" spans="1:11">
      <c r="A7" s="37" t="s">
        <v>1433</v>
      </c>
      <c r="B7" s="38"/>
      <c r="C7" s="38">
        <v>679000</v>
      </c>
      <c r="D7" s="37" t="s">
        <v>1424</v>
      </c>
      <c r="E7" s="38">
        <v>1358000</v>
      </c>
      <c r="F7" s="37" t="s">
        <v>1425</v>
      </c>
      <c r="G7" s="37" t="s">
        <v>1434</v>
      </c>
      <c r="H7" s="40">
        <v>3</v>
      </c>
      <c r="I7" s="41" t="s">
        <v>1427</v>
      </c>
    </row>
    <row r="8" spans="1:11">
      <c r="A8" s="37" t="s">
        <v>1435</v>
      </c>
      <c r="B8" s="38"/>
      <c r="C8" s="38">
        <v>379000</v>
      </c>
      <c r="D8" s="37" t="s">
        <v>1424</v>
      </c>
      <c r="E8" s="38">
        <v>757000</v>
      </c>
      <c r="F8" s="37" t="s">
        <v>1425</v>
      </c>
      <c r="G8" s="39" t="s">
        <v>1436</v>
      </c>
      <c r="H8" s="40">
        <v>9</v>
      </c>
      <c r="I8" s="41" t="s">
        <v>1427</v>
      </c>
    </row>
    <row r="9" spans="1:11">
      <c r="A9" s="37" t="s">
        <v>1437</v>
      </c>
      <c r="B9" s="38"/>
      <c r="C9" s="38">
        <v>386000</v>
      </c>
      <c r="D9" s="37" t="s">
        <v>1424</v>
      </c>
      <c r="E9" s="38">
        <v>772000</v>
      </c>
      <c r="F9" s="37" t="s">
        <v>1425</v>
      </c>
      <c r="G9" s="39" t="s">
        <v>1438</v>
      </c>
      <c r="H9" s="40">
        <v>1</v>
      </c>
      <c r="I9" s="41" t="s">
        <v>1427</v>
      </c>
    </row>
    <row r="10" spans="1:11">
      <c r="A10" s="37" t="s">
        <v>1439</v>
      </c>
      <c r="B10" s="38"/>
      <c r="C10" s="38">
        <v>342000</v>
      </c>
      <c r="D10" s="37" t="s">
        <v>1424</v>
      </c>
      <c r="E10" s="38">
        <v>683000</v>
      </c>
      <c r="F10" s="37" t="s">
        <v>1425</v>
      </c>
      <c r="G10" s="37" t="s">
        <v>1438</v>
      </c>
      <c r="H10" s="40">
        <v>11</v>
      </c>
      <c r="I10" s="41" t="s">
        <v>1427</v>
      </c>
    </row>
    <row r="11" spans="1:11">
      <c r="A11" s="37" t="s">
        <v>1440</v>
      </c>
      <c r="B11" s="38"/>
      <c r="C11" s="38">
        <v>591000</v>
      </c>
      <c r="D11" s="37" t="s">
        <v>1424</v>
      </c>
      <c r="E11" s="38">
        <v>1181000</v>
      </c>
      <c r="F11" s="37" t="s">
        <v>1425</v>
      </c>
      <c r="G11" s="39" t="s">
        <v>1441</v>
      </c>
      <c r="H11" s="40">
        <v>1</v>
      </c>
      <c r="I11" s="41" t="s">
        <v>1427</v>
      </c>
    </row>
    <row r="12" spans="1:11">
      <c r="A12" s="37" t="s">
        <v>1442</v>
      </c>
      <c r="B12" s="38"/>
      <c r="C12" s="38">
        <v>363000</v>
      </c>
      <c r="D12" s="37" t="s">
        <v>1424</v>
      </c>
      <c r="E12" s="38">
        <v>725000</v>
      </c>
      <c r="F12" s="37" t="s">
        <v>1425</v>
      </c>
      <c r="G12" s="39" t="s">
        <v>1443</v>
      </c>
      <c r="H12" s="40">
        <v>2</v>
      </c>
      <c r="I12" s="41" t="s">
        <v>1427</v>
      </c>
    </row>
    <row r="13" spans="1:11">
      <c r="A13" s="37" t="s">
        <v>1444</v>
      </c>
      <c r="B13" s="38"/>
      <c r="C13" s="38">
        <v>324000</v>
      </c>
      <c r="D13" s="37" t="s">
        <v>1424</v>
      </c>
      <c r="E13" s="38">
        <v>647000</v>
      </c>
      <c r="F13" s="37" t="s">
        <v>1425</v>
      </c>
      <c r="G13" s="39" t="s">
        <v>1443</v>
      </c>
      <c r="H13" s="40">
        <v>16</v>
      </c>
      <c r="I13" s="41" t="s">
        <v>1427</v>
      </c>
    </row>
    <row r="14" spans="1:11">
      <c r="A14" s="37" t="s">
        <v>1445</v>
      </c>
      <c r="B14" s="38"/>
      <c r="C14" s="38">
        <v>294000</v>
      </c>
      <c r="D14" s="37" t="s">
        <v>1424</v>
      </c>
      <c r="E14" s="38">
        <v>588000</v>
      </c>
      <c r="F14" s="37" t="s">
        <v>1425</v>
      </c>
      <c r="G14" s="37" t="s">
        <v>1446</v>
      </c>
      <c r="H14" s="40">
        <v>5</v>
      </c>
      <c r="I14" s="41" t="s">
        <v>1427</v>
      </c>
    </row>
    <row r="15" spans="1:11">
      <c r="A15" s="37" t="s">
        <v>1447</v>
      </c>
      <c r="B15" s="38"/>
      <c r="C15" s="38">
        <v>803000</v>
      </c>
      <c r="D15" s="37" t="s">
        <v>1424</v>
      </c>
      <c r="E15" s="38">
        <v>1605000</v>
      </c>
      <c r="F15" s="37" t="s">
        <v>1448</v>
      </c>
      <c r="G15" s="39"/>
      <c r="H15" s="40">
        <v>1</v>
      </c>
      <c r="I15" s="41" t="s">
        <v>1422</v>
      </c>
    </row>
    <row r="16" spans="1:11">
      <c r="A16" s="37" t="s">
        <v>1449</v>
      </c>
      <c r="B16" s="38"/>
      <c r="C16" s="38">
        <v>138000000</v>
      </c>
      <c r="D16" s="37" t="s">
        <v>1424</v>
      </c>
      <c r="E16" s="38">
        <v>275716200</v>
      </c>
      <c r="F16" s="37" t="s">
        <v>1450</v>
      </c>
      <c r="G16" s="37" t="s">
        <v>1451</v>
      </c>
      <c r="H16" s="40">
        <v>1</v>
      </c>
      <c r="I16" s="41" t="s">
        <v>1422</v>
      </c>
    </row>
    <row r="17" spans="1:9">
      <c r="A17" s="37" t="s">
        <v>1452</v>
      </c>
      <c r="B17" s="38"/>
      <c r="C17" s="38">
        <v>1030000</v>
      </c>
      <c r="D17" s="38" t="s">
        <v>1424</v>
      </c>
      <c r="E17" s="38">
        <v>2057640</v>
      </c>
      <c r="F17" s="38" t="s">
        <v>1453</v>
      </c>
      <c r="G17" s="38" t="s">
        <v>1454</v>
      </c>
      <c r="H17" s="40">
        <v>1</v>
      </c>
      <c r="I17" s="42" t="s">
        <v>1422</v>
      </c>
    </row>
    <row r="18" spans="1:9">
      <c r="A18" s="37" t="s">
        <v>1455</v>
      </c>
      <c r="B18" s="38"/>
      <c r="C18" s="38">
        <v>260000</v>
      </c>
      <c r="D18" s="38" t="s">
        <v>1456</v>
      </c>
      <c r="E18" s="38">
        <v>520000</v>
      </c>
      <c r="F18" s="38" t="s">
        <v>1457</v>
      </c>
      <c r="G18" s="38"/>
      <c r="H18" s="40">
        <v>1</v>
      </c>
      <c r="I18" s="42" t="s">
        <v>1422</v>
      </c>
    </row>
    <row r="19" spans="1:9">
      <c r="A19" s="37" t="s">
        <v>1458</v>
      </c>
      <c r="B19" s="38"/>
      <c r="C19" s="38">
        <v>96000</v>
      </c>
      <c r="D19" s="38" t="s">
        <v>1459</v>
      </c>
      <c r="E19" s="38">
        <v>240000</v>
      </c>
      <c r="F19" s="38" t="s">
        <v>202</v>
      </c>
      <c r="G19" s="38" t="s">
        <v>1460</v>
      </c>
      <c r="H19" s="40">
        <v>0.01</v>
      </c>
      <c r="I19" s="42" t="s">
        <v>41</v>
      </c>
    </row>
    <row r="20" spans="1:9">
      <c r="A20" s="37" t="s">
        <v>1461</v>
      </c>
      <c r="B20" s="38"/>
      <c r="C20" s="38">
        <v>108000</v>
      </c>
      <c r="D20" s="38" t="s">
        <v>1459</v>
      </c>
      <c r="E20" s="38">
        <v>271000</v>
      </c>
      <c r="F20" s="38" t="s">
        <v>202</v>
      </c>
      <c r="G20" s="38" t="s">
        <v>1462</v>
      </c>
      <c r="H20" s="40">
        <v>0.1</v>
      </c>
      <c r="I20" s="42" t="s">
        <v>41</v>
      </c>
    </row>
    <row r="21" spans="1:9">
      <c r="A21" s="37" t="s">
        <v>1463</v>
      </c>
      <c r="B21" s="38"/>
      <c r="C21" s="38">
        <v>109000</v>
      </c>
      <c r="D21" s="38" t="s">
        <v>1459</v>
      </c>
      <c r="E21" s="38">
        <v>272000</v>
      </c>
      <c r="F21" s="38" t="s">
        <v>202</v>
      </c>
      <c r="G21" s="38" t="s">
        <v>1464</v>
      </c>
      <c r="H21" s="40">
        <v>0.2</v>
      </c>
      <c r="I21" s="42" t="s">
        <v>41</v>
      </c>
    </row>
    <row r="22" spans="1:9">
      <c r="A22" s="37" t="s">
        <v>1465</v>
      </c>
      <c r="B22" s="38"/>
      <c r="C22" s="38">
        <v>109000</v>
      </c>
      <c r="D22" s="38" t="s">
        <v>1459</v>
      </c>
      <c r="E22" s="38">
        <v>273000</v>
      </c>
      <c r="F22" s="38" t="s">
        <v>202</v>
      </c>
      <c r="G22" s="38" t="s">
        <v>1466</v>
      </c>
      <c r="H22" s="40">
        <v>0.8</v>
      </c>
      <c r="I22" s="42" t="s">
        <v>41</v>
      </c>
    </row>
    <row r="23" spans="1:9">
      <c r="A23" s="37" t="s">
        <v>1467</v>
      </c>
      <c r="B23" s="38"/>
      <c r="C23" s="38">
        <v>110000</v>
      </c>
      <c r="D23" s="38" t="s">
        <v>1459</v>
      </c>
      <c r="E23" s="38">
        <v>274000</v>
      </c>
      <c r="F23" s="38" t="s">
        <v>202</v>
      </c>
      <c r="G23" s="38" t="s">
        <v>1468</v>
      </c>
      <c r="H23" s="40">
        <v>11.7</v>
      </c>
      <c r="I23" s="42" t="s">
        <v>41</v>
      </c>
    </row>
    <row r="24" spans="1:9">
      <c r="A24" s="37" t="s">
        <v>1469</v>
      </c>
      <c r="B24" s="38"/>
      <c r="C24" s="38">
        <v>106000</v>
      </c>
      <c r="D24" s="38" t="s">
        <v>1459</v>
      </c>
      <c r="E24" s="38">
        <v>265000</v>
      </c>
      <c r="F24" s="38" t="s">
        <v>202</v>
      </c>
      <c r="G24" s="38" t="s">
        <v>1470</v>
      </c>
      <c r="H24" s="40">
        <v>0.3</v>
      </c>
      <c r="I24" s="42" t="s">
        <v>41</v>
      </c>
    </row>
    <row r="25" spans="1:9">
      <c r="A25" s="37" t="s">
        <v>1471</v>
      </c>
      <c r="B25" s="38"/>
      <c r="C25" s="38">
        <v>106000</v>
      </c>
      <c r="D25" s="38" t="s">
        <v>1459</v>
      </c>
      <c r="E25" s="38">
        <v>266000</v>
      </c>
      <c r="F25" s="38" t="s">
        <v>202</v>
      </c>
      <c r="G25" s="38" t="s">
        <v>1472</v>
      </c>
      <c r="H25" s="40">
        <v>0.2</v>
      </c>
      <c r="I25" s="42" t="s">
        <v>41</v>
      </c>
    </row>
    <row r="26" spans="1:9">
      <c r="A26" s="37" t="s">
        <v>1473</v>
      </c>
      <c r="B26" s="38"/>
      <c r="C26" s="38">
        <v>107000</v>
      </c>
      <c r="D26" s="38" t="s">
        <v>1459</v>
      </c>
      <c r="E26" s="38">
        <v>268000</v>
      </c>
      <c r="F26" s="38" t="s">
        <v>202</v>
      </c>
      <c r="G26" s="38" t="s">
        <v>1474</v>
      </c>
      <c r="H26" s="40">
        <v>1.4</v>
      </c>
      <c r="I26" s="42" t="s">
        <v>41</v>
      </c>
    </row>
    <row r="27" spans="1:9">
      <c r="A27" s="37" t="s">
        <v>1475</v>
      </c>
      <c r="B27" s="38"/>
      <c r="C27" s="38">
        <v>100000</v>
      </c>
      <c r="D27" s="38" t="s">
        <v>1459</v>
      </c>
      <c r="E27" s="38">
        <v>250000</v>
      </c>
      <c r="F27" s="38" t="s">
        <v>260</v>
      </c>
      <c r="G27" s="38" t="s">
        <v>1476</v>
      </c>
      <c r="H27" s="40">
        <v>10.199999999999999</v>
      </c>
      <c r="I27" s="42" t="s">
        <v>41</v>
      </c>
    </row>
    <row r="28" spans="1:9">
      <c r="A28" s="37" t="s">
        <v>1477</v>
      </c>
      <c r="B28" s="38"/>
      <c r="C28" s="38">
        <v>224000</v>
      </c>
      <c r="D28" s="38" t="s">
        <v>1459</v>
      </c>
      <c r="E28" s="38">
        <v>560000</v>
      </c>
      <c r="F28" s="38" t="s">
        <v>1478</v>
      </c>
      <c r="G28" s="38" t="s">
        <v>1479</v>
      </c>
      <c r="H28" s="40">
        <v>0.05</v>
      </c>
      <c r="I28" s="42" t="s">
        <v>41</v>
      </c>
    </row>
    <row r="29" spans="1:9">
      <c r="A29" s="37" t="s">
        <v>1480</v>
      </c>
      <c r="B29" s="38"/>
      <c r="C29" s="38">
        <v>220000</v>
      </c>
      <c r="D29" s="38" t="s">
        <v>1459</v>
      </c>
      <c r="E29" s="38">
        <v>550000</v>
      </c>
      <c r="F29" s="38" t="s">
        <v>1478</v>
      </c>
      <c r="G29" s="38" t="s">
        <v>1481</v>
      </c>
      <c r="H29" s="40">
        <v>0.2</v>
      </c>
      <c r="I29" s="42" t="s">
        <v>41</v>
      </c>
    </row>
    <row r="30" spans="1:9">
      <c r="A30" s="37" t="s">
        <v>1482</v>
      </c>
      <c r="B30" s="38"/>
      <c r="C30" s="38">
        <v>220000</v>
      </c>
      <c r="D30" s="38" t="s">
        <v>1459</v>
      </c>
      <c r="E30" s="38">
        <v>550000</v>
      </c>
      <c r="F30" s="38" t="s">
        <v>1478</v>
      </c>
      <c r="G30" s="38" t="s">
        <v>1483</v>
      </c>
      <c r="H30" s="40">
        <v>0.1</v>
      </c>
      <c r="I30" s="42" t="s">
        <v>41</v>
      </c>
    </row>
    <row r="31" spans="1:9">
      <c r="A31" s="37" t="s">
        <v>1484</v>
      </c>
      <c r="B31" s="38"/>
      <c r="C31" s="38">
        <v>164000</v>
      </c>
      <c r="D31" s="38" t="s">
        <v>1459</v>
      </c>
      <c r="E31" s="38">
        <v>410000</v>
      </c>
      <c r="F31" s="38" t="s">
        <v>1485</v>
      </c>
      <c r="G31" s="38" t="s">
        <v>1486</v>
      </c>
      <c r="H31" s="40">
        <v>0.2</v>
      </c>
      <c r="I31" s="42" t="s">
        <v>41</v>
      </c>
    </row>
    <row r="32" spans="1:9">
      <c r="A32" s="37" t="s">
        <v>1487</v>
      </c>
      <c r="B32" s="38"/>
      <c r="C32" s="38">
        <v>87200</v>
      </c>
      <c r="D32" s="38" t="s">
        <v>1459</v>
      </c>
      <c r="E32" s="38">
        <v>218000</v>
      </c>
      <c r="F32" s="38" t="s">
        <v>1488</v>
      </c>
      <c r="G32" s="38" t="s">
        <v>1489</v>
      </c>
      <c r="H32" s="40">
        <v>44</v>
      </c>
      <c r="I32" s="42" t="s">
        <v>308</v>
      </c>
    </row>
    <row r="33" spans="1:9">
      <c r="A33" s="37" t="s">
        <v>1490</v>
      </c>
      <c r="B33" s="38"/>
      <c r="C33" s="38">
        <v>123000</v>
      </c>
      <c r="D33" s="38" t="s">
        <v>1459</v>
      </c>
      <c r="E33" s="38">
        <v>308000</v>
      </c>
      <c r="F33" s="38" t="s">
        <v>1488</v>
      </c>
      <c r="G33" s="38" t="s">
        <v>1491</v>
      </c>
      <c r="H33" s="40">
        <v>6</v>
      </c>
      <c r="I33" s="42" t="s">
        <v>308</v>
      </c>
    </row>
    <row r="34" spans="1:9">
      <c r="A34" s="37" t="s">
        <v>1492</v>
      </c>
      <c r="B34" s="38"/>
      <c r="C34" s="38">
        <v>57600</v>
      </c>
      <c r="D34" s="38" t="s">
        <v>1459</v>
      </c>
      <c r="E34" s="38">
        <v>144000</v>
      </c>
      <c r="F34" s="38" t="s">
        <v>1488</v>
      </c>
      <c r="G34" s="38" t="s">
        <v>1493</v>
      </c>
      <c r="H34" s="40">
        <v>3</v>
      </c>
      <c r="I34" s="42" t="s">
        <v>308</v>
      </c>
    </row>
    <row r="35" spans="1:9">
      <c r="A35" s="37" t="s">
        <v>1494</v>
      </c>
      <c r="B35" s="38"/>
      <c r="C35" s="38">
        <v>95200</v>
      </c>
      <c r="D35" s="38" t="s">
        <v>1459</v>
      </c>
      <c r="E35" s="38">
        <v>238000</v>
      </c>
      <c r="F35" s="38" t="s">
        <v>1488</v>
      </c>
      <c r="G35" s="38" t="s">
        <v>1495</v>
      </c>
      <c r="H35" s="40">
        <v>4</v>
      </c>
      <c r="I35" s="42" t="s">
        <v>308</v>
      </c>
    </row>
    <row r="36" spans="1:9">
      <c r="A36" s="37" t="s">
        <v>1496</v>
      </c>
      <c r="B36" s="38"/>
      <c r="C36" s="38">
        <v>1960</v>
      </c>
      <c r="D36" s="38" t="s">
        <v>1459</v>
      </c>
      <c r="E36" s="38">
        <v>4900</v>
      </c>
      <c r="F36" s="38" t="s">
        <v>433</v>
      </c>
      <c r="G36" s="38" t="s">
        <v>434</v>
      </c>
      <c r="H36" s="40">
        <v>6</v>
      </c>
      <c r="I36" s="42" t="s">
        <v>308</v>
      </c>
    </row>
    <row r="37" spans="1:9">
      <c r="A37" s="37" t="s">
        <v>1497</v>
      </c>
      <c r="B37" s="38"/>
      <c r="C37" s="38">
        <v>1960</v>
      </c>
      <c r="D37" s="38" t="s">
        <v>1459</v>
      </c>
      <c r="E37" s="38">
        <v>4900</v>
      </c>
      <c r="F37" s="38" t="s">
        <v>433</v>
      </c>
      <c r="G37" s="38" t="s">
        <v>434</v>
      </c>
      <c r="H37" s="40">
        <v>6</v>
      </c>
      <c r="I37" s="42" t="s">
        <v>308</v>
      </c>
    </row>
    <row r="38" spans="1:9">
      <c r="A38" s="37" t="s">
        <v>1498</v>
      </c>
      <c r="B38" s="38"/>
      <c r="C38" s="38">
        <v>1960</v>
      </c>
      <c r="D38" s="38" t="s">
        <v>1459</v>
      </c>
      <c r="E38" s="38">
        <v>4900</v>
      </c>
      <c r="F38" s="38" t="s">
        <v>433</v>
      </c>
      <c r="G38" s="38" t="s">
        <v>434</v>
      </c>
      <c r="H38" s="40">
        <v>8</v>
      </c>
      <c r="I38" s="42" t="s">
        <v>308</v>
      </c>
    </row>
    <row r="39" spans="1:9">
      <c r="A39" s="37" t="s">
        <v>1499</v>
      </c>
      <c r="B39" s="38"/>
      <c r="C39" s="38">
        <v>2080</v>
      </c>
      <c r="D39" s="38" t="s">
        <v>1459</v>
      </c>
      <c r="E39" s="38">
        <v>5200</v>
      </c>
      <c r="F39" s="38" t="s">
        <v>433</v>
      </c>
      <c r="G39" s="38" t="s">
        <v>434</v>
      </c>
      <c r="H39" s="40">
        <v>6</v>
      </c>
      <c r="I39" s="42" t="s">
        <v>308</v>
      </c>
    </row>
    <row r="40" spans="1:9">
      <c r="A40" s="37" t="s">
        <v>1500</v>
      </c>
      <c r="B40" s="38"/>
      <c r="C40" s="38">
        <v>2240</v>
      </c>
      <c r="D40" s="38" t="s">
        <v>1459</v>
      </c>
      <c r="E40" s="38">
        <v>5600</v>
      </c>
      <c r="F40" s="38" t="s">
        <v>433</v>
      </c>
      <c r="G40" s="38" t="s">
        <v>434</v>
      </c>
      <c r="H40" s="40">
        <v>4</v>
      </c>
      <c r="I40" s="42" t="s">
        <v>308</v>
      </c>
    </row>
    <row r="41" spans="1:9">
      <c r="A41" s="37" t="s">
        <v>1501</v>
      </c>
      <c r="B41" s="38"/>
      <c r="C41" s="38">
        <v>2240</v>
      </c>
      <c r="D41" s="38" t="s">
        <v>1459</v>
      </c>
      <c r="E41" s="38">
        <v>5600</v>
      </c>
      <c r="F41" s="38" t="s">
        <v>433</v>
      </c>
      <c r="G41" s="38" t="s">
        <v>434</v>
      </c>
      <c r="H41" s="40">
        <v>20</v>
      </c>
      <c r="I41" s="42" t="s">
        <v>308</v>
      </c>
    </row>
    <row r="42" spans="1:9">
      <c r="A42" s="37" t="s">
        <v>1502</v>
      </c>
      <c r="B42" s="38"/>
      <c r="C42" s="38">
        <v>2240</v>
      </c>
      <c r="D42" s="38" t="s">
        <v>1459</v>
      </c>
      <c r="E42" s="38">
        <v>5600</v>
      </c>
      <c r="F42" s="38" t="s">
        <v>433</v>
      </c>
      <c r="G42" s="38" t="s">
        <v>434</v>
      </c>
      <c r="H42" s="40">
        <v>6</v>
      </c>
      <c r="I42" s="42" t="s">
        <v>308</v>
      </c>
    </row>
    <row r="43" spans="1:9">
      <c r="A43" s="37" t="s">
        <v>1503</v>
      </c>
      <c r="B43" s="38"/>
      <c r="C43" s="38">
        <v>2360</v>
      </c>
      <c r="D43" s="38" t="s">
        <v>1459</v>
      </c>
      <c r="E43" s="38">
        <v>5900</v>
      </c>
      <c r="F43" s="38" t="s">
        <v>433</v>
      </c>
      <c r="G43" s="38" t="s">
        <v>434</v>
      </c>
      <c r="H43" s="40">
        <v>8</v>
      </c>
      <c r="I43" s="42" t="s">
        <v>308</v>
      </c>
    </row>
    <row r="44" spans="1:9">
      <c r="A44" s="37" t="s">
        <v>1504</v>
      </c>
      <c r="B44" s="38"/>
      <c r="C44" s="38">
        <v>2360</v>
      </c>
      <c r="D44" s="38" t="s">
        <v>1459</v>
      </c>
      <c r="E44" s="38">
        <v>5900</v>
      </c>
      <c r="F44" s="38" t="s">
        <v>433</v>
      </c>
      <c r="G44" s="38" t="s">
        <v>434</v>
      </c>
      <c r="H44" s="40">
        <v>6</v>
      </c>
      <c r="I44" s="42" t="s">
        <v>308</v>
      </c>
    </row>
    <row r="45" spans="1:9">
      <c r="A45" s="37" t="s">
        <v>1505</v>
      </c>
      <c r="B45" s="38"/>
      <c r="C45" s="38">
        <v>2360</v>
      </c>
      <c r="D45" s="38" t="s">
        <v>1459</v>
      </c>
      <c r="E45" s="38">
        <v>5900</v>
      </c>
      <c r="F45" s="38" t="s">
        <v>433</v>
      </c>
      <c r="G45" s="38" t="s">
        <v>434</v>
      </c>
      <c r="H45" s="40">
        <v>6</v>
      </c>
      <c r="I45" s="42" t="s">
        <v>308</v>
      </c>
    </row>
    <row r="46" spans="1:9">
      <c r="A46" s="37" t="s">
        <v>1506</v>
      </c>
      <c r="B46" s="38"/>
      <c r="C46" s="38">
        <v>2360</v>
      </c>
      <c r="D46" s="38" t="s">
        <v>1459</v>
      </c>
      <c r="E46" s="38">
        <v>5900</v>
      </c>
      <c r="F46" s="38" t="s">
        <v>433</v>
      </c>
      <c r="G46" s="38" t="s">
        <v>434</v>
      </c>
      <c r="H46" s="40">
        <v>2</v>
      </c>
      <c r="I46" s="42" t="s">
        <v>308</v>
      </c>
    </row>
    <row r="47" spans="1:9">
      <c r="A47" s="37" t="s">
        <v>1507</v>
      </c>
      <c r="B47" s="38"/>
      <c r="C47" s="38">
        <v>2480</v>
      </c>
      <c r="D47" s="38" t="s">
        <v>1459</v>
      </c>
      <c r="E47" s="38">
        <v>6200</v>
      </c>
      <c r="F47" s="38" t="s">
        <v>433</v>
      </c>
      <c r="G47" s="38" t="s">
        <v>434</v>
      </c>
      <c r="H47" s="40">
        <v>2</v>
      </c>
      <c r="I47" s="42" t="s">
        <v>308</v>
      </c>
    </row>
    <row r="48" spans="1:9">
      <c r="A48" s="37" t="s">
        <v>1508</v>
      </c>
      <c r="B48" s="38"/>
      <c r="C48" s="38">
        <v>4000</v>
      </c>
      <c r="D48" s="38" t="s">
        <v>1459</v>
      </c>
      <c r="E48" s="38">
        <v>10000</v>
      </c>
      <c r="F48" s="38" t="s">
        <v>1509</v>
      </c>
      <c r="G48" s="38" t="s">
        <v>1510</v>
      </c>
      <c r="H48" s="40">
        <v>1</v>
      </c>
      <c r="I48" s="42" t="s">
        <v>308</v>
      </c>
    </row>
    <row r="49" spans="1:9">
      <c r="A49" s="37" t="s">
        <v>1511</v>
      </c>
      <c r="B49" s="38"/>
      <c r="C49" s="38">
        <v>4000</v>
      </c>
      <c r="D49" s="38" t="s">
        <v>1459</v>
      </c>
      <c r="E49" s="38">
        <v>10000</v>
      </c>
      <c r="F49" s="38" t="s">
        <v>1509</v>
      </c>
      <c r="G49" s="38" t="s">
        <v>1512</v>
      </c>
      <c r="H49" s="40">
        <v>1</v>
      </c>
      <c r="I49" s="42" t="s">
        <v>308</v>
      </c>
    </row>
    <row r="50" spans="1:9">
      <c r="A50" s="37" t="s">
        <v>1513</v>
      </c>
      <c r="B50" s="38"/>
      <c r="C50" s="38">
        <v>4000</v>
      </c>
      <c r="D50" s="38" t="s">
        <v>1459</v>
      </c>
      <c r="E50" s="38">
        <v>10000</v>
      </c>
      <c r="F50" s="38" t="s">
        <v>1509</v>
      </c>
      <c r="G50" s="38" t="s">
        <v>1514</v>
      </c>
      <c r="H50" s="40">
        <v>5</v>
      </c>
      <c r="I50" s="42" t="s">
        <v>308</v>
      </c>
    </row>
    <row r="51" spans="1:9">
      <c r="A51" s="37" t="s">
        <v>1515</v>
      </c>
      <c r="B51" s="38"/>
      <c r="C51" s="38">
        <v>10000</v>
      </c>
      <c r="D51" s="38" t="s">
        <v>1459</v>
      </c>
      <c r="E51" s="38">
        <v>25000</v>
      </c>
      <c r="F51" s="38" t="s">
        <v>1509</v>
      </c>
      <c r="G51" s="38" t="s">
        <v>1514</v>
      </c>
      <c r="H51" s="40">
        <v>5</v>
      </c>
      <c r="I51" s="42" t="s">
        <v>308</v>
      </c>
    </row>
    <row r="52" spans="1:9">
      <c r="A52" s="37" t="s">
        <v>1516</v>
      </c>
      <c r="B52" s="38"/>
      <c r="C52" s="38">
        <v>4000</v>
      </c>
      <c r="D52" s="38" t="s">
        <v>1459</v>
      </c>
      <c r="E52" s="38">
        <v>10000</v>
      </c>
      <c r="F52" s="38" t="s">
        <v>1509</v>
      </c>
      <c r="G52" s="38" t="s">
        <v>1517</v>
      </c>
      <c r="H52" s="40">
        <v>22</v>
      </c>
      <c r="I52" s="42" t="s">
        <v>308</v>
      </c>
    </row>
    <row r="53" spans="1:9">
      <c r="A53" s="37" t="s">
        <v>1518</v>
      </c>
      <c r="B53" s="38"/>
      <c r="C53" s="38">
        <v>4000</v>
      </c>
      <c r="D53" s="38" t="s">
        <v>1459</v>
      </c>
      <c r="E53" s="38">
        <v>10000</v>
      </c>
      <c r="F53" s="38" t="s">
        <v>1509</v>
      </c>
      <c r="G53" s="38" t="s">
        <v>1519</v>
      </c>
      <c r="H53" s="40">
        <v>2</v>
      </c>
      <c r="I53" s="42" t="s">
        <v>308</v>
      </c>
    </row>
    <row r="54" spans="1:9">
      <c r="A54" s="37" t="s">
        <v>1520</v>
      </c>
      <c r="B54" s="38"/>
      <c r="C54" s="38">
        <v>4000</v>
      </c>
      <c r="D54" s="38" t="s">
        <v>1459</v>
      </c>
      <c r="E54" s="38">
        <v>10000</v>
      </c>
      <c r="F54" s="38" t="s">
        <v>1509</v>
      </c>
      <c r="G54" s="38" t="s">
        <v>1521</v>
      </c>
      <c r="H54" s="40">
        <v>1</v>
      </c>
      <c r="I54" s="42" t="s">
        <v>308</v>
      </c>
    </row>
    <row r="55" spans="1:9">
      <c r="A55" s="37" t="s">
        <v>1522</v>
      </c>
      <c r="B55" s="38"/>
      <c r="C55" s="38">
        <v>4000</v>
      </c>
      <c r="D55" s="38" t="s">
        <v>1459</v>
      </c>
      <c r="E55" s="38">
        <v>10000</v>
      </c>
      <c r="F55" s="38" t="s">
        <v>1509</v>
      </c>
      <c r="G55" s="38" t="s">
        <v>1523</v>
      </c>
      <c r="H55" s="40">
        <v>1</v>
      </c>
      <c r="I55" s="42" t="s">
        <v>308</v>
      </c>
    </row>
    <row r="56" spans="1:9">
      <c r="A56" s="37" t="s">
        <v>1524</v>
      </c>
      <c r="B56" s="38"/>
      <c r="C56" s="38">
        <v>12000</v>
      </c>
      <c r="D56" s="38" t="s">
        <v>1459</v>
      </c>
      <c r="E56" s="38">
        <v>30000</v>
      </c>
      <c r="F56" s="38" t="s">
        <v>1509</v>
      </c>
      <c r="G56" s="38" t="s">
        <v>1523</v>
      </c>
      <c r="H56" s="40">
        <v>1</v>
      </c>
      <c r="I56" s="42" t="s">
        <v>308</v>
      </c>
    </row>
    <row r="57" spans="1:9">
      <c r="A57" s="37" t="s">
        <v>1525</v>
      </c>
      <c r="B57" s="38"/>
      <c r="C57" s="38">
        <v>4000</v>
      </c>
      <c r="D57" s="38" t="s">
        <v>1459</v>
      </c>
      <c r="E57" s="38">
        <v>10000</v>
      </c>
      <c r="F57" s="38" t="s">
        <v>1509</v>
      </c>
      <c r="G57" s="38" t="s">
        <v>1526</v>
      </c>
      <c r="H57" s="40">
        <v>4</v>
      </c>
      <c r="I57" s="42" t="s">
        <v>308</v>
      </c>
    </row>
    <row r="58" spans="1:9">
      <c r="A58" s="37" t="s">
        <v>1527</v>
      </c>
      <c r="B58" s="38"/>
      <c r="C58" s="38">
        <v>8000</v>
      </c>
      <c r="D58" s="38" t="s">
        <v>1459</v>
      </c>
      <c r="E58" s="38">
        <v>20000</v>
      </c>
      <c r="F58" s="38" t="s">
        <v>1509</v>
      </c>
      <c r="G58" s="38" t="s">
        <v>1526</v>
      </c>
      <c r="H58" s="40">
        <v>2</v>
      </c>
      <c r="I58" s="42" t="s">
        <v>308</v>
      </c>
    </row>
    <row r="59" spans="1:9">
      <c r="A59" s="37" t="s">
        <v>1528</v>
      </c>
      <c r="B59" s="38"/>
      <c r="C59" s="38">
        <v>10000</v>
      </c>
      <c r="D59" s="38" t="s">
        <v>1459</v>
      </c>
      <c r="E59" s="38">
        <v>25000</v>
      </c>
      <c r="F59" s="38" t="s">
        <v>1509</v>
      </c>
      <c r="G59" s="38" t="s">
        <v>1526</v>
      </c>
      <c r="H59" s="40">
        <v>2</v>
      </c>
      <c r="I59" s="42" t="s">
        <v>308</v>
      </c>
    </row>
    <row r="60" spans="1:9">
      <c r="A60" s="37" t="s">
        <v>1529</v>
      </c>
      <c r="B60" s="38"/>
      <c r="C60" s="38">
        <v>12000</v>
      </c>
      <c r="D60" s="38" t="s">
        <v>1459</v>
      </c>
      <c r="E60" s="38">
        <v>30000</v>
      </c>
      <c r="F60" s="38" t="s">
        <v>1509</v>
      </c>
      <c r="G60" s="38" t="s">
        <v>1526</v>
      </c>
      <c r="H60" s="40">
        <v>1</v>
      </c>
      <c r="I60" s="42" t="s">
        <v>308</v>
      </c>
    </row>
    <row r="61" spans="1:9">
      <c r="A61" s="37" t="s">
        <v>1530</v>
      </c>
      <c r="B61" s="38"/>
      <c r="C61" s="38">
        <v>4000</v>
      </c>
      <c r="D61" s="38" t="s">
        <v>1459</v>
      </c>
      <c r="E61" s="38">
        <v>10000</v>
      </c>
      <c r="F61" s="38" t="s">
        <v>1509</v>
      </c>
      <c r="G61" s="38" t="s">
        <v>1531</v>
      </c>
      <c r="H61" s="40">
        <v>3</v>
      </c>
      <c r="I61" s="42" t="s">
        <v>308</v>
      </c>
    </row>
    <row r="62" spans="1:9">
      <c r="A62" s="37" t="s">
        <v>1532</v>
      </c>
      <c r="B62" s="38"/>
      <c r="C62" s="38">
        <v>12000</v>
      </c>
      <c r="D62" s="38" t="s">
        <v>1459</v>
      </c>
      <c r="E62" s="38">
        <v>30000</v>
      </c>
      <c r="F62" s="38" t="s">
        <v>1509</v>
      </c>
      <c r="G62" s="38" t="s">
        <v>1531</v>
      </c>
      <c r="H62" s="40">
        <v>1</v>
      </c>
      <c r="I62" s="42" t="s">
        <v>308</v>
      </c>
    </row>
    <row r="63" spans="1:9">
      <c r="A63" s="37" t="s">
        <v>1533</v>
      </c>
      <c r="B63" s="38"/>
      <c r="C63" s="38">
        <v>4000</v>
      </c>
      <c r="D63" s="38" t="s">
        <v>1459</v>
      </c>
      <c r="E63" s="38">
        <v>10000</v>
      </c>
      <c r="F63" s="38" t="s">
        <v>1509</v>
      </c>
      <c r="G63" s="38" t="s">
        <v>1534</v>
      </c>
      <c r="H63" s="40">
        <v>9</v>
      </c>
      <c r="I63" s="42" t="s">
        <v>308</v>
      </c>
    </row>
    <row r="64" spans="1:9">
      <c r="A64" s="37" t="s">
        <v>1535</v>
      </c>
      <c r="B64" s="38"/>
      <c r="C64" s="38">
        <v>16000</v>
      </c>
      <c r="D64" s="38" t="s">
        <v>1459</v>
      </c>
      <c r="E64" s="38">
        <v>40000</v>
      </c>
      <c r="F64" s="38" t="s">
        <v>1509</v>
      </c>
      <c r="G64" s="38" t="s">
        <v>1534</v>
      </c>
      <c r="H64" s="40">
        <v>2</v>
      </c>
      <c r="I64" s="42" t="s">
        <v>308</v>
      </c>
    </row>
    <row r="65" spans="1:9">
      <c r="A65" s="37" t="s">
        <v>1536</v>
      </c>
      <c r="B65" s="38"/>
      <c r="C65" s="38">
        <v>36000</v>
      </c>
      <c r="D65" s="38" t="s">
        <v>1459</v>
      </c>
      <c r="E65" s="38">
        <v>90040</v>
      </c>
      <c r="F65" s="38" t="s">
        <v>1537</v>
      </c>
      <c r="G65" s="38"/>
      <c r="H65" s="40">
        <v>406</v>
      </c>
      <c r="I65" s="42" t="s">
        <v>41</v>
      </c>
    </row>
    <row r="66" spans="1:9">
      <c r="A66" s="37" t="s">
        <v>1538</v>
      </c>
      <c r="B66" s="38"/>
      <c r="C66" s="38">
        <v>540</v>
      </c>
      <c r="D66" s="38" t="s">
        <v>1459</v>
      </c>
      <c r="E66" s="38">
        <v>1350.6</v>
      </c>
      <c r="F66" s="38" t="s">
        <v>1539</v>
      </c>
      <c r="G66" s="38" t="s">
        <v>1540</v>
      </c>
      <c r="H66" s="40">
        <v>16755</v>
      </c>
      <c r="I66" s="42" t="s">
        <v>87</v>
      </c>
    </row>
    <row r="67" spans="1:9">
      <c r="A67" s="37" t="s">
        <v>1541</v>
      </c>
      <c r="B67" s="38"/>
      <c r="C67" s="38">
        <v>1100</v>
      </c>
      <c r="D67" s="38" t="s">
        <v>1459</v>
      </c>
      <c r="E67" s="38">
        <v>2757.4749999999999</v>
      </c>
      <c r="F67" s="38" t="s">
        <v>1542</v>
      </c>
      <c r="G67" s="38" t="s">
        <v>1543</v>
      </c>
      <c r="H67" s="40">
        <v>1483</v>
      </c>
      <c r="I67" s="42" t="s">
        <v>62</v>
      </c>
    </row>
    <row r="68" spans="1:9">
      <c r="A68" s="37" t="s">
        <v>1544</v>
      </c>
      <c r="B68" s="38"/>
      <c r="C68" s="38">
        <v>45000</v>
      </c>
      <c r="D68" s="38" t="s">
        <v>1459</v>
      </c>
      <c r="E68" s="38">
        <v>112550</v>
      </c>
      <c r="F68" s="38" t="s">
        <v>1545</v>
      </c>
      <c r="G68" s="38" t="s">
        <v>1546</v>
      </c>
      <c r="H68" s="40">
        <v>15.6</v>
      </c>
      <c r="I68" s="42" t="s">
        <v>41</v>
      </c>
    </row>
    <row r="69" spans="1:9">
      <c r="A69" s="37" t="s">
        <v>1547</v>
      </c>
      <c r="B69" s="38"/>
      <c r="C69" s="38">
        <v>10800</v>
      </c>
      <c r="D69" s="38" t="s">
        <v>1459</v>
      </c>
      <c r="E69" s="38">
        <v>27012</v>
      </c>
      <c r="F69" s="38" t="s">
        <v>5</v>
      </c>
      <c r="G69" s="38" t="s">
        <v>1548</v>
      </c>
      <c r="H69" s="40">
        <v>15.6</v>
      </c>
      <c r="I69" s="42" t="s">
        <v>41</v>
      </c>
    </row>
    <row r="70" spans="1:9">
      <c r="A70" s="37" t="s">
        <v>1549</v>
      </c>
      <c r="B70" s="38"/>
      <c r="C70" s="38">
        <v>5400</v>
      </c>
      <c r="D70" s="38" t="s">
        <v>1459</v>
      </c>
      <c r="E70" s="38">
        <v>13506</v>
      </c>
      <c r="F70" s="38" t="s">
        <v>5</v>
      </c>
      <c r="G70" s="38" t="s">
        <v>1550</v>
      </c>
      <c r="H70" s="40">
        <v>411</v>
      </c>
      <c r="I70" s="42" t="s">
        <v>41</v>
      </c>
    </row>
    <row r="71" spans="1:9">
      <c r="A71" s="37" t="s">
        <v>1551</v>
      </c>
      <c r="B71" s="38"/>
      <c r="C71" s="38">
        <v>9000</v>
      </c>
      <c r="D71" s="38" t="s">
        <v>1459</v>
      </c>
      <c r="E71" s="38">
        <v>22510</v>
      </c>
      <c r="F71" s="38" t="s">
        <v>1552</v>
      </c>
      <c r="G71" s="38" t="s">
        <v>1553</v>
      </c>
      <c r="H71" s="40">
        <v>406</v>
      </c>
      <c r="I71" s="42" t="s">
        <v>41</v>
      </c>
    </row>
    <row r="72" spans="1:9">
      <c r="A72" s="37" t="s">
        <v>1554</v>
      </c>
      <c r="B72" s="38"/>
      <c r="C72" s="38">
        <v>11300</v>
      </c>
      <c r="D72" s="38" t="s">
        <v>1459</v>
      </c>
      <c r="E72" s="38">
        <v>28137.5</v>
      </c>
      <c r="F72" s="38" t="s">
        <v>1555</v>
      </c>
      <c r="G72" s="38" t="s">
        <v>1556</v>
      </c>
      <c r="H72" s="40">
        <v>4.8</v>
      </c>
      <c r="I72" s="42" t="s">
        <v>41</v>
      </c>
    </row>
    <row r="73" spans="1:9">
      <c r="A73" s="37" t="s">
        <v>1557</v>
      </c>
      <c r="B73" s="38"/>
      <c r="C73" s="38">
        <v>2250</v>
      </c>
      <c r="D73" s="38" t="s">
        <v>1459</v>
      </c>
      <c r="E73" s="38">
        <v>5627.5</v>
      </c>
      <c r="F73" s="38" t="s">
        <v>1558</v>
      </c>
      <c r="G73" s="38"/>
      <c r="H73" s="40">
        <v>390</v>
      </c>
      <c r="I73" s="42" t="s">
        <v>41</v>
      </c>
    </row>
    <row r="74" spans="1:9">
      <c r="A74" s="37" t="s">
        <v>1559</v>
      </c>
      <c r="B74" s="38"/>
      <c r="C74" s="38">
        <v>2250</v>
      </c>
      <c r="D74" s="38" t="s">
        <v>1459</v>
      </c>
      <c r="E74" s="38">
        <v>5627.5</v>
      </c>
      <c r="F74" s="38" t="s">
        <v>1560</v>
      </c>
      <c r="G74" s="38"/>
      <c r="H74" s="40">
        <v>15.6</v>
      </c>
      <c r="I74" s="42" t="s">
        <v>41</v>
      </c>
    </row>
    <row r="75" spans="1:9">
      <c r="A75" s="37" t="s">
        <v>1561</v>
      </c>
      <c r="B75" s="38"/>
      <c r="C75" s="38">
        <v>1130</v>
      </c>
      <c r="D75" s="38" t="s">
        <v>1459</v>
      </c>
      <c r="E75" s="38">
        <v>2813.75</v>
      </c>
      <c r="F75" s="38" t="s">
        <v>1562</v>
      </c>
      <c r="G75" s="38"/>
      <c r="H75" s="40">
        <v>150</v>
      </c>
      <c r="I75" s="42" t="s">
        <v>62</v>
      </c>
    </row>
    <row r="76" spans="1:9">
      <c r="A76" s="37" t="s">
        <v>1563</v>
      </c>
      <c r="B76" s="38"/>
      <c r="C76" s="38">
        <v>3160</v>
      </c>
      <c r="D76" s="38" t="s">
        <v>1459</v>
      </c>
      <c r="E76" s="38">
        <v>7900</v>
      </c>
      <c r="F76" s="38" t="s">
        <v>1564</v>
      </c>
      <c r="G76" s="38" t="s">
        <v>1565</v>
      </c>
      <c r="H76" s="40">
        <v>1099</v>
      </c>
      <c r="I76" s="42" t="s">
        <v>62</v>
      </c>
    </row>
    <row r="77" spans="1:9">
      <c r="A77" s="37" t="s">
        <v>1566</v>
      </c>
      <c r="B77" s="38"/>
      <c r="C77" s="38">
        <v>3320</v>
      </c>
      <c r="D77" s="38" t="s">
        <v>1459</v>
      </c>
      <c r="E77" s="38">
        <v>8300</v>
      </c>
      <c r="F77" s="38" t="s">
        <v>1564</v>
      </c>
      <c r="G77" s="38" t="s">
        <v>1567</v>
      </c>
      <c r="H77" s="40">
        <v>748</v>
      </c>
      <c r="I77" s="42" t="s">
        <v>62</v>
      </c>
    </row>
    <row r="78" spans="1:9">
      <c r="A78" s="37" t="s">
        <v>1568</v>
      </c>
      <c r="B78" s="38"/>
      <c r="C78" s="38">
        <v>200000</v>
      </c>
      <c r="D78" s="38" t="s">
        <v>1459</v>
      </c>
      <c r="E78" s="38">
        <v>500000</v>
      </c>
      <c r="F78" s="38" t="s">
        <v>1569</v>
      </c>
      <c r="G78" s="38"/>
      <c r="H78" s="40">
        <v>9.4</v>
      </c>
      <c r="I78" s="42" t="s">
        <v>41</v>
      </c>
    </row>
    <row r="79" spans="1:9">
      <c r="A79" s="37" t="s">
        <v>1570</v>
      </c>
      <c r="B79" s="38"/>
      <c r="C79" s="38">
        <v>540</v>
      </c>
      <c r="D79" s="38" t="s">
        <v>1459</v>
      </c>
      <c r="E79" s="38">
        <v>1350.6</v>
      </c>
      <c r="F79" s="38" t="s">
        <v>507</v>
      </c>
      <c r="G79" s="38"/>
      <c r="H79" s="40">
        <v>1679</v>
      </c>
      <c r="I79" s="42" t="s">
        <v>62</v>
      </c>
    </row>
    <row r="80" spans="1:9">
      <c r="A80" s="37" t="s">
        <v>1571</v>
      </c>
      <c r="B80" s="38"/>
      <c r="C80" s="38">
        <v>2520</v>
      </c>
      <c r="D80" s="38" t="s">
        <v>1459</v>
      </c>
      <c r="E80" s="38">
        <v>6302.7999999999993</v>
      </c>
      <c r="F80" s="38" t="s">
        <v>1572</v>
      </c>
      <c r="G80" s="38" t="s">
        <v>1573</v>
      </c>
      <c r="H80" s="40">
        <v>248</v>
      </c>
      <c r="I80" s="42" t="s">
        <v>87</v>
      </c>
    </row>
    <row r="81" spans="1:9">
      <c r="A81" s="37" t="s">
        <v>1574</v>
      </c>
      <c r="B81" s="38"/>
      <c r="C81" s="38">
        <v>54000</v>
      </c>
      <c r="D81" s="38" t="s">
        <v>1459</v>
      </c>
      <c r="E81" s="38">
        <v>135060</v>
      </c>
      <c r="F81" s="38" t="s">
        <v>1537</v>
      </c>
      <c r="G81" s="38"/>
      <c r="H81" s="40">
        <v>6.1</v>
      </c>
      <c r="I81" s="42" t="s">
        <v>41</v>
      </c>
    </row>
    <row r="82" spans="1:9">
      <c r="A82" s="37" t="s">
        <v>1575</v>
      </c>
      <c r="B82" s="38"/>
      <c r="C82" s="38">
        <v>990</v>
      </c>
      <c r="D82" s="38" t="s">
        <v>1459</v>
      </c>
      <c r="E82" s="38">
        <v>2476.1</v>
      </c>
      <c r="F82" s="38" t="s">
        <v>1539</v>
      </c>
      <c r="G82" s="38" t="s">
        <v>1540</v>
      </c>
      <c r="H82" s="40">
        <v>233</v>
      </c>
      <c r="I82" s="42" t="s">
        <v>87</v>
      </c>
    </row>
    <row r="83" spans="1:9">
      <c r="A83" s="37" t="s">
        <v>1576</v>
      </c>
      <c r="B83" s="38"/>
      <c r="C83" s="38">
        <v>450</v>
      </c>
      <c r="D83" s="38" t="s">
        <v>1459</v>
      </c>
      <c r="E83" s="38">
        <v>1125.5</v>
      </c>
      <c r="F83" s="38" t="s">
        <v>1542</v>
      </c>
      <c r="G83" s="38" t="s">
        <v>1543</v>
      </c>
      <c r="H83" s="40">
        <v>230</v>
      </c>
      <c r="I83" s="42" t="s">
        <v>62</v>
      </c>
    </row>
    <row r="84" spans="1:9">
      <c r="A84" s="37" t="s">
        <v>1577</v>
      </c>
      <c r="B84" s="38"/>
      <c r="C84" s="38">
        <v>6300</v>
      </c>
      <c r="D84" s="38" t="s">
        <v>1459</v>
      </c>
      <c r="E84" s="38">
        <v>15757</v>
      </c>
      <c r="F84" s="38" t="s">
        <v>5</v>
      </c>
      <c r="G84" s="38" t="s">
        <v>1550</v>
      </c>
      <c r="H84" s="40">
        <v>6.1</v>
      </c>
      <c r="I84" s="42" t="s">
        <v>41</v>
      </c>
    </row>
    <row r="85" spans="1:9">
      <c r="A85" s="37" t="s">
        <v>1578</v>
      </c>
      <c r="B85" s="38"/>
      <c r="C85" s="38">
        <v>13500</v>
      </c>
      <c r="D85" s="38" t="s">
        <v>1459</v>
      </c>
      <c r="E85" s="38">
        <v>33765</v>
      </c>
      <c r="F85" s="38" t="s">
        <v>1552</v>
      </c>
      <c r="G85" s="38" t="s">
        <v>1553</v>
      </c>
      <c r="H85" s="40">
        <v>6.1</v>
      </c>
      <c r="I85" s="42" t="s">
        <v>41</v>
      </c>
    </row>
    <row r="86" spans="1:9">
      <c r="A86" s="37" t="s">
        <v>1579</v>
      </c>
      <c r="B86" s="38"/>
      <c r="C86" s="38">
        <v>6750</v>
      </c>
      <c r="D86" s="38" t="s">
        <v>1459</v>
      </c>
      <c r="E86" s="38">
        <v>16882.5</v>
      </c>
      <c r="F86" s="38" t="s">
        <v>1580</v>
      </c>
      <c r="G86" s="38"/>
      <c r="H86" s="40">
        <v>6.1</v>
      </c>
      <c r="I86" s="42" t="s">
        <v>41</v>
      </c>
    </row>
    <row r="87" spans="1:9">
      <c r="A87" s="37" t="s">
        <v>1581</v>
      </c>
      <c r="B87" s="38"/>
      <c r="C87" s="38">
        <v>224000</v>
      </c>
      <c r="D87" s="38" t="s">
        <v>1459</v>
      </c>
      <c r="E87" s="38">
        <v>560000</v>
      </c>
      <c r="F87" s="38" t="s">
        <v>1478</v>
      </c>
      <c r="G87" s="38" t="s">
        <v>1582</v>
      </c>
      <c r="H87" s="40">
        <v>0.01</v>
      </c>
      <c r="I87" s="42" t="s">
        <v>41</v>
      </c>
    </row>
    <row r="88" spans="1:9">
      <c r="A88" s="37" t="s">
        <v>1583</v>
      </c>
      <c r="B88" s="38"/>
      <c r="C88" s="38">
        <v>224000</v>
      </c>
      <c r="D88" s="38" t="s">
        <v>1459</v>
      </c>
      <c r="E88" s="38">
        <v>560000</v>
      </c>
      <c r="F88" s="38" t="s">
        <v>1478</v>
      </c>
      <c r="G88" s="38" t="s">
        <v>1584</v>
      </c>
      <c r="H88" s="40">
        <v>0.1</v>
      </c>
      <c r="I88" s="42" t="s">
        <v>41</v>
      </c>
    </row>
    <row r="89" spans="1:9">
      <c r="A89" s="37" t="s">
        <v>1585</v>
      </c>
      <c r="B89" s="38"/>
      <c r="C89" s="38">
        <v>220000</v>
      </c>
      <c r="D89" s="38" t="s">
        <v>1459</v>
      </c>
      <c r="E89" s="38">
        <v>550000</v>
      </c>
      <c r="F89" s="38" t="s">
        <v>1478</v>
      </c>
      <c r="G89" s="38" t="s">
        <v>1586</v>
      </c>
      <c r="H89" s="40">
        <v>4.0000000000000001E-3</v>
      </c>
      <c r="I89" s="42" t="s">
        <v>41</v>
      </c>
    </row>
    <row r="90" spans="1:9">
      <c r="A90" s="37" t="s">
        <v>1587</v>
      </c>
      <c r="B90" s="38"/>
      <c r="C90" s="38">
        <v>164000</v>
      </c>
      <c r="D90" s="38" t="s">
        <v>1459</v>
      </c>
      <c r="E90" s="38">
        <v>410000</v>
      </c>
      <c r="F90" s="38" t="s">
        <v>1588</v>
      </c>
      <c r="G90" s="38" t="s">
        <v>1589</v>
      </c>
      <c r="H90" s="40">
        <v>0.1</v>
      </c>
      <c r="I90" s="42" t="s">
        <v>41</v>
      </c>
    </row>
    <row r="91" spans="1:9">
      <c r="A91" s="37" t="s">
        <v>1590</v>
      </c>
      <c r="B91" s="38"/>
      <c r="C91" s="38">
        <v>1320</v>
      </c>
      <c r="D91" s="38" t="s">
        <v>1459</v>
      </c>
      <c r="E91" s="38">
        <v>3300</v>
      </c>
      <c r="F91" s="38" t="s">
        <v>433</v>
      </c>
      <c r="G91" s="38" t="s">
        <v>434</v>
      </c>
      <c r="H91" s="40">
        <v>2</v>
      </c>
      <c r="I91" s="42" t="s">
        <v>308</v>
      </c>
    </row>
    <row r="92" spans="1:9">
      <c r="A92" s="37" t="s">
        <v>1591</v>
      </c>
      <c r="B92" s="38"/>
      <c r="C92" s="38">
        <v>1440</v>
      </c>
      <c r="D92" s="38" t="s">
        <v>1459</v>
      </c>
      <c r="E92" s="38">
        <v>3600</v>
      </c>
      <c r="F92" s="38" t="s">
        <v>433</v>
      </c>
      <c r="G92" s="38" t="s">
        <v>434</v>
      </c>
      <c r="H92" s="40">
        <v>2</v>
      </c>
      <c r="I92" s="42" t="s">
        <v>308</v>
      </c>
    </row>
    <row r="93" spans="1:9">
      <c r="A93" s="37" t="s">
        <v>1592</v>
      </c>
      <c r="B93" s="38"/>
      <c r="C93" s="38">
        <v>1440</v>
      </c>
      <c r="D93" s="38" t="s">
        <v>1459</v>
      </c>
      <c r="E93" s="38">
        <v>3600</v>
      </c>
      <c r="F93" s="38" t="s">
        <v>433</v>
      </c>
      <c r="G93" s="38" t="s">
        <v>434</v>
      </c>
      <c r="H93" s="40">
        <v>2</v>
      </c>
      <c r="I93" s="42" t="s">
        <v>308</v>
      </c>
    </row>
    <row r="94" spans="1:9">
      <c r="A94" s="38" t="s">
        <v>1593</v>
      </c>
      <c r="B94" s="38"/>
      <c r="C94" s="38">
        <v>1520</v>
      </c>
      <c r="D94" s="38" t="s">
        <v>1459</v>
      </c>
      <c r="E94" s="38">
        <v>3800</v>
      </c>
      <c r="F94" s="38" t="s">
        <v>433</v>
      </c>
      <c r="G94" s="38" t="s">
        <v>434</v>
      </c>
      <c r="H94" s="40">
        <v>18</v>
      </c>
      <c r="I94" s="42" t="s">
        <v>308</v>
      </c>
    </row>
    <row r="95" spans="1:9">
      <c r="A95" s="38" t="s">
        <v>1594</v>
      </c>
      <c r="B95" s="38"/>
      <c r="C95" s="38">
        <v>1680</v>
      </c>
      <c r="D95" s="38" t="s">
        <v>1459</v>
      </c>
      <c r="E95" s="38">
        <v>4200</v>
      </c>
      <c r="F95" s="38" t="s">
        <v>433</v>
      </c>
      <c r="G95" s="38" t="s">
        <v>434</v>
      </c>
      <c r="H95" s="40">
        <v>2</v>
      </c>
      <c r="I95" s="42" t="s">
        <v>308</v>
      </c>
    </row>
    <row r="96" spans="1:9">
      <c r="A96" s="38" t="s">
        <v>1595</v>
      </c>
      <c r="B96" s="38"/>
      <c r="C96" s="38">
        <v>2480</v>
      </c>
      <c r="D96" s="38" t="s">
        <v>1459</v>
      </c>
      <c r="E96" s="38">
        <v>6200</v>
      </c>
      <c r="F96" s="38" t="s">
        <v>433</v>
      </c>
      <c r="G96" s="38" t="s">
        <v>434</v>
      </c>
      <c r="H96" s="40">
        <v>2</v>
      </c>
      <c r="I96" s="42" t="s">
        <v>308</v>
      </c>
    </row>
    <row r="97" spans="1:9">
      <c r="A97" s="38" t="s">
        <v>1596</v>
      </c>
      <c r="B97" s="38"/>
      <c r="C97" s="38">
        <v>2640</v>
      </c>
      <c r="D97" s="38" t="s">
        <v>1459</v>
      </c>
      <c r="E97" s="38">
        <v>6600</v>
      </c>
      <c r="F97" s="38" t="s">
        <v>433</v>
      </c>
      <c r="G97" s="38" t="s">
        <v>434</v>
      </c>
      <c r="H97" s="40">
        <v>2</v>
      </c>
      <c r="I97" s="42" t="s">
        <v>308</v>
      </c>
    </row>
    <row r="98" spans="1:9">
      <c r="A98" s="38" t="s">
        <v>1597</v>
      </c>
      <c r="B98" s="38"/>
      <c r="C98" s="38">
        <v>2920</v>
      </c>
      <c r="D98" s="38" t="s">
        <v>1459</v>
      </c>
      <c r="E98" s="38">
        <v>7300</v>
      </c>
      <c r="F98" s="38" t="s">
        <v>433</v>
      </c>
      <c r="G98" s="38" t="s">
        <v>434</v>
      </c>
      <c r="H98" s="40">
        <v>2</v>
      </c>
      <c r="I98" s="42" t="s">
        <v>308</v>
      </c>
    </row>
    <row r="99" spans="1:9">
      <c r="A99" s="38" t="s">
        <v>1598</v>
      </c>
      <c r="B99" s="38"/>
      <c r="C99" s="38">
        <v>45000</v>
      </c>
      <c r="D99" s="38" t="s">
        <v>1459</v>
      </c>
      <c r="E99" s="38">
        <v>112550</v>
      </c>
      <c r="F99" s="38" t="s">
        <v>1537</v>
      </c>
      <c r="G99" s="38"/>
      <c r="H99" s="40">
        <v>9.1</v>
      </c>
      <c r="I99" s="42" t="s">
        <v>41</v>
      </c>
    </row>
    <row r="100" spans="1:9">
      <c r="A100" s="38" t="s">
        <v>1599</v>
      </c>
      <c r="B100" s="38"/>
      <c r="C100" s="38">
        <v>410</v>
      </c>
      <c r="D100" s="38" t="s">
        <v>1459</v>
      </c>
      <c r="E100" s="38">
        <v>1012.9499999999999</v>
      </c>
      <c r="F100" s="38" t="s">
        <v>1539</v>
      </c>
      <c r="G100" s="38" t="s">
        <v>1540</v>
      </c>
      <c r="H100" s="40">
        <v>373</v>
      </c>
      <c r="I100" s="42" t="s">
        <v>87</v>
      </c>
    </row>
    <row r="101" spans="1:9">
      <c r="A101" s="38" t="s">
        <v>1600</v>
      </c>
      <c r="B101" s="38"/>
      <c r="C101" s="38">
        <v>45000</v>
      </c>
      <c r="D101" s="38" t="s">
        <v>1459</v>
      </c>
      <c r="E101" s="38">
        <v>112550</v>
      </c>
      <c r="F101" s="38" t="s">
        <v>1545</v>
      </c>
      <c r="G101" s="38" t="s">
        <v>1546</v>
      </c>
      <c r="H101" s="40">
        <v>10.9</v>
      </c>
      <c r="I101" s="42" t="s">
        <v>41</v>
      </c>
    </row>
    <row r="102" spans="1:9">
      <c r="A102" s="38" t="s">
        <v>1601</v>
      </c>
      <c r="B102" s="38"/>
      <c r="C102" s="38">
        <v>10800</v>
      </c>
      <c r="D102" s="38" t="s">
        <v>1459</v>
      </c>
      <c r="E102" s="38">
        <v>27012</v>
      </c>
      <c r="F102" s="38" t="s">
        <v>5</v>
      </c>
      <c r="G102" s="38" t="s">
        <v>1548</v>
      </c>
      <c r="H102" s="40">
        <v>10.9</v>
      </c>
      <c r="I102" s="42" t="s">
        <v>41</v>
      </c>
    </row>
    <row r="103" spans="1:9">
      <c r="A103" s="38" t="s">
        <v>1602</v>
      </c>
      <c r="B103" s="38"/>
      <c r="C103" s="38">
        <v>5400</v>
      </c>
      <c r="D103" s="38" t="s">
        <v>1459</v>
      </c>
      <c r="E103" s="38">
        <v>13506</v>
      </c>
      <c r="F103" s="38" t="s">
        <v>5</v>
      </c>
      <c r="G103" s="38" t="s">
        <v>1550</v>
      </c>
      <c r="H103" s="40">
        <v>10.9</v>
      </c>
      <c r="I103" s="42" t="s">
        <v>41</v>
      </c>
    </row>
    <row r="104" spans="1:9">
      <c r="A104" s="38" t="s">
        <v>1603</v>
      </c>
      <c r="B104" s="38"/>
      <c r="C104" s="38">
        <v>13500</v>
      </c>
      <c r="D104" s="38" t="s">
        <v>1459</v>
      </c>
      <c r="E104" s="38">
        <v>33765</v>
      </c>
      <c r="F104" s="38" t="s">
        <v>1552</v>
      </c>
      <c r="G104" s="38"/>
      <c r="H104" s="40">
        <v>9.1</v>
      </c>
      <c r="I104" s="42" t="s">
        <v>41</v>
      </c>
    </row>
    <row r="105" spans="1:9">
      <c r="A105" s="38" t="s">
        <v>1604</v>
      </c>
      <c r="B105" s="38"/>
      <c r="C105" s="38">
        <v>22500</v>
      </c>
      <c r="D105" s="38" t="s">
        <v>1459</v>
      </c>
      <c r="E105" s="38">
        <v>56275</v>
      </c>
      <c r="F105" s="38" t="s">
        <v>1555</v>
      </c>
      <c r="G105" s="38" t="s">
        <v>1556</v>
      </c>
      <c r="H105" s="40">
        <v>1.8</v>
      </c>
      <c r="I105" s="42" t="s">
        <v>41</v>
      </c>
    </row>
    <row r="106" spans="1:9">
      <c r="A106" s="38" t="s">
        <v>1605</v>
      </c>
      <c r="B106" s="38"/>
      <c r="C106" s="38">
        <v>4500</v>
      </c>
      <c r="D106" s="38" t="s">
        <v>1459</v>
      </c>
      <c r="E106" s="38">
        <v>11255</v>
      </c>
      <c r="F106" s="38" t="s">
        <v>1560</v>
      </c>
      <c r="G106" s="38"/>
      <c r="H106" s="40">
        <v>9.1</v>
      </c>
      <c r="I106" s="42" t="s">
        <v>41</v>
      </c>
    </row>
    <row r="107" spans="1:9">
      <c r="A107" s="38" t="s">
        <v>1606</v>
      </c>
      <c r="B107" s="38"/>
      <c r="C107" s="38">
        <v>220000</v>
      </c>
      <c r="D107" s="38" t="s">
        <v>1459</v>
      </c>
      <c r="E107" s="38">
        <v>550000</v>
      </c>
      <c r="F107" s="38" t="s">
        <v>1478</v>
      </c>
      <c r="G107" s="38" t="s">
        <v>1607</v>
      </c>
      <c r="H107" s="40">
        <v>0.1</v>
      </c>
      <c r="I107" s="42" t="s">
        <v>41</v>
      </c>
    </row>
    <row r="108" spans="1:9">
      <c r="A108" s="38" t="s">
        <v>1608</v>
      </c>
      <c r="B108" s="38"/>
      <c r="C108" s="38">
        <v>54000</v>
      </c>
      <c r="D108" s="38" t="s">
        <v>1459</v>
      </c>
      <c r="E108" s="38">
        <v>135060</v>
      </c>
      <c r="F108" s="38" t="s">
        <v>1537</v>
      </c>
      <c r="G108" s="38"/>
      <c r="H108" s="40">
        <v>9.6999999999999993</v>
      </c>
      <c r="I108" s="42" t="s">
        <v>41</v>
      </c>
    </row>
    <row r="109" spans="1:9">
      <c r="A109" s="38" t="s">
        <v>1609</v>
      </c>
      <c r="B109" s="38"/>
      <c r="C109" s="38">
        <v>990</v>
      </c>
      <c r="D109" s="38" t="s">
        <v>1459</v>
      </c>
      <c r="E109" s="38">
        <v>2476.1</v>
      </c>
      <c r="F109" s="38" t="s">
        <v>1539</v>
      </c>
      <c r="G109" s="38" t="s">
        <v>1540</v>
      </c>
      <c r="H109" s="40">
        <v>62.8</v>
      </c>
      <c r="I109" s="42" t="s">
        <v>87</v>
      </c>
    </row>
    <row r="110" spans="1:9">
      <c r="A110" s="38" t="s">
        <v>1610</v>
      </c>
      <c r="B110" s="38"/>
      <c r="C110" s="38">
        <v>45000</v>
      </c>
      <c r="D110" s="38" t="s">
        <v>1459</v>
      </c>
      <c r="E110" s="38">
        <v>112550</v>
      </c>
      <c r="F110" s="38" t="s">
        <v>1545</v>
      </c>
      <c r="G110" s="38" t="s">
        <v>1546</v>
      </c>
      <c r="H110" s="40">
        <v>9.6999999999999993</v>
      </c>
      <c r="I110" s="42" t="s">
        <v>41</v>
      </c>
    </row>
    <row r="111" spans="1:9">
      <c r="A111" s="38" t="s">
        <v>1611</v>
      </c>
      <c r="B111" s="38"/>
      <c r="C111" s="38">
        <v>10800</v>
      </c>
      <c r="D111" s="38" t="s">
        <v>1459</v>
      </c>
      <c r="E111" s="38">
        <v>27012</v>
      </c>
      <c r="F111" s="38" t="s">
        <v>5</v>
      </c>
      <c r="G111" s="38" t="s">
        <v>1548</v>
      </c>
      <c r="H111" s="40">
        <v>9.6999999999999993</v>
      </c>
      <c r="I111" s="42" t="s">
        <v>41</v>
      </c>
    </row>
    <row r="112" spans="1:9">
      <c r="A112" s="38" t="s">
        <v>1612</v>
      </c>
      <c r="B112" s="38"/>
      <c r="C112" s="38">
        <v>5850</v>
      </c>
      <c r="D112" s="38" t="s">
        <v>1459</v>
      </c>
      <c r="E112" s="38">
        <v>14631.5</v>
      </c>
      <c r="F112" s="38" t="s">
        <v>5</v>
      </c>
      <c r="G112" s="38" t="s">
        <v>1550</v>
      </c>
      <c r="H112" s="40">
        <v>9.6999999999999993</v>
      </c>
      <c r="I112" s="42" t="s">
        <v>41</v>
      </c>
    </row>
    <row r="113" spans="1:9">
      <c r="A113" s="38" t="s">
        <v>1613</v>
      </c>
      <c r="B113" s="38"/>
      <c r="C113" s="38">
        <v>13500</v>
      </c>
      <c r="D113" s="38" t="s">
        <v>1459</v>
      </c>
      <c r="E113" s="38">
        <v>33765</v>
      </c>
      <c r="F113" s="38" t="s">
        <v>1552</v>
      </c>
      <c r="G113" s="38"/>
      <c r="H113" s="40">
        <v>9.6999999999999993</v>
      </c>
      <c r="I113" s="42" t="s">
        <v>41</v>
      </c>
    </row>
    <row r="114" spans="1:9">
      <c r="A114" s="38" t="s">
        <v>1614</v>
      </c>
      <c r="B114" s="38"/>
      <c r="C114" s="38">
        <v>6750</v>
      </c>
      <c r="D114" s="38" t="s">
        <v>1459</v>
      </c>
      <c r="E114" s="38">
        <v>16882.5</v>
      </c>
      <c r="F114" s="38" t="s">
        <v>1560</v>
      </c>
      <c r="G114" s="38"/>
      <c r="H114" s="40">
        <v>9.6999999999999993</v>
      </c>
      <c r="I114" s="42" t="s">
        <v>41</v>
      </c>
    </row>
    <row r="115" spans="1:9">
      <c r="A115" s="38" t="s">
        <v>1615</v>
      </c>
      <c r="B115" s="38"/>
      <c r="C115" s="38">
        <v>15800</v>
      </c>
      <c r="D115" s="38" t="s">
        <v>1459</v>
      </c>
      <c r="E115" s="38">
        <v>39392.5</v>
      </c>
      <c r="F115" s="38" t="s">
        <v>1616</v>
      </c>
      <c r="G115" s="38" t="s">
        <v>1573</v>
      </c>
      <c r="H115" s="40">
        <v>66.2</v>
      </c>
      <c r="I115" s="42" t="s">
        <v>62</v>
      </c>
    </row>
    <row r="116" spans="1:9">
      <c r="A116" s="38" t="s">
        <v>1617</v>
      </c>
      <c r="B116" s="38"/>
      <c r="C116" s="38">
        <v>54000</v>
      </c>
      <c r="D116" s="38" t="s">
        <v>1459</v>
      </c>
      <c r="E116" s="38">
        <v>135060</v>
      </c>
      <c r="F116" s="38" t="s">
        <v>1537</v>
      </c>
      <c r="G116" s="38"/>
      <c r="H116" s="40">
        <v>2.6</v>
      </c>
      <c r="I116" s="42" t="s">
        <v>41</v>
      </c>
    </row>
    <row r="117" spans="1:9">
      <c r="A117" s="38" t="s">
        <v>1618</v>
      </c>
      <c r="B117" s="38"/>
      <c r="C117" s="38">
        <v>990</v>
      </c>
      <c r="D117" s="38" t="s">
        <v>1459</v>
      </c>
      <c r="E117" s="38">
        <v>2476.1</v>
      </c>
      <c r="F117" s="38" t="s">
        <v>1539</v>
      </c>
      <c r="G117" s="38" t="s">
        <v>1540</v>
      </c>
      <c r="H117" s="40">
        <v>50.6</v>
      </c>
      <c r="I117" s="42" t="s">
        <v>87</v>
      </c>
    </row>
    <row r="118" spans="1:9">
      <c r="A118" s="38" t="s">
        <v>1619</v>
      </c>
      <c r="B118" s="38"/>
      <c r="C118" s="38">
        <v>450</v>
      </c>
      <c r="D118" s="38" t="s">
        <v>1459</v>
      </c>
      <c r="E118" s="38">
        <v>1125.5</v>
      </c>
      <c r="F118" s="38" t="s">
        <v>1542</v>
      </c>
      <c r="G118" s="38" t="s">
        <v>1543</v>
      </c>
      <c r="H118" s="40">
        <v>90.2</v>
      </c>
      <c r="I118" s="42" t="s">
        <v>62</v>
      </c>
    </row>
    <row r="119" spans="1:9">
      <c r="A119" s="38" t="s">
        <v>1620</v>
      </c>
      <c r="B119" s="38"/>
      <c r="C119" s="38">
        <v>9000</v>
      </c>
      <c r="D119" s="38" t="s">
        <v>1459</v>
      </c>
      <c r="E119" s="38">
        <v>22510</v>
      </c>
      <c r="F119" s="38" t="s">
        <v>5</v>
      </c>
      <c r="G119" s="38" t="s">
        <v>1550</v>
      </c>
      <c r="H119" s="40">
        <v>2.7</v>
      </c>
      <c r="I119" s="42" t="s">
        <v>41</v>
      </c>
    </row>
    <row r="120" spans="1:9">
      <c r="A120" s="38" t="s">
        <v>1621</v>
      </c>
      <c r="B120" s="38"/>
      <c r="C120" s="38">
        <v>18000</v>
      </c>
      <c r="D120" s="38" t="s">
        <v>1459</v>
      </c>
      <c r="E120" s="38">
        <v>45020</v>
      </c>
      <c r="F120" s="38" t="s">
        <v>1552</v>
      </c>
      <c r="G120" s="38"/>
      <c r="H120" s="40">
        <v>2.6</v>
      </c>
      <c r="I120" s="42" t="s">
        <v>41</v>
      </c>
    </row>
    <row r="121" spans="1:9">
      <c r="A121" s="38" t="s">
        <v>1622</v>
      </c>
      <c r="B121" s="38"/>
      <c r="C121" s="38">
        <v>22500</v>
      </c>
      <c r="D121" s="38" t="s">
        <v>1459</v>
      </c>
      <c r="E121" s="38">
        <v>56275</v>
      </c>
      <c r="F121" s="38" t="s">
        <v>1555</v>
      </c>
      <c r="G121" s="38" t="s">
        <v>1556</v>
      </c>
      <c r="H121" s="40">
        <v>0.05</v>
      </c>
      <c r="I121" s="42" t="s">
        <v>41</v>
      </c>
    </row>
    <row r="122" spans="1:9">
      <c r="A122" s="38" t="s">
        <v>1623</v>
      </c>
      <c r="B122" s="38"/>
      <c r="C122" s="38">
        <v>6750</v>
      </c>
      <c r="D122" s="38" t="s">
        <v>1459</v>
      </c>
      <c r="E122" s="38">
        <v>16882.5</v>
      </c>
      <c r="F122" s="38" t="s">
        <v>1558</v>
      </c>
      <c r="G122" s="38"/>
      <c r="H122" s="40">
        <v>2.6</v>
      </c>
      <c r="I122" s="42" t="s">
        <v>41</v>
      </c>
    </row>
    <row r="123" spans="1:9">
      <c r="A123" s="38" t="s">
        <v>1624</v>
      </c>
      <c r="B123" s="38"/>
      <c r="C123" s="38">
        <v>81000</v>
      </c>
      <c r="D123" s="38" t="s">
        <v>1459</v>
      </c>
      <c r="E123" s="38">
        <v>202590</v>
      </c>
      <c r="F123" s="38" t="s">
        <v>1537</v>
      </c>
      <c r="G123" s="38"/>
      <c r="H123" s="40">
        <v>1</v>
      </c>
      <c r="I123" s="42" t="s">
        <v>41</v>
      </c>
    </row>
    <row r="124" spans="1:9">
      <c r="A124" s="38" t="s">
        <v>1625</v>
      </c>
      <c r="B124" s="38"/>
      <c r="C124" s="38">
        <v>450</v>
      </c>
      <c r="D124" s="38" t="s">
        <v>1459</v>
      </c>
      <c r="E124" s="38">
        <v>1125.5</v>
      </c>
      <c r="F124" s="38" t="s">
        <v>1542</v>
      </c>
      <c r="G124" s="38" t="s">
        <v>1543</v>
      </c>
      <c r="H124" s="40">
        <v>25.1</v>
      </c>
      <c r="I124" s="42" t="s">
        <v>62</v>
      </c>
    </row>
    <row r="125" spans="1:9">
      <c r="A125" s="38" t="s">
        <v>1626</v>
      </c>
      <c r="B125" s="38"/>
      <c r="C125" s="38">
        <v>45000</v>
      </c>
      <c r="D125" s="38" t="s">
        <v>1459</v>
      </c>
      <c r="E125" s="38">
        <v>112550</v>
      </c>
      <c r="F125" s="38" t="s">
        <v>5</v>
      </c>
      <c r="G125" s="38" t="s">
        <v>1548</v>
      </c>
      <c r="H125" s="40">
        <v>1</v>
      </c>
      <c r="I125" s="42" t="s">
        <v>41</v>
      </c>
    </row>
    <row r="126" spans="1:9">
      <c r="A126" s="38" t="s">
        <v>1627</v>
      </c>
      <c r="B126" s="38"/>
      <c r="C126" s="38">
        <v>27000</v>
      </c>
      <c r="D126" s="38" t="s">
        <v>1459</v>
      </c>
      <c r="E126" s="38">
        <v>67530</v>
      </c>
      <c r="F126" s="38" t="s">
        <v>5</v>
      </c>
      <c r="G126" s="38" t="s">
        <v>1550</v>
      </c>
      <c r="H126" s="40">
        <v>1</v>
      </c>
      <c r="I126" s="42" t="s">
        <v>41</v>
      </c>
    </row>
    <row r="127" spans="1:9">
      <c r="A127" s="38" t="s">
        <v>1628</v>
      </c>
      <c r="B127" s="38"/>
      <c r="C127" s="38">
        <v>67500</v>
      </c>
      <c r="D127" s="38" t="s">
        <v>1459</v>
      </c>
      <c r="E127" s="38">
        <v>168825</v>
      </c>
      <c r="F127" s="38" t="s">
        <v>1552</v>
      </c>
      <c r="G127" s="38"/>
      <c r="H127" s="40">
        <v>1</v>
      </c>
      <c r="I127" s="42" t="s">
        <v>41</v>
      </c>
    </row>
    <row r="128" spans="1:9">
      <c r="A128" s="38" t="s">
        <v>1629</v>
      </c>
      <c r="B128" s="38"/>
      <c r="C128" s="38">
        <v>6750</v>
      </c>
      <c r="D128" s="38" t="s">
        <v>1459</v>
      </c>
      <c r="E128" s="38">
        <v>16882.5</v>
      </c>
      <c r="F128" s="38" t="s">
        <v>1558</v>
      </c>
      <c r="G128" s="38"/>
      <c r="H128" s="40">
        <v>1</v>
      </c>
      <c r="I128" s="42" t="s">
        <v>41</v>
      </c>
    </row>
    <row r="129" spans="1:9">
      <c r="A129" s="38" t="s">
        <v>1630</v>
      </c>
      <c r="B129" s="38"/>
      <c r="C129" s="38">
        <v>10500</v>
      </c>
      <c r="D129" s="38" t="s">
        <v>1421</v>
      </c>
      <c r="E129" s="38">
        <v>21000</v>
      </c>
      <c r="F129" s="38" t="s">
        <v>1631</v>
      </c>
      <c r="G129" s="38" t="s">
        <v>1632</v>
      </c>
      <c r="H129" s="40">
        <v>1709</v>
      </c>
      <c r="I129" s="42" t="s">
        <v>62</v>
      </c>
    </row>
    <row r="130" spans="1:9">
      <c r="A130" s="38" t="s">
        <v>1633</v>
      </c>
      <c r="B130" s="38"/>
      <c r="C130" s="38">
        <v>13300</v>
      </c>
      <c r="D130" s="38" t="s">
        <v>1421</v>
      </c>
      <c r="E130" s="38">
        <v>26500</v>
      </c>
      <c r="F130" s="38" t="s">
        <v>1631</v>
      </c>
      <c r="G130" s="38" t="s">
        <v>1634</v>
      </c>
      <c r="H130" s="40">
        <v>100</v>
      </c>
      <c r="I130" s="42" t="s">
        <v>62</v>
      </c>
    </row>
    <row r="131" spans="1:9">
      <c r="A131" s="38" t="s">
        <v>1635</v>
      </c>
      <c r="B131" s="38"/>
      <c r="C131" s="38">
        <v>13300</v>
      </c>
      <c r="D131" s="38" t="s">
        <v>1421</v>
      </c>
      <c r="E131" s="38">
        <v>26500</v>
      </c>
      <c r="F131" s="38" t="s">
        <v>1631</v>
      </c>
      <c r="G131" s="38" t="s">
        <v>1636</v>
      </c>
      <c r="H131" s="40">
        <v>131</v>
      </c>
      <c r="I131" s="42" t="s">
        <v>62</v>
      </c>
    </row>
    <row r="132" spans="1:9">
      <c r="A132" s="38" t="s">
        <v>1637</v>
      </c>
      <c r="B132" s="38"/>
      <c r="C132" s="38">
        <v>13300</v>
      </c>
      <c r="D132" s="38" t="s">
        <v>1421</v>
      </c>
      <c r="E132" s="38">
        <v>26500</v>
      </c>
      <c r="F132" s="38" t="s">
        <v>1631</v>
      </c>
      <c r="G132" s="38" t="s">
        <v>1638</v>
      </c>
      <c r="H132" s="40">
        <v>128</v>
      </c>
      <c r="I132" s="42" t="s">
        <v>62</v>
      </c>
    </row>
    <row r="133" spans="1:9">
      <c r="A133" s="38" t="s">
        <v>1639</v>
      </c>
      <c r="B133" s="38"/>
      <c r="C133" s="38">
        <v>2000</v>
      </c>
      <c r="D133" s="38" t="s">
        <v>1421</v>
      </c>
      <c r="E133" s="38">
        <v>4000</v>
      </c>
      <c r="F133" s="38" t="s">
        <v>1640</v>
      </c>
      <c r="G133" s="38" t="s">
        <v>1641</v>
      </c>
      <c r="H133" s="40">
        <v>409</v>
      </c>
      <c r="I133" s="42" t="s">
        <v>87</v>
      </c>
    </row>
    <row r="134" spans="1:9">
      <c r="A134" s="38" t="s">
        <v>1642</v>
      </c>
      <c r="B134" s="38"/>
      <c r="C134" s="38">
        <v>6250</v>
      </c>
      <c r="D134" s="38" t="s">
        <v>1421</v>
      </c>
      <c r="E134" s="38">
        <v>12500</v>
      </c>
      <c r="F134" s="38" t="s">
        <v>1640</v>
      </c>
      <c r="G134" s="38" t="s">
        <v>1643</v>
      </c>
      <c r="H134" s="40">
        <v>120</v>
      </c>
      <c r="I134" s="42" t="s">
        <v>87</v>
      </c>
    </row>
    <row r="135" spans="1:9">
      <c r="A135" s="38" t="s">
        <v>1644</v>
      </c>
      <c r="B135" s="38"/>
      <c r="C135" s="38">
        <v>6250</v>
      </c>
      <c r="D135" s="38" t="s">
        <v>1421</v>
      </c>
      <c r="E135" s="38">
        <v>12500</v>
      </c>
      <c r="F135" s="38" t="s">
        <v>1645</v>
      </c>
      <c r="G135" s="38" t="s">
        <v>1643</v>
      </c>
      <c r="H135" s="40">
        <v>545</v>
      </c>
      <c r="I135" s="42" t="s">
        <v>87</v>
      </c>
    </row>
    <row r="136" spans="1:9">
      <c r="A136" s="38" t="s">
        <v>1646</v>
      </c>
      <c r="B136" s="38"/>
      <c r="C136" s="38">
        <v>2500</v>
      </c>
      <c r="D136" s="38" t="s">
        <v>1421</v>
      </c>
      <c r="E136" s="38">
        <v>5000</v>
      </c>
      <c r="F136" s="38" t="s">
        <v>1645</v>
      </c>
      <c r="G136" s="38" t="s">
        <v>1647</v>
      </c>
      <c r="H136" s="40">
        <v>128</v>
      </c>
      <c r="I136" s="42" t="s">
        <v>87</v>
      </c>
    </row>
    <row r="137" spans="1:9">
      <c r="A137" s="38" t="s">
        <v>1648</v>
      </c>
      <c r="B137" s="38"/>
      <c r="C137" s="38">
        <v>7500</v>
      </c>
      <c r="D137" s="38" t="s">
        <v>1421</v>
      </c>
      <c r="E137" s="38">
        <v>15000</v>
      </c>
      <c r="F137" s="38" t="s">
        <v>1631</v>
      </c>
      <c r="G137" s="38" t="s">
        <v>1649</v>
      </c>
      <c r="H137" s="40">
        <v>25.1</v>
      </c>
      <c r="I137" s="42" t="s">
        <v>62</v>
      </c>
    </row>
    <row r="138" spans="1:9">
      <c r="A138" s="38" t="s">
        <v>1650</v>
      </c>
      <c r="B138" s="38"/>
      <c r="C138" s="38">
        <v>2200</v>
      </c>
      <c r="D138" s="38" t="s">
        <v>1421</v>
      </c>
      <c r="E138" s="38">
        <v>4400</v>
      </c>
      <c r="F138" s="38" t="s">
        <v>1640</v>
      </c>
      <c r="G138" s="38"/>
      <c r="H138" s="40">
        <v>5.9</v>
      </c>
      <c r="I138" s="42" t="s">
        <v>87</v>
      </c>
    </row>
    <row r="139" spans="1:9">
      <c r="A139" s="38" t="s">
        <v>1651</v>
      </c>
      <c r="B139" s="38"/>
      <c r="C139" s="38">
        <v>2200</v>
      </c>
      <c r="D139" s="38" t="s">
        <v>1421</v>
      </c>
      <c r="E139" s="38">
        <v>4400</v>
      </c>
      <c r="F139" s="38" t="s">
        <v>1645</v>
      </c>
      <c r="G139" s="38"/>
      <c r="H139" s="40">
        <v>5.9</v>
      </c>
      <c r="I139" s="42" t="s">
        <v>87</v>
      </c>
    </row>
    <row r="140" spans="1:9">
      <c r="A140" s="38" t="s">
        <v>1652</v>
      </c>
      <c r="B140" s="38"/>
      <c r="C140" s="38">
        <v>1350</v>
      </c>
      <c r="D140" s="38" t="s">
        <v>1653</v>
      </c>
      <c r="E140" s="38">
        <v>2700</v>
      </c>
      <c r="F140" s="38" t="s">
        <v>1654</v>
      </c>
      <c r="G140" s="38" t="s">
        <v>1655</v>
      </c>
      <c r="H140" s="40">
        <v>623</v>
      </c>
      <c r="I140" s="42" t="s">
        <v>87</v>
      </c>
    </row>
    <row r="141" spans="1:9">
      <c r="A141" s="38" t="s">
        <v>1656</v>
      </c>
      <c r="B141" s="38"/>
      <c r="C141" s="38">
        <v>940</v>
      </c>
      <c r="D141" s="38" t="s">
        <v>1653</v>
      </c>
      <c r="E141" s="38">
        <v>1880</v>
      </c>
      <c r="F141" s="38" t="s">
        <v>1657</v>
      </c>
      <c r="G141" s="38"/>
      <c r="H141" s="40">
        <v>623</v>
      </c>
      <c r="I141" s="42" t="s">
        <v>87</v>
      </c>
    </row>
    <row r="142" spans="1:9">
      <c r="A142" s="38" t="s">
        <v>1658</v>
      </c>
      <c r="B142" s="38"/>
      <c r="C142" s="38">
        <v>1320</v>
      </c>
      <c r="D142" s="38" t="s">
        <v>1653</v>
      </c>
      <c r="E142" s="38">
        <v>2630</v>
      </c>
      <c r="F142" s="38" t="s">
        <v>1659</v>
      </c>
      <c r="G142" s="38" t="s">
        <v>1660</v>
      </c>
      <c r="H142" s="40">
        <v>752</v>
      </c>
      <c r="I142" s="42" t="s">
        <v>87</v>
      </c>
    </row>
    <row r="143" spans="1:9">
      <c r="A143" s="38" t="s">
        <v>1661</v>
      </c>
      <c r="B143" s="38"/>
      <c r="C143" s="38">
        <v>11200</v>
      </c>
      <c r="D143" s="38" t="s">
        <v>1662</v>
      </c>
      <c r="E143" s="38">
        <v>22300</v>
      </c>
      <c r="F143" s="38" t="s">
        <v>1663</v>
      </c>
      <c r="G143" s="38" t="s">
        <v>1664</v>
      </c>
      <c r="H143" s="40">
        <v>1123</v>
      </c>
      <c r="I143" s="42" t="s">
        <v>62</v>
      </c>
    </row>
    <row r="144" spans="1:9">
      <c r="A144" s="38" t="s">
        <v>1665</v>
      </c>
      <c r="B144" s="38"/>
      <c r="C144" s="38">
        <v>8150</v>
      </c>
      <c r="D144" s="38" t="s">
        <v>1662</v>
      </c>
      <c r="E144" s="38">
        <v>16300</v>
      </c>
      <c r="F144" s="38" t="s">
        <v>1663</v>
      </c>
      <c r="G144" s="38" t="s">
        <v>1666</v>
      </c>
      <c r="H144" s="40">
        <v>268</v>
      </c>
      <c r="I144" s="42" t="s">
        <v>62</v>
      </c>
    </row>
    <row r="145" spans="1:9">
      <c r="A145" s="38" t="s">
        <v>1667</v>
      </c>
      <c r="B145" s="38"/>
      <c r="C145" s="38">
        <v>5500</v>
      </c>
      <c r="D145" s="38" t="s">
        <v>1653</v>
      </c>
      <c r="E145" s="38">
        <v>11000</v>
      </c>
      <c r="F145" s="38" t="s">
        <v>1668</v>
      </c>
      <c r="G145" s="38" t="s">
        <v>1669</v>
      </c>
      <c r="H145" s="40">
        <v>658</v>
      </c>
      <c r="I145" s="42" t="s">
        <v>87</v>
      </c>
    </row>
    <row r="146" spans="1:9">
      <c r="A146" s="38" t="s">
        <v>1670</v>
      </c>
      <c r="B146" s="38"/>
      <c r="C146" s="38">
        <v>1750</v>
      </c>
      <c r="D146" s="38" t="s">
        <v>1653</v>
      </c>
      <c r="E146" s="38">
        <v>3500</v>
      </c>
      <c r="F146" s="38" t="s">
        <v>1671</v>
      </c>
      <c r="G146" s="38" t="s">
        <v>1672</v>
      </c>
      <c r="H146" s="40">
        <v>379</v>
      </c>
      <c r="I146" s="42" t="s">
        <v>308</v>
      </c>
    </row>
    <row r="147" spans="1:9">
      <c r="A147" s="38" t="s">
        <v>1673</v>
      </c>
      <c r="B147" s="38"/>
      <c r="C147" s="38">
        <v>1750</v>
      </c>
      <c r="D147" s="38" t="s">
        <v>1653</v>
      </c>
      <c r="E147" s="38">
        <v>3500</v>
      </c>
      <c r="F147" s="38" t="s">
        <v>1671</v>
      </c>
      <c r="G147" s="38" t="s">
        <v>1674</v>
      </c>
      <c r="H147" s="40">
        <v>91</v>
      </c>
      <c r="I147" s="42" t="s">
        <v>308</v>
      </c>
    </row>
    <row r="148" spans="1:9">
      <c r="A148" s="38" t="s">
        <v>1675</v>
      </c>
      <c r="B148" s="38"/>
      <c r="C148" s="38">
        <v>16000</v>
      </c>
      <c r="D148" s="38" t="s">
        <v>1676</v>
      </c>
      <c r="E148" s="38">
        <v>31999.999999999996</v>
      </c>
      <c r="F148" s="38" t="s">
        <v>1677</v>
      </c>
      <c r="G148" s="38" t="s">
        <v>1678</v>
      </c>
      <c r="H148" s="40">
        <v>2.2000000000000002</v>
      </c>
      <c r="I148" s="42" t="s">
        <v>87</v>
      </c>
    </row>
    <row r="149" spans="1:9">
      <c r="A149" s="38" t="s">
        <v>1679</v>
      </c>
      <c r="B149" s="38"/>
      <c r="C149" s="38">
        <v>15700</v>
      </c>
      <c r="D149" s="38" t="s">
        <v>1676</v>
      </c>
      <c r="E149" s="38">
        <v>31440</v>
      </c>
      <c r="F149" s="38" t="s">
        <v>1677</v>
      </c>
      <c r="G149" s="38" t="s">
        <v>1680</v>
      </c>
      <c r="H149" s="40">
        <v>2.5</v>
      </c>
      <c r="I149" s="42" t="s">
        <v>87</v>
      </c>
    </row>
    <row r="150" spans="1:9">
      <c r="A150" s="38" t="s">
        <v>1681</v>
      </c>
      <c r="B150" s="38"/>
      <c r="C150" s="38">
        <v>15200</v>
      </c>
      <c r="D150" s="38" t="s">
        <v>1676</v>
      </c>
      <c r="E150" s="38">
        <v>30317.460317460318</v>
      </c>
      <c r="F150" s="38" t="s">
        <v>1677</v>
      </c>
      <c r="G150" s="38" t="s">
        <v>1682</v>
      </c>
      <c r="H150" s="40">
        <v>6.3</v>
      </c>
      <c r="I150" s="42" t="s">
        <v>87</v>
      </c>
    </row>
    <row r="151" spans="1:9">
      <c r="A151" s="38" t="s">
        <v>1683</v>
      </c>
      <c r="B151" s="38"/>
      <c r="C151" s="38">
        <v>115000</v>
      </c>
      <c r="D151" s="38" t="s">
        <v>1676</v>
      </c>
      <c r="E151" s="38">
        <v>230200</v>
      </c>
      <c r="F151" s="38" t="s">
        <v>641</v>
      </c>
      <c r="G151" s="38" t="s">
        <v>1684</v>
      </c>
      <c r="H151" s="40">
        <v>1</v>
      </c>
      <c r="I151" s="42" t="s">
        <v>308</v>
      </c>
    </row>
    <row r="152" spans="1:9">
      <c r="A152" s="38" t="s">
        <v>1685</v>
      </c>
      <c r="B152" s="38"/>
      <c r="C152" s="38">
        <v>40700</v>
      </c>
      <c r="D152" s="38" t="s">
        <v>1676</v>
      </c>
      <c r="E152" s="38">
        <v>81350</v>
      </c>
      <c r="F152" s="38" t="s">
        <v>641</v>
      </c>
      <c r="G152" s="38" t="s">
        <v>1686</v>
      </c>
      <c r="H152" s="40">
        <v>2</v>
      </c>
      <c r="I152" s="42" t="s">
        <v>308</v>
      </c>
    </row>
    <row r="153" spans="1:9">
      <c r="A153" s="38" t="s">
        <v>1687</v>
      </c>
      <c r="B153" s="38"/>
      <c r="C153" s="38">
        <v>8750</v>
      </c>
      <c r="D153" s="38" t="s">
        <v>1676</v>
      </c>
      <c r="E153" s="38">
        <v>17500</v>
      </c>
      <c r="F153" s="38" t="s">
        <v>1688</v>
      </c>
      <c r="G153" s="38" t="s">
        <v>1689</v>
      </c>
      <c r="H153" s="40">
        <v>12.9</v>
      </c>
      <c r="I153" s="42" t="s">
        <v>62</v>
      </c>
    </row>
    <row r="154" spans="1:9">
      <c r="A154" s="38" t="s">
        <v>1690</v>
      </c>
      <c r="B154" s="38"/>
      <c r="C154" s="38">
        <v>8750</v>
      </c>
      <c r="D154" s="38" t="s">
        <v>1676</v>
      </c>
      <c r="E154" s="38">
        <v>17500</v>
      </c>
      <c r="F154" s="38" t="s">
        <v>1688</v>
      </c>
      <c r="G154" s="38" t="s">
        <v>1689</v>
      </c>
      <c r="H154" s="40">
        <v>21.6</v>
      </c>
      <c r="I154" s="42" t="s">
        <v>62</v>
      </c>
    </row>
    <row r="155" spans="1:9">
      <c r="A155" s="38" t="s">
        <v>1691</v>
      </c>
      <c r="B155" s="38"/>
      <c r="C155" s="38">
        <v>10600</v>
      </c>
      <c r="D155" s="38" t="s">
        <v>1676</v>
      </c>
      <c r="E155" s="38">
        <v>21293</v>
      </c>
      <c r="F155" s="38" t="s">
        <v>1688</v>
      </c>
      <c r="G155" s="38" t="s">
        <v>1689</v>
      </c>
      <c r="H155" s="40">
        <v>11.3</v>
      </c>
      <c r="I155" s="42" t="s">
        <v>62</v>
      </c>
    </row>
    <row r="156" spans="1:9">
      <c r="A156" s="38" t="s">
        <v>1692</v>
      </c>
      <c r="B156" s="38"/>
      <c r="C156" s="38">
        <v>7040</v>
      </c>
      <c r="D156" s="38" t="s">
        <v>1676</v>
      </c>
      <c r="E156" s="38">
        <v>14073</v>
      </c>
      <c r="F156" s="38" t="s">
        <v>1688</v>
      </c>
      <c r="G156" s="38" t="s">
        <v>1689</v>
      </c>
      <c r="H156" s="40">
        <v>26.8</v>
      </c>
      <c r="I156" s="42" t="s">
        <v>87</v>
      </c>
    </row>
    <row r="157" spans="1:9">
      <c r="A157" s="38" t="s">
        <v>1693</v>
      </c>
      <c r="B157" s="38"/>
      <c r="C157" s="38">
        <v>40400</v>
      </c>
      <c r="D157" s="38" t="s">
        <v>1676</v>
      </c>
      <c r="E157" s="38">
        <v>80769</v>
      </c>
      <c r="F157" s="38" t="s">
        <v>1694</v>
      </c>
      <c r="G157" s="38" t="s">
        <v>1695</v>
      </c>
      <c r="H157" s="40">
        <v>0.6</v>
      </c>
      <c r="I157" s="42" t="s">
        <v>62</v>
      </c>
    </row>
    <row r="158" spans="1:9">
      <c r="A158" s="38" t="s">
        <v>1696</v>
      </c>
      <c r="B158" s="38"/>
      <c r="C158" s="38">
        <v>8750</v>
      </c>
      <c r="D158" s="38" t="s">
        <v>1676</v>
      </c>
      <c r="E158" s="38">
        <v>17500</v>
      </c>
      <c r="F158" s="38" t="s">
        <v>1697</v>
      </c>
      <c r="G158" s="38" t="s">
        <v>1689</v>
      </c>
      <c r="H158" s="40">
        <v>19.7</v>
      </c>
      <c r="I158" s="42" t="s">
        <v>62</v>
      </c>
    </row>
    <row r="159" spans="1:9">
      <c r="A159" s="38" t="s">
        <v>1698</v>
      </c>
      <c r="B159" s="38"/>
      <c r="C159" s="38">
        <v>2140</v>
      </c>
      <c r="D159" s="38" t="s">
        <v>1676</v>
      </c>
      <c r="E159" s="38">
        <v>4283</v>
      </c>
      <c r="F159" s="38" t="s">
        <v>1697</v>
      </c>
      <c r="G159" s="38" t="s">
        <v>1689</v>
      </c>
      <c r="H159" s="40">
        <v>16.8</v>
      </c>
      <c r="I159" s="42" t="s">
        <v>87</v>
      </c>
    </row>
    <row r="160" spans="1:9">
      <c r="A160" s="38" t="s">
        <v>1699</v>
      </c>
      <c r="B160" s="38"/>
      <c r="C160" s="38">
        <v>33700</v>
      </c>
      <c r="D160" s="38" t="s">
        <v>1676</v>
      </c>
      <c r="E160" s="38">
        <v>67307</v>
      </c>
      <c r="F160" s="38" t="s">
        <v>1700</v>
      </c>
      <c r="G160" s="38" t="s">
        <v>1701</v>
      </c>
      <c r="H160" s="40">
        <v>2.5</v>
      </c>
      <c r="I160" s="42" t="s">
        <v>87</v>
      </c>
    </row>
    <row r="161" spans="1:9">
      <c r="A161" s="38" t="s">
        <v>1702</v>
      </c>
      <c r="B161" s="38"/>
      <c r="C161" s="38">
        <v>10500</v>
      </c>
      <c r="D161" s="38" t="s">
        <v>1703</v>
      </c>
      <c r="E161" s="38">
        <v>20900</v>
      </c>
      <c r="F161" s="38" t="s">
        <v>1704</v>
      </c>
      <c r="G161" s="38" t="s">
        <v>1705</v>
      </c>
      <c r="H161" s="40">
        <v>1958</v>
      </c>
      <c r="I161" s="42" t="s">
        <v>62</v>
      </c>
    </row>
    <row r="162" spans="1:9">
      <c r="A162" s="38" t="s">
        <v>1706</v>
      </c>
      <c r="B162" s="38"/>
      <c r="C162" s="38">
        <v>4850</v>
      </c>
      <c r="D162" s="38" t="s">
        <v>1703</v>
      </c>
      <c r="E162" s="38">
        <v>9700</v>
      </c>
      <c r="F162" s="38" t="s">
        <v>1707</v>
      </c>
      <c r="G162" s="38"/>
      <c r="H162" s="40">
        <v>742</v>
      </c>
      <c r="I162" s="42" t="s">
        <v>87</v>
      </c>
    </row>
    <row r="163" spans="1:9">
      <c r="A163" s="38" t="s">
        <v>1708</v>
      </c>
      <c r="B163" s="38"/>
      <c r="C163" s="38">
        <v>4850</v>
      </c>
      <c r="D163" s="38" t="s">
        <v>1703</v>
      </c>
      <c r="E163" s="38">
        <v>9700</v>
      </c>
      <c r="F163" s="38" t="s">
        <v>1709</v>
      </c>
      <c r="G163" s="38" t="s">
        <v>1710</v>
      </c>
      <c r="H163" s="40">
        <v>130</v>
      </c>
      <c r="I163" s="42" t="s">
        <v>87</v>
      </c>
    </row>
    <row r="164" spans="1:9">
      <c r="A164" s="38" t="s">
        <v>1711</v>
      </c>
      <c r="B164" s="38"/>
      <c r="C164" s="38">
        <v>15000</v>
      </c>
      <c r="D164" s="38" t="s">
        <v>1703</v>
      </c>
      <c r="E164" s="38">
        <v>30000</v>
      </c>
      <c r="F164" s="38" t="s">
        <v>1712</v>
      </c>
      <c r="G164" s="38" t="s">
        <v>1713</v>
      </c>
      <c r="H164" s="40">
        <v>78.8</v>
      </c>
      <c r="I164" s="42" t="s">
        <v>87</v>
      </c>
    </row>
    <row r="165" spans="1:9">
      <c r="A165" s="38" t="s">
        <v>1714</v>
      </c>
      <c r="B165" s="38"/>
      <c r="C165" s="38">
        <v>13100</v>
      </c>
      <c r="D165" s="38" t="s">
        <v>1703</v>
      </c>
      <c r="E165" s="38">
        <v>26100</v>
      </c>
      <c r="F165" s="38" t="s">
        <v>1712</v>
      </c>
      <c r="G165" s="38" t="s">
        <v>1715</v>
      </c>
      <c r="H165" s="40">
        <v>14.1</v>
      </c>
      <c r="I165" s="42" t="s">
        <v>87</v>
      </c>
    </row>
    <row r="166" spans="1:9">
      <c r="A166" s="38" t="s">
        <v>1716</v>
      </c>
      <c r="B166" s="38"/>
      <c r="C166" s="38">
        <v>1850</v>
      </c>
      <c r="D166" s="38" t="s">
        <v>1703</v>
      </c>
      <c r="E166" s="38">
        <v>3700</v>
      </c>
      <c r="F166" s="38" t="s">
        <v>1717</v>
      </c>
      <c r="G166" s="38" t="s">
        <v>1718</v>
      </c>
      <c r="H166" s="40">
        <v>101</v>
      </c>
      <c r="I166" s="42" t="s">
        <v>87</v>
      </c>
    </row>
    <row r="167" spans="1:9">
      <c r="A167" s="38" t="s">
        <v>1719</v>
      </c>
      <c r="B167" s="38"/>
      <c r="C167" s="38">
        <v>1650</v>
      </c>
      <c r="D167" s="38" t="s">
        <v>1703</v>
      </c>
      <c r="E167" s="38">
        <v>3300</v>
      </c>
      <c r="F167" s="38" t="s">
        <v>1720</v>
      </c>
      <c r="G167" s="38" t="s">
        <v>1721</v>
      </c>
      <c r="H167" s="40">
        <v>101</v>
      </c>
      <c r="I167" s="42" t="s">
        <v>87</v>
      </c>
    </row>
    <row r="168" spans="1:9">
      <c r="A168" s="38" t="s">
        <v>1722</v>
      </c>
      <c r="B168" s="38"/>
      <c r="C168" s="38">
        <v>2050</v>
      </c>
      <c r="D168" s="38" t="s">
        <v>1703</v>
      </c>
      <c r="E168" s="38">
        <v>4100</v>
      </c>
      <c r="F168" s="38" t="s">
        <v>1723</v>
      </c>
      <c r="G168" s="38" t="s">
        <v>1718</v>
      </c>
      <c r="H168" s="40">
        <v>120</v>
      </c>
      <c r="I168" s="42" t="s">
        <v>87</v>
      </c>
    </row>
    <row r="169" spans="1:9">
      <c r="A169" s="38" t="s">
        <v>1724</v>
      </c>
      <c r="B169" s="38"/>
      <c r="C169" s="38">
        <v>2050</v>
      </c>
      <c r="D169" s="38" t="s">
        <v>1703</v>
      </c>
      <c r="E169" s="38">
        <v>4100</v>
      </c>
      <c r="F169" s="38" t="s">
        <v>1725</v>
      </c>
      <c r="G169" s="38" t="s">
        <v>1718</v>
      </c>
      <c r="H169" s="40">
        <v>5</v>
      </c>
      <c r="I169" s="42" t="s">
        <v>87</v>
      </c>
    </row>
    <row r="170" spans="1:9">
      <c r="A170" s="38" t="s">
        <v>1726</v>
      </c>
      <c r="B170" s="38"/>
      <c r="C170" s="38">
        <v>1850</v>
      </c>
      <c r="D170" s="38" t="s">
        <v>1703</v>
      </c>
      <c r="E170" s="38">
        <v>3700</v>
      </c>
      <c r="F170" s="38" t="s">
        <v>1727</v>
      </c>
      <c r="G170" s="38" t="s">
        <v>1718</v>
      </c>
      <c r="H170" s="40">
        <v>97.9</v>
      </c>
      <c r="I170" s="42" t="s">
        <v>87</v>
      </c>
    </row>
    <row r="171" spans="1:9">
      <c r="A171" s="38" t="s">
        <v>1728</v>
      </c>
      <c r="B171" s="38"/>
      <c r="C171" s="38">
        <v>2100</v>
      </c>
      <c r="D171" s="38" t="s">
        <v>1703</v>
      </c>
      <c r="E171" s="38">
        <v>4200</v>
      </c>
      <c r="F171" s="38" t="s">
        <v>1729</v>
      </c>
      <c r="G171" s="38" t="s">
        <v>1718</v>
      </c>
      <c r="H171" s="40">
        <v>97.9</v>
      </c>
      <c r="I171" s="42" t="s">
        <v>87</v>
      </c>
    </row>
    <row r="172" spans="1:9">
      <c r="A172" s="38" t="s">
        <v>1730</v>
      </c>
      <c r="B172" s="38"/>
      <c r="C172" s="38">
        <v>2600</v>
      </c>
      <c r="D172" s="38" t="s">
        <v>1703</v>
      </c>
      <c r="E172" s="38">
        <v>5200</v>
      </c>
      <c r="F172" s="38" t="s">
        <v>1731</v>
      </c>
      <c r="G172" s="38" t="s">
        <v>1732</v>
      </c>
      <c r="H172" s="40">
        <v>97.9</v>
      </c>
      <c r="I172" s="42" t="s">
        <v>87</v>
      </c>
    </row>
    <row r="173" spans="1:9">
      <c r="A173" s="38" t="s">
        <v>1733</v>
      </c>
      <c r="B173" s="38"/>
      <c r="C173" s="38">
        <v>7100</v>
      </c>
      <c r="D173" s="38" t="s">
        <v>1703</v>
      </c>
      <c r="E173" s="38">
        <v>14200</v>
      </c>
      <c r="F173" s="38" t="s">
        <v>1734</v>
      </c>
      <c r="G173" s="38" t="s">
        <v>1735</v>
      </c>
      <c r="H173" s="40">
        <v>17.399999999999999</v>
      </c>
      <c r="I173" s="42" t="s">
        <v>87</v>
      </c>
    </row>
    <row r="174" spans="1:9">
      <c r="A174" s="38" t="s">
        <v>1736</v>
      </c>
      <c r="B174" s="38"/>
      <c r="C174" s="38">
        <v>23600</v>
      </c>
      <c r="D174" s="38" t="s">
        <v>1703</v>
      </c>
      <c r="E174" s="38">
        <v>47100</v>
      </c>
      <c r="F174" s="38" t="s">
        <v>1734</v>
      </c>
      <c r="G174" s="38" t="s">
        <v>1737</v>
      </c>
      <c r="H174" s="40">
        <v>17.7</v>
      </c>
      <c r="I174" s="42" t="s">
        <v>87</v>
      </c>
    </row>
    <row r="175" spans="1:9">
      <c r="A175" s="38" t="s">
        <v>1738</v>
      </c>
      <c r="B175" s="38"/>
      <c r="C175" s="38">
        <v>23600</v>
      </c>
      <c r="D175" s="38" t="s">
        <v>1703</v>
      </c>
      <c r="E175" s="38">
        <v>47100</v>
      </c>
      <c r="F175" s="38" t="s">
        <v>1734</v>
      </c>
      <c r="G175" s="38" t="s">
        <v>1739</v>
      </c>
      <c r="H175" s="40">
        <v>54.2</v>
      </c>
      <c r="I175" s="42" t="s">
        <v>87</v>
      </c>
    </row>
    <row r="176" spans="1:9">
      <c r="A176" s="38" t="s">
        <v>1740</v>
      </c>
      <c r="B176" s="38"/>
      <c r="C176" s="38">
        <v>11800</v>
      </c>
      <c r="D176" s="38" t="s">
        <v>1703</v>
      </c>
      <c r="E176" s="38">
        <v>23500</v>
      </c>
      <c r="F176" s="38" t="s">
        <v>1741</v>
      </c>
      <c r="G176" s="38" t="s">
        <v>1715</v>
      </c>
      <c r="H176" s="40">
        <v>30</v>
      </c>
      <c r="I176" s="42" t="s">
        <v>87</v>
      </c>
    </row>
    <row r="177" spans="1:9">
      <c r="A177" s="38" t="s">
        <v>1742</v>
      </c>
      <c r="B177" s="38"/>
      <c r="C177" s="38">
        <v>4700</v>
      </c>
      <c r="D177" s="38" t="s">
        <v>1703</v>
      </c>
      <c r="E177" s="38">
        <v>9400</v>
      </c>
      <c r="F177" s="38" t="s">
        <v>1734</v>
      </c>
      <c r="G177" s="38" t="s">
        <v>1743</v>
      </c>
      <c r="H177" s="40">
        <v>5</v>
      </c>
      <c r="I177" s="42" t="s">
        <v>87</v>
      </c>
    </row>
    <row r="178" spans="1:9">
      <c r="A178" s="38" t="s">
        <v>1744</v>
      </c>
      <c r="B178" s="38"/>
      <c r="C178" s="38">
        <v>2500</v>
      </c>
      <c r="D178" s="38" t="s">
        <v>1703</v>
      </c>
      <c r="E178" s="38">
        <v>5000</v>
      </c>
      <c r="F178" s="38" t="s">
        <v>1734</v>
      </c>
      <c r="G178" s="38" t="s">
        <v>1745</v>
      </c>
      <c r="H178" s="40">
        <v>5</v>
      </c>
      <c r="I178" s="42" t="s">
        <v>87</v>
      </c>
    </row>
    <row r="179" spans="1:9">
      <c r="A179" s="38" t="s">
        <v>1746</v>
      </c>
      <c r="B179" s="38"/>
      <c r="C179" s="38">
        <v>18800</v>
      </c>
      <c r="D179" s="38" t="s">
        <v>1703</v>
      </c>
      <c r="E179" s="38">
        <v>37600</v>
      </c>
      <c r="F179" s="38" t="s">
        <v>1734</v>
      </c>
      <c r="G179" s="38" t="s">
        <v>1747</v>
      </c>
      <c r="H179" s="40">
        <v>5</v>
      </c>
      <c r="I179" s="42" t="s">
        <v>87</v>
      </c>
    </row>
    <row r="180" spans="1:9">
      <c r="A180" s="38" t="s">
        <v>1748</v>
      </c>
      <c r="B180" s="38"/>
      <c r="C180" s="38">
        <v>2500</v>
      </c>
      <c r="D180" s="38" t="s">
        <v>1703</v>
      </c>
      <c r="E180" s="38">
        <v>5000</v>
      </c>
      <c r="F180" s="38" t="s">
        <v>1734</v>
      </c>
      <c r="G180" s="38" t="s">
        <v>1749</v>
      </c>
      <c r="H180" s="40">
        <v>7.2</v>
      </c>
      <c r="I180" s="42" t="s">
        <v>87</v>
      </c>
    </row>
    <row r="181" spans="1:9">
      <c r="A181" s="38" t="s">
        <v>1750</v>
      </c>
      <c r="B181" s="38"/>
      <c r="C181" s="38">
        <v>16300</v>
      </c>
      <c r="D181" s="38" t="s">
        <v>1703</v>
      </c>
      <c r="E181" s="38">
        <v>32500</v>
      </c>
      <c r="F181" s="38" t="s">
        <v>1734</v>
      </c>
      <c r="G181" s="38" t="s">
        <v>1747</v>
      </c>
      <c r="H181" s="40">
        <v>7.2</v>
      </c>
      <c r="I181" s="42" t="s">
        <v>87</v>
      </c>
    </row>
    <row r="182" spans="1:9">
      <c r="A182" s="38" t="s">
        <v>1751</v>
      </c>
      <c r="B182" s="38"/>
      <c r="C182" s="38">
        <v>12800</v>
      </c>
      <c r="D182" s="38" t="s">
        <v>1703</v>
      </c>
      <c r="E182" s="38">
        <v>25500</v>
      </c>
      <c r="F182" s="38" t="s">
        <v>1734</v>
      </c>
      <c r="G182" s="38" t="s">
        <v>1752</v>
      </c>
      <c r="H182" s="40">
        <v>3.2</v>
      </c>
      <c r="I182" s="42" t="s">
        <v>87</v>
      </c>
    </row>
    <row r="183" spans="1:9">
      <c r="A183" s="38" t="s">
        <v>1753</v>
      </c>
      <c r="B183" s="38"/>
      <c r="C183" s="38">
        <v>12700</v>
      </c>
      <c r="D183" s="38" t="s">
        <v>1703</v>
      </c>
      <c r="E183" s="38">
        <v>25400</v>
      </c>
      <c r="F183" s="38" t="s">
        <v>1734</v>
      </c>
      <c r="G183" s="38" t="s">
        <v>1754</v>
      </c>
      <c r="H183" s="40">
        <v>3.2</v>
      </c>
      <c r="I183" s="42" t="s">
        <v>87</v>
      </c>
    </row>
    <row r="184" spans="1:9">
      <c r="A184" s="38" t="s">
        <v>1755</v>
      </c>
      <c r="B184" s="38"/>
      <c r="C184" s="38">
        <v>27100</v>
      </c>
      <c r="D184" s="38" t="s">
        <v>1703</v>
      </c>
      <c r="E184" s="38">
        <v>54200</v>
      </c>
      <c r="F184" s="38" t="s">
        <v>1756</v>
      </c>
      <c r="G184" s="38" t="s">
        <v>1757</v>
      </c>
      <c r="H184" s="40">
        <v>192</v>
      </c>
      <c r="I184" s="42" t="s">
        <v>62</v>
      </c>
    </row>
    <row r="185" spans="1:9">
      <c r="A185" s="38" t="s">
        <v>1758</v>
      </c>
      <c r="B185" s="38"/>
      <c r="C185" s="38">
        <v>15900</v>
      </c>
      <c r="D185" s="38" t="s">
        <v>1703</v>
      </c>
      <c r="E185" s="38">
        <v>31800</v>
      </c>
      <c r="F185" s="38" t="s">
        <v>1712</v>
      </c>
      <c r="G185" s="38" t="s">
        <v>1759</v>
      </c>
      <c r="H185" s="40">
        <v>19.100000000000001</v>
      </c>
      <c r="I185" s="42" t="s">
        <v>87</v>
      </c>
    </row>
    <row r="186" spans="1:9">
      <c r="A186" s="38" t="s">
        <v>1760</v>
      </c>
      <c r="B186" s="38"/>
      <c r="C186" s="38">
        <v>2150</v>
      </c>
      <c r="D186" s="38" t="s">
        <v>1703</v>
      </c>
      <c r="E186" s="38">
        <v>4300</v>
      </c>
      <c r="F186" s="38" t="s">
        <v>1761</v>
      </c>
      <c r="G186" s="38" t="s">
        <v>1721</v>
      </c>
      <c r="H186" s="40">
        <v>19.100000000000001</v>
      </c>
      <c r="I186" s="42" t="s">
        <v>87</v>
      </c>
    </row>
    <row r="187" spans="1:9">
      <c r="A187" s="38" t="s">
        <v>1762</v>
      </c>
      <c r="B187" s="38"/>
      <c r="C187" s="38">
        <v>3300</v>
      </c>
      <c r="D187" s="38" t="s">
        <v>1703</v>
      </c>
      <c r="E187" s="38">
        <v>6600</v>
      </c>
      <c r="F187" s="38" t="s">
        <v>1763</v>
      </c>
      <c r="G187" s="38"/>
      <c r="H187" s="40">
        <v>14.1</v>
      </c>
      <c r="I187" s="42" t="s">
        <v>87</v>
      </c>
    </row>
    <row r="188" spans="1:9">
      <c r="A188" s="38" t="s">
        <v>1764</v>
      </c>
      <c r="B188" s="38"/>
      <c r="C188" s="38">
        <v>1650</v>
      </c>
      <c r="D188" s="38" t="s">
        <v>1703</v>
      </c>
      <c r="E188" s="38">
        <v>3300</v>
      </c>
      <c r="F188" s="38" t="s">
        <v>1727</v>
      </c>
      <c r="G188" s="38" t="s">
        <v>1765</v>
      </c>
      <c r="H188" s="40">
        <v>14.1</v>
      </c>
      <c r="I188" s="42" t="s">
        <v>87</v>
      </c>
    </row>
    <row r="189" spans="1:9">
      <c r="A189" s="38" t="s">
        <v>1766</v>
      </c>
      <c r="B189" s="38"/>
      <c r="C189" s="38">
        <v>18000</v>
      </c>
      <c r="D189" s="38" t="s">
        <v>1703</v>
      </c>
      <c r="E189" s="38">
        <v>36000</v>
      </c>
      <c r="F189" s="38" t="s">
        <v>1767</v>
      </c>
      <c r="G189" s="38" t="s">
        <v>1768</v>
      </c>
      <c r="H189" s="40">
        <v>14.1</v>
      </c>
      <c r="I189" s="42" t="s">
        <v>87</v>
      </c>
    </row>
    <row r="190" spans="1:9">
      <c r="A190" s="38" t="s">
        <v>1769</v>
      </c>
      <c r="B190" s="38"/>
      <c r="C190" s="38">
        <v>7850</v>
      </c>
      <c r="D190" s="38" t="s">
        <v>1703</v>
      </c>
      <c r="E190" s="38">
        <v>15700</v>
      </c>
      <c r="F190" s="38" t="s">
        <v>1770</v>
      </c>
      <c r="G190" s="38"/>
      <c r="H190" s="40">
        <v>80.2</v>
      </c>
      <c r="I190" s="42" t="s">
        <v>87</v>
      </c>
    </row>
    <row r="191" spans="1:9">
      <c r="A191" s="38" t="s">
        <v>1771</v>
      </c>
      <c r="B191" s="38"/>
      <c r="C191" s="38">
        <v>8700</v>
      </c>
      <c r="D191" s="38" t="s">
        <v>1703</v>
      </c>
      <c r="E191" s="38">
        <v>17400</v>
      </c>
      <c r="F191" s="38" t="s">
        <v>1772</v>
      </c>
      <c r="G191" s="38" t="s">
        <v>1773</v>
      </c>
      <c r="H191" s="40">
        <v>337</v>
      </c>
      <c r="I191" s="42" t="s">
        <v>62</v>
      </c>
    </row>
    <row r="192" spans="1:9">
      <c r="A192" s="38" t="s">
        <v>1774</v>
      </c>
      <c r="B192" s="38"/>
      <c r="C192" s="38">
        <v>1750</v>
      </c>
      <c r="D192" s="38" t="s">
        <v>1703</v>
      </c>
      <c r="E192" s="38">
        <v>3500</v>
      </c>
      <c r="F192" s="38" t="s">
        <v>1775</v>
      </c>
      <c r="G192" s="38" t="s">
        <v>1765</v>
      </c>
      <c r="H192" s="40">
        <v>65.099999999999994</v>
      </c>
      <c r="I192" s="42" t="s">
        <v>87</v>
      </c>
    </row>
    <row r="193" spans="1:9">
      <c r="A193" s="38" t="s">
        <v>1776</v>
      </c>
      <c r="B193" s="38"/>
      <c r="C193" s="38">
        <v>1800</v>
      </c>
      <c r="D193" s="38" t="s">
        <v>1703</v>
      </c>
      <c r="E193" s="38">
        <v>3600</v>
      </c>
      <c r="F193" s="38" t="s">
        <v>1777</v>
      </c>
      <c r="G193" s="38" t="s">
        <v>1778</v>
      </c>
      <c r="H193" s="40">
        <v>65.099999999999994</v>
      </c>
      <c r="I193" s="42" t="s">
        <v>87</v>
      </c>
    </row>
    <row r="194" spans="1:9">
      <c r="A194" s="38" t="s">
        <v>1779</v>
      </c>
      <c r="B194" s="38"/>
      <c r="C194" s="38">
        <v>3100</v>
      </c>
      <c r="D194" s="38" t="s">
        <v>1703</v>
      </c>
      <c r="E194" s="38">
        <v>6200</v>
      </c>
      <c r="F194" s="38" t="s">
        <v>1780</v>
      </c>
      <c r="G194" s="38" t="s">
        <v>1781</v>
      </c>
      <c r="H194" s="40">
        <v>37</v>
      </c>
      <c r="I194" s="42" t="s">
        <v>87</v>
      </c>
    </row>
    <row r="195" spans="1:9">
      <c r="A195" s="38" t="s">
        <v>1782</v>
      </c>
      <c r="B195" s="38"/>
      <c r="C195" s="38">
        <v>18800</v>
      </c>
      <c r="D195" s="38" t="s">
        <v>1703</v>
      </c>
      <c r="E195" s="38">
        <v>37500</v>
      </c>
      <c r="F195" s="38" t="s">
        <v>1783</v>
      </c>
      <c r="G195" s="38" t="s">
        <v>1784</v>
      </c>
      <c r="H195" s="40">
        <v>65.099999999999994</v>
      </c>
      <c r="I195" s="42" t="s">
        <v>87</v>
      </c>
    </row>
    <row r="196" spans="1:9">
      <c r="A196" s="38" t="s">
        <v>1785</v>
      </c>
      <c r="B196" s="38"/>
      <c r="C196" s="38">
        <v>5050</v>
      </c>
      <c r="D196" s="38" t="s">
        <v>1703</v>
      </c>
      <c r="E196" s="38">
        <v>10100</v>
      </c>
      <c r="F196" s="38" t="s">
        <v>1786</v>
      </c>
      <c r="G196" s="38" t="s">
        <v>1787</v>
      </c>
      <c r="H196" s="40">
        <v>6</v>
      </c>
      <c r="I196" s="42" t="s">
        <v>308</v>
      </c>
    </row>
    <row r="197" spans="1:9">
      <c r="A197" s="38" t="s">
        <v>1788</v>
      </c>
      <c r="B197" s="38"/>
      <c r="C197" s="38">
        <v>8350</v>
      </c>
      <c r="D197" s="38" t="s">
        <v>1703</v>
      </c>
      <c r="E197" s="38">
        <v>16700</v>
      </c>
      <c r="F197" s="38" t="s">
        <v>1332</v>
      </c>
      <c r="G197" s="38" t="s">
        <v>1789</v>
      </c>
      <c r="H197" s="40">
        <v>26.6</v>
      </c>
      <c r="I197" s="42" t="s">
        <v>87</v>
      </c>
    </row>
    <row r="198" spans="1:9">
      <c r="A198" s="38" t="s">
        <v>1790</v>
      </c>
      <c r="B198" s="38"/>
      <c r="C198" s="38">
        <v>11500</v>
      </c>
      <c r="D198" s="38" t="s">
        <v>1703</v>
      </c>
      <c r="E198" s="38">
        <v>23000</v>
      </c>
      <c r="F198" s="38" t="s">
        <v>1791</v>
      </c>
      <c r="G198" s="38" t="s">
        <v>1792</v>
      </c>
      <c r="H198" s="40">
        <v>97.9</v>
      </c>
      <c r="I198" s="42" t="s">
        <v>87</v>
      </c>
    </row>
    <row r="199" spans="1:9">
      <c r="A199" s="38" t="s">
        <v>1793</v>
      </c>
      <c r="B199" s="38"/>
      <c r="C199" s="38">
        <v>5050</v>
      </c>
      <c r="D199" s="38" t="s">
        <v>1703</v>
      </c>
      <c r="E199" s="38">
        <v>10100</v>
      </c>
      <c r="F199" s="38" t="s">
        <v>1786</v>
      </c>
      <c r="G199" s="38" t="s">
        <v>1787</v>
      </c>
      <c r="H199" s="40">
        <v>5</v>
      </c>
      <c r="I199" s="42" t="s">
        <v>308</v>
      </c>
    </row>
    <row r="200" spans="1:9">
      <c r="A200" s="38" t="s">
        <v>1794</v>
      </c>
      <c r="B200" s="38"/>
      <c r="C200" s="38">
        <v>6550</v>
      </c>
      <c r="D200" s="38" t="s">
        <v>1703</v>
      </c>
      <c r="E200" s="38">
        <v>13100</v>
      </c>
      <c r="F200" s="38" t="s">
        <v>1786</v>
      </c>
      <c r="G200" s="38" t="s">
        <v>1795</v>
      </c>
      <c r="H200" s="40">
        <v>8</v>
      </c>
      <c r="I200" s="42" t="s">
        <v>308</v>
      </c>
    </row>
    <row r="201" spans="1:9">
      <c r="A201" s="38" t="s">
        <v>1796</v>
      </c>
      <c r="B201" s="38"/>
      <c r="C201" s="38">
        <v>8350</v>
      </c>
      <c r="D201" s="38" t="s">
        <v>1703</v>
      </c>
      <c r="E201" s="38">
        <v>16700</v>
      </c>
      <c r="F201" s="38" t="s">
        <v>1332</v>
      </c>
      <c r="G201" s="38" t="s">
        <v>1789</v>
      </c>
      <c r="H201" s="40">
        <v>10.7</v>
      </c>
      <c r="I201" s="42" t="s">
        <v>87</v>
      </c>
    </row>
    <row r="202" spans="1:9">
      <c r="A202" s="38" t="s">
        <v>1797</v>
      </c>
      <c r="B202" s="38"/>
      <c r="C202" s="38">
        <v>13100</v>
      </c>
      <c r="D202" s="38" t="s">
        <v>1703</v>
      </c>
      <c r="E202" s="38">
        <v>26200</v>
      </c>
      <c r="F202" s="38" t="s">
        <v>1332</v>
      </c>
      <c r="G202" s="38" t="s">
        <v>1798</v>
      </c>
      <c r="H202" s="40">
        <v>27.2</v>
      </c>
      <c r="I202" s="42" t="s">
        <v>87</v>
      </c>
    </row>
    <row r="203" spans="1:9">
      <c r="A203" s="38" t="s">
        <v>1799</v>
      </c>
      <c r="B203" s="38"/>
      <c r="C203" s="38">
        <v>4750</v>
      </c>
      <c r="D203" s="38" t="s">
        <v>1703</v>
      </c>
      <c r="E203" s="38">
        <v>9500</v>
      </c>
      <c r="F203" s="38" t="s">
        <v>1332</v>
      </c>
      <c r="G203" s="38" t="s">
        <v>1800</v>
      </c>
      <c r="H203" s="40">
        <v>25.5</v>
      </c>
      <c r="I203" s="42" t="s">
        <v>87</v>
      </c>
    </row>
    <row r="204" spans="1:9">
      <c r="A204" s="38" t="s">
        <v>1801</v>
      </c>
      <c r="B204" s="38"/>
      <c r="C204" s="38">
        <v>6400</v>
      </c>
      <c r="D204" s="38" t="s">
        <v>1703</v>
      </c>
      <c r="E204" s="38">
        <v>12800</v>
      </c>
      <c r="F204" s="38" t="s">
        <v>1332</v>
      </c>
      <c r="G204" s="38" t="s">
        <v>1802</v>
      </c>
      <c r="H204" s="40">
        <v>17</v>
      </c>
      <c r="I204" s="42" t="s">
        <v>87</v>
      </c>
    </row>
    <row r="205" spans="1:9">
      <c r="A205" s="38" t="s">
        <v>1803</v>
      </c>
      <c r="B205" s="38"/>
      <c r="C205" s="38">
        <v>8350</v>
      </c>
      <c r="D205" s="38" t="s">
        <v>1703</v>
      </c>
      <c r="E205" s="38">
        <v>16700</v>
      </c>
      <c r="F205" s="38" t="s">
        <v>1332</v>
      </c>
      <c r="G205" s="38" t="s">
        <v>1789</v>
      </c>
      <c r="H205" s="40">
        <v>11</v>
      </c>
      <c r="I205" s="42" t="s">
        <v>87</v>
      </c>
    </row>
    <row r="206" spans="1:9">
      <c r="A206" s="38" t="s">
        <v>1804</v>
      </c>
      <c r="B206" s="38"/>
      <c r="C206" s="38">
        <v>13100</v>
      </c>
      <c r="D206" s="38" t="s">
        <v>1703</v>
      </c>
      <c r="E206" s="38">
        <v>26200</v>
      </c>
      <c r="F206" s="38" t="s">
        <v>1332</v>
      </c>
      <c r="G206" s="38" t="s">
        <v>1798</v>
      </c>
      <c r="H206" s="40">
        <v>33.1</v>
      </c>
      <c r="I206" s="42" t="s">
        <v>87</v>
      </c>
    </row>
    <row r="207" spans="1:9">
      <c r="A207" s="38" t="s">
        <v>1805</v>
      </c>
      <c r="B207" s="38"/>
      <c r="C207" s="38">
        <v>600</v>
      </c>
      <c r="D207" s="38" t="s">
        <v>1703</v>
      </c>
      <c r="E207" s="38">
        <v>1200</v>
      </c>
      <c r="F207" s="38" t="s">
        <v>1806</v>
      </c>
      <c r="G207" s="38" t="s">
        <v>1807</v>
      </c>
      <c r="H207" s="40">
        <v>3</v>
      </c>
      <c r="I207" s="42" t="s">
        <v>308</v>
      </c>
    </row>
    <row r="208" spans="1:9">
      <c r="A208" s="38" t="s">
        <v>1808</v>
      </c>
      <c r="B208" s="38"/>
      <c r="C208" s="38">
        <v>1500</v>
      </c>
      <c r="D208" s="38" t="s">
        <v>1703</v>
      </c>
      <c r="E208" s="38">
        <v>3000</v>
      </c>
      <c r="F208" s="38" t="s">
        <v>1806</v>
      </c>
      <c r="G208" s="38" t="s">
        <v>1807</v>
      </c>
      <c r="H208" s="40">
        <v>3</v>
      </c>
      <c r="I208" s="42" t="s">
        <v>308</v>
      </c>
    </row>
    <row r="209" spans="1:9">
      <c r="A209" s="38" t="s">
        <v>1809</v>
      </c>
      <c r="B209" s="38"/>
      <c r="C209" s="38">
        <v>2200</v>
      </c>
      <c r="D209" s="38" t="s">
        <v>1703</v>
      </c>
      <c r="E209" s="38">
        <v>4400</v>
      </c>
      <c r="F209" s="38" t="s">
        <v>1806</v>
      </c>
      <c r="G209" s="38" t="s">
        <v>1807</v>
      </c>
      <c r="H209" s="40">
        <v>2</v>
      </c>
      <c r="I209" s="42" t="s">
        <v>308</v>
      </c>
    </row>
    <row r="210" spans="1:9">
      <c r="A210" s="38" t="s">
        <v>1810</v>
      </c>
      <c r="B210" s="38"/>
      <c r="C210" s="38">
        <v>8350</v>
      </c>
      <c r="D210" s="38" t="s">
        <v>1703</v>
      </c>
      <c r="E210" s="38">
        <v>16700</v>
      </c>
      <c r="F210" s="38" t="s">
        <v>1806</v>
      </c>
      <c r="G210" s="38" t="s">
        <v>1807</v>
      </c>
      <c r="H210" s="40">
        <v>6</v>
      </c>
      <c r="I210" s="42" t="s">
        <v>308</v>
      </c>
    </row>
    <row r="211" spans="1:9">
      <c r="A211" s="38" t="s">
        <v>1811</v>
      </c>
      <c r="B211" s="38"/>
      <c r="C211" s="38">
        <v>62500</v>
      </c>
      <c r="D211" s="38" t="s">
        <v>1812</v>
      </c>
      <c r="E211" s="38">
        <v>125000</v>
      </c>
      <c r="F211" s="38" t="s">
        <v>1813</v>
      </c>
      <c r="G211" s="38" t="s">
        <v>1814</v>
      </c>
      <c r="H211" s="40">
        <v>7.5</v>
      </c>
      <c r="I211" s="42" t="s">
        <v>62</v>
      </c>
    </row>
    <row r="212" spans="1:9">
      <c r="A212" s="38" t="s">
        <v>1815</v>
      </c>
      <c r="B212" s="38"/>
      <c r="C212" s="38">
        <v>12500</v>
      </c>
      <c r="D212" s="38" t="s">
        <v>1812</v>
      </c>
      <c r="E212" s="38">
        <v>25000</v>
      </c>
      <c r="F212" s="38" t="s">
        <v>1816</v>
      </c>
      <c r="G212" s="38" t="s">
        <v>1817</v>
      </c>
      <c r="H212" s="40">
        <v>9</v>
      </c>
      <c r="I212" s="42" t="s">
        <v>308</v>
      </c>
    </row>
    <row r="213" spans="1:9">
      <c r="A213" s="38" t="s">
        <v>1818</v>
      </c>
      <c r="B213" s="38"/>
      <c r="C213" s="38">
        <v>9000</v>
      </c>
      <c r="D213" s="38" t="s">
        <v>1812</v>
      </c>
      <c r="E213" s="38">
        <v>18000</v>
      </c>
      <c r="F213" s="38" t="s">
        <v>942</v>
      </c>
      <c r="G213" s="38" t="s">
        <v>1819</v>
      </c>
      <c r="H213" s="40">
        <v>6.8</v>
      </c>
      <c r="I213" s="42" t="s">
        <v>87</v>
      </c>
    </row>
    <row r="214" spans="1:9">
      <c r="A214" s="38" t="s">
        <v>1820</v>
      </c>
      <c r="B214" s="38"/>
      <c r="C214" s="38">
        <v>2900</v>
      </c>
      <c r="D214" s="38" t="s">
        <v>1821</v>
      </c>
      <c r="E214" s="38">
        <v>5800</v>
      </c>
      <c r="F214" s="38" t="s">
        <v>1822</v>
      </c>
      <c r="G214" s="38" t="s">
        <v>1823</v>
      </c>
      <c r="H214" s="40">
        <v>3</v>
      </c>
      <c r="I214" s="42" t="s">
        <v>308</v>
      </c>
    </row>
    <row r="215" spans="1:9">
      <c r="A215" s="38" t="s">
        <v>1824</v>
      </c>
      <c r="B215" s="38"/>
      <c r="C215" s="38">
        <v>3600</v>
      </c>
      <c r="D215" s="38" t="s">
        <v>1821</v>
      </c>
      <c r="E215" s="38">
        <v>7200</v>
      </c>
      <c r="F215" s="38" t="s">
        <v>1822</v>
      </c>
      <c r="G215" s="38" t="s">
        <v>1823</v>
      </c>
      <c r="H215" s="40">
        <v>3</v>
      </c>
      <c r="I215" s="42" t="s">
        <v>308</v>
      </c>
    </row>
    <row r="216" spans="1:9">
      <c r="A216" s="38" t="s">
        <v>1825</v>
      </c>
      <c r="B216" s="38"/>
      <c r="C216" s="38">
        <v>4650</v>
      </c>
      <c r="D216" s="38" t="s">
        <v>1821</v>
      </c>
      <c r="E216" s="38">
        <v>9300</v>
      </c>
      <c r="F216" s="38" t="s">
        <v>1822</v>
      </c>
      <c r="G216" s="38" t="s">
        <v>1823</v>
      </c>
      <c r="H216" s="40">
        <v>2</v>
      </c>
      <c r="I216" s="42" t="s">
        <v>308</v>
      </c>
    </row>
    <row r="217" spans="1:9">
      <c r="A217" s="38" t="s">
        <v>1826</v>
      </c>
      <c r="B217" s="38"/>
      <c r="C217" s="38">
        <v>10500</v>
      </c>
      <c r="D217" s="38" t="s">
        <v>1821</v>
      </c>
      <c r="E217" s="38">
        <v>21000</v>
      </c>
      <c r="F217" s="38" t="s">
        <v>1822</v>
      </c>
      <c r="G217" s="38" t="s">
        <v>1823</v>
      </c>
      <c r="H217" s="40">
        <v>6</v>
      </c>
      <c r="I217" s="42" t="s">
        <v>308</v>
      </c>
    </row>
    <row r="218" spans="1:9">
      <c r="A218" s="38" t="s">
        <v>1827</v>
      </c>
      <c r="B218" s="38"/>
      <c r="C218" s="38">
        <v>8750</v>
      </c>
      <c r="D218" s="38" t="s">
        <v>1821</v>
      </c>
      <c r="E218" s="38">
        <v>17500</v>
      </c>
      <c r="F218" s="38" t="s">
        <v>1828</v>
      </c>
      <c r="G218" s="38" t="s">
        <v>1829</v>
      </c>
      <c r="H218" s="40">
        <v>116</v>
      </c>
      <c r="I218" s="42" t="s">
        <v>87</v>
      </c>
    </row>
    <row r="219" spans="1:9">
      <c r="A219" s="38" t="s">
        <v>1830</v>
      </c>
      <c r="B219" s="38"/>
      <c r="C219" s="38">
        <v>14300</v>
      </c>
      <c r="D219" s="38" t="s">
        <v>1821</v>
      </c>
      <c r="E219" s="38">
        <v>28500</v>
      </c>
      <c r="F219" s="38" t="s">
        <v>1831</v>
      </c>
      <c r="G219" s="38" t="s">
        <v>1832</v>
      </c>
      <c r="H219" s="40">
        <v>7</v>
      </c>
      <c r="I219" s="42" t="s">
        <v>308</v>
      </c>
    </row>
    <row r="220" spans="1:9">
      <c r="A220" s="38" t="s">
        <v>1833</v>
      </c>
      <c r="B220" s="38"/>
      <c r="C220" s="38">
        <v>12900</v>
      </c>
      <c r="D220" s="38" t="s">
        <v>1821</v>
      </c>
      <c r="E220" s="38">
        <v>25800</v>
      </c>
      <c r="F220" s="38" t="s">
        <v>1828</v>
      </c>
      <c r="G220" s="38" t="s">
        <v>1834</v>
      </c>
      <c r="H220" s="40">
        <v>152</v>
      </c>
      <c r="I220" s="42" t="s">
        <v>87</v>
      </c>
    </row>
    <row r="221" spans="1:9">
      <c r="A221" s="38" t="s">
        <v>1835</v>
      </c>
      <c r="B221" s="38"/>
      <c r="C221" s="38">
        <v>22000</v>
      </c>
      <c r="D221" s="38" t="s">
        <v>1821</v>
      </c>
      <c r="E221" s="38">
        <v>44000</v>
      </c>
      <c r="F221" s="38" t="s">
        <v>1831</v>
      </c>
      <c r="G221" s="38" t="s">
        <v>1832</v>
      </c>
      <c r="H221" s="40">
        <v>4</v>
      </c>
      <c r="I221" s="42" t="s">
        <v>308</v>
      </c>
    </row>
    <row r="222" spans="1:9">
      <c r="A222" s="38" t="s">
        <v>1836</v>
      </c>
      <c r="B222" s="38"/>
      <c r="C222" s="38">
        <v>3200</v>
      </c>
      <c r="D222" s="38" t="s">
        <v>1821</v>
      </c>
      <c r="E222" s="38">
        <v>6400</v>
      </c>
      <c r="F222" s="38" t="s">
        <v>1837</v>
      </c>
      <c r="G222" s="38"/>
      <c r="H222" s="40">
        <v>197</v>
      </c>
      <c r="I222" s="42" t="s">
        <v>87</v>
      </c>
    </row>
    <row r="223" spans="1:9">
      <c r="A223" s="38" t="s">
        <v>1838</v>
      </c>
      <c r="B223" s="38"/>
      <c r="C223" s="38">
        <v>2550</v>
      </c>
      <c r="D223" s="38" t="s">
        <v>1821</v>
      </c>
      <c r="E223" s="38">
        <v>5100</v>
      </c>
      <c r="F223" s="38" t="s">
        <v>1839</v>
      </c>
      <c r="G223" s="38" t="s">
        <v>1840</v>
      </c>
      <c r="H223" s="40">
        <v>24</v>
      </c>
      <c r="I223" s="42" t="s">
        <v>87</v>
      </c>
    </row>
    <row r="224" spans="1:9">
      <c r="A224" s="38" t="s">
        <v>1841</v>
      </c>
      <c r="B224" s="38"/>
      <c r="C224" s="38">
        <v>2250</v>
      </c>
      <c r="D224" s="38" t="s">
        <v>1821</v>
      </c>
      <c r="E224" s="38">
        <v>4500</v>
      </c>
      <c r="F224" s="38" t="s">
        <v>1842</v>
      </c>
      <c r="G224" s="38" t="s">
        <v>1843</v>
      </c>
      <c r="H224" s="40">
        <v>36</v>
      </c>
      <c r="I224" s="42" t="s">
        <v>308</v>
      </c>
    </row>
    <row r="225" spans="1:9">
      <c r="A225" s="38" t="s">
        <v>1844</v>
      </c>
      <c r="B225" s="38"/>
      <c r="C225" s="38">
        <v>6000</v>
      </c>
      <c r="D225" s="38" t="s">
        <v>1821</v>
      </c>
      <c r="E225" s="38">
        <v>12000</v>
      </c>
      <c r="F225" s="38" t="s">
        <v>1845</v>
      </c>
      <c r="G225" s="38" t="s">
        <v>1846</v>
      </c>
      <c r="H225" s="40">
        <v>2</v>
      </c>
      <c r="I225" s="42" t="s">
        <v>308</v>
      </c>
    </row>
    <row r="226" spans="1:9">
      <c r="A226" s="38" t="s">
        <v>1847</v>
      </c>
      <c r="B226" s="38"/>
      <c r="C226" s="38">
        <v>9000</v>
      </c>
      <c r="D226" s="38" t="s">
        <v>1821</v>
      </c>
      <c r="E226" s="38">
        <v>18000</v>
      </c>
      <c r="F226" s="38" t="s">
        <v>1332</v>
      </c>
      <c r="G226" s="38" t="s">
        <v>1848</v>
      </c>
      <c r="H226" s="40">
        <v>8</v>
      </c>
      <c r="I226" s="42" t="s">
        <v>87</v>
      </c>
    </row>
    <row r="227" spans="1:9">
      <c r="A227" s="38" t="s">
        <v>1849</v>
      </c>
      <c r="B227" s="38"/>
      <c r="C227" s="38">
        <v>3650</v>
      </c>
      <c r="D227" s="38" t="s">
        <v>1821</v>
      </c>
      <c r="E227" s="38">
        <v>7300</v>
      </c>
      <c r="F227" s="38" t="s">
        <v>1850</v>
      </c>
      <c r="G227" s="38" t="s">
        <v>1851</v>
      </c>
      <c r="H227" s="40">
        <v>10</v>
      </c>
      <c r="I227" s="42" t="s">
        <v>308</v>
      </c>
    </row>
    <row r="228" spans="1:9">
      <c r="A228" s="38" t="s">
        <v>1852</v>
      </c>
      <c r="B228" s="38"/>
      <c r="C228" s="38">
        <v>494000</v>
      </c>
      <c r="D228" s="38" t="s">
        <v>1821</v>
      </c>
      <c r="E228" s="38">
        <v>987500</v>
      </c>
      <c r="F228" s="38" t="s">
        <v>1301</v>
      </c>
      <c r="G228" s="38" t="s">
        <v>1853</v>
      </c>
      <c r="H228" s="40">
        <v>1</v>
      </c>
      <c r="I228" s="42" t="s">
        <v>308</v>
      </c>
    </row>
    <row r="229" spans="1:9">
      <c r="A229" s="38" t="s">
        <v>1854</v>
      </c>
      <c r="B229" s="38"/>
      <c r="C229" s="38">
        <v>539000</v>
      </c>
      <c r="D229" s="38" t="s">
        <v>1821</v>
      </c>
      <c r="E229" s="38">
        <v>1078000</v>
      </c>
      <c r="F229" s="38" t="s">
        <v>1301</v>
      </c>
      <c r="G229" s="38" t="s">
        <v>1855</v>
      </c>
      <c r="H229" s="40">
        <v>1</v>
      </c>
      <c r="I229" s="42" t="s">
        <v>308</v>
      </c>
    </row>
    <row r="230" spans="1:9">
      <c r="A230" s="38" t="s">
        <v>1856</v>
      </c>
      <c r="B230" s="38"/>
      <c r="C230" s="38">
        <v>26000</v>
      </c>
      <c r="D230" s="38" t="s">
        <v>1821</v>
      </c>
      <c r="E230" s="38">
        <v>52000</v>
      </c>
      <c r="F230" s="38" t="s">
        <v>1857</v>
      </c>
      <c r="G230" s="38" t="s">
        <v>1858</v>
      </c>
      <c r="H230" s="40">
        <v>19.100000000000001</v>
      </c>
      <c r="I230" s="42" t="s">
        <v>87</v>
      </c>
    </row>
    <row r="231" spans="1:9">
      <c r="A231" s="38" t="s">
        <v>1859</v>
      </c>
      <c r="B231" s="38"/>
      <c r="C231" s="38">
        <v>32000</v>
      </c>
      <c r="D231" s="38" t="s">
        <v>1821</v>
      </c>
      <c r="E231" s="38">
        <v>64000</v>
      </c>
      <c r="F231" s="38" t="s">
        <v>1860</v>
      </c>
      <c r="G231" s="38" t="s">
        <v>1858</v>
      </c>
      <c r="H231" s="40">
        <v>2.5</v>
      </c>
      <c r="I231" s="42" t="s">
        <v>87</v>
      </c>
    </row>
    <row r="232" spans="1:9">
      <c r="A232" s="38" t="s">
        <v>1861</v>
      </c>
      <c r="B232" s="38"/>
      <c r="C232" s="38">
        <v>33500</v>
      </c>
      <c r="D232" s="38" t="s">
        <v>1821</v>
      </c>
      <c r="E232" s="38">
        <v>67000</v>
      </c>
      <c r="F232" s="38" t="s">
        <v>1860</v>
      </c>
      <c r="G232" s="38" t="s">
        <v>1858</v>
      </c>
      <c r="H232" s="40">
        <v>8</v>
      </c>
      <c r="I232" s="42" t="s">
        <v>87</v>
      </c>
    </row>
    <row r="233" spans="1:9">
      <c r="A233" s="38" t="s">
        <v>1862</v>
      </c>
      <c r="B233" s="38"/>
      <c r="C233" s="38">
        <v>10500</v>
      </c>
      <c r="D233" s="38" t="s">
        <v>1821</v>
      </c>
      <c r="E233" s="38">
        <v>21000</v>
      </c>
      <c r="F233" s="38" t="s">
        <v>1863</v>
      </c>
      <c r="G233" s="38" t="s">
        <v>1864</v>
      </c>
      <c r="H233" s="40">
        <v>76.8</v>
      </c>
      <c r="I233" s="42" t="s">
        <v>87</v>
      </c>
    </row>
    <row r="234" spans="1:9">
      <c r="A234" s="38" t="s">
        <v>1865</v>
      </c>
      <c r="B234" s="38"/>
      <c r="C234" s="38">
        <v>129000</v>
      </c>
      <c r="D234" s="38" t="s">
        <v>1821</v>
      </c>
      <c r="E234" s="38">
        <v>257000</v>
      </c>
      <c r="F234" s="38" t="s">
        <v>1866</v>
      </c>
      <c r="G234" s="38" t="s">
        <v>1867</v>
      </c>
      <c r="H234" s="40">
        <v>6</v>
      </c>
      <c r="I234" s="42" t="s">
        <v>308</v>
      </c>
    </row>
    <row r="235" spans="1:9">
      <c r="A235" s="38" t="s">
        <v>1868</v>
      </c>
      <c r="B235" s="38"/>
      <c r="C235" s="38">
        <v>16500</v>
      </c>
      <c r="D235" s="38" t="s">
        <v>1821</v>
      </c>
      <c r="E235" s="38">
        <v>33000</v>
      </c>
      <c r="F235" s="38" t="s">
        <v>931</v>
      </c>
      <c r="G235" s="38" t="s">
        <v>932</v>
      </c>
      <c r="H235" s="40">
        <v>1.6</v>
      </c>
      <c r="I235" s="42" t="s">
        <v>62</v>
      </c>
    </row>
    <row r="236" spans="1:9">
      <c r="A236" s="38" t="s">
        <v>1869</v>
      </c>
      <c r="B236" s="38"/>
      <c r="C236" s="38">
        <v>21500</v>
      </c>
      <c r="D236" s="38" t="s">
        <v>1821</v>
      </c>
      <c r="E236" s="38">
        <v>43000</v>
      </c>
      <c r="F236" s="38" t="s">
        <v>931</v>
      </c>
      <c r="G236" s="38" t="s">
        <v>932</v>
      </c>
      <c r="H236" s="40">
        <v>3.9</v>
      </c>
      <c r="I236" s="42" t="s">
        <v>62</v>
      </c>
    </row>
    <row r="237" spans="1:9">
      <c r="A237" s="38" t="s">
        <v>1870</v>
      </c>
      <c r="B237" s="38"/>
      <c r="C237" s="38">
        <v>21500</v>
      </c>
      <c r="D237" s="38" t="s">
        <v>1821</v>
      </c>
      <c r="E237" s="38">
        <v>43000</v>
      </c>
      <c r="F237" s="38" t="s">
        <v>931</v>
      </c>
      <c r="G237" s="38" t="s">
        <v>932</v>
      </c>
      <c r="H237" s="40">
        <v>5.8</v>
      </c>
      <c r="I237" s="42" t="s">
        <v>62</v>
      </c>
    </row>
    <row r="238" spans="1:9">
      <c r="A238" s="38" t="s">
        <v>1871</v>
      </c>
      <c r="B238" s="38"/>
      <c r="C238" s="38">
        <v>21500</v>
      </c>
      <c r="D238" s="38" t="s">
        <v>1821</v>
      </c>
      <c r="E238" s="38">
        <v>43000</v>
      </c>
      <c r="F238" s="38" t="s">
        <v>931</v>
      </c>
      <c r="G238" s="38" t="s">
        <v>932</v>
      </c>
      <c r="H238" s="40">
        <v>21.6</v>
      </c>
      <c r="I238" s="42" t="s">
        <v>62</v>
      </c>
    </row>
    <row r="239" spans="1:9">
      <c r="A239" s="38" t="s">
        <v>1872</v>
      </c>
      <c r="B239" s="38"/>
      <c r="C239" s="38">
        <v>21500</v>
      </c>
      <c r="D239" s="38" t="s">
        <v>1821</v>
      </c>
      <c r="E239" s="38">
        <v>43000</v>
      </c>
      <c r="F239" s="38" t="s">
        <v>931</v>
      </c>
      <c r="G239" s="38" t="s">
        <v>932</v>
      </c>
      <c r="H239" s="40">
        <v>20</v>
      </c>
      <c r="I239" s="42" t="s">
        <v>62</v>
      </c>
    </row>
    <row r="240" spans="1:9">
      <c r="A240" s="38" t="s">
        <v>1873</v>
      </c>
      <c r="B240" s="38"/>
      <c r="C240" s="38">
        <v>21500</v>
      </c>
      <c r="D240" s="38" t="s">
        <v>1821</v>
      </c>
      <c r="E240" s="38">
        <v>43000</v>
      </c>
      <c r="F240" s="38" t="s">
        <v>931</v>
      </c>
      <c r="G240" s="38" t="s">
        <v>932</v>
      </c>
      <c r="H240" s="40">
        <v>3.4</v>
      </c>
      <c r="I240" s="42" t="s">
        <v>62</v>
      </c>
    </row>
    <row r="241" spans="1:9">
      <c r="A241" s="38" t="s">
        <v>1874</v>
      </c>
      <c r="B241" s="38"/>
      <c r="C241" s="38">
        <v>23000</v>
      </c>
      <c r="D241" s="38" t="s">
        <v>1821</v>
      </c>
      <c r="E241" s="38">
        <v>46000</v>
      </c>
      <c r="F241" s="38" t="s">
        <v>931</v>
      </c>
      <c r="G241" s="38" t="s">
        <v>939</v>
      </c>
      <c r="H241" s="40">
        <v>6.9</v>
      </c>
      <c r="I241" s="42" t="s">
        <v>62</v>
      </c>
    </row>
    <row r="242" spans="1:9">
      <c r="A242" s="38" t="s">
        <v>1875</v>
      </c>
      <c r="B242" s="38"/>
      <c r="C242" s="38">
        <v>10500</v>
      </c>
      <c r="D242" s="38" t="s">
        <v>1821</v>
      </c>
      <c r="E242" s="38">
        <v>21000</v>
      </c>
      <c r="F242" s="38" t="s">
        <v>1876</v>
      </c>
      <c r="G242" s="38" t="s">
        <v>1877</v>
      </c>
      <c r="H242" s="40">
        <v>10.5</v>
      </c>
      <c r="I242" s="42" t="s">
        <v>87</v>
      </c>
    </row>
    <row r="243" spans="1:9">
      <c r="A243" s="38" t="s">
        <v>1878</v>
      </c>
      <c r="B243" s="38"/>
      <c r="C243" s="38">
        <v>9500</v>
      </c>
      <c r="D243" s="38" t="s">
        <v>1821</v>
      </c>
      <c r="E243" s="38">
        <v>19000</v>
      </c>
      <c r="F243" s="38" t="s">
        <v>1876</v>
      </c>
      <c r="G243" s="38" t="s">
        <v>1879</v>
      </c>
      <c r="H243" s="40">
        <v>6.2</v>
      </c>
      <c r="I243" s="42" t="s">
        <v>87</v>
      </c>
    </row>
    <row r="244" spans="1:9">
      <c r="A244" s="38" t="s">
        <v>1880</v>
      </c>
      <c r="B244" s="38"/>
      <c r="C244" s="38">
        <v>10500</v>
      </c>
      <c r="D244" s="38" t="s">
        <v>1821</v>
      </c>
      <c r="E244" s="38">
        <v>21000</v>
      </c>
      <c r="F244" s="38" t="s">
        <v>1876</v>
      </c>
      <c r="G244" s="38" t="s">
        <v>1881</v>
      </c>
      <c r="H244" s="40">
        <v>10.8</v>
      </c>
      <c r="I244" s="42" t="s">
        <v>87</v>
      </c>
    </row>
    <row r="245" spans="1:9">
      <c r="A245" s="38" t="s">
        <v>1882</v>
      </c>
      <c r="B245" s="38"/>
      <c r="C245" s="38">
        <v>5500</v>
      </c>
      <c r="D245" s="38" t="s">
        <v>1821</v>
      </c>
      <c r="E245" s="38">
        <v>11000</v>
      </c>
      <c r="F245" s="38" t="s">
        <v>60</v>
      </c>
      <c r="G245" s="38" t="s">
        <v>921</v>
      </c>
      <c r="H245" s="40">
        <v>52.3</v>
      </c>
      <c r="I245" s="42" t="s">
        <v>62</v>
      </c>
    </row>
    <row r="246" spans="1:9">
      <c r="A246" s="38" t="s">
        <v>1883</v>
      </c>
      <c r="B246" s="38"/>
      <c r="C246" s="38">
        <v>35500</v>
      </c>
      <c r="D246" s="38" t="s">
        <v>1821</v>
      </c>
      <c r="E246" s="38">
        <v>71000</v>
      </c>
      <c r="F246" s="38" t="s">
        <v>1884</v>
      </c>
      <c r="G246" s="38" t="s">
        <v>1885</v>
      </c>
      <c r="H246" s="40">
        <v>3</v>
      </c>
      <c r="I246" s="42" t="s">
        <v>308</v>
      </c>
    </row>
    <row r="247" spans="1:9">
      <c r="A247" s="38" t="s">
        <v>1886</v>
      </c>
      <c r="B247" s="38"/>
      <c r="C247" s="38">
        <v>34000</v>
      </c>
      <c r="D247" s="38" t="s">
        <v>1821</v>
      </c>
      <c r="E247" s="38">
        <v>68000</v>
      </c>
      <c r="F247" s="38" t="s">
        <v>1887</v>
      </c>
      <c r="G247" s="38" t="s">
        <v>1888</v>
      </c>
      <c r="H247" s="40">
        <v>2</v>
      </c>
      <c r="I247" s="42" t="s">
        <v>308</v>
      </c>
    </row>
    <row r="248" spans="1:9">
      <c r="A248" s="38" t="s">
        <v>1889</v>
      </c>
      <c r="B248" s="38"/>
      <c r="C248" s="38">
        <v>51000</v>
      </c>
      <c r="D248" s="38" t="s">
        <v>1821</v>
      </c>
      <c r="E248" s="38">
        <v>102000</v>
      </c>
      <c r="F248" s="38" t="s">
        <v>1301</v>
      </c>
      <c r="G248" s="38" t="s">
        <v>1890</v>
      </c>
      <c r="H248" s="40">
        <v>2</v>
      </c>
      <c r="I248" s="42" t="s">
        <v>308</v>
      </c>
    </row>
    <row r="249" spans="1:9">
      <c r="A249" s="38" t="s">
        <v>1891</v>
      </c>
      <c r="B249" s="38"/>
      <c r="C249" s="38">
        <v>61000</v>
      </c>
      <c r="D249" s="38" t="s">
        <v>1821</v>
      </c>
      <c r="E249" s="38">
        <v>122000</v>
      </c>
      <c r="F249" s="38" t="s">
        <v>1301</v>
      </c>
      <c r="G249" s="38" t="s">
        <v>1890</v>
      </c>
      <c r="H249" s="40">
        <v>3</v>
      </c>
      <c r="I249" s="42" t="s">
        <v>308</v>
      </c>
    </row>
    <row r="250" spans="1:9">
      <c r="A250" s="38" t="s">
        <v>1892</v>
      </c>
      <c r="B250" s="38"/>
      <c r="C250" s="38">
        <v>30800</v>
      </c>
      <c r="D250" s="38" t="s">
        <v>1821</v>
      </c>
      <c r="E250" s="38">
        <v>61600</v>
      </c>
      <c r="F250" s="38" t="s">
        <v>1893</v>
      </c>
      <c r="G250" s="38" t="s">
        <v>1894</v>
      </c>
      <c r="H250" s="40">
        <v>91</v>
      </c>
      <c r="I250" s="42" t="s">
        <v>87</v>
      </c>
    </row>
    <row r="251" spans="1:9">
      <c r="A251" s="38" t="s">
        <v>1895</v>
      </c>
      <c r="B251" s="38"/>
      <c r="C251" s="38">
        <v>545000</v>
      </c>
      <c r="D251" s="38" t="s">
        <v>1821</v>
      </c>
      <c r="E251" s="38">
        <v>1090000</v>
      </c>
      <c r="F251" s="38" t="s">
        <v>1896</v>
      </c>
      <c r="G251" s="38" t="s">
        <v>1897</v>
      </c>
      <c r="H251" s="40">
        <v>1</v>
      </c>
      <c r="I251" s="42" t="s">
        <v>308</v>
      </c>
    </row>
    <row r="252" spans="1:9">
      <c r="A252" s="38" t="s">
        <v>1898</v>
      </c>
      <c r="B252" s="38"/>
      <c r="C252" s="38">
        <v>20200</v>
      </c>
      <c r="D252" s="38" t="s">
        <v>1821</v>
      </c>
      <c r="E252" s="38">
        <v>40300</v>
      </c>
      <c r="F252" s="38" t="s">
        <v>1899</v>
      </c>
      <c r="G252" s="38" t="s">
        <v>1900</v>
      </c>
      <c r="H252" s="40">
        <v>392</v>
      </c>
      <c r="I252" s="42" t="s">
        <v>62</v>
      </c>
    </row>
    <row r="253" spans="1:9">
      <c r="A253" s="38" t="s">
        <v>1901</v>
      </c>
      <c r="B253" s="38"/>
      <c r="C253" s="38">
        <v>4450</v>
      </c>
      <c r="D253" s="38" t="s">
        <v>1821</v>
      </c>
      <c r="E253" s="38">
        <v>8900</v>
      </c>
      <c r="F253" s="38" t="s">
        <v>924</v>
      </c>
      <c r="G253" s="38" t="s">
        <v>925</v>
      </c>
      <c r="H253" s="40">
        <v>364</v>
      </c>
      <c r="I253" s="42" t="s">
        <v>308</v>
      </c>
    </row>
    <row r="254" spans="1:9">
      <c r="A254" s="38" t="s">
        <v>1902</v>
      </c>
      <c r="B254" s="38"/>
      <c r="C254" s="38">
        <v>5500</v>
      </c>
      <c r="D254" s="38" t="s">
        <v>1821</v>
      </c>
      <c r="E254" s="38">
        <v>11000</v>
      </c>
      <c r="F254" s="38" t="s">
        <v>924</v>
      </c>
      <c r="G254" s="38" t="s">
        <v>925</v>
      </c>
      <c r="H254" s="40">
        <v>108</v>
      </c>
      <c r="I254" s="42" t="s">
        <v>308</v>
      </c>
    </row>
    <row r="255" spans="1:9">
      <c r="A255" s="38" t="s">
        <v>1903</v>
      </c>
      <c r="B255" s="38"/>
      <c r="C255" s="38">
        <v>2500</v>
      </c>
      <c r="D255" s="38" t="s">
        <v>1821</v>
      </c>
      <c r="E255" s="38">
        <v>5000</v>
      </c>
      <c r="F255" s="38" t="s">
        <v>942</v>
      </c>
      <c r="G255" s="38" t="s">
        <v>943</v>
      </c>
      <c r="H255" s="40">
        <v>6.1</v>
      </c>
      <c r="I255" s="42" t="s">
        <v>87</v>
      </c>
    </row>
    <row r="256" spans="1:9">
      <c r="A256" s="38" t="s">
        <v>1904</v>
      </c>
      <c r="B256" s="38"/>
      <c r="C256" s="38">
        <v>6000</v>
      </c>
      <c r="D256" s="38" t="s">
        <v>1821</v>
      </c>
      <c r="E256" s="38">
        <v>12000</v>
      </c>
      <c r="F256" s="38" t="s">
        <v>942</v>
      </c>
      <c r="G256" s="38" t="s">
        <v>946</v>
      </c>
      <c r="H256" s="40">
        <v>182</v>
      </c>
      <c r="I256" s="42" t="s">
        <v>87</v>
      </c>
    </row>
    <row r="257" spans="1:9">
      <c r="A257" s="38" t="s">
        <v>1905</v>
      </c>
      <c r="B257" s="38"/>
      <c r="C257" s="38">
        <v>6500</v>
      </c>
      <c r="D257" s="38" t="s">
        <v>1821</v>
      </c>
      <c r="E257" s="38">
        <v>13000</v>
      </c>
      <c r="F257" s="38" t="s">
        <v>1906</v>
      </c>
      <c r="G257" s="38" t="s">
        <v>1907</v>
      </c>
      <c r="H257" s="40">
        <v>189</v>
      </c>
      <c r="I257" s="42" t="s">
        <v>87</v>
      </c>
    </row>
    <row r="258" spans="1:9">
      <c r="A258" s="38" t="s">
        <v>1908</v>
      </c>
      <c r="B258" s="38"/>
      <c r="C258" s="38">
        <v>11500</v>
      </c>
      <c r="D258" s="38" t="s">
        <v>1821</v>
      </c>
      <c r="E258" s="38">
        <v>23000</v>
      </c>
      <c r="F258" s="38" t="s">
        <v>1909</v>
      </c>
      <c r="G258" s="38" t="s">
        <v>1910</v>
      </c>
      <c r="H258" s="40">
        <v>51.2</v>
      </c>
      <c r="I258" s="42" t="s">
        <v>87</v>
      </c>
    </row>
    <row r="259" spans="1:9">
      <c r="A259" s="38" t="s">
        <v>1911</v>
      </c>
      <c r="B259" s="38"/>
      <c r="C259" s="38">
        <v>12500</v>
      </c>
      <c r="D259" s="38" t="s">
        <v>1821</v>
      </c>
      <c r="E259" s="38">
        <v>25000</v>
      </c>
      <c r="F259" s="38" t="s">
        <v>1677</v>
      </c>
      <c r="G259" s="38" t="s">
        <v>1912</v>
      </c>
      <c r="H259" s="40">
        <v>1.8</v>
      </c>
      <c r="I259" s="42" t="s">
        <v>87</v>
      </c>
    </row>
    <row r="260" spans="1:9">
      <c r="A260" s="38" t="s">
        <v>1913</v>
      </c>
      <c r="B260" s="38"/>
      <c r="C260" s="38">
        <v>13500</v>
      </c>
      <c r="D260" s="38" t="s">
        <v>1821</v>
      </c>
      <c r="E260" s="38">
        <v>27000</v>
      </c>
      <c r="F260" s="38" t="s">
        <v>1677</v>
      </c>
      <c r="G260" s="38" t="s">
        <v>1914</v>
      </c>
      <c r="H260" s="40">
        <v>1.2</v>
      </c>
      <c r="I260" s="42" t="s">
        <v>87</v>
      </c>
    </row>
    <row r="261" spans="1:9">
      <c r="A261" s="38" t="s">
        <v>1915</v>
      </c>
      <c r="B261" s="38"/>
      <c r="C261" s="38">
        <v>14500</v>
      </c>
      <c r="D261" s="38" t="s">
        <v>1821</v>
      </c>
      <c r="E261" s="38">
        <v>29000</v>
      </c>
      <c r="F261" s="38" t="s">
        <v>1677</v>
      </c>
      <c r="G261" s="38" t="s">
        <v>1916</v>
      </c>
      <c r="H261" s="40">
        <v>6</v>
      </c>
      <c r="I261" s="42" t="s">
        <v>87</v>
      </c>
    </row>
    <row r="262" spans="1:9">
      <c r="A262" s="38" t="s">
        <v>1917</v>
      </c>
      <c r="B262" s="38"/>
      <c r="C262" s="38">
        <v>15000</v>
      </c>
      <c r="D262" s="38" t="s">
        <v>1821</v>
      </c>
      <c r="E262" s="38">
        <v>30000</v>
      </c>
      <c r="F262" s="38" t="s">
        <v>1677</v>
      </c>
      <c r="G262" s="38" t="s">
        <v>1918</v>
      </c>
      <c r="H262" s="40">
        <v>12.8</v>
      </c>
      <c r="I262" s="42" t="s">
        <v>87</v>
      </c>
    </row>
    <row r="263" spans="1:9">
      <c r="A263" s="38" t="s">
        <v>1919</v>
      </c>
      <c r="B263" s="38"/>
      <c r="C263" s="38">
        <v>22000</v>
      </c>
      <c r="D263" s="38" t="s">
        <v>1821</v>
      </c>
      <c r="E263" s="38">
        <v>44000</v>
      </c>
      <c r="F263" s="38" t="s">
        <v>1677</v>
      </c>
      <c r="G263" s="38" t="s">
        <v>1920</v>
      </c>
      <c r="H263" s="40">
        <v>5</v>
      </c>
      <c r="I263" s="42" t="s">
        <v>87</v>
      </c>
    </row>
    <row r="264" spans="1:9">
      <c r="A264" s="38" t="s">
        <v>1921</v>
      </c>
      <c r="B264" s="38"/>
      <c r="C264" s="38">
        <v>24000</v>
      </c>
      <c r="D264" s="38" t="s">
        <v>1821</v>
      </c>
      <c r="E264" s="38">
        <v>48000</v>
      </c>
      <c r="F264" s="38" t="s">
        <v>1677</v>
      </c>
      <c r="G264" s="38" t="s">
        <v>1922</v>
      </c>
      <c r="H264" s="40">
        <v>5</v>
      </c>
      <c r="I264" s="42" t="s">
        <v>87</v>
      </c>
    </row>
    <row r="265" spans="1:9">
      <c r="A265" s="38" t="s">
        <v>1923</v>
      </c>
      <c r="B265" s="38"/>
      <c r="C265" s="38">
        <v>28000</v>
      </c>
      <c r="D265" s="38" t="s">
        <v>1821</v>
      </c>
      <c r="E265" s="38">
        <v>56000</v>
      </c>
      <c r="F265" s="38" t="s">
        <v>1677</v>
      </c>
      <c r="G265" s="38" t="s">
        <v>1924</v>
      </c>
      <c r="H265" s="40">
        <v>2.8</v>
      </c>
      <c r="I265" s="42" t="s">
        <v>87</v>
      </c>
    </row>
    <row r="266" spans="1:9">
      <c r="A266" s="38" t="s">
        <v>1925</v>
      </c>
      <c r="B266" s="38"/>
      <c r="C266" s="38">
        <v>9000</v>
      </c>
      <c r="D266" s="38" t="s">
        <v>1821</v>
      </c>
      <c r="E266" s="38">
        <v>18000</v>
      </c>
      <c r="F266" s="38" t="s">
        <v>1926</v>
      </c>
      <c r="G266" s="38" t="s">
        <v>1927</v>
      </c>
      <c r="H266" s="40">
        <v>9</v>
      </c>
      <c r="I266" s="42" t="s">
        <v>308</v>
      </c>
    </row>
    <row r="267" spans="1:9">
      <c r="A267" s="38" t="s">
        <v>1928</v>
      </c>
      <c r="B267" s="38"/>
      <c r="C267" s="38">
        <v>35500</v>
      </c>
      <c r="D267" s="38" t="s">
        <v>1821</v>
      </c>
      <c r="E267" s="38">
        <v>71000</v>
      </c>
      <c r="F267" s="38" t="s">
        <v>1860</v>
      </c>
      <c r="G267" s="38" t="s">
        <v>1858</v>
      </c>
      <c r="H267" s="40">
        <v>1</v>
      </c>
      <c r="I267" s="42" t="s">
        <v>87</v>
      </c>
    </row>
    <row r="268" spans="1:9">
      <c r="A268" s="38" t="s">
        <v>1929</v>
      </c>
      <c r="B268" s="38"/>
      <c r="C268" s="38">
        <v>37000</v>
      </c>
      <c r="D268" s="38" t="s">
        <v>1821</v>
      </c>
      <c r="E268" s="38">
        <v>74000</v>
      </c>
      <c r="F268" s="38" t="s">
        <v>1860</v>
      </c>
      <c r="G268" s="38" t="s">
        <v>1858</v>
      </c>
      <c r="H268" s="40">
        <v>1.2</v>
      </c>
      <c r="I268" s="42" t="s">
        <v>87</v>
      </c>
    </row>
    <row r="269" spans="1:9">
      <c r="A269" s="38" t="s">
        <v>1930</v>
      </c>
      <c r="B269" s="38"/>
      <c r="C269" s="38">
        <v>28000</v>
      </c>
      <c r="D269" s="38" t="s">
        <v>1821</v>
      </c>
      <c r="E269" s="38">
        <v>56000</v>
      </c>
      <c r="F269" s="38" t="s">
        <v>1931</v>
      </c>
      <c r="G269" s="38" t="s">
        <v>1932</v>
      </c>
      <c r="H269" s="40">
        <v>3.2</v>
      </c>
      <c r="I269" s="42" t="s">
        <v>87</v>
      </c>
    </row>
    <row r="270" spans="1:9">
      <c r="A270" s="38" t="s">
        <v>1933</v>
      </c>
      <c r="B270" s="38"/>
      <c r="C270" s="38">
        <v>30000</v>
      </c>
      <c r="D270" s="38" t="s">
        <v>1821</v>
      </c>
      <c r="E270" s="38">
        <v>60000</v>
      </c>
      <c r="F270" s="38" t="s">
        <v>1931</v>
      </c>
      <c r="G270" s="38" t="s">
        <v>1934</v>
      </c>
      <c r="H270" s="40">
        <v>7.4</v>
      </c>
      <c r="I270" s="42" t="s">
        <v>87</v>
      </c>
    </row>
    <row r="271" spans="1:9">
      <c r="A271" s="38" t="s">
        <v>1935</v>
      </c>
      <c r="B271" s="38"/>
      <c r="C271" s="38">
        <v>28000</v>
      </c>
      <c r="D271" s="38" t="s">
        <v>1821</v>
      </c>
      <c r="E271" s="38">
        <v>56000</v>
      </c>
      <c r="F271" s="38" t="s">
        <v>1931</v>
      </c>
      <c r="G271" s="38" t="s">
        <v>1936</v>
      </c>
      <c r="H271" s="40">
        <v>5.6</v>
      </c>
      <c r="I271" s="42" t="s">
        <v>87</v>
      </c>
    </row>
    <row r="272" spans="1:9">
      <c r="A272" s="38" t="s">
        <v>1937</v>
      </c>
      <c r="B272" s="38"/>
      <c r="C272" s="38">
        <v>41000</v>
      </c>
      <c r="D272" s="38" t="s">
        <v>1821</v>
      </c>
      <c r="E272" s="38">
        <v>82000</v>
      </c>
      <c r="F272" s="38" t="s">
        <v>1938</v>
      </c>
      <c r="G272" s="38" t="s">
        <v>1939</v>
      </c>
      <c r="H272" s="40">
        <v>6.7</v>
      </c>
      <c r="I272" s="42" t="s">
        <v>87</v>
      </c>
    </row>
    <row r="273" spans="1:9">
      <c r="A273" s="38" t="s">
        <v>1940</v>
      </c>
      <c r="B273" s="38"/>
      <c r="C273" s="38">
        <v>41000</v>
      </c>
      <c r="D273" s="38" t="s">
        <v>1821</v>
      </c>
      <c r="E273" s="38">
        <v>82000</v>
      </c>
      <c r="F273" s="38" t="s">
        <v>1938</v>
      </c>
      <c r="G273" s="38" t="s">
        <v>1939</v>
      </c>
      <c r="H273" s="40">
        <v>6.7</v>
      </c>
      <c r="I273" s="42" t="s">
        <v>87</v>
      </c>
    </row>
    <row r="274" spans="1:9">
      <c r="A274" s="38" t="s">
        <v>1941</v>
      </c>
      <c r="B274" s="38"/>
      <c r="C274" s="38">
        <v>58000</v>
      </c>
      <c r="D274" s="38" t="s">
        <v>1821</v>
      </c>
      <c r="E274" s="38">
        <v>116000</v>
      </c>
      <c r="F274" s="38" t="s">
        <v>1942</v>
      </c>
      <c r="G274" s="38" t="s">
        <v>1943</v>
      </c>
      <c r="H274" s="40">
        <v>17</v>
      </c>
      <c r="I274" s="42" t="s">
        <v>308</v>
      </c>
    </row>
    <row r="275" spans="1:9">
      <c r="A275" s="38" t="s">
        <v>1944</v>
      </c>
      <c r="B275" s="38"/>
      <c r="C275" s="38">
        <v>47500</v>
      </c>
      <c r="D275" s="38" t="s">
        <v>1821</v>
      </c>
      <c r="E275" s="38">
        <v>95000</v>
      </c>
      <c r="F275" s="38" t="s">
        <v>1945</v>
      </c>
      <c r="G275" s="38" t="s">
        <v>1946</v>
      </c>
      <c r="H275" s="40">
        <v>9</v>
      </c>
      <c r="I275" s="42" t="s">
        <v>308</v>
      </c>
    </row>
    <row r="276" spans="1:9">
      <c r="A276" s="38" t="s">
        <v>1947</v>
      </c>
      <c r="B276" s="38"/>
      <c r="C276" s="38">
        <v>76500</v>
      </c>
      <c r="D276" s="38" t="s">
        <v>1821</v>
      </c>
      <c r="E276" s="38">
        <v>153000</v>
      </c>
      <c r="F276" s="38" t="s">
        <v>1945</v>
      </c>
      <c r="G276" s="38" t="s">
        <v>1948</v>
      </c>
      <c r="H276" s="40">
        <v>4</v>
      </c>
      <c r="I276" s="42" t="s">
        <v>308</v>
      </c>
    </row>
    <row r="277" spans="1:9">
      <c r="A277" s="38" t="s">
        <v>1949</v>
      </c>
      <c r="B277" s="38"/>
      <c r="C277" s="38">
        <v>21500</v>
      </c>
      <c r="D277" s="38" t="s">
        <v>1821</v>
      </c>
      <c r="E277" s="38">
        <v>43000</v>
      </c>
      <c r="F277" s="38" t="s">
        <v>1950</v>
      </c>
      <c r="G277" s="38" t="s">
        <v>1951</v>
      </c>
      <c r="H277" s="40">
        <v>1</v>
      </c>
      <c r="I277" s="42" t="s">
        <v>308</v>
      </c>
    </row>
    <row r="278" spans="1:9">
      <c r="A278" s="38" t="s">
        <v>1952</v>
      </c>
      <c r="B278" s="38"/>
      <c r="C278" s="38">
        <v>33500</v>
      </c>
      <c r="D278" s="38" t="s">
        <v>1821</v>
      </c>
      <c r="E278" s="38">
        <v>67000</v>
      </c>
      <c r="F278" s="38" t="s">
        <v>1953</v>
      </c>
      <c r="G278" s="38" t="s">
        <v>1954</v>
      </c>
      <c r="H278" s="40">
        <v>51.7</v>
      </c>
      <c r="I278" s="42" t="s">
        <v>87</v>
      </c>
    </row>
    <row r="279" spans="1:9">
      <c r="A279" s="38" t="s">
        <v>1955</v>
      </c>
      <c r="B279" s="38"/>
      <c r="C279" s="38">
        <v>31500</v>
      </c>
      <c r="D279" s="38" t="s">
        <v>1821</v>
      </c>
      <c r="E279" s="38">
        <v>63000</v>
      </c>
      <c r="F279" s="38" t="s">
        <v>1956</v>
      </c>
      <c r="G279" s="38" t="s">
        <v>1957</v>
      </c>
      <c r="H279" s="40">
        <v>19.7</v>
      </c>
      <c r="I279" s="42" t="s">
        <v>87</v>
      </c>
    </row>
    <row r="280" spans="1:9">
      <c r="A280" s="38" t="s">
        <v>1958</v>
      </c>
      <c r="B280" s="38"/>
      <c r="C280" s="38">
        <v>8000</v>
      </c>
      <c r="D280" s="38" t="s">
        <v>1821</v>
      </c>
      <c r="E280" s="38">
        <v>16000</v>
      </c>
      <c r="F280" s="38" t="s">
        <v>1959</v>
      </c>
      <c r="G280" s="38" t="s">
        <v>1960</v>
      </c>
      <c r="H280" s="40">
        <v>22.3</v>
      </c>
      <c r="I280" s="42" t="s">
        <v>87</v>
      </c>
    </row>
    <row r="281" spans="1:9">
      <c r="A281" s="38" t="s">
        <v>1961</v>
      </c>
      <c r="B281" s="38"/>
      <c r="C281" s="38">
        <v>210000</v>
      </c>
      <c r="D281" s="38" t="s">
        <v>1821</v>
      </c>
      <c r="E281" s="38">
        <v>419000</v>
      </c>
      <c r="F281" s="38" t="s">
        <v>1962</v>
      </c>
      <c r="G281" s="38" t="s">
        <v>1963</v>
      </c>
      <c r="H281" s="40">
        <v>1</v>
      </c>
      <c r="I281" s="42" t="s">
        <v>308</v>
      </c>
    </row>
    <row r="282" spans="1:9">
      <c r="A282" s="38" t="s">
        <v>1964</v>
      </c>
      <c r="B282" s="38"/>
      <c r="C282" s="38">
        <v>17200</v>
      </c>
      <c r="D282" s="38" t="s">
        <v>1821</v>
      </c>
      <c r="E282" s="38">
        <v>34300</v>
      </c>
      <c r="F282" s="38" t="s">
        <v>1965</v>
      </c>
      <c r="G282" s="38" t="s">
        <v>1966</v>
      </c>
      <c r="H282" s="40">
        <v>8</v>
      </c>
      <c r="I282" s="42" t="s">
        <v>87</v>
      </c>
    </row>
    <row r="283" spans="1:9">
      <c r="A283" s="38" t="s">
        <v>1967</v>
      </c>
      <c r="B283" s="38"/>
      <c r="C283" s="38">
        <v>22200</v>
      </c>
      <c r="D283" s="38" t="s">
        <v>1821</v>
      </c>
      <c r="E283" s="38">
        <v>44300</v>
      </c>
      <c r="F283" s="38" t="s">
        <v>1965</v>
      </c>
      <c r="G283" s="38" t="s">
        <v>1968</v>
      </c>
      <c r="H283" s="40">
        <v>7.8</v>
      </c>
      <c r="I283" s="42" t="s">
        <v>87</v>
      </c>
    </row>
    <row r="284" spans="1:9">
      <c r="A284" s="38" t="s">
        <v>1969</v>
      </c>
      <c r="B284" s="38"/>
      <c r="C284" s="38">
        <v>28900</v>
      </c>
      <c r="D284" s="38" t="s">
        <v>1821</v>
      </c>
      <c r="E284" s="38">
        <v>57700</v>
      </c>
      <c r="F284" s="38" t="s">
        <v>1965</v>
      </c>
      <c r="G284" s="38" t="s">
        <v>1970</v>
      </c>
      <c r="H284" s="40">
        <v>5.6</v>
      </c>
      <c r="I284" s="42" t="s">
        <v>87</v>
      </c>
    </row>
    <row r="285" spans="1:9">
      <c r="A285" s="38" t="s">
        <v>1971</v>
      </c>
      <c r="B285" s="38"/>
      <c r="C285" s="38">
        <v>38500</v>
      </c>
      <c r="D285" s="38" t="s">
        <v>1821</v>
      </c>
      <c r="E285" s="38">
        <v>76900</v>
      </c>
      <c r="F285" s="38" t="s">
        <v>1965</v>
      </c>
      <c r="G285" s="38" t="s">
        <v>1972</v>
      </c>
      <c r="H285" s="40">
        <v>14.9</v>
      </c>
      <c r="I285" s="42" t="s">
        <v>87</v>
      </c>
    </row>
    <row r="286" spans="1:9">
      <c r="A286" s="38" t="s">
        <v>1973</v>
      </c>
      <c r="B286" s="38"/>
      <c r="C286" s="38">
        <v>44200</v>
      </c>
      <c r="D286" s="38" t="s">
        <v>1821</v>
      </c>
      <c r="E286" s="38">
        <v>88300</v>
      </c>
      <c r="F286" s="38" t="s">
        <v>1965</v>
      </c>
      <c r="G286" s="38" t="s">
        <v>1974</v>
      </c>
      <c r="H286" s="40">
        <v>14.9</v>
      </c>
      <c r="I286" s="42" t="s">
        <v>87</v>
      </c>
    </row>
    <row r="287" spans="1:9">
      <c r="A287" s="38" t="s">
        <v>1975</v>
      </c>
      <c r="B287" s="38"/>
      <c r="C287" s="38">
        <v>19900</v>
      </c>
      <c r="D287" s="38" t="s">
        <v>1821</v>
      </c>
      <c r="E287" s="38">
        <v>39800</v>
      </c>
      <c r="F287" s="38" t="s">
        <v>1976</v>
      </c>
      <c r="G287" s="38" t="s">
        <v>1977</v>
      </c>
      <c r="H287" s="40">
        <v>7.6</v>
      </c>
      <c r="I287" s="42" t="s">
        <v>87</v>
      </c>
    </row>
    <row r="288" spans="1:9">
      <c r="A288" s="38" t="s">
        <v>1978</v>
      </c>
      <c r="B288" s="38"/>
      <c r="C288" s="38">
        <v>39000</v>
      </c>
      <c r="D288" s="38" t="s">
        <v>1821</v>
      </c>
      <c r="E288" s="38">
        <v>78000</v>
      </c>
      <c r="F288" s="38" t="s">
        <v>1979</v>
      </c>
      <c r="G288" s="38" t="s">
        <v>1980</v>
      </c>
      <c r="H288" s="40">
        <v>1</v>
      </c>
      <c r="I288" s="42" t="s">
        <v>308</v>
      </c>
    </row>
    <row r="289" spans="1:9">
      <c r="A289" s="38" t="s">
        <v>1981</v>
      </c>
      <c r="B289" s="38"/>
      <c r="C289" s="38">
        <v>4800</v>
      </c>
      <c r="D289" s="38" t="s">
        <v>1821</v>
      </c>
      <c r="E289" s="38">
        <v>9600</v>
      </c>
      <c r="F289" s="38" t="s">
        <v>1982</v>
      </c>
      <c r="G289" s="38" t="s">
        <v>1983</v>
      </c>
      <c r="H289" s="40">
        <v>1170</v>
      </c>
      <c r="I289" s="42" t="s">
        <v>87</v>
      </c>
    </row>
    <row r="290" spans="1:9">
      <c r="A290" s="38" t="s">
        <v>1984</v>
      </c>
      <c r="B290" s="38"/>
      <c r="C290" s="38">
        <v>400</v>
      </c>
      <c r="D290" s="38" t="s">
        <v>1821</v>
      </c>
      <c r="E290" s="38">
        <v>800</v>
      </c>
      <c r="F290" s="38" t="s">
        <v>1199</v>
      </c>
      <c r="G290" s="38" t="s">
        <v>1200</v>
      </c>
      <c r="H290" s="40">
        <v>8</v>
      </c>
      <c r="I290" s="42" t="s">
        <v>308</v>
      </c>
    </row>
    <row r="291" spans="1:9">
      <c r="A291" s="38" t="s">
        <v>1985</v>
      </c>
      <c r="B291" s="38"/>
      <c r="C291" s="38">
        <v>500</v>
      </c>
      <c r="D291" s="38" t="s">
        <v>1821</v>
      </c>
      <c r="E291" s="38">
        <v>1000</v>
      </c>
      <c r="F291" s="38" t="s">
        <v>1203</v>
      </c>
      <c r="G291" s="38" t="s">
        <v>1204</v>
      </c>
      <c r="H291" s="40">
        <v>1</v>
      </c>
      <c r="I291" s="42" t="s">
        <v>308</v>
      </c>
    </row>
    <row r="292" spans="1:9">
      <c r="A292" s="38" t="s">
        <v>1986</v>
      </c>
      <c r="B292" s="38"/>
      <c r="C292" s="38">
        <v>9250</v>
      </c>
      <c r="D292" s="38" t="s">
        <v>1821</v>
      </c>
      <c r="E292" s="38">
        <v>18500</v>
      </c>
      <c r="F292" s="38" t="s">
        <v>1987</v>
      </c>
      <c r="G292" s="38" t="s">
        <v>1988</v>
      </c>
      <c r="H292" s="40">
        <v>25.2</v>
      </c>
      <c r="I292" s="42" t="s">
        <v>87</v>
      </c>
    </row>
    <row r="293" spans="1:9">
      <c r="A293" s="38" t="s">
        <v>1989</v>
      </c>
      <c r="B293" s="38"/>
      <c r="C293" s="38">
        <v>1950</v>
      </c>
      <c r="D293" s="38" t="s">
        <v>1821</v>
      </c>
      <c r="E293" s="38">
        <v>3900</v>
      </c>
      <c r="F293" s="38" t="s">
        <v>1990</v>
      </c>
      <c r="G293" s="38" t="s">
        <v>1991</v>
      </c>
      <c r="H293" s="40">
        <v>14</v>
      </c>
      <c r="I293" s="42" t="s">
        <v>308</v>
      </c>
    </row>
    <row r="294" spans="1:9">
      <c r="A294" s="38" t="s">
        <v>1992</v>
      </c>
      <c r="B294" s="38"/>
      <c r="C294" s="38">
        <v>1950</v>
      </c>
      <c r="D294" s="38" t="s">
        <v>1821</v>
      </c>
      <c r="E294" s="38">
        <v>3900</v>
      </c>
      <c r="F294" s="38" t="s">
        <v>1990</v>
      </c>
      <c r="G294" s="38" t="s">
        <v>1991</v>
      </c>
      <c r="H294" s="40">
        <v>2</v>
      </c>
      <c r="I294" s="42" t="s">
        <v>308</v>
      </c>
    </row>
    <row r="295" spans="1:9">
      <c r="A295" s="38" t="s">
        <v>1993</v>
      </c>
      <c r="B295" s="38"/>
      <c r="C295" s="38">
        <v>3200</v>
      </c>
      <c r="D295" s="38" t="s">
        <v>1821</v>
      </c>
      <c r="E295" s="38">
        <v>6400</v>
      </c>
      <c r="F295" s="38" t="s">
        <v>1994</v>
      </c>
      <c r="G295" s="38" t="s">
        <v>1995</v>
      </c>
      <c r="H295" s="40">
        <v>26</v>
      </c>
      <c r="I295" s="42" t="s">
        <v>87</v>
      </c>
    </row>
    <row r="296" spans="1:9">
      <c r="A296" s="38" t="s">
        <v>1996</v>
      </c>
      <c r="B296" s="38"/>
      <c r="C296" s="38">
        <v>3200</v>
      </c>
      <c r="D296" s="38" t="s">
        <v>1821</v>
      </c>
      <c r="E296" s="38">
        <v>6400</v>
      </c>
      <c r="F296" s="38" t="s">
        <v>1994</v>
      </c>
      <c r="G296" s="38" t="s">
        <v>1995</v>
      </c>
      <c r="H296" s="40">
        <v>57.6</v>
      </c>
      <c r="I296" s="42" t="s">
        <v>87</v>
      </c>
    </row>
    <row r="297" spans="1:9">
      <c r="A297" s="38" t="s">
        <v>1997</v>
      </c>
      <c r="B297" s="38"/>
      <c r="C297" s="38">
        <v>6000</v>
      </c>
      <c r="D297" s="38" t="s">
        <v>1821</v>
      </c>
      <c r="E297" s="38">
        <v>12000</v>
      </c>
      <c r="F297" s="38" t="s">
        <v>1998</v>
      </c>
      <c r="G297" s="38" t="s">
        <v>1999</v>
      </c>
      <c r="H297" s="40">
        <v>13.4</v>
      </c>
      <c r="I297" s="42" t="s">
        <v>87</v>
      </c>
    </row>
    <row r="298" spans="1:9">
      <c r="A298" s="38" t="s">
        <v>2000</v>
      </c>
      <c r="B298" s="38"/>
      <c r="C298" s="38">
        <v>4500</v>
      </c>
      <c r="D298" s="38" t="s">
        <v>1821</v>
      </c>
      <c r="E298" s="38">
        <v>9000</v>
      </c>
      <c r="F298" s="38" t="s">
        <v>2001</v>
      </c>
      <c r="G298" s="38" t="s">
        <v>2002</v>
      </c>
      <c r="H298" s="40">
        <v>2</v>
      </c>
      <c r="I298" s="42" t="s">
        <v>308</v>
      </c>
    </row>
    <row r="299" spans="1:9">
      <c r="A299" s="38" t="s">
        <v>2003</v>
      </c>
      <c r="B299" s="38"/>
      <c r="C299" s="38">
        <v>27900</v>
      </c>
      <c r="D299" s="38" t="s">
        <v>1821</v>
      </c>
      <c r="E299" s="38">
        <v>55700</v>
      </c>
      <c r="F299" s="38" t="s">
        <v>2004</v>
      </c>
      <c r="G299" s="38" t="s">
        <v>2005</v>
      </c>
      <c r="H299" s="40">
        <v>7.1</v>
      </c>
      <c r="I299" s="42" t="s">
        <v>87</v>
      </c>
    </row>
    <row r="300" spans="1:9">
      <c r="A300" s="38" t="s">
        <v>2006</v>
      </c>
      <c r="B300" s="38"/>
      <c r="C300" s="38">
        <v>29800</v>
      </c>
      <c r="D300" s="38" t="s">
        <v>1821</v>
      </c>
      <c r="E300" s="38">
        <v>59600</v>
      </c>
      <c r="F300" s="38" t="s">
        <v>2004</v>
      </c>
      <c r="G300" s="38" t="s">
        <v>2005</v>
      </c>
      <c r="H300" s="40">
        <v>2.2000000000000002</v>
      </c>
      <c r="I300" s="42" t="s">
        <v>87</v>
      </c>
    </row>
    <row r="301" spans="1:9">
      <c r="A301" s="38" t="s">
        <v>2007</v>
      </c>
      <c r="B301" s="38"/>
      <c r="C301" s="38">
        <v>15000</v>
      </c>
      <c r="D301" s="38" t="s">
        <v>1821</v>
      </c>
      <c r="E301" s="38">
        <v>30000</v>
      </c>
      <c r="F301" s="38" t="s">
        <v>2008</v>
      </c>
      <c r="G301" s="38" t="s">
        <v>2009</v>
      </c>
      <c r="H301" s="40">
        <v>1</v>
      </c>
      <c r="I301" s="42" t="s">
        <v>308</v>
      </c>
    </row>
    <row r="302" spans="1:9">
      <c r="A302" s="38" t="s">
        <v>2010</v>
      </c>
      <c r="B302" s="38"/>
      <c r="C302" s="38">
        <v>123000</v>
      </c>
      <c r="D302" s="38" t="s">
        <v>1821</v>
      </c>
      <c r="E302" s="38">
        <v>246400</v>
      </c>
      <c r="F302" s="38" t="s">
        <v>2011</v>
      </c>
      <c r="G302" s="38" t="s">
        <v>2012</v>
      </c>
      <c r="H302" s="40">
        <v>1</v>
      </c>
      <c r="I302" s="42" t="s">
        <v>308</v>
      </c>
    </row>
    <row r="303" spans="1:9">
      <c r="A303" s="38" t="s">
        <v>2013</v>
      </c>
      <c r="B303" s="38"/>
      <c r="C303" s="38">
        <v>643000</v>
      </c>
      <c r="D303" s="38" t="s">
        <v>1821</v>
      </c>
      <c r="E303" s="38">
        <v>1285700</v>
      </c>
      <c r="F303" s="38" t="s">
        <v>2011</v>
      </c>
      <c r="G303" s="38" t="s">
        <v>2012</v>
      </c>
      <c r="H303" s="40">
        <v>1</v>
      </c>
      <c r="I303" s="42" t="s">
        <v>308</v>
      </c>
    </row>
    <row r="304" spans="1:9">
      <c r="A304" s="38" t="s">
        <v>2014</v>
      </c>
      <c r="B304" s="38"/>
      <c r="C304" s="38">
        <v>7060000</v>
      </c>
      <c r="D304" s="38" t="s">
        <v>2015</v>
      </c>
      <c r="E304" s="38">
        <v>14118736</v>
      </c>
      <c r="F304" s="38" t="s">
        <v>2016</v>
      </c>
      <c r="G304" s="38" t="s">
        <v>2017</v>
      </c>
      <c r="H304" s="40">
        <v>1</v>
      </c>
      <c r="I304" s="42" t="s">
        <v>308</v>
      </c>
    </row>
    <row r="305" spans="1:9">
      <c r="A305" s="38" t="s">
        <v>2018</v>
      </c>
      <c r="B305" s="38"/>
      <c r="C305" s="38">
        <v>20800</v>
      </c>
      <c r="D305" s="38" t="s">
        <v>2019</v>
      </c>
      <c r="E305" s="38">
        <v>41500</v>
      </c>
      <c r="F305" s="38" t="s">
        <v>2020</v>
      </c>
      <c r="G305" s="38" t="s">
        <v>2021</v>
      </c>
      <c r="H305" s="40">
        <v>82.6</v>
      </c>
      <c r="I305" s="42" t="s">
        <v>62</v>
      </c>
    </row>
    <row r="306" spans="1:9">
      <c r="A306" s="38" t="s">
        <v>2022</v>
      </c>
      <c r="B306" s="38"/>
      <c r="C306" s="38">
        <v>23700</v>
      </c>
      <c r="D306" s="38" t="s">
        <v>1821</v>
      </c>
      <c r="E306" s="38">
        <v>47340</v>
      </c>
      <c r="F306" s="38" t="s">
        <v>2023</v>
      </c>
      <c r="G306" s="38" t="s">
        <v>2024</v>
      </c>
      <c r="H306" s="40">
        <v>85.6</v>
      </c>
      <c r="I306" s="42" t="s">
        <v>87</v>
      </c>
    </row>
    <row r="307" spans="1:9">
      <c r="A307" s="38" t="s">
        <v>2025</v>
      </c>
      <c r="B307" s="38"/>
      <c r="C307" s="38">
        <v>102000</v>
      </c>
      <c r="D307" s="38" t="s">
        <v>1821</v>
      </c>
      <c r="E307" s="38">
        <v>203600</v>
      </c>
      <c r="F307" s="38" t="s">
        <v>2026</v>
      </c>
      <c r="G307" s="38" t="s">
        <v>2027</v>
      </c>
      <c r="H307" s="40">
        <v>2</v>
      </c>
      <c r="I307" s="42" t="s">
        <v>308</v>
      </c>
    </row>
    <row r="308" spans="1:9">
      <c r="A308" s="38" t="s">
        <v>2028</v>
      </c>
      <c r="B308" s="38"/>
      <c r="C308" s="38">
        <v>75800</v>
      </c>
      <c r="D308" s="38" t="s">
        <v>2029</v>
      </c>
      <c r="E308" s="38">
        <v>151504</v>
      </c>
      <c r="F308" s="38" t="s">
        <v>2030</v>
      </c>
      <c r="G308" s="38" t="s">
        <v>2031</v>
      </c>
      <c r="H308" s="40">
        <v>52.4</v>
      </c>
      <c r="I308" s="42" t="s">
        <v>62</v>
      </c>
    </row>
    <row r="309" spans="1:9">
      <c r="A309" s="38" t="s">
        <v>2032</v>
      </c>
      <c r="B309" s="38"/>
      <c r="C309" s="38">
        <v>4200</v>
      </c>
      <c r="D309" s="38" t="s">
        <v>2033</v>
      </c>
      <c r="E309" s="38">
        <v>8400</v>
      </c>
      <c r="F309" s="38" t="s">
        <v>654</v>
      </c>
      <c r="G309" s="38" t="s">
        <v>2034</v>
      </c>
      <c r="H309" s="40">
        <v>74.099999999999994</v>
      </c>
      <c r="I309" s="42" t="s">
        <v>62</v>
      </c>
    </row>
    <row r="310" spans="1:9">
      <c r="A310" s="38" t="s">
        <v>2035</v>
      </c>
      <c r="B310" s="38"/>
      <c r="C310" s="38">
        <v>5350</v>
      </c>
      <c r="D310" s="38" t="s">
        <v>2033</v>
      </c>
      <c r="E310" s="38">
        <v>10700</v>
      </c>
      <c r="F310" s="38" t="s">
        <v>654</v>
      </c>
      <c r="G310" s="38" t="s">
        <v>2034</v>
      </c>
      <c r="H310" s="40">
        <v>415</v>
      </c>
      <c r="I310" s="42" t="s">
        <v>62</v>
      </c>
    </row>
    <row r="311" spans="1:9">
      <c r="A311" s="38" t="s">
        <v>2036</v>
      </c>
      <c r="B311" s="38"/>
      <c r="C311" s="38">
        <v>3500</v>
      </c>
      <c r="D311" s="38" t="s">
        <v>2033</v>
      </c>
      <c r="E311" s="38">
        <v>7000</v>
      </c>
      <c r="F311" s="38" t="s">
        <v>654</v>
      </c>
      <c r="G311" s="38" t="s">
        <v>2034</v>
      </c>
      <c r="H311" s="40">
        <v>1049</v>
      </c>
      <c r="I311" s="42" t="s">
        <v>62</v>
      </c>
    </row>
    <row r="312" spans="1:9">
      <c r="A312" s="38" t="s">
        <v>2037</v>
      </c>
      <c r="B312" s="38"/>
      <c r="C312" s="38">
        <v>3900</v>
      </c>
      <c r="D312" s="38" t="s">
        <v>2033</v>
      </c>
      <c r="E312" s="38">
        <v>7800</v>
      </c>
      <c r="F312" s="38" t="s">
        <v>654</v>
      </c>
      <c r="G312" s="38" t="s">
        <v>2034</v>
      </c>
      <c r="H312" s="40">
        <v>2001</v>
      </c>
      <c r="I312" s="42" t="s">
        <v>62</v>
      </c>
    </row>
    <row r="313" spans="1:9">
      <c r="A313" s="38" t="s">
        <v>2038</v>
      </c>
      <c r="B313" s="38"/>
      <c r="C313" s="38">
        <v>4400</v>
      </c>
      <c r="D313" s="38" t="s">
        <v>2033</v>
      </c>
      <c r="E313" s="38">
        <v>8800</v>
      </c>
      <c r="F313" s="38" t="s">
        <v>654</v>
      </c>
      <c r="G313" s="38" t="s">
        <v>2034</v>
      </c>
      <c r="H313" s="40">
        <v>83.6</v>
      </c>
      <c r="I313" s="42" t="s">
        <v>87</v>
      </c>
    </row>
    <row r="314" spans="1:9">
      <c r="A314" s="38" t="s">
        <v>2039</v>
      </c>
      <c r="B314" s="38"/>
      <c r="C314" s="38">
        <v>3500</v>
      </c>
      <c r="D314" s="38" t="s">
        <v>2033</v>
      </c>
      <c r="E314" s="38">
        <v>7000</v>
      </c>
      <c r="F314" s="38" t="s">
        <v>654</v>
      </c>
      <c r="G314" s="38" t="s">
        <v>2034</v>
      </c>
      <c r="H314" s="40">
        <v>7</v>
      </c>
      <c r="I314" s="42" t="s">
        <v>62</v>
      </c>
    </row>
    <row r="315" spans="1:9">
      <c r="A315" s="38" t="s">
        <v>2040</v>
      </c>
      <c r="B315" s="38"/>
      <c r="C315" s="38">
        <v>2250</v>
      </c>
      <c r="D315" s="38" t="s">
        <v>2033</v>
      </c>
      <c r="E315" s="38">
        <v>4500</v>
      </c>
      <c r="F315" s="38" t="s">
        <v>679</v>
      </c>
      <c r="G315" s="38" t="s">
        <v>2041</v>
      </c>
      <c r="H315" s="40">
        <v>115</v>
      </c>
      <c r="I315" s="42" t="s">
        <v>308</v>
      </c>
    </row>
    <row r="316" spans="1:9">
      <c r="A316" s="38" t="s">
        <v>2042</v>
      </c>
      <c r="B316" s="38"/>
      <c r="C316" s="38">
        <v>2250</v>
      </c>
      <c r="D316" s="38" t="s">
        <v>2033</v>
      </c>
      <c r="E316" s="38">
        <v>4500</v>
      </c>
      <c r="F316" s="38" t="s">
        <v>679</v>
      </c>
      <c r="G316" s="38" t="s">
        <v>2043</v>
      </c>
      <c r="H316" s="40">
        <v>22</v>
      </c>
      <c r="I316" s="42" t="s">
        <v>308</v>
      </c>
    </row>
    <row r="317" spans="1:9">
      <c r="A317" s="38" t="s">
        <v>2044</v>
      </c>
      <c r="B317" s="38"/>
      <c r="C317" s="38">
        <v>2450</v>
      </c>
      <c r="D317" s="38" t="s">
        <v>2033</v>
      </c>
      <c r="E317" s="38">
        <v>4900</v>
      </c>
      <c r="F317" s="38" t="s">
        <v>679</v>
      </c>
      <c r="G317" s="38" t="s">
        <v>2045</v>
      </c>
      <c r="H317" s="40">
        <v>57</v>
      </c>
      <c r="I317" s="42" t="s">
        <v>308</v>
      </c>
    </row>
    <row r="318" spans="1:9">
      <c r="A318" s="38" t="s">
        <v>2046</v>
      </c>
      <c r="B318" s="38"/>
      <c r="C318" s="38">
        <v>4200</v>
      </c>
      <c r="D318" s="38" t="s">
        <v>2033</v>
      </c>
      <c r="E318" s="38">
        <v>8400</v>
      </c>
      <c r="F318" s="38" t="s">
        <v>679</v>
      </c>
      <c r="G318" s="38" t="s">
        <v>2047</v>
      </c>
      <c r="H318" s="40">
        <v>40</v>
      </c>
      <c r="I318" s="42" t="s">
        <v>308</v>
      </c>
    </row>
    <row r="319" spans="1:9">
      <c r="A319" s="38" t="s">
        <v>2048</v>
      </c>
      <c r="B319" s="38"/>
      <c r="C319" s="38">
        <v>4200</v>
      </c>
      <c r="D319" s="38" t="s">
        <v>2033</v>
      </c>
      <c r="E319" s="38">
        <v>8400</v>
      </c>
      <c r="F319" s="38" t="s">
        <v>679</v>
      </c>
      <c r="G319" s="38" t="s">
        <v>2049</v>
      </c>
      <c r="H319" s="40">
        <v>395</v>
      </c>
      <c r="I319" s="42" t="s">
        <v>308</v>
      </c>
    </row>
    <row r="320" spans="1:9">
      <c r="A320" s="38" t="s">
        <v>2050</v>
      </c>
      <c r="B320" s="38"/>
      <c r="C320" s="38">
        <v>4300</v>
      </c>
      <c r="D320" s="38" t="s">
        <v>2033</v>
      </c>
      <c r="E320" s="38">
        <v>8600</v>
      </c>
      <c r="F320" s="38" t="s">
        <v>679</v>
      </c>
      <c r="G320" s="38" t="s">
        <v>2051</v>
      </c>
      <c r="H320" s="40">
        <v>250</v>
      </c>
      <c r="I320" s="42" t="s">
        <v>308</v>
      </c>
    </row>
    <row r="321" spans="1:9">
      <c r="A321" s="38" t="s">
        <v>2052</v>
      </c>
      <c r="B321" s="38"/>
      <c r="C321" s="38">
        <v>4400</v>
      </c>
      <c r="D321" s="38" t="s">
        <v>2033</v>
      </c>
      <c r="E321" s="38">
        <v>8800</v>
      </c>
      <c r="F321" s="38" t="s">
        <v>679</v>
      </c>
      <c r="G321" s="38" t="s">
        <v>2053</v>
      </c>
      <c r="H321" s="40">
        <v>108</v>
      </c>
      <c r="I321" s="42" t="s">
        <v>308</v>
      </c>
    </row>
    <row r="322" spans="1:9">
      <c r="A322" s="38" t="s">
        <v>2054</v>
      </c>
      <c r="B322" s="38"/>
      <c r="C322" s="38">
        <v>4600</v>
      </c>
      <c r="D322" s="38" t="s">
        <v>2033</v>
      </c>
      <c r="E322" s="38">
        <v>9200</v>
      </c>
      <c r="F322" s="38" t="s">
        <v>679</v>
      </c>
      <c r="G322" s="38" t="s">
        <v>2055</v>
      </c>
      <c r="H322" s="40">
        <v>10</v>
      </c>
      <c r="I322" s="42" t="s">
        <v>308</v>
      </c>
    </row>
    <row r="323" spans="1:9">
      <c r="A323" s="38" t="s">
        <v>2056</v>
      </c>
      <c r="B323" s="38"/>
      <c r="C323" s="38">
        <v>4600</v>
      </c>
      <c r="D323" s="38" t="s">
        <v>2033</v>
      </c>
      <c r="E323" s="38">
        <v>9200</v>
      </c>
      <c r="F323" s="38" t="s">
        <v>679</v>
      </c>
      <c r="G323" s="38" t="s">
        <v>2057</v>
      </c>
      <c r="H323" s="40">
        <v>100</v>
      </c>
      <c r="I323" s="42" t="s">
        <v>308</v>
      </c>
    </row>
    <row r="324" spans="1:9">
      <c r="A324" s="38" t="s">
        <v>2058</v>
      </c>
      <c r="B324" s="38"/>
      <c r="C324" s="38">
        <v>13200</v>
      </c>
      <c r="D324" s="38" t="s">
        <v>2033</v>
      </c>
      <c r="E324" s="38">
        <v>26300</v>
      </c>
      <c r="F324" s="38" t="s">
        <v>679</v>
      </c>
      <c r="G324" s="38" t="s">
        <v>2059</v>
      </c>
      <c r="H324" s="40">
        <v>83</v>
      </c>
      <c r="I324" s="42" t="s">
        <v>308</v>
      </c>
    </row>
    <row r="325" spans="1:9">
      <c r="A325" s="38" t="s">
        <v>2060</v>
      </c>
      <c r="B325" s="38"/>
      <c r="C325" s="38">
        <v>13700</v>
      </c>
      <c r="D325" s="38" t="s">
        <v>2033</v>
      </c>
      <c r="E325" s="38">
        <v>27300</v>
      </c>
      <c r="F325" s="38" t="s">
        <v>679</v>
      </c>
      <c r="G325" s="38" t="s">
        <v>2061</v>
      </c>
      <c r="H325" s="40">
        <v>10</v>
      </c>
      <c r="I325" s="42" t="s">
        <v>308</v>
      </c>
    </row>
    <row r="326" spans="1:9">
      <c r="A326" s="38" t="s">
        <v>2062</v>
      </c>
      <c r="B326" s="38"/>
      <c r="C326" s="38">
        <v>14200</v>
      </c>
      <c r="D326" s="38" t="s">
        <v>2033</v>
      </c>
      <c r="E326" s="38">
        <v>28300</v>
      </c>
      <c r="F326" s="38" t="s">
        <v>679</v>
      </c>
      <c r="G326" s="38" t="s">
        <v>2063</v>
      </c>
      <c r="H326" s="40">
        <v>10</v>
      </c>
      <c r="I326" s="42" t="s">
        <v>308</v>
      </c>
    </row>
    <row r="327" spans="1:9">
      <c r="A327" s="38" t="s">
        <v>2064</v>
      </c>
      <c r="B327" s="38"/>
      <c r="C327" s="38">
        <v>6600</v>
      </c>
      <c r="D327" s="38" t="s">
        <v>2033</v>
      </c>
      <c r="E327" s="38">
        <v>13200</v>
      </c>
      <c r="F327" s="38" t="s">
        <v>679</v>
      </c>
      <c r="G327" s="38" t="s">
        <v>2065</v>
      </c>
      <c r="H327" s="40">
        <v>63</v>
      </c>
      <c r="I327" s="42" t="s">
        <v>308</v>
      </c>
    </row>
    <row r="328" spans="1:9">
      <c r="A328" s="38" t="s">
        <v>2066</v>
      </c>
      <c r="B328" s="38"/>
      <c r="C328" s="38">
        <v>13200</v>
      </c>
      <c r="D328" s="38" t="s">
        <v>2033</v>
      </c>
      <c r="E328" s="38">
        <v>26300</v>
      </c>
      <c r="F328" s="38" t="s">
        <v>679</v>
      </c>
      <c r="G328" s="38" t="s">
        <v>2067</v>
      </c>
      <c r="H328" s="40">
        <v>42</v>
      </c>
      <c r="I328" s="42" t="s">
        <v>308</v>
      </c>
    </row>
    <row r="329" spans="1:9">
      <c r="A329" s="38" t="s">
        <v>2068</v>
      </c>
      <c r="B329" s="38"/>
      <c r="C329" s="38">
        <v>25300</v>
      </c>
      <c r="D329" s="38" t="s">
        <v>2069</v>
      </c>
      <c r="E329" s="38">
        <v>50692</v>
      </c>
      <c r="F329" s="38" t="s">
        <v>2070</v>
      </c>
      <c r="G329" s="38" t="s">
        <v>2071</v>
      </c>
      <c r="H329" s="40">
        <v>210</v>
      </c>
      <c r="I329" s="42" t="s">
        <v>87</v>
      </c>
    </row>
    <row r="330" spans="1:9">
      <c r="A330" s="38" t="s">
        <v>2072</v>
      </c>
      <c r="B330" s="38"/>
      <c r="C330" s="38">
        <v>11800</v>
      </c>
      <c r="D330" s="38" t="s">
        <v>2069</v>
      </c>
      <c r="E330" s="38">
        <v>23571</v>
      </c>
      <c r="F330" s="38" t="s">
        <v>2073</v>
      </c>
      <c r="G330" s="38" t="s">
        <v>2074</v>
      </c>
      <c r="H330" s="40">
        <v>48</v>
      </c>
      <c r="I330" s="42" t="s">
        <v>308</v>
      </c>
    </row>
    <row r="331" spans="1:9">
      <c r="A331" s="38" t="s">
        <v>2075</v>
      </c>
      <c r="B331" s="38"/>
      <c r="C331" s="38">
        <v>17100</v>
      </c>
      <c r="D331" s="38" t="s">
        <v>2069</v>
      </c>
      <c r="E331" s="38">
        <v>34267</v>
      </c>
      <c r="F331" s="38" t="s">
        <v>2073</v>
      </c>
      <c r="G331" s="38" t="s">
        <v>2074</v>
      </c>
      <c r="H331" s="40">
        <v>2</v>
      </c>
      <c r="I331" s="42" t="s">
        <v>308</v>
      </c>
    </row>
    <row r="332" spans="1:9">
      <c r="A332" s="38" t="s">
        <v>2076</v>
      </c>
      <c r="B332" s="38"/>
      <c r="C332" s="38">
        <v>24500</v>
      </c>
      <c r="D332" s="38" t="s">
        <v>2069</v>
      </c>
      <c r="E332" s="38">
        <v>49069</v>
      </c>
      <c r="F332" s="38" t="s">
        <v>2077</v>
      </c>
      <c r="G332" s="38" t="s">
        <v>2078</v>
      </c>
      <c r="H332" s="40">
        <v>58</v>
      </c>
      <c r="I332" s="42" t="s">
        <v>308</v>
      </c>
    </row>
    <row r="333" spans="1:9">
      <c r="A333" s="38" t="s">
        <v>2079</v>
      </c>
      <c r="B333" s="38"/>
      <c r="C333" s="38">
        <v>3550</v>
      </c>
      <c r="D333" s="38" t="s">
        <v>2069</v>
      </c>
      <c r="E333" s="38">
        <v>7096</v>
      </c>
      <c r="F333" s="38" t="s">
        <v>2080</v>
      </c>
      <c r="G333" s="38" t="s">
        <v>2081</v>
      </c>
      <c r="H333" s="40">
        <v>2</v>
      </c>
      <c r="I333" s="42" t="s">
        <v>308</v>
      </c>
    </row>
    <row r="334" spans="1:9">
      <c r="A334" s="38" t="s">
        <v>2082</v>
      </c>
      <c r="B334" s="38"/>
      <c r="C334" s="38">
        <v>15500</v>
      </c>
      <c r="D334" s="38" t="s">
        <v>2069</v>
      </c>
      <c r="E334" s="38">
        <v>30922</v>
      </c>
      <c r="F334" s="38" t="s">
        <v>2083</v>
      </c>
      <c r="G334" s="38" t="s">
        <v>2074</v>
      </c>
      <c r="H334" s="40">
        <v>143</v>
      </c>
      <c r="I334" s="42" t="s">
        <v>87</v>
      </c>
    </row>
    <row r="335" spans="1:9">
      <c r="A335" s="38" t="s">
        <v>2084</v>
      </c>
      <c r="B335" s="38"/>
      <c r="C335" s="38">
        <v>26400</v>
      </c>
      <c r="D335" s="38" t="s">
        <v>2069</v>
      </c>
      <c r="E335" s="38">
        <v>52719</v>
      </c>
      <c r="F335" s="38" t="s">
        <v>2083</v>
      </c>
      <c r="G335" s="38" t="s">
        <v>2074</v>
      </c>
      <c r="H335" s="40">
        <v>130</v>
      </c>
      <c r="I335" s="42" t="s">
        <v>87</v>
      </c>
    </row>
    <row r="336" spans="1:9">
      <c r="A336" s="38" t="s">
        <v>2085</v>
      </c>
      <c r="B336" s="38"/>
      <c r="C336" s="38">
        <v>33700</v>
      </c>
      <c r="D336" s="38" t="s">
        <v>2069</v>
      </c>
      <c r="E336" s="38">
        <v>67318</v>
      </c>
      <c r="F336" s="38" t="s">
        <v>2083</v>
      </c>
      <c r="G336" s="38" t="s">
        <v>2074</v>
      </c>
      <c r="H336" s="40">
        <v>3.9</v>
      </c>
      <c r="I336" s="42" t="s">
        <v>87</v>
      </c>
    </row>
    <row r="337" spans="1:9">
      <c r="A337" s="38" t="s">
        <v>2086</v>
      </c>
      <c r="B337" s="38"/>
      <c r="C337" s="38">
        <v>547000</v>
      </c>
      <c r="D337" s="38" t="s">
        <v>2069</v>
      </c>
      <c r="E337" s="38">
        <v>1094947</v>
      </c>
      <c r="F337" s="38" t="s">
        <v>2083</v>
      </c>
      <c r="G337" s="38" t="s">
        <v>2074</v>
      </c>
      <c r="H337" s="40">
        <v>1</v>
      </c>
      <c r="I337" s="42" t="s">
        <v>308</v>
      </c>
    </row>
    <row r="338" spans="1:9">
      <c r="A338" s="38" t="s">
        <v>2087</v>
      </c>
      <c r="B338" s="38"/>
      <c r="C338" s="38">
        <v>72700</v>
      </c>
      <c r="D338" s="38" t="s">
        <v>2069</v>
      </c>
      <c r="E338" s="38">
        <v>145486</v>
      </c>
      <c r="F338" s="38" t="s">
        <v>2083</v>
      </c>
      <c r="G338" s="38" t="s">
        <v>2074</v>
      </c>
      <c r="H338" s="40">
        <v>3.2</v>
      </c>
      <c r="I338" s="42" t="s">
        <v>87</v>
      </c>
    </row>
    <row r="339" spans="1:9">
      <c r="A339" s="38" t="s">
        <v>2088</v>
      </c>
      <c r="B339" s="38"/>
      <c r="C339" s="38">
        <v>2380</v>
      </c>
      <c r="D339" s="38" t="s">
        <v>2069</v>
      </c>
      <c r="E339" s="38">
        <v>4765</v>
      </c>
      <c r="F339" s="38" t="s">
        <v>1893</v>
      </c>
      <c r="G339" s="38" t="s">
        <v>1894</v>
      </c>
      <c r="H339" s="40">
        <v>91</v>
      </c>
      <c r="I339" s="42" t="s">
        <v>87</v>
      </c>
    </row>
    <row r="340" spans="1:9">
      <c r="A340" s="38" t="s">
        <v>2089</v>
      </c>
      <c r="B340" s="38"/>
      <c r="C340" s="38">
        <v>527000</v>
      </c>
      <c r="D340" s="38" t="s">
        <v>2069</v>
      </c>
      <c r="E340" s="38">
        <v>1054393</v>
      </c>
      <c r="F340" s="38" t="s">
        <v>1896</v>
      </c>
      <c r="G340" s="38" t="s">
        <v>1897</v>
      </c>
      <c r="H340" s="40">
        <v>1</v>
      </c>
      <c r="I340" s="42" t="s">
        <v>308</v>
      </c>
    </row>
    <row r="341" spans="1:9">
      <c r="A341" s="38" t="s">
        <v>2090</v>
      </c>
      <c r="B341" s="38"/>
      <c r="C341" s="38">
        <v>12000</v>
      </c>
      <c r="D341" s="38" t="s">
        <v>2069</v>
      </c>
      <c r="E341" s="38">
        <v>24000</v>
      </c>
      <c r="F341" s="38" t="s">
        <v>2091</v>
      </c>
      <c r="G341" s="38" t="s">
        <v>2092</v>
      </c>
      <c r="H341" s="40">
        <v>17</v>
      </c>
      <c r="I341" s="42" t="s">
        <v>308</v>
      </c>
    </row>
    <row r="342" spans="1:9">
      <c r="A342" s="38" t="s">
        <v>2093</v>
      </c>
      <c r="B342" s="38"/>
      <c r="C342" s="38">
        <v>8920</v>
      </c>
      <c r="D342" s="38" t="s">
        <v>2069</v>
      </c>
      <c r="E342" s="38">
        <v>17840</v>
      </c>
      <c r="F342" s="38" t="s">
        <v>2091</v>
      </c>
      <c r="G342" s="38" t="s">
        <v>2094</v>
      </c>
      <c r="H342" s="40">
        <v>18</v>
      </c>
      <c r="I342" s="42" t="s">
        <v>308</v>
      </c>
    </row>
    <row r="343" spans="1:9">
      <c r="A343" s="38" t="s">
        <v>2095</v>
      </c>
      <c r="B343" s="38"/>
      <c r="C343" s="38">
        <v>103000</v>
      </c>
      <c r="D343" s="38" t="s">
        <v>2069</v>
      </c>
      <c r="E343" s="38">
        <v>205300</v>
      </c>
      <c r="F343" s="38" t="s">
        <v>2091</v>
      </c>
      <c r="G343" s="38" t="s">
        <v>2096</v>
      </c>
      <c r="H343" s="40">
        <v>1</v>
      </c>
      <c r="I343" s="42" t="s">
        <v>308</v>
      </c>
    </row>
    <row r="344" spans="1:9">
      <c r="A344" s="38" t="s">
        <v>2097</v>
      </c>
      <c r="B344" s="38"/>
      <c r="C344" s="38">
        <v>10500</v>
      </c>
      <c r="D344" s="38" t="s">
        <v>2069</v>
      </c>
      <c r="E344" s="38">
        <v>21000</v>
      </c>
      <c r="F344" s="38" t="s">
        <v>2098</v>
      </c>
      <c r="G344" s="38" t="s">
        <v>2099</v>
      </c>
      <c r="H344" s="40">
        <v>14</v>
      </c>
      <c r="I344" s="42" t="s">
        <v>87</v>
      </c>
    </row>
    <row r="345" spans="1:9">
      <c r="A345" s="38" t="s">
        <v>2100</v>
      </c>
      <c r="B345" s="38"/>
      <c r="C345" s="38">
        <v>10500</v>
      </c>
      <c r="D345" s="38" t="s">
        <v>2069</v>
      </c>
      <c r="E345" s="38">
        <v>21000</v>
      </c>
      <c r="F345" s="38" t="s">
        <v>2098</v>
      </c>
      <c r="G345" s="38" t="s">
        <v>2101</v>
      </c>
      <c r="H345" s="40">
        <v>5</v>
      </c>
      <c r="I345" s="42" t="s">
        <v>87</v>
      </c>
    </row>
    <row r="346" spans="1:9">
      <c r="A346" s="38" t="s">
        <v>2102</v>
      </c>
      <c r="B346" s="38"/>
      <c r="C346" s="38">
        <v>10500</v>
      </c>
      <c r="D346" s="38" t="s">
        <v>2069</v>
      </c>
      <c r="E346" s="38">
        <v>21000</v>
      </c>
      <c r="F346" s="38" t="s">
        <v>2103</v>
      </c>
      <c r="G346" s="38" t="s">
        <v>2099</v>
      </c>
      <c r="H346" s="40">
        <v>14</v>
      </c>
      <c r="I346" s="42" t="s">
        <v>87</v>
      </c>
    </row>
    <row r="347" spans="1:9">
      <c r="A347" s="38" t="s">
        <v>2104</v>
      </c>
      <c r="B347" s="38"/>
      <c r="C347" s="38">
        <v>11500</v>
      </c>
      <c r="D347" s="38" t="s">
        <v>2069</v>
      </c>
      <c r="E347" s="38">
        <v>23000</v>
      </c>
      <c r="F347" s="38" t="s">
        <v>2103</v>
      </c>
      <c r="G347" s="38" t="s">
        <v>2101</v>
      </c>
      <c r="H347" s="40">
        <v>2</v>
      </c>
      <c r="I347" s="42" t="s">
        <v>87</v>
      </c>
    </row>
    <row r="348" spans="1:9">
      <c r="A348" s="38" t="s">
        <v>2105</v>
      </c>
      <c r="B348" s="38"/>
      <c r="C348" s="38">
        <v>29500</v>
      </c>
      <c r="D348" s="38" t="s">
        <v>2069</v>
      </c>
      <c r="E348" s="38">
        <v>59000</v>
      </c>
      <c r="F348" s="38" t="s">
        <v>2106</v>
      </c>
      <c r="G348" s="38" t="s">
        <v>2107</v>
      </c>
      <c r="H348" s="40">
        <v>2</v>
      </c>
      <c r="I348" s="42" t="s">
        <v>308</v>
      </c>
    </row>
    <row r="349" spans="1:9">
      <c r="A349" s="38" t="s">
        <v>2108</v>
      </c>
      <c r="B349" s="38"/>
      <c r="C349" s="38">
        <v>8920</v>
      </c>
      <c r="D349" s="38" t="s">
        <v>2069</v>
      </c>
      <c r="E349" s="38">
        <v>17840</v>
      </c>
      <c r="F349" s="38" t="s">
        <v>2091</v>
      </c>
      <c r="G349" s="38" t="s">
        <v>2094</v>
      </c>
      <c r="H349" s="40">
        <v>14</v>
      </c>
      <c r="I349" s="42" t="s">
        <v>308</v>
      </c>
    </row>
    <row r="350" spans="1:9">
      <c r="A350" s="38" t="s">
        <v>2109</v>
      </c>
      <c r="B350" s="38"/>
      <c r="C350" s="38">
        <v>103000</v>
      </c>
      <c r="D350" s="38" t="s">
        <v>2069</v>
      </c>
      <c r="E350" s="38">
        <v>205300</v>
      </c>
      <c r="F350" s="38" t="s">
        <v>2091</v>
      </c>
      <c r="G350" s="38" t="s">
        <v>2096</v>
      </c>
      <c r="H350" s="40">
        <v>1</v>
      </c>
      <c r="I350" s="42" t="s">
        <v>308</v>
      </c>
    </row>
    <row r="351" spans="1:9">
      <c r="A351" s="38" t="s">
        <v>2110</v>
      </c>
      <c r="B351" s="38"/>
      <c r="C351" s="38">
        <v>10500</v>
      </c>
      <c r="D351" s="38" t="s">
        <v>2069</v>
      </c>
      <c r="E351" s="38">
        <v>21000</v>
      </c>
      <c r="F351" s="38" t="s">
        <v>2098</v>
      </c>
      <c r="G351" s="38" t="s">
        <v>2099</v>
      </c>
      <c r="H351" s="40">
        <v>18</v>
      </c>
      <c r="I351" s="42" t="s">
        <v>87</v>
      </c>
    </row>
    <row r="352" spans="1:9">
      <c r="A352" s="38" t="s">
        <v>2111</v>
      </c>
      <c r="B352" s="38"/>
      <c r="C352" s="38">
        <v>1900</v>
      </c>
      <c r="D352" s="38" t="s">
        <v>1821</v>
      </c>
      <c r="E352" s="38">
        <v>3800</v>
      </c>
      <c r="F352" s="38" t="s">
        <v>2112</v>
      </c>
      <c r="G352" s="38" t="s">
        <v>2113</v>
      </c>
      <c r="H352" s="40">
        <v>1</v>
      </c>
      <c r="I352" s="42" t="s">
        <v>308</v>
      </c>
    </row>
    <row r="353" spans="1:9">
      <c r="A353" s="38" t="s">
        <v>2114</v>
      </c>
      <c r="B353" s="38"/>
      <c r="C353" s="38">
        <v>25500</v>
      </c>
      <c r="D353" s="38" t="s">
        <v>1821</v>
      </c>
      <c r="E353" s="38">
        <v>51000</v>
      </c>
      <c r="F353" s="38" t="s">
        <v>2115</v>
      </c>
      <c r="G353" s="38" t="s">
        <v>2116</v>
      </c>
      <c r="H353" s="40">
        <v>27</v>
      </c>
      <c r="I353" s="42" t="s">
        <v>308</v>
      </c>
    </row>
    <row r="354" spans="1:9">
      <c r="A354" s="38" t="s">
        <v>2117</v>
      </c>
      <c r="B354" s="38"/>
      <c r="C354" s="38">
        <v>1900</v>
      </c>
      <c r="D354" s="38" t="s">
        <v>1821</v>
      </c>
      <c r="E354" s="38">
        <v>3800</v>
      </c>
      <c r="F354" s="38" t="s">
        <v>2112</v>
      </c>
      <c r="G354" s="38" t="s">
        <v>2118</v>
      </c>
      <c r="H354" s="40">
        <v>8</v>
      </c>
      <c r="I354" s="42" t="s">
        <v>308</v>
      </c>
    </row>
    <row r="355" spans="1:9">
      <c r="A355" s="38" t="s">
        <v>2119</v>
      </c>
      <c r="B355" s="38"/>
      <c r="C355" s="38">
        <v>344000</v>
      </c>
      <c r="D355" s="38" t="s">
        <v>2120</v>
      </c>
      <c r="E355" s="38">
        <v>687406</v>
      </c>
      <c r="F355" s="38" t="s">
        <v>2121</v>
      </c>
      <c r="G355" s="38" t="s">
        <v>2122</v>
      </c>
      <c r="H355" s="40">
        <v>6</v>
      </c>
      <c r="I355" s="42" t="s">
        <v>308</v>
      </c>
    </row>
    <row r="356" spans="1:9">
      <c r="A356" s="38" t="s">
        <v>2123</v>
      </c>
      <c r="B356" s="38"/>
      <c r="C356" s="38">
        <v>49700</v>
      </c>
      <c r="D356" s="38" t="s">
        <v>2120</v>
      </c>
      <c r="E356" s="38">
        <v>99405</v>
      </c>
      <c r="F356" s="38" t="s">
        <v>2124</v>
      </c>
      <c r="G356" s="38" t="s">
        <v>2125</v>
      </c>
      <c r="H356" s="40">
        <v>1</v>
      </c>
      <c r="I356" s="42" t="s">
        <v>308</v>
      </c>
    </row>
    <row r="357" spans="1:9">
      <c r="A357" s="38" t="s">
        <v>2126</v>
      </c>
      <c r="B357" s="38"/>
      <c r="C357" s="38">
        <v>111000</v>
      </c>
      <c r="D357" s="38" t="s">
        <v>2120</v>
      </c>
      <c r="E357" s="38">
        <v>222983</v>
      </c>
      <c r="F357" s="38" t="s">
        <v>2127</v>
      </c>
      <c r="G357" s="38" t="s">
        <v>2128</v>
      </c>
      <c r="H357" s="40">
        <v>7</v>
      </c>
      <c r="I357" s="42" t="s">
        <v>308</v>
      </c>
    </row>
    <row r="358" spans="1:9">
      <c r="A358" s="38" t="s">
        <v>2129</v>
      </c>
      <c r="B358" s="38"/>
      <c r="C358" s="38">
        <v>115000</v>
      </c>
      <c r="D358" s="38" t="s">
        <v>2120</v>
      </c>
      <c r="E358" s="38">
        <v>230517</v>
      </c>
      <c r="F358" s="38" t="s">
        <v>2127</v>
      </c>
      <c r="G358" s="38" t="s">
        <v>2128</v>
      </c>
      <c r="H358" s="40">
        <v>10</v>
      </c>
      <c r="I358" s="42" t="s">
        <v>308</v>
      </c>
    </row>
    <row r="359" spans="1:9">
      <c r="A359" s="38" t="s">
        <v>2130</v>
      </c>
      <c r="B359" s="38"/>
      <c r="C359" s="38">
        <v>1220000</v>
      </c>
      <c r="D359" s="38" t="s">
        <v>2120</v>
      </c>
      <c r="E359" s="38">
        <v>2437997</v>
      </c>
      <c r="F359" s="38" t="s">
        <v>2131</v>
      </c>
      <c r="G359" s="38" t="s">
        <v>2132</v>
      </c>
      <c r="H359" s="40">
        <v>2</v>
      </c>
      <c r="I359" s="42" t="s">
        <v>308</v>
      </c>
    </row>
    <row r="360" spans="1:9">
      <c r="A360" s="38" t="s">
        <v>2133</v>
      </c>
      <c r="B360" s="38"/>
      <c r="C360" s="38">
        <v>1220000</v>
      </c>
      <c r="D360" s="38" t="s">
        <v>2120</v>
      </c>
      <c r="E360" s="38">
        <v>2437997</v>
      </c>
      <c r="F360" s="38" t="s">
        <v>2131</v>
      </c>
      <c r="G360" s="38" t="s">
        <v>2132</v>
      </c>
      <c r="H360" s="40">
        <v>2</v>
      </c>
      <c r="I360" s="42" t="s">
        <v>308</v>
      </c>
    </row>
    <row r="361" spans="1:9">
      <c r="A361" s="38" t="s">
        <v>2134</v>
      </c>
      <c r="B361" s="38"/>
      <c r="C361" s="38">
        <v>1470000</v>
      </c>
      <c r="D361" s="38" t="s">
        <v>2120</v>
      </c>
      <c r="E361" s="38">
        <v>2942108</v>
      </c>
      <c r="F361" s="38" t="s">
        <v>2131</v>
      </c>
      <c r="G361" s="38" t="s">
        <v>2132</v>
      </c>
      <c r="H361" s="40">
        <v>1</v>
      </c>
      <c r="I361" s="42" t="s">
        <v>308</v>
      </c>
    </row>
    <row r="362" spans="1:9">
      <c r="A362" s="38" t="s">
        <v>2135</v>
      </c>
      <c r="B362" s="38"/>
      <c r="C362" s="38">
        <v>1040000</v>
      </c>
      <c r="D362" s="38" t="s">
        <v>2120</v>
      </c>
      <c r="E362" s="38">
        <v>2086990</v>
      </c>
      <c r="F362" s="38" t="s">
        <v>2136</v>
      </c>
      <c r="G362" s="38" t="s">
        <v>2132</v>
      </c>
      <c r="H362" s="40">
        <v>1</v>
      </c>
      <c r="I362" s="42" t="s">
        <v>308</v>
      </c>
    </row>
    <row r="363" spans="1:9">
      <c r="A363" s="38" t="s">
        <v>2137</v>
      </c>
      <c r="B363" s="38"/>
      <c r="C363" s="38">
        <v>865000</v>
      </c>
      <c r="D363" s="38" t="s">
        <v>2120</v>
      </c>
      <c r="E363" s="38">
        <v>1729357</v>
      </c>
      <c r="F363" s="38" t="s">
        <v>2136</v>
      </c>
      <c r="G363" s="38" t="s">
        <v>2122</v>
      </c>
      <c r="H363" s="40">
        <v>6</v>
      </c>
      <c r="I363" s="42" t="s">
        <v>308</v>
      </c>
    </row>
    <row r="364" spans="1:9">
      <c r="A364" s="38" t="s">
        <v>2138</v>
      </c>
      <c r="B364" s="38"/>
      <c r="C364" s="38">
        <v>1250000</v>
      </c>
      <c r="D364" s="38" t="s">
        <v>2120</v>
      </c>
      <c r="E364" s="38">
        <v>2508363</v>
      </c>
      <c r="F364" s="38" t="s">
        <v>2136</v>
      </c>
      <c r="G364" s="38" t="s">
        <v>2122</v>
      </c>
      <c r="H364" s="40">
        <v>1</v>
      </c>
      <c r="I364" s="42" t="s">
        <v>308</v>
      </c>
    </row>
    <row r="365" spans="1:9">
      <c r="A365" s="38" t="s">
        <v>2139</v>
      </c>
      <c r="B365" s="38"/>
      <c r="C365" s="38">
        <v>1880000</v>
      </c>
      <c r="D365" s="38" t="s">
        <v>2120</v>
      </c>
      <c r="E365" s="38">
        <v>3756644</v>
      </c>
      <c r="F365" s="38" t="s">
        <v>2136</v>
      </c>
      <c r="G365" s="38" t="s">
        <v>2132</v>
      </c>
      <c r="H365" s="40">
        <v>1</v>
      </c>
      <c r="I365" s="42" t="s">
        <v>308</v>
      </c>
    </row>
    <row r="366" spans="1:9">
      <c r="A366" s="38" t="s">
        <v>2140</v>
      </c>
      <c r="B366" s="38"/>
      <c r="C366" s="38">
        <v>441000</v>
      </c>
      <c r="D366" s="38" t="s">
        <v>2120</v>
      </c>
      <c r="E366" s="38">
        <v>881541</v>
      </c>
      <c r="F366" s="38" t="s">
        <v>2131</v>
      </c>
      <c r="G366" s="38" t="s">
        <v>2132</v>
      </c>
      <c r="H366" s="40">
        <v>1</v>
      </c>
      <c r="I366" s="42" t="s">
        <v>308</v>
      </c>
    </row>
    <row r="367" spans="1:9">
      <c r="A367" s="38" t="s">
        <v>2141</v>
      </c>
      <c r="B367" s="38"/>
      <c r="C367" s="38">
        <v>879000</v>
      </c>
      <c r="D367" s="38" t="s">
        <v>2120</v>
      </c>
      <c r="E367" s="38">
        <v>1758666</v>
      </c>
      <c r="F367" s="38" t="s">
        <v>2131</v>
      </c>
      <c r="G367" s="38" t="s">
        <v>2132</v>
      </c>
      <c r="H367" s="40">
        <v>1</v>
      </c>
      <c r="I367" s="42" t="s">
        <v>308</v>
      </c>
    </row>
    <row r="368" spans="1:9">
      <c r="A368" s="38" t="s">
        <v>2142</v>
      </c>
      <c r="B368" s="38"/>
      <c r="C368" s="38">
        <v>521000</v>
      </c>
      <c r="D368" s="38" t="s">
        <v>2120</v>
      </c>
      <c r="E368" s="38">
        <v>1042045</v>
      </c>
      <c r="F368" s="38" t="s">
        <v>2131</v>
      </c>
      <c r="G368" s="38" t="s">
        <v>2122</v>
      </c>
      <c r="H368" s="40">
        <v>3</v>
      </c>
      <c r="I368" s="42" t="s">
        <v>308</v>
      </c>
    </row>
    <row r="369" spans="1:9">
      <c r="A369" s="38" t="s">
        <v>2143</v>
      </c>
      <c r="B369" s="38"/>
      <c r="C369" s="38">
        <v>965000</v>
      </c>
      <c r="D369" s="38" t="s">
        <v>2120</v>
      </c>
      <c r="E369" s="38">
        <v>1929562</v>
      </c>
      <c r="F369" s="38" t="s">
        <v>2131</v>
      </c>
      <c r="G369" s="38" t="s">
        <v>2132</v>
      </c>
      <c r="H369" s="40">
        <v>1</v>
      </c>
      <c r="I369" s="42" t="s">
        <v>308</v>
      </c>
    </row>
    <row r="370" spans="1:9">
      <c r="A370" s="38" t="s">
        <v>2144</v>
      </c>
      <c r="B370" s="38"/>
      <c r="C370" s="38">
        <v>690000</v>
      </c>
      <c r="D370" s="38" t="s">
        <v>2120</v>
      </c>
      <c r="E370" s="38">
        <v>1380152</v>
      </c>
      <c r="F370" s="38" t="s">
        <v>2131</v>
      </c>
      <c r="G370" s="38" t="s">
        <v>2122</v>
      </c>
      <c r="H370" s="40">
        <v>1</v>
      </c>
      <c r="I370" s="42" t="s">
        <v>308</v>
      </c>
    </row>
    <row r="371" spans="1:9">
      <c r="A371" s="38" t="s">
        <v>2145</v>
      </c>
      <c r="B371" s="38"/>
      <c r="C371" s="38">
        <v>1710000</v>
      </c>
      <c r="D371" s="38" t="s">
        <v>2120</v>
      </c>
      <c r="E371" s="38">
        <v>3423971</v>
      </c>
      <c r="F371" s="38" t="s">
        <v>2131</v>
      </c>
      <c r="G371" s="38" t="s">
        <v>2132</v>
      </c>
      <c r="H371" s="40">
        <v>1</v>
      </c>
      <c r="I371" s="42" t="s">
        <v>308</v>
      </c>
    </row>
    <row r="372" spans="1:9">
      <c r="A372" s="38" t="s">
        <v>2146</v>
      </c>
      <c r="B372" s="38"/>
      <c r="C372" s="38">
        <v>511000</v>
      </c>
      <c r="D372" s="38" t="s">
        <v>2120</v>
      </c>
      <c r="E372" s="38">
        <v>1021828</v>
      </c>
      <c r="F372" s="38" t="s">
        <v>2131</v>
      </c>
      <c r="G372" s="38" t="s">
        <v>2122</v>
      </c>
      <c r="H372" s="40">
        <v>1</v>
      </c>
      <c r="I372" s="42" t="s">
        <v>308</v>
      </c>
    </row>
    <row r="373" spans="1:9">
      <c r="A373" s="38" t="s">
        <v>2147</v>
      </c>
      <c r="B373" s="38"/>
      <c r="C373" s="38">
        <v>364000</v>
      </c>
      <c r="D373" s="38" t="s">
        <v>2120</v>
      </c>
      <c r="E373" s="38">
        <v>728857</v>
      </c>
      <c r="F373" s="38" t="s">
        <v>2131</v>
      </c>
      <c r="G373" s="38" t="s">
        <v>2122</v>
      </c>
      <c r="H373" s="40">
        <v>1</v>
      </c>
      <c r="I373" s="42" t="s">
        <v>308</v>
      </c>
    </row>
    <row r="374" spans="1:9">
      <c r="A374" s="38" t="s">
        <v>2148</v>
      </c>
      <c r="B374" s="38"/>
      <c r="C374" s="38">
        <v>547000</v>
      </c>
      <c r="D374" s="38" t="s">
        <v>2120</v>
      </c>
      <c r="E374" s="38">
        <v>1093956</v>
      </c>
      <c r="F374" s="38" t="s">
        <v>2131</v>
      </c>
      <c r="G374" s="38" t="s">
        <v>2122</v>
      </c>
      <c r="H374" s="40">
        <v>1</v>
      </c>
      <c r="I374" s="42" t="s">
        <v>308</v>
      </c>
    </row>
    <row r="375" spans="1:9">
      <c r="A375" s="38" t="s">
        <v>2149</v>
      </c>
      <c r="B375" s="38"/>
      <c r="C375" s="38">
        <v>233000</v>
      </c>
      <c r="D375" s="38" t="s">
        <v>2120</v>
      </c>
      <c r="E375" s="38">
        <v>466983</v>
      </c>
      <c r="F375" s="38" t="s">
        <v>2150</v>
      </c>
      <c r="G375" s="38" t="s">
        <v>2151</v>
      </c>
      <c r="H375" s="40">
        <v>1</v>
      </c>
      <c r="I375" s="42" t="s">
        <v>308</v>
      </c>
    </row>
    <row r="376" spans="1:9">
      <c r="A376" s="38" t="s">
        <v>2152</v>
      </c>
      <c r="B376" s="38"/>
      <c r="C376" s="38">
        <v>56900</v>
      </c>
      <c r="D376" s="38" t="s">
        <v>2120</v>
      </c>
      <c r="E376" s="38">
        <v>113754</v>
      </c>
      <c r="F376" s="38" t="s">
        <v>2153</v>
      </c>
      <c r="G376" s="38" t="s">
        <v>2154</v>
      </c>
      <c r="H376" s="40">
        <v>2</v>
      </c>
      <c r="I376" s="42" t="s">
        <v>308</v>
      </c>
    </row>
    <row r="377" spans="1:9">
      <c r="A377" s="38" t="s">
        <v>2155</v>
      </c>
      <c r="B377" s="38"/>
      <c r="C377" s="38">
        <v>609000</v>
      </c>
      <c r="D377" s="38" t="s">
        <v>2120</v>
      </c>
      <c r="E377" s="38">
        <v>1218646</v>
      </c>
      <c r="F377" s="38" t="s">
        <v>2131</v>
      </c>
      <c r="G377" s="38" t="s">
        <v>2132</v>
      </c>
      <c r="H377" s="40">
        <v>1</v>
      </c>
      <c r="I377" s="42" t="s">
        <v>308</v>
      </c>
    </row>
    <row r="378" spans="1:9">
      <c r="A378" s="38" t="s">
        <v>2156</v>
      </c>
      <c r="B378" s="38"/>
      <c r="C378" s="38">
        <v>2650000</v>
      </c>
      <c r="D378" s="38" t="s">
        <v>2120</v>
      </c>
      <c r="E378" s="38">
        <v>5296344</v>
      </c>
      <c r="F378" s="38" t="s">
        <v>2157</v>
      </c>
      <c r="G378" s="38" t="s">
        <v>2158</v>
      </c>
      <c r="H378" s="40">
        <v>1</v>
      </c>
      <c r="I378" s="42" t="s">
        <v>308</v>
      </c>
    </row>
    <row r="379" spans="1:9">
      <c r="A379" s="38" t="s">
        <v>2159</v>
      </c>
      <c r="B379" s="38"/>
      <c r="C379" s="38">
        <v>2390000</v>
      </c>
      <c r="D379" s="38" t="s">
        <v>2120</v>
      </c>
      <c r="E379" s="38">
        <v>4777658</v>
      </c>
      <c r="F379" s="38" t="s">
        <v>2157</v>
      </c>
      <c r="G379" s="38" t="s">
        <v>2158</v>
      </c>
      <c r="H379" s="40">
        <v>2</v>
      </c>
      <c r="I379" s="42" t="s">
        <v>308</v>
      </c>
    </row>
    <row r="380" spans="1:9">
      <c r="A380" s="38" t="s">
        <v>2160</v>
      </c>
      <c r="B380" s="38"/>
      <c r="C380" s="38">
        <v>2130000</v>
      </c>
      <c r="D380" s="38" t="s">
        <v>2120</v>
      </c>
      <c r="E380" s="38">
        <v>4259087</v>
      </c>
      <c r="F380" s="38" t="s">
        <v>2157</v>
      </c>
      <c r="G380" s="38" t="s">
        <v>2158</v>
      </c>
      <c r="H380" s="40">
        <v>2</v>
      </c>
      <c r="I380" s="42" t="s">
        <v>308</v>
      </c>
    </row>
    <row r="381" spans="1:9">
      <c r="A381" s="38" t="s">
        <v>2161</v>
      </c>
      <c r="B381" s="38"/>
      <c r="C381" s="38">
        <v>1500000</v>
      </c>
      <c r="D381" s="38" t="s">
        <v>2120</v>
      </c>
      <c r="E381" s="38">
        <v>2990864</v>
      </c>
      <c r="F381" s="38" t="s">
        <v>2157</v>
      </c>
      <c r="G381" s="38" t="s">
        <v>2158</v>
      </c>
      <c r="H381" s="40">
        <v>1</v>
      </c>
      <c r="I381" s="42" t="s">
        <v>308</v>
      </c>
    </row>
    <row r="382" spans="1:9">
      <c r="A382" s="38" t="s">
        <v>2162</v>
      </c>
      <c r="B382" s="38"/>
      <c r="C382" s="38">
        <v>603000</v>
      </c>
      <c r="D382" s="38" t="s">
        <v>2120</v>
      </c>
      <c r="E382" s="38">
        <v>1206699</v>
      </c>
      <c r="F382" s="38" t="s">
        <v>2157</v>
      </c>
      <c r="G382" s="38" t="s">
        <v>2158</v>
      </c>
      <c r="H382" s="40">
        <v>1</v>
      </c>
      <c r="I382" s="42" t="s">
        <v>308</v>
      </c>
    </row>
    <row r="383" spans="1:9">
      <c r="A383" s="38" t="s">
        <v>2163</v>
      </c>
      <c r="B383" s="38"/>
      <c r="C383" s="38">
        <v>653000</v>
      </c>
      <c r="D383" s="38" t="s">
        <v>2120</v>
      </c>
      <c r="E383" s="38">
        <v>1305089</v>
      </c>
      <c r="F383" s="38" t="s">
        <v>2157</v>
      </c>
      <c r="G383" s="38" t="s">
        <v>2158</v>
      </c>
      <c r="H383" s="40">
        <v>1</v>
      </c>
      <c r="I383" s="42" t="s">
        <v>308</v>
      </c>
    </row>
    <row r="384" spans="1:9">
      <c r="A384" s="38" t="s">
        <v>2164</v>
      </c>
      <c r="B384" s="38"/>
      <c r="C384" s="38">
        <v>404000</v>
      </c>
      <c r="D384" s="38" t="s">
        <v>2120</v>
      </c>
      <c r="E384" s="38">
        <v>807278</v>
      </c>
      <c r="F384" s="38" t="s">
        <v>2157</v>
      </c>
      <c r="G384" s="38" t="s">
        <v>2158</v>
      </c>
      <c r="H384" s="40">
        <v>1</v>
      </c>
      <c r="I384" s="42" t="s">
        <v>308</v>
      </c>
    </row>
    <row r="385" spans="1:9">
      <c r="A385" s="38" t="s">
        <v>2165</v>
      </c>
      <c r="B385" s="38"/>
      <c r="C385" s="38">
        <v>788000</v>
      </c>
      <c r="D385" s="38" t="s">
        <v>2120</v>
      </c>
      <c r="E385" s="38">
        <v>1575318</v>
      </c>
      <c r="F385" s="38" t="s">
        <v>2157</v>
      </c>
      <c r="G385" s="38" t="s">
        <v>2158</v>
      </c>
      <c r="H385" s="40">
        <v>1</v>
      </c>
      <c r="I385" s="42" t="s">
        <v>308</v>
      </c>
    </row>
    <row r="386" spans="1:9">
      <c r="A386" s="38" t="s">
        <v>2166</v>
      </c>
      <c r="B386" s="38"/>
      <c r="C386" s="38">
        <v>232000</v>
      </c>
      <c r="D386" s="38" t="s">
        <v>2120</v>
      </c>
      <c r="E386" s="38">
        <v>464060</v>
      </c>
      <c r="F386" s="38" t="s">
        <v>2157</v>
      </c>
      <c r="G386" s="38" t="s">
        <v>2158</v>
      </c>
      <c r="H386" s="40">
        <v>1</v>
      </c>
      <c r="I386" s="42" t="s">
        <v>308</v>
      </c>
    </row>
    <row r="387" spans="1:9">
      <c r="A387" s="38" t="s">
        <v>2167</v>
      </c>
      <c r="B387" s="38"/>
      <c r="C387" s="38">
        <v>1370000</v>
      </c>
      <c r="D387" s="38" t="s">
        <v>2120</v>
      </c>
      <c r="E387" s="38">
        <v>2739396</v>
      </c>
      <c r="F387" s="38" t="s">
        <v>2131</v>
      </c>
      <c r="G387" s="38" t="s">
        <v>2132</v>
      </c>
      <c r="H387" s="40">
        <v>1</v>
      </c>
      <c r="I387" s="42" t="s">
        <v>308</v>
      </c>
    </row>
    <row r="388" spans="1:9">
      <c r="A388" s="38" t="s">
        <v>2168</v>
      </c>
      <c r="B388" s="38"/>
      <c r="C388" s="38">
        <v>1170000</v>
      </c>
      <c r="D388" s="38" t="s">
        <v>2120</v>
      </c>
      <c r="E388" s="38">
        <v>2347587</v>
      </c>
      <c r="F388" s="38" t="s">
        <v>2169</v>
      </c>
      <c r="G388" s="38" t="s">
        <v>2170</v>
      </c>
      <c r="H388" s="40">
        <v>1</v>
      </c>
      <c r="I388" s="42" t="s">
        <v>308</v>
      </c>
    </row>
    <row r="389" spans="1:9">
      <c r="A389" s="38" t="s">
        <v>2171</v>
      </c>
      <c r="B389" s="38"/>
      <c r="C389" s="38">
        <v>1200000</v>
      </c>
      <c r="D389" s="38" t="s">
        <v>2120</v>
      </c>
      <c r="E389" s="38">
        <v>2397726</v>
      </c>
      <c r="F389" s="38" t="s">
        <v>2169</v>
      </c>
      <c r="G389" s="38" t="s">
        <v>2170</v>
      </c>
      <c r="H389" s="40">
        <v>1</v>
      </c>
      <c r="I389" s="42" t="s">
        <v>308</v>
      </c>
    </row>
    <row r="390" spans="1:9">
      <c r="A390" s="38" t="s">
        <v>2172</v>
      </c>
      <c r="B390" s="38"/>
      <c r="C390" s="38">
        <v>1500000</v>
      </c>
      <c r="D390" s="38" t="s">
        <v>2120</v>
      </c>
      <c r="E390" s="38">
        <v>2990721</v>
      </c>
      <c r="F390" s="38" t="s">
        <v>2173</v>
      </c>
      <c r="G390" s="38" t="s">
        <v>2170</v>
      </c>
      <c r="H390" s="40">
        <v>2</v>
      </c>
      <c r="I390" s="42" t="s">
        <v>308</v>
      </c>
    </row>
    <row r="391" spans="1:9">
      <c r="A391" s="38" t="s">
        <v>2174</v>
      </c>
      <c r="B391" s="38"/>
      <c r="C391" s="38">
        <v>1560000</v>
      </c>
      <c r="D391" s="38" t="s">
        <v>2120</v>
      </c>
      <c r="E391" s="38">
        <v>3123310</v>
      </c>
      <c r="F391" s="38" t="s">
        <v>2175</v>
      </c>
      <c r="G391" s="38" t="s">
        <v>2176</v>
      </c>
      <c r="H391" s="40">
        <v>2</v>
      </c>
      <c r="I391" s="42" t="s">
        <v>308</v>
      </c>
    </row>
    <row r="392" spans="1:9">
      <c r="A392" s="38" t="s">
        <v>2177</v>
      </c>
      <c r="B392" s="38"/>
      <c r="C392" s="38">
        <v>1600000</v>
      </c>
      <c r="D392" s="38" t="s">
        <v>2120</v>
      </c>
      <c r="E392" s="38">
        <v>3205549</v>
      </c>
      <c r="F392" s="38" t="s">
        <v>2175</v>
      </c>
      <c r="G392" s="38" t="s">
        <v>2176</v>
      </c>
      <c r="H392" s="40">
        <v>4</v>
      </c>
      <c r="I392" s="42" t="s">
        <v>308</v>
      </c>
    </row>
    <row r="393" spans="1:9">
      <c r="A393" s="38" t="s">
        <v>2178</v>
      </c>
      <c r="B393" s="38"/>
      <c r="C393" s="38">
        <v>1690000</v>
      </c>
      <c r="D393" s="38" t="s">
        <v>2120</v>
      </c>
      <c r="E393" s="38">
        <v>3388187</v>
      </c>
      <c r="F393" s="38" t="s">
        <v>2175</v>
      </c>
      <c r="G393" s="38" t="s">
        <v>2176</v>
      </c>
      <c r="H393" s="40">
        <v>1</v>
      </c>
      <c r="I393" s="42" t="s">
        <v>308</v>
      </c>
    </row>
    <row r="394" spans="1:9">
      <c r="A394" s="38" t="s">
        <v>2179</v>
      </c>
      <c r="B394" s="38"/>
      <c r="C394" s="38">
        <v>1250000</v>
      </c>
      <c r="D394" s="38" t="s">
        <v>2120</v>
      </c>
      <c r="E394" s="38">
        <v>2491922</v>
      </c>
      <c r="F394" s="38" t="s">
        <v>2180</v>
      </c>
      <c r="G394" s="38" t="s">
        <v>2181</v>
      </c>
      <c r="H394" s="40">
        <v>2</v>
      </c>
      <c r="I394" s="42" t="s">
        <v>308</v>
      </c>
    </row>
    <row r="395" spans="1:9">
      <c r="A395" s="38" t="s">
        <v>2182</v>
      </c>
      <c r="B395" s="38"/>
      <c r="C395" s="38">
        <v>1370000</v>
      </c>
      <c r="D395" s="38" t="s">
        <v>2120</v>
      </c>
      <c r="E395" s="38">
        <v>2735695</v>
      </c>
      <c r="F395" s="38" t="s">
        <v>2183</v>
      </c>
      <c r="G395" s="38" t="s">
        <v>2176</v>
      </c>
      <c r="H395" s="40">
        <v>1</v>
      </c>
      <c r="I395" s="42" t="s">
        <v>308</v>
      </c>
    </row>
    <row r="396" spans="1:9">
      <c r="A396" s="38" t="s">
        <v>2184</v>
      </c>
      <c r="B396" s="38"/>
      <c r="C396" s="38">
        <v>1450000</v>
      </c>
      <c r="D396" s="38" t="s">
        <v>2120</v>
      </c>
      <c r="E396" s="38">
        <v>2897527</v>
      </c>
      <c r="F396" s="38" t="s">
        <v>2183</v>
      </c>
      <c r="G396" s="38" t="s">
        <v>2176</v>
      </c>
      <c r="H396" s="40">
        <v>4</v>
      </c>
      <c r="I396" s="42" t="s">
        <v>308</v>
      </c>
    </row>
    <row r="397" spans="1:9">
      <c r="A397" s="38" t="s">
        <v>2185</v>
      </c>
      <c r="B397" s="38"/>
      <c r="C397" s="38">
        <v>1460000</v>
      </c>
      <c r="D397" s="38" t="s">
        <v>2120</v>
      </c>
      <c r="E397" s="38">
        <v>2929835</v>
      </c>
      <c r="F397" s="38" t="s">
        <v>2183</v>
      </c>
      <c r="G397" s="38" t="s">
        <v>2176</v>
      </c>
      <c r="H397" s="40">
        <v>3</v>
      </c>
      <c r="I397" s="42" t="s">
        <v>308</v>
      </c>
    </row>
    <row r="398" spans="1:9">
      <c r="A398" s="38" t="s">
        <v>2186</v>
      </c>
      <c r="B398" s="38"/>
      <c r="C398" s="38">
        <v>927000</v>
      </c>
      <c r="D398" s="38" t="s">
        <v>2120</v>
      </c>
      <c r="E398" s="38">
        <v>1853285</v>
      </c>
      <c r="F398" s="38" t="s">
        <v>2187</v>
      </c>
      <c r="G398" s="38" t="s">
        <v>2188</v>
      </c>
      <c r="H398" s="40">
        <v>5</v>
      </c>
      <c r="I398" s="42" t="s">
        <v>308</v>
      </c>
    </row>
    <row r="399" spans="1:9">
      <c r="A399" s="38" t="s">
        <v>2189</v>
      </c>
      <c r="B399" s="38"/>
      <c r="C399" s="38">
        <v>1500000</v>
      </c>
      <c r="D399" s="38" t="s">
        <v>2120</v>
      </c>
      <c r="E399" s="38">
        <v>2994641</v>
      </c>
      <c r="F399" s="38" t="s">
        <v>2183</v>
      </c>
      <c r="G399" s="38" t="s">
        <v>2176</v>
      </c>
      <c r="H399" s="40">
        <v>1</v>
      </c>
      <c r="I399" s="42" t="s">
        <v>308</v>
      </c>
    </row>
    <row r="400" spans="1:9">
      <c r="A400" s="38" t="s">
        <v>2190</v>
      </c>
      <c r="B400" s="38"/>
      <c r="C400" s="38">
        <v>1050000</v>
      </c>
      <c r="D400" s="38" t="s">
        <v>2120</v>
      </c>
      <c r="E400" s="38">
        <v>2091964</v>
      </c>
      <c r="F400" s="38" t="s">
        <v>2187</v>
      </c>
      <c r="G400" s="38" t="s">
        <v>2181</v>
      </c>
      <c r="H400" s="40">
        <v>2</v>
      </c>
      <c r="I400" s="42" t="s">
        <v>308</v>
      </c>
    </row>
    <row r="401" spans="1:9">
      <c r="A401" s="38" t="s">
        <v>2191</v>
      </c>
      <c r="B401" s="38"/>
      <c r="C401" s="38">
        <v>1160000</v>
      </c>
      <c r="D401" s="38" t="s">
        <v>2120</v>
      </c>
      <c r="E401" s="38">
        <v>2325777</v>
      </c>
      <c r="F401" s="38" t="s">
        <v>2192</v>
      </c>
      <c r="G401" s="38" t="s">
        <v>2176</v>
      </c>
      <c r="H401" s="40">
        <v>1</v>
      </c>
      <c r="I401" s="42" t="s">
        <v>308</v>
      </c>
    </row>
    <row r="402" spans="1:9">
      <c r="A402" s="38" t="s">
        <v>2193</v>
      </c>
      <c r="B402" s="38"/>
      <c r="C402" s="38">
        <v>672000</v>
      </c>
      <c r="D402" s="38" t="s">
        <v>2120</v>
      </c>
      <c r="E402" s="38">
        <v>1343188</v>
      </c>
      <c r="F402" s="38" t="s">
        <v>2194</v>
      </c>
      <c r="G402" s="38" t="s">
        <v>2188</v>
      </c>
      <c r="H402" s="40">
        <v>5</v>
      </c>
      <c r="I402" s="42" t="s">
        <v>308</v>
      </c>
    </row>
    <row r="403" spans="1:9">
      <c r="A403" s="38" t="s">
        <v>2195</v>
      </c>
      <c r="B403" s="38"/>
      <c r="C403" s="38">
        <v>1170000</v>
      </c>
      <c r="D403" s="38" t="s">
        <v>2120</v>
      </c>
      <c r="E403" s="38">
        <v>2344493</v>
      </c>
      <c r="F403" s="38" t="s">
        <v>2192</v>
      </c>
      <c r="G403" s="38" t="s">
        <v>2176</v>
      </c>
      <c r="H403" s="40">
        <v>8</v>
      </c>
      <c r="I403" s="42" t="s">
        <v>308</v>
      </c>
    </row>
    <row r="404" spans="1:9">
      <c r="A404" s="38" t="s">
        <v>2196</v>
      </c>
      <c r="B404" s="38"/>
      <c r="C404" s="38">
        <v>715000</v>
      </c>
      <c r="D404" s="38" t="s">
        <v>2120</v>
      </c>
      <c r="E404" s="38">
        <v>1430176</v>
      </c>
      <c r="F404" s="38" t="s">
        <v>2194</v>
      </c>
      <c r="G404" s="38" t="s">
        <v>2181</v>
      </c>
      <c r="H404" s="40">
        <v>4</v>
      </c>
      <c r="I404" s="42" t="s">
        <v>308</v>
      </c>
    </row>
    <row r="405" spans="1:9">
      <c r="A405" s="38" t="s">
        <v>2197</v>
      </c>
      <c r="B405" s="38"/>
      <c r="C405" s="38">
        <v>780000</v>
      </c>
      <c r="D405" s="38" t="s">
        <v>2120</v>
      </c>
      <c r="E405" s="38">
        <v>1560682</v>
      </c>
      <c r="F405" s="38" t="s">
        <v>2194</v>
      </c>
      <c r="G405" s="38" t="s">
        <v>2181</v>
      </c>
      <c r="H405" s="40">
        <v>2</v>
      </c>
      <c r="I405" s="42" t="s">
        <v>308</v>
      </c>
    </row>
    <row r="406" spans="1:9">
      <c r="A406" s="38" t="s">
        <v>2198</v>
      </c>
      <c r="B406" s="38"/>
      <c r="C406" s="38">
        <v>1340000</v>
      </c>
      <c r="D406" s="38" t="s">
        <v>2120</v>
      </c>
      <c r="E406" s="38">
        <v>2688615</v>
      </c>
      <c r="F406" s="38" t="s">
        <v>2192</v>
      </c>
      <c r="G406" s="38" t="s">
        <v>2176</v>
      </c>
      <c r="H406" s="40">
        <v>2</v>
      </c>
      <c r="I406" s="42" t="s">
        <v>308</v>
      </c>
    </row>
    <row r="407" spans="1:9">
      <c r="A407" s="38" t="s">
        <v>2199</v>
      </c>
      <c r="B407" s="38"/>
      <c r="C407" s="38">
        <v>1550000</v>
      </c>
      <c r="D407" s="38" t="s">
        <v>2120</v>
      </c>
      <c r="E407" s="38">
        <v>3096786</v>
      </c>
      <c r="F407" s="38" t="s">
        <v>2192</v>
      </c>
      <c r="G407" s="38" t="s">
        <v>2176</v>
      </c>
      <c r="H407" s="40">
        <v>1</v>
      </c>
      <c r="I407" s="42" t="s">
        <v>308</v>
      </c>
    </row>
    <row r="408" spans="1:9">
      <c r="A408" s="38" t="s">
        <v>2200</v>
      </c>
      <c r="B408" s="38"/>
      <c r="C408" s="38">
        <v>433000</v>
      </c>
      <c r="D408" s="38" t="s">
        <v>2120</v>
      </c>
      <c r="E408" s="38">
        <v>865159</v>
      </c>
      <c r="F408" s="38" t="s">
        <v>2201</v>
      </c>
      <c r="G408" s="38" t="s">
        <v>2202</v>
      </c>
      <c r="H408" s="40">
        <v>1</v>
      </c>
      <c r="I408" s="42" t="s">
        <v>308</v>
      </c>
    </row>
    <row r="409" spans="1:9">
      <c r="A409" s="38" t="s">
        <v>2203</v>
      </c>
      <c r="B409" s="38"/>
      <c r="C409" s="38">
        <v>193000</v>
      </c>
      <c r="D409" s="38" t="s">
        <v>2120</v>
      </c>
      <c r="E409" s="38">
        <v>386983</v>
      </c>
      <c r="F409" s="38" t="s">
        <v>2204</v>
      </c>
      <c r="G409" s="38" t="s">
        <v>2205</v>
      </c>
      <c r="H409" s="40">
        <v>4</v>
      </c>
      <c r="I409" s="42" t="s">
        <v>308</v>
      </c>
    </row>
    <row r="410" spans="1:9">
      <c r="A410" s="38" t="s">
        <v>2206</v>
      </c>
      <c r="B410" s="38"/>
      <c r="C410" s="38">
        <v>168000</v>
      </c>
      <c r="D410" s="38" t="s">
        <v>2120</v>
      </c>
      <c r="E410" s="38">
        <v>335491</v>
      </c>
      <c r="F410" s="38" t="s">
        <v>2204</v>
      </c>
      <c r="G410" s="38" t="s">
        <v>2207</v>
      </c>
      <c r="H410" s="40">
        <v>1</v>
      </c>
      <c r="I410" s="42" t="s">
        <v>308</v>
      </c>
    </row>
    <row r="411" spans="1:9">
      <c r="A411" s="38" t="s">
        <v>2208</v>
      </c>
      <c r="B411" s="38"/>
      <c r="C411" s="38">
        <v>1560000</v>
      </c>
      <c r="D411" s="38" t="s">
        <v>2120</v>
      </c>
      <c r="E411" s="38">
        <v>3123310</v>
      </c>
      <c r="F411" s="38" t="s">
        <v>2175</v>
      </c>
      <c r="G411" s="38" t="s">
        <v>2176</v>
      </c>
      <c r="H411" s="40">
        <v>1</v>
      </c>
      <c r="I411" s="42" t="s">
        <v>308</v>
      </c>
    </row>
    <row r="412" spans="1:9">
      <c r="A412" s="38" t="s">
        <v>2209</v>
      </c>
      <c r="B412" s="38"/>
      <c r="C412" s="38">
        <v>180000</v>
      </c>
      <c r="D412" s="38" t="s">
        <v>2210</v>
      </c>
      <c r="E412" s="38">
        <v>360636</v>
      </c>
      <c r="F412" s="38" t="s">
        <v>2204</v>
      </c>
      <c r="G412" s="38" t="s">
        <v>2211</v>
      </c>
      <c r="H412" s="40">
        <v>2</v>
      </c>
      <c r="I412" s="42" t="s">
        <v>308</v>
      </c>
    </row>
    <row r="413" spans="1:9">
      <c r="A413" s="38" t="s">
        <v>2212</v>
      </c>
      <c r="B413" s="38"/>
      <c r="C413" s="38">
        <v>131000</v>
      </c>
      <c r="D413" s="38" t="s">
        <v>2210</v>
      </c>
      <c r="E413" s="38">
        <v>262605</v>
      </c>
      <c r="F413" s="38" t="s">
        <v>2204</v>
      </c>
      <c r="G413" s="38" t="s">
        <v>2213</v>
      </c>
      <c r="H413" s="40">
        <v>1</v>
      </c>
      <c r="I413" s="42" t="s">
        <v>308</v>
      </c>
    </row>
    <row r="414" spans="1:9">
      <c r="A414" s="38" t="s">
        <v>2214</v>
      </c>
      <c r="B414" s="38"/>
      <c r="C414" s="38">
        <v>153000</v>
      </c>
      <c r="D414" s="38" t="s">
        <v>2210</v>
      </c>
      <c r="E414" s="38">
        <v>305866</v>
      </c>
      <c r="F414" s="38" t="s">
        <v>2204</v>
      </c>
      <c r="G414" s="38" t="s">
        <v>2211</v>
      </c>
      <c r="H414" s="40">
        <v>1</v>
      </c>
      <c r="I414" s="42" t="s">
        <v>308</v>
      </c>
    </row>
    <row r="415" spans="1:9">
      <c r="A415" s="38" t="s">
        <v>2215</v>
      </c>
      <c r="B415" s="38"/>
      <c r="C415" s="38">
        <v>1440000</v>
      </c>
      <c r="D415" s="38" t="s">
        <v>2210</v>
      </c>
      <c r="E415" s="38">
        <v>2885221</v>
      </c>
      <c r="F415" s="38" t="s">
        <v>2201</v>
      </c>
      <c r="G415" s="38" t="s">
        <v>2211</v>
      </c>
      <c r="H415" s="40">
        <v>4</v>
      </c>
      <c r="I415" s="42" t="s">
        <v>308</v>
      </c>
    </row>
    <row r="416" spans="1:9">
      <c r="A416" s="38" t="s">
        <v>2216</v>
      </c>
      <c r="B416" s="38"/>
      <c r="C416" s="38">
        <v>1230000</v>
      </c>
      <c r="D416" s="38" t="s">
        <v>2210</v>
      </c>
      <c r="E416" s="38">
        <v>2456585</v>
      </c>
      <c r="F416" s="38" t="s">
        <v>2201</v>
      </c>
      <c r="G416" s="38" t="s">
        <v>2211</v>
      </c>
      <c r="H416" s="40">
        <v>1</v>
      </c>
      <c r="I416" s="42" t="s">
        <v>308</v>
      </c>
    </row>
    <row r="417" spans="1:9">
      <c r="A417" s="38" t="s">
        <v>2217</v>
      </c>
      <c r="B417" s="38"/>
      <c r="C417" s="38">
        <v>476000</v>
      </c>
      <c r="D417" s="38" t="s">
        <v>2210</v>
      </c>
      <c r="E417" s="38">
        <v>951201</v>
      </c>
      <c r="F417" s="38" t="s">
        <v>2201</v>
      </c>
      <c r="G417" s="38" t="s">
        <v>2211</v>
      </c>
      <c r="H417" s="40">
        <v>1</v>
      </c>
      <c r="I417" s="42" t="s">
        <v>308</v>
      </c>
    </row>
    <row r="418" spans="1:9">
      <c r="A418" s="38" t="s">
        <v>2218</v>
      </c>
      <c r="B418" s="38"/>
      <c r="C418" s="38">
        <v>259000</v>
      </c>
      <c r="D418" s="38" t="s">
        <v>2210</v>
      </c>
      <c r="E418" s="38">
        <v>518067</v>
      </c>
      <c r="F418" s="38" t="s">
        <v>2201</v>
      </c>
      <c r="G418" s="38" t="s">
        <v>2219</v>
      </c>
      <c r="H418" s="40">
        <v>1</v>
      </c>
      <c r="I418" s="42" t="s">
        <v>308</v>
      </c>
    </row>
    <row r="419" spans="1:9">
      <c r="A419" s="38" t="s">
        <v>2220</v>
      </c>
      <c r="B419" s="38"/>
      <c r="C419" s="38">
        <v>399000</v>
      </c>
      <c r="D419" s="38" t="s">
        <v>2210</v>
      </c>
      <c r="E419" s="38">
        <v>797606</v>
      </c>
      <c r="F419" s="38" t="s">
        <v>2221</v>
      </c>
      <c r="G419" s="38" t="s">
        <v>2222</v>
      </c>
      <c r="H419" s="40">
        <v>1</v>
      </c>
      <c r="I419" s="42" t="s">
        <v>308</v>
      </c>
    </row>
    <row r="420" spans="1:9">
      <c r="A420" s="38" t="s">
        <v>2223</v>
      </c>
      <c r="B420" s="38"/>
      <c r="C420" s="38">
        <v>403000</v>
      </c>
      <c r="D420" s="38" t="s">
        <v>2210</v>
      </c>
      <c r="E420" s="38">
        <v>806602</v>
      </c>
      <c r="F420" s="38" t="s">
        <v>2221</v>
      </c>
      <c r="G420" s="38" t="s">
        <v>2211</v>
      </c>
      <c r="H420" s="40">
        <v>2</v>
      </c>
      <c r="I420" s="42" t="s">
        <v>308</v>
      </c>
    </row>
    <row r="421" spans="1:9">
      <c r="A421" s="38" t="s">
        <v>2224</v>
      </c>
      <c r="B421" s="38"/>
      <c r="C421" s="38">
        <v>388000</v>
      </c>
      <c r="D421" s="38" t="s">
        <v>2210</v>
      </c>
      <c r="E421" s="38">
        <v>775910</v>
      </c>
      <c r="F421" s="38" t="s">
        <v>2194</v>
      </c>
      <c r="G421" s="38" t="s">
        <v>2225</v>
      </c>
      <c r="H421" s="40">
        <v>1</v>
      </c>
      <c r="I421" s="42" t="s">
        <v>308</v>
      </c>
    </row>
    <row r="422" spans="1:9">
      <c r="A422" s="38" t="s">
        <v>2226</v>
      </c>
      <c r="B422" s="38"/>
      <c r="C422" s="38">
        <v>790000</v>
      </c>
      <c r="D422" s="38" t="s">
        <v>2210</v>
      </c>
      <c r="E422" s="38">
        <v>1579734</v>
      </c>
      <c r="F422" s="38" t="s">
        <v>2201</v>
      </c>
      <c r="G422" s="38" t="s">
        <v>2211</v>
      </c>
      <c r="H422" s="40">
        <v>5</v>
      </c>
      <c r="I422" s="42" t="s">
        <v>308</v>
      </c>
    </row>
    <row r="423" spans="1:9">
      <c r="A423" s="38" t="s">
        <v>2227</v>
      </c>
      <c r="B423" s="38"/>
      <c r="C423" s="38">
        <v>397000</v>
      </c>
      <c r="D423" s="38" t="s">
        <v>2210</v>
      </c>
      <c r="E423" s="38">
        <v>793902</v>
      </c>
      <c r="F423" s="38" t="s">
        <v>2201</v>
      </c>
      <c r="G423" s="38" t="s">
        <v>2228</v>
      </c>
      <c r="H423" s="40">
        <v>1</v>
      </c>
      <c r="I423" s="42" t="s">
        <v>308</v>
      </c>
    </row>
    <row r="424" spans="1:9">
      <c r="A424" s="38" t="s">
        <v>2229</v>
      </c>
      <c r="B424" s="38"/>
      <c r="C424" s="38">
        <v>512000</v>
      </c>
      <c r="D424" s="38" t="s">
        <v>2210</v>
      </c>
      <c r="E424" s="38">
        <v>1023831</v>
      </c>
      <c r="F424" s="38" t="s">
        <v>2194</v>
      </c>
      <c r="G424" s="38" t="s">
        <v>2230</v>
      </c>
      <c r="H424" s="40">
        <v>1</v>
      </c>
      <c r="I424" s="42" t="s">
        <v>308</v>
      </c>
    </row>
    <row r="425" spans="1:9">
      <c r="A425" s="38" t="s">
        <v>2231</v>
      </c>
      <c r="B425" s="38"/>
      <c r="C425" s="38">
        <v>236000</v>
      </c>
      <c r="D425" s="38" t="s">
        <v>2210</v>
      </c>
      <c r="E425" s="38">
        <v>472293</v>
      </c>
      <c r="F425" s="38" t="s">
        <v>2201</v>
      </c>
      <c r="G425" s="38" t="s">
        <v>2232</v>
      </c>
      <c r="H425" s="40">
        <v>1</v>
      </c>
      <c r="I425" s="42" t="s">
        <v>308</v>
      </c>
    </row>
    <row r="426" spans="1:9">
      <c r="A426" s="38" t="s">
        <v>2233</v>
      </c>
      <c r="B426" s="38"/>
      <c r="C426" s="38">
        <v>752000</v>
      </c>
      <c r="D426" s="38" t="s">
        <v>2210</v>
      </c>
      <c r="E426" s="38">
        <v>1503797</v>
      </c>
      <c r="F426" s="38" t="s">
        <v>2234</v>
      </c>
      <c r="G426" s="38" t="s">
        <v>2228</v>
      </c>
      <c r="H426" s="40">
        <v>1</v>
      </c>
      <c r="I426" s="42" t="s">
        <v>308</v>
      </c>
    </row>
    <row r="427" spans="1:9">
      <c r="A427" s="38" t="s">
        <v>2235</v>
      </c>
      <c r="B427" s="38"/>
      <c r="C427" s="38">
        <v>63300</v>
      </c>
      <c r="D427" s="38" t="s">
        <v>2210</v>
      </c>
      <c r="E427" s="38">
        <v>126606</v>
      </c>
      <c r="F427" s="38" t="s">
        <v>2204</v>
      </c>
      <c r="G427" s="38" t="s">
        <v>2219</v>
      </c>
      <c r="H427" s="40">
        <v>2</v>
      </c>
      <c r="I427" s="42" t="s">
        <v>308</v>
      </c>
    </row>
    <row r="428" spans="1:9">
      <c r="A428" s="38" t="s">
        <v>2236</v>
      </c>
      <c r="B428" s="38"/>
      <c r="C428" s="38">
        <v>53100</v>
      </c>
      <c r="D428" s="38" t="s">
        <v>2210</v>
      </c>
      <c r="E428" s="38">
        <v>106232</v>
      </c>
      <c r="F428" s="38" t="s">
        <v>2204</v>
      </c>
      <c r="G428" s="38" t="s">
        <v>2211</v>
      </c>
      <c r="H428" s="40">
        <v>6</v>
      </c>
      <c r="I428" s="42" t="s">
        <v>308</v>
      </c>
    </row>
    <row r="429" spans="1:9">
      <c r="A429" s="38" t="s">
        <v>2237</v>
      </c>
      <c r="B429" s="38"/>
      <c r="C429" s="38">
        <v>69300</v>
      </c>
      <c r="D429" s="38" t="s">
        <v>2210</v>
      </c>
      <c r="E429" s="38">
        <v>138645</v>
      </c>
      <c r="F429" s="38" t="s">
        <v>2204</v>
      </c>
      <c r="G429" s="38" t="s">
        <v>2219</v>
      </c>
      <c r="H429" s="40">
        <v>3</v>
      </c>
      <c r="I429" s="42" t="s">
        <v>308</v>
      </c>
    </row>
    <row r="430" spans="1:9">
      <c r="A430" s="38" t="s">
        <v>2238</v>
      </c>
      <c r="B430" s="38"/>
      <c r="C430" s="38">
        <v>180000</v>
      </c>
      <c r="D430" s="38" t="s">
        <v>2210</v>
      </c>
      <c r="E430" s="38">
        <v>359875</v>
      </c>
      <c r="F430" s="38" t="s">
        <v>2153</v>
      </c>
      <c r="G430" s="38" t="s">
        <v>2239</v>
      </c>
      <c r="H430" s="40">
        <v>2</v>
      </c>
      <c r="I430" s="42" t="s">
        <v>308</v>
      </c>
    </row>
    <row r="431" spans="1:9">
      <c r="A431" s="38" t="s">
        <v>2240</v>
      </c>
      <c r="B431" s="38"/>
      <c r="C431" s="38">
        <v>1740000</v>
      </c>
      <c r="D431" s="38" t="s">
        <v>2210</v>
      </c>
      <c r="E431" s="38">
        <v>3486462</v>
      </c>
      <c r="F431" s="38" t="s">
        <v>2153</v>
      </c>
      <c r="G431" s="38" t="s">
        <v>2239</v>
      </c>
      <c r="H431" s="40">
        <v>1</v>
      </c>
      <c r="I431" s="42" t="s">
        <v>308</v>
      </c>
    </row>
    <row r="432" spans="1:9">
      <c r="A432" s="38" t="s">
        <v>2241</v>
      </c>
      <c r="B432" s="38"/>
      <c r="C432" s="38">
        <v>291000</v>
      </c>
      <c r="D432" s="38" t="s">
        <v>2242</v>
      </c>
      <c r="E432" s="38">
        <v>582800</v>
      </c>
      <c r="F432" s="38" t="s">
        <v>2243</v>
      </c>
      <c r="G432" s="38" t="s">
        <v>2244</v>
      </c>
      <c r="H432" s="40">
        <v>4</v>
      </c>
      <c r="I432" s="42" t="s">
        <v>308</v>
      </c>
    </row>
    <row r="433" spans="1:9">
      <c r="A433" s="38" t="s">
        <v>2245</v>
      </c>
      <c r="B433" s="38"/>
      <c r="C433" s="38">
        <v>305000</v>
      </c>
      <c r="D433" s="38" t="s">
        <v>2242</v>
      </c>
      <c r="E433" s="38">
        <v>610300</v>
      </c>
      <c r="F433" s="38" t="s">
        <v>2194</v>
      </c>
      <c r="G433" s="38" t="s">
        <v>2246</v>
      </c>
      <c r="H433" s="40">
        <v>4</v>
      </c>
      <c r="I433" s="42" t="s">
        <v>308</v>
      </c>
    </row>
    <row r="434" spans="1:9">
      <c r="A434" s="38" t="s">
        <v>2247</v>
      </c>
      <c r="B434" s="38"/>
      <c r="C434" s="38">
        <v>312000</v>
      </c>
      <c r="D434" s="38" t="s">
        <v>2242</v>
      </c>
      <c r="E434" s="38">
        <v>624700</v>
      </c>
      <c r="F434" s="38" t="s">
        <v>2243</v>
      </c>
      <c r="G434" s="38" t="s">
        <v>2246</v>
      </c>
      <c r="H434" s="40">
        <v>4</v>
      </c>
      <c r="I434" s="42" t="s">
        <v>308</v>
      </c>
    </row>
    <row r="435" spans="1:9">
      <c r="A435" s="38" t="s">
        <v>2248</v>
      </c>
      <c r="B435" s="38"/>
      <c r="C435" s="38">
        <v>294000</v>
      </c>
      <c r="D435" s="38" t="s">
        <v>2242</v>
      </c>
      <c r="E435" s="38">
        <v>588100</v>
      </c>
      <c r="F435" s="38" t="s">
        <v>2194</v>
      </c>
      <c r="G435" s="38" t="s">
        <v>2246</v>
      </c>
      <c r="H435" s="40">
        <v>2</v>
      </c>
      <c r="I435" s="42" t="s">
        <v>308</v>
      </c>
    </row>
    <row r="436" spans="1:9">
      <c r="A436" s="38" t="s">
        <v>2249</v>
      </c>
      <c r="B436" s="38"/>
      <c r="C436" s="38">
        <v>305000</v>
      </c>
      <c r="D436" s="38" t="s">
        <v>2242</v>
      </c>
      <c r="E436" s="38">
        <v>610300</v>
      </c>
      <c r="F436" s="38" t="s">
        <v>2194</v>
      </c>
      <c r="G436" s="38" t="s">
        <v>2250</v>
      </c>
      <c r="H436" s="40">
        <v>2</v>
      </c>
      <c r="I436" s="42" t="s">
        <v>308</v>
      </c>
    </row>
    <row r="437" spans="1:9">
      <c r="A437" s="38" t="s">
        <v>2251</v>
      </c>
      <c r="B437" s="38"/>
      <c r="C437" s="38">
        <v>294000</v>
      </c>
      <c r="D437" s="38" t="s">
        <v>2242</v>
      </c>
      <c r="E437" s="38">
        <v>588100</v>
      </c>
      <c r="F437" s="38" t="s">
        <v>2194</v>
      </c>
      <c r="G437" s="38" t="s">
        <v>2250</v>
      </c>
      <c r="H437" s="40">
        <v>3</v>
      </c>
      <c r="I437" s="42" t="s">
        <v>308</v>
      </c>
    </row>
    <row r="438" spans="1:9">
      <c r="A438" s="38" t="s">
        <v>2252</v>
      </c>
      <c r="B438" s="38"/>
      <c r="C438" s="38">
        <v>305000</v>
      </c>
      <c r="D438" s="38" t="s">
        <v>2242</v>
      </c>
      <c r="E438" s="38">
        <v>610300</v>
      </c>
      <c r="F438" s="38" t="s">
        <v>2194</v>
      </c>
      <c r="G438" s="38" t="s">
        <v>2250</v>
      </c>
      <c r="H438" s="40">
        <v>2</v>
      </c>
      <c r="I438" s="42" t="s">
        <v>308</v>
      </c>
    </row>
    <row r="439" spans="1:9">
      <c r="A439" s="38" t="s">
        <v>2253</v>
      </c>
      <c r="B439" s="38"/>
      <c r="C439" s="38">
        <v>315000</v>
      </c>
      <c r="D439" s="38" t="s">
        <v>2242</v>
      </c>
      <c r="E439" s="38">
        <v>630400</v>
      </c>
      <c r="F439" s="38" t="s">
        <v>2254</v>
      </c>
      <c r="G439" s="38" t="s">
        <v>2246</v>
      </c>
      <c r="H439" s="40">
        <v>2</v>
      </c>
      <c r="I439" s="42" t="s">
        <v>308</v>
      </c>
    </row>
    <row r="440" spans="1:9">
      <c r="A440" s="38" t="s">
        <v>2255</v>
      </c>
      <c r="B440" s="38"/>
      <c r="C440" s="38">
        <v>316000</v>
      </c>
      <c r="D440" s="38" t="s">
        <v>2242</v>
      </c>
      <c r="E440" s="38">
        <v>631500</v>
      </c>
      <c r="F440" s="38" t="s">
        <v>2256</v>
      </c>
      <c r="G440" s="38" t="s">
        <v>2250</v>
      </c>
      <c r="H440" s="40">
        <v>1</v>
      </c>
      <c r="I440" s="42" t="s">
        <v>308</v>
      </c>
    </row>
    <row r="441" spans="1:9">
      <c r="A441" s="38" t="s">
        <v>2257</v>
      </c>
      <c r="B441" s="38"/>
      <c r="C441" s="38">
        <v>309000</v>
      </c>
      <c r="D441" s="38" t="s">
        <v>2242</v>
      </c>
      <c r="E441" s="38">
        <v>617100</v>
      </c>
      <c r="F441" s="38" t="s">
        <v>2258</v>
      </c>
      <c r="G441" s="38" t="s">
        <v>2250</v>
      </c>
      <c r="H441" s="40">
        <v>1</v>
      </c>
      <c r="I441" s="42" t="s">
        <v>308</v>
      </c>
    </row>
    <row r="442" spans="1:9">
      <c r="A442" s="38" t="s">
        <v>2259</v>
      </c>
      <c r="B442" s="38"/>
      <c r="C442" s="38">
        <v>333000</v>
      </c>
      <c r="D442" s="38" t="s">
        <v>2242</v>
      </c>
      <c r="E442" s="38">
        <v>665100</v>
      </c>
      <c r="F442" s="38" t="s">
        <v>2256</v>
      </c>
      <c r="G442" s="38" t="s">
        <v>2246</v>
      </c>
      <c r="H442" s="40">
        <v>1</v>
      </c>
      <c r="I442" s="42" t="s">
        <v>308</v>
      </c>
    </row>
    <row r="443" spans="1:9">
      <c r="A443" s="38" t="s">
        <v>2260</v>
      </c>
      <c r="B443" s="38"/>
      <c r="C443" s="38">
        <v>309000</v>
      </c>
      <c r="D443" s="38" t="s">
        <v>2242</v>
      </c>
      <c r="E443" s="38">
        <v>617100</v>
      </c>
      <c r="F443" s="38" t="s">
        <v>2258</v>
      </c>
      <c r="G443" s="38" t="s">
        <v>2246</v>
      </c>
      <c r="H443" s="40">
        <v>3</v>
      </c>
      <c r="I443" s="42" t="s">
        <v>308</v>
      </c>
    </row>
    <row r="444" spans="1:9">
      <c r="A444" s="38" t="s">
        <v>2261</v>
      </c>
      <c r="B444" s="38"/>
      <c r="C444" s="38">
        <v>156000</v>
      </c>
      <c r="D444" s="38" t="s">
        <v>2242</v>
      </c>
      <c r="E444" s="38">
        <v>311900</v>
      </c>
      <c r="F444" s="38" t="s">
        <v>2262</v>
      </c>
      <c r="G444" s="38" t="s">
        <v>2205</v>
      </c>
      <c r="H444" s="40">
        <v>2</v>
      </c>
      <c r="I444" s="42" t="s">
        <v>308</v>
      </c>
    </row>
    <row r="445" spans="1:9">
      <c r="A445" s="38" t="s">
        <v>2263</v>
      </c>
      <c r="B445" s="38"/>
      <c r="C445" s="38">
        <v>159000</v>
      </c>
      <c r="D445" s="38" t="s">
        <v>2242</v>
      </c>
      <c r="E445" s="38">
        <v>317000</v>
      </c>
      <c r="F445" s="38" t="s">
        <v>2262</v>
      </c>
      <c r="G445" s="38" t="s">
        <v>2264</v>
      </c>
      <c r="H445" s="40">
        <v>2</v>
      </c>
      <c r="I445" s="42" t="s">
        <v>308</v>
      </c>
    </row>
    <row r="446" spans="1:9">
      <c r="A446" s="38" t="s">
        <v>2265</v>
      </c>
      <c r="B446" s="38"/>
      <c r="C446" s="38">
        <v>144000</v>
      </c>
      <c r="D446" s="38" t="s">
        <v>2242</v>
      </c>
      <c r="E446" s="38">
        <v>288800</v>
      </c>
      <c r="F446" s="38" t="s">
        <v>2204</v>
      </c>
      <c r="G446" s="38" t="s">
        <v>2207</v>
      </c>
      <c r="H446" s="40">
        <v>3</v>
      </c>
      <c r="I446" s="42" t="s">
        <v>308</v>
      </c>
    </row>
    <row r="447" spans="1:9">
      <c r="A447" s="38" t="s">
        <v>2266</v>
      </c>
      <c r="B447" s="38"/>
      <c r="C447" s="38">
        <v>156000</v>
      </c>
      <c r="D447" s="38" t="s">
        <v>2242</v>
      </c>
      <c r="E447" s="38">
        <v>311900</v>
      </c>
      <c r="F447" s="38" t="s">
        <v>2262</v>
      </c>
      <c r="G447" s="38" t="s">
        <v>2267</v>
      </c>
      <c r="H447" s="40">
        <v>16</v>
      </c>
      <c r="I447" s="42" t="s">
        <v>308</v>
      </c>
    </row>
    <row r="448" spans="1:9">
      <c r="A448" s="38" t="s">
        <v>2268</v>
      </c>
      <c r="B448" s="38"/>
      <c r="C448" s="38">
        <v>144000</v>
      </c>
      <c r="D448" s="38" t="s">
        <v>2242</v>
      </c>
      <c r="E448" s="38">
        <v>288800</v>
      </c>
      <c r="F448" s="38" t="s">
        <v>2204</v>
      </c>
      <c r="G448" s="38" t="s">
        <v>2213</v>
      </c>
      <c r="H448" s="40">
        <v>1</v>
      </c>
      <c r="I448" s="42" t="s">
        <v>308</v>
      </c>
    </row>
    <row r="449" spans="1:9">
      <c r="A449" s="38" t="s">
        <v>2269</v>
      </c>
      <c r="B449" s="38"/>
      <c r="C449" s="38">
        <v>482000</v>
      </c>
      <c r="D449" s="38" t="s">
        <v>2242</v>
      </c>
      <c r="E449" s="38">
        <v>963000</v>
      </c>
      <c r="F449" s="38" t="s">
        <v>2221</v>
      </c>
      <c r="G449" s="38" t="s">
        <v>2270</v>
      </c>
      <c r="H449" s="40">
        <v>1</v>
      </c>
      <c r="I449" s="42" t="s">
        <v>308</v>
      </c>
    </row>
    <row r="450" spans="1:9">
      <c r="A450" s="38" t="s">
        <v>2271</v>
      </c>
      <c r="B450" s="38"/>
      <c r="C450" s="38">
        <v>234000</v>
      </c>
      <c r="D450" s="38" t="s">
        <v>2242</v>
      </c>
      <c r="E450" s="38">
        <v>467800</v>
      </c>
      <c r="F450" s="38" t="s">
        <v>2201</v>
      </c>
      <c r="G450" s="38" t="s">
        <v>2232</v>
      </c>
      <c r="H450" s="40">
        <v>2</v>
      </c>
      <c r="I450" s="42" t="s">
        <v>308</v>
      </c>
    </row>
    <row r="451" spans="1:9">
      <c r="A451" s="38" t="s">
        <v>2272</v>
      </c>
      <c r="B451" s="38"/>
      <c r="C451" s="38">
        <v>313000</v>
      </c>
      <c r="D451" s="38" t="s">
        <v>2242</v>
      </c>
      <c r="E451" s="38">
        <v>625700</v>
      </c>
      <c r="F451" s="38" t="s">
        <v>2243</v>
      </c>
      <c r="G451" s="38" t="s">
        <v>2246</v>
      </c>
      <c r="H451" s="40">
        <v>2</v>
      </c>
      <c r="I451" s="42" t="s">
        <v>308</v>
      </c>
    </row>
    <row r="452" spans="1:9">
      <c r="A452" s="38" t="s">
        <v>2273</v>
      </c>
      <c r="B452" s="38"/>
      <c r="C452" s="38">
        <v>316000</v>
      </c>
      <c r="D452" s="38" t="s">
        <v>2242</v>
      </c>
      <c r="E452" s="38">
        <v>631500</v>
      </c>
      <c r="F452" s="38" t="s">
        <v>2254</v>
      </c>
      <c r="G452" s="38" t="s">
        <v>2246</v>
      </c>
      <c r="H452" s="40">
        <v>2</v>
      </c>
      <c r="I452" s="42" t="s">
        <v>308</v>
      </c>
    </row>
    <row r="453" spans="1:9">
      <c r="A453" s="38" t="s">
        <v>2274</v>
      </c>
      <c r="B453" s="38"/>
      <c r="C453" s="38">
        <v>3740000</v>
      </c>
      <c r="D453" s="38" t="s">
        <v>2210</v>
      </c>
      <c r="E453" s="38">
        <v>7474964</v>
      </c>
      <c r="F453" s="38" t="s">
        <v>2194</v>
      </c>
      <c r="G453" s="38" t="s">
        <v>2239</v>
      </c>
      <c r="H453" s="40">
        <v>1</v>
      </c>
      <c r="I453" s="42" t="s">
        <v>308</v>
      </c>
    </row>
    <row r="454" spans="1:9">
      <c r="A454" s="38" t="s">
        <v>2275</v>
      </c>
      <c r="B454" s="38"/>
      <c r="C454" s="38">
        <v>4020000</v>
      </c>
      <c r="D454" s="38" t="s">
        <v>2210</v>
      </c>
      <c r="E454" s="38">
        <v>8031430</v>
      </c>
      <c r="F454" s="38" t="s">
        <v>2194</v>
      </c>
      <c r="G454" s="38" t="s">
        <v>2239</v>
      </c>
      <c r="H454" s="40">
        <v>2</v>
      </c>
      <c r="I454" s="42" t="s">
        <v>308</v>
      </c>
    </row>
    <row r="455" spans="1:9">
      <c r="A455" s="38" t="s">
        <v>2276</v>
      </c>
      <c r="B455" s="38"/>
      <c r="C455" s="38">
        <v>7130000</v>
      </c>
      <c r="D455" s="38" t="s">
        <v>2210</v>
      </c>
      <c r="E455" s="38">
        <v>14253572</v>
      </c>
      <c r="F455" s="38" t="s">
        <v>2183</v>
      </c>
      <c r="G455" s="38" t="s">
        <v>2239</v>
      </c>
      <c r="H455" s="40">
        <v>1</v>
      </c>
      <c r="I455" s="42" t="s">
        <v>308</v>
      </c>
    </row>
    <row r="456" spans="1:9">
      <c r="A456" s="38" t="s">
        <v>2277</v>
      </c>
      <c r="B456" s="38"/>
      <c r="C456" s="38">
        <v>7240000</v>
      </c>
      <c r="D456" s="38" t="s">
        <v>2210</v>
      </c>
      <c r="E456" s="38">
        <v>14479371</v>
      </c>
      <c r="F456" s="38" t="s">
        <v>2183</v>
      </c>
      <c r="G456" s="38" t="s">
        <v>2239</v>
      </c>
      <c r="H456" s="40">
        <v>1</v>
      </c>
      <c r="I456" s="42" t="s">
        <v>308</v>
      </c>
    </row>
    <row r="457" spans="1:9">
      <c r="A457" s="38" t="s">
        <v>2278</v>
      </c>
      <c r="B457" s="38"/>
      <c r="C457" s="38">
        <v>8040000</v>
      </c>
      <c r="D457" s="38" t="s">
        <v>2210</v>
      </c>
      <c r="E457" s="38">
        <v>16088190</v>
      </c>
      <c r="F457" s="38" t="s">
        <v>2183</v>
      </c>
      <c r="G457" s="38" t="s">
        <v>2239</v>
      </c>
      <c r="H457" s="40">
        <v>1</v>
      </c>
      <c r="I457" s="42" t="s">
        <v>308</v>
      </c>
    </row>
    <row r="458" spans="1:9">
      <c r="A458" s="38" t="s">
        <v>2279</v>
      </c>
      <c r="B458" s="38"/>
      <c r="C458" s="38">
        <v>7330000</v>
      </c>
      <c r="D458" s="38" t="s">
        <v>2210</v>
      </c>
      <c r="E458" s="38">
        <v>14662833</v>
      </c>
      <c r="F458" s="38" t="s">
        <v>2183</v>
      </c>
      <c r="G458" s="38" t="s">
        <v>2239</v>
      </c>
      <c r="H458" s="40">
        <v>1</v>
      </c>
      <c r="I458" s="42" t="s">
        <v>308</v>
      </c>
    </row>
    <row r="459" spans="1:9">
      <c r="A459" s="38" t="s">
        <v>2280</v>
      </c>
      <c r="B459" s="38"/>
      <c r="C459" s="38">
        <v>3380000</v>
      </c>
      <c r="D459" s="38" t="s">
        <v>2210</v>
      </c>
      <c r="E459" s="38">
        <v>6766736</v>
      </c>
      <c r="F459" s="38" t="s">
        <v>2194</v>
      </c>
      <c r="G459" s="38" t="s">
        <v>2239</v>
      </c>
      <c r="H459" s="40">
        <v>3</v>
      </c>
      <c r="I459" s="42" t="s">
        <v>308</v>
      </c>
    </row>
    <row r="460" spans="1:9">
      <c r="A460" s="38" t="s">
        <v>2281</v>
      </c>
      <c r="B460" s="38"/>
      <c r="C460" s="38">
        <v>5160000</v>
      </c>
      <c r="D460" s="38" t="s">
        <v>2210</v>
      </c>
      <c r="E460" s="38">
        <v>10312167</v>
      </c>
      <c r="F460" s="38" t="s">
        <v>2192</v>
      </c>
      <c r="G460" s="38" t="s">
        <v>2239</v>
      </c>
      <c r="H460" s="40">
        <v>3</v>
      </c>
      <c r="I460" s="42" t="s">
        <v>308</v>
      </c>
    </row>
    <row r="461" spans="1:9">
      <c r="A461" s="38" t="s">
        <v>2282</v>
      </c>
      <c r="B461" s="38"/>
      <c r="C461" s="38">
        <v>5610000</v>
      </c>
      <c r="D461" s="38" t="s">
        <v>2210</v>
      </c>
      <c r="E461" s="38">
        <v>11221412</v>
      </c>
      <c r="F461" s="38" t="s">
        <v>2192</v>
      </c>
      <c r="G461" s="38" t="s">
        <v>2239</v>
      </c>
      <c r="H461" s="40">
        <v>2</v>
      </c>
      <c r="I461" s="42" t="s">
        <v>308</v>
      </c>
    </row>
    <row r="462" spans="1:9">
      <c r="A462" s="38" t="s">
        <v>2283</v>
      </c>
      <c r="B462" s="38"/>
      <c r="C462" s="38">
        <v>1500000</v>
      </c>
      <c r="D462" s="38" t="s">
        <v>2210</v>
      </c>
      <c r="E462" s="38">
        <v>3008245</v>
      </c>
      <c r="F462" s="38" t="s">
        <v>2204</v>
      </c>
      <c r="G462" s="38" t="s">
        <v>2284</v>
      </c>
      <c r="H462" s="40">
        <v>3</v>
      </c>
      <c r="I462" s="42" t="s">
        <v>308</v>
      </c>
    </row>
    <row r="463" spans="1:9">
      <c r="A463" s="38" t="s">
        <v>2285</v>
      </c>
      <c r="B463" s="38"/>
      <c r="C463" s="38">
        <v>168000</v>
      </c>
      <c r="D463" s="38" t="s">
        <v>2286</v>
      </c>
      <c r="E463" s="38">
        <v>335800</v>
      </c>
      <c r="F463" s="38" t="s">
        <v>2287</v>
      </c>
      <c r="G463" s="38" t="s">
        <v>2288</v>
      </c>
      <c r="H463" s="40">
        <v>1</v>
      </c>
      <c r="I463" s="42" t="s">
        <v>308</v>
      </c>
    </row>
    <row r="464" spans="1:9">
      <c r="A464" s="38" t="s">
        <v>2289</v>
      </c>
      <c r="B464" s="38"/>
      <c r="C464" s="38">
        <v>370000</v>
      </c>
      <c r="D464" s="38" t="s">
        <v>2286</v>
      </c>
      <c r="E464" s="38">
        <v>740160</v>
      </c>
      <c r="F464" s="38" t="s">
        <v>2287</v>
      </c>
      <c r="G464" s="38" t="s">
        <v>2290</v>
      </c>
      <c r="H464" s="40">
        <v>1</v>
      </c>
      <c r="I464" s="42" t="s">
        <v>308</v>
      </c>
    </row>
    <row r="465" spans="1:9">
      <c r="A465" s="38" t="s">
        <v>2291</v>
      </c>
      <c r="B465" s="38"/>
      <c r="C465" s="38">
        <v>208000</v>
      </c>
      <c r="D465" s="38" t="s">
        <v>2286</v>
      </c>
      <c r="E465" s="38">
        <v>416253</v>
      </c>
      <c r="F465" s="38" t="s">
        <v>2287</v>
      </c>
      <c r="G465" s="38" t="s">
        <v>2292</v>
      </c>
      <c r="H465" s="40">
        <v>1</v>
      </c>
      <c r="I465" s="42" t="s">
        <v>308</v>
      </c>
    </row>
    <row r="466" spans="1:9">
      <c r="A466" s="38" t="s">
        <v>2293</v>
      </c>
      <c r="B466" s="38"/>
      <c r="C466" s="38">
        <v>222000</v>
      </c>
      <c r="D466" s="38" t="s">
        <v>2286</v>
      </c>
      <c r="E466" s="38">
        <v>444236</v>
      </c>
      <c r="F466" s="38" t="s">
        <v>2287</v>
      </c>
      <c r="G466" s="38" t="s">
        <v>2294</v>
      </c>
      <c r="H466" s="40">
        <v>2</v>
      </c>
      <c r="I466" s="42" t="s">
        <v>308</v>
      </c>
    </row>
    <row r="467" spans="1:9">
      <c r="A467" s="38" t="s">
        <v>2295</v>
      </c>
      <c r="B467" s="38"/>
      <c r="C467" s="38">
        <v>194000</v>
      </c>
      <c r="D467" s="38" t="s">
        <v>2286</v>
      </c>
      <c r="E467" s="38">
        <v>388269</v>
      </c>
      <c r="F467" s="38" t="s">
        <v>2287</v>
      </c>
      <c r="G467" s="38" t="s">
        <v>2296</v>
      </c>
      <c r="H467" s="40">
        <v>1</v>
      </c>
      <c r="I467" s="42" t="s">
        <v>308</v>
      </c>
    </row>
    <row r="468" spans="1:9">
      <c r="A468" s="38" t="s">
        <v>2297</v>
      </c>
      <c r="B468" s="38"/>
      <c r="C468" s="38">
        <v>128000</v>
      </c>
      <c r="D468" s="38" t="s">
        <v>2286</v>
      </c>
      <c r="E468" s="38">
        <v>255348</v>
      </c>
      <c r="F468" s="38" t="s">
        <v>2287</v>
      </c>
      <c r="G468" s="38" t="s">
        <v>2298</v>
      </c>
      <c r="H468" s="40">
        <v>7</v>
      </c>
      <c r="I468" s="42" t="s">
        <v>308</v>
      </c>
    </row>
    <row r="469" spans="1:9">
      <c r="A469" s="38" t="s">
        <v>2299</v>
      </c>
      <c r="B469" s="38"/>
      <c r="C469" s="38">
        <v>168000</v>
      </c>
      <c r="D469" s="38" t="s">
        <v>2286</v>
      </c>
      <c r="E469" s="38">
        <v>335800</v>
      </c>
      <c r="F469" s="38" t="s">
        <v>2287</v>
      </c>
      <c r="G469" s="38" t="s">
        <v>2300</v>
      </c>
      <c r="H469" s="40">
        <v>1</v>
      </c>
      <c r="I469" s="42" t="s">
        <v>308</v>
      </c>
    </row>
    <row r="470" spans="1:9">
      <c r="A470" s="38" t="s">
        <v>2301</v>
      </c>
      <c r="B470" s="38"/>
      <c r="C470" s="38">
        <v>243000</v>
      </c>
      <c r="D470" s="38" t="s">
        <v>2286</v>
      </c>
      <c r="E470" s="38">
        <v>486211</v>
      </c>
      <c r="F470" s="38" t="s">
        <v>2287</v>
      </c>
      <c r="G470" s="38" t="s">
        <v>2302</v>
      </c>
      <c r="H470" s="40">
        <v>2</v>
      </c>
      <c r="I470" s="42" t="s">
        <v>308</v>
      </c>
    </row>
    <row r="471" spans="1:9">
      <c r="A471" s="38" t="s">
        <v>2303</v>
      </c>
      <c r="B471" s="38"/>
      <c r="C471" s="38">
        <v>264000</v>
      </c>
      <c r="D471" s="38" t="s">
        <v>2286</v>
      </c>
      <c r="E471" s="38">
        <v>528186</v>
      </c>
      <c r="F471" s="38" t="s">
        <v>2287</v>
      </c>
      <c r="G471" s="38" t="s">
        <v>2304</v>
      </c>
      <c r="H471" s="40">
        <v>3</v>
      </c>
      <c r="I471" s="42" t="s">
        <v>308</v>
      </c>
    </row>
    <row r="472" spans="1:9">
      <c r="A472" s="38" t="s">
        <v>2305</v>
      </c>
      <c r="B472" s="38"/>
      <c r="C472" s="38">
        <v>224000</v>
      </c>
      <c r="D472" s="38" t="s">
        <v>2286</v>
      </c>
      <c r="E472" s="38">
        <v>447734</v>
      </c>
      <c r="F472" s="38" t="s">
        <v>2287</v>
      </c>
      <c r="G472" s="38" t="s">
        <v>2306</v>
      </c>
      <c r="H472" s="40">
        <v>1</v>
      </c>
      <c r="I472" s="42" t="s">
        <v>308</v>
      </c>
    </row>
    <row r="473" spans="1:9">
      <c r="A473" s="38" t="s">
        <v>2307</v>
      </c>
      <c r="B473" s="38"/>
      <c r="C473" s="38">
        <v>300000</v>
      </c>
      <c r="D473" s="38" t="s">
        <v>2286</v>
      </c>
      <c r="E473" s="38">
        <v>600243</v>
      </c>
      <c r="F473" s="38" t="s">
        <v>2287</v>
      </c>
      <c r="G473" s="38" t="s">
        <v>2308</v>
      </c>
      <c r="H473" s="40">
        <v>1</v>
      </c>
      <c r="I473" s="42" t="s">
        <v>308</v>
      </c>
    </row>
    <row r="474" spans="1:9">
      <c r="A474" s="38" t="s">
        <v>2309</v>
      </c>
      <c r="B474" s="38"/>
      <c r="C474" s="38">
        <v>75200</v>
      </c>
      <c r="D474" s="38" t="s">
        <v>2286</v>
      </c>
      <c r="E474" s="38">
        <v>150410</v>
      </c>
      <c r="F474" s="38" t="s">
        <v>2310</v>
      </c>
      <c r="G474" s="38" t="s">
        <v>2311</v>
      </c>
      <c r="H474" s="40">
        <v>2</v>
      </c>
      <c r="I474" s="42" t="s">
        <v>308</v>
      </c>
    </row>
    <row r="475" spans="1:9">
      <c r="A475" s="38" t="s">
        <v>2312</v>
      </c>
      <c r="B475" s="38"/>
      <c r="C475" s="38">
        <v>42000</v>
      </c>
      <c r="D475" s="38" t="s">
        <v>2286</v>
      </c>
      <c r="E475" s="38">
        <v>83950</v>
      </c>
      <c r="F475" s="38" t="s">
        <v>2310</v>
      </c>
      <c r="G475" s="38" t="s">
        <v>2313</v>
      </c>
      <c r="H475" s="40">
        <v>4</v>
      </c>
      <c r="I475" s="42" t="s">
        <v>308</v>
      </c>
    </row>
    <row r="476" spans="1:9">
      <c r="A476" s="38" t="s">
        <v>2314</v>
      </c>
      <c r="B476" s="38"/>
      <c r="C476" s="38">
        <v>111000</v>
      </c>
      <c r="D476" s="38" t="s">
        <v>2286</v>
      </c>
      <c r="E476" s="38">
        <v>222468</v>
      </c>
      <c r="F476" s="38" t="s">
        <v>2287</v>
      </c>
      <c r="G476" s="38" t="s">
        <v>2315</v>
      </c>
      <c r="H476" s="40">
        <v>2</v>
      </c>
      <c r="I476" s="42" t="s">
        <v>308</v>
      </c>
    </row>
    <row r="477" spans="1:9">
      <c r="A477" s="38" t="s">
        <v>2316</v>
      </c>
      <c r="B477" s="38"/>
      <c r="C477" s="38">
        <v>208000</v>
      </c>
      <c r="D477" s="38" t="s">
        <v>2286</v>
      </c>
      <c r="E477" s="38">
        <v>416253</v>
      </c>
      <c r="F477" s="38" t="s">
        <v>2287</v>
      </c>
      <c r="G477" s="38" t="s">
        <v>2317</v>
      </c>
      <c r="H477" s="40">
        <v>1</v>
      </c>
      <c r="I477" s="42" t="s">
        <v>308</v>
      </c>
    </row>
    <row r="478" spans="1:9">
      <c r="A478" s="38" t="s">
        <v>2318</v>
      </c>
      <c r="B478" s="38"/>
      <c r="C478" s="38">
        <v>203000</v>
      </c>
      <c r="D478" s="38" t="s">
        <v>2286</v>
      </c>
      <c r="E478" s="38">
        <v>405759</v>
      </c>
      <c r="F478" s="38" t="s">
        <v>2287</v>
      </c>
      <c r="G478" s="38" t="s">
        <v>2319</v>
      </c>
      <c r="H478" s="40">
        <v>1</v>
      </c>
      <c r="I478" s="42" t="s">
        <v>308</v>
      </c>
    </row>
    <row r="479" spans="1:9">
      <c r="A479" s="38" t="s">
        <v>2320</v>
      </c>
      <c r="B479" s="38"/>
      <c r="C479" s="38">
        <v>215000</v>
      </c>
      <c r="D479" s="38" t="s">
        <v>2286</v>
      </c>
      <c r="E479" s="38">
        <v>430244</v>
      </c>
      <c r="F479" s="38" t="s">
        <v>2287</v>
      </c>
      <c r="G479" s="38" t="s">
        <v>2321</v>
      </c>
      <c r="H479" s="40">
        <v>1</v>
      </c>
      <c r="I479" s="42" t="s">
        <v>308</v>
      </c>
    </row>
    <row r="480" spans="1:9">
      <c r="A480" s="38" t="s">
        <v>2322</v>
      </c>
      <c r="B480" s="38"/>
      <c r="C480" s="38">
        <v>285000</v>
      </c>
      <c r="D480" s="38" t="s">
        <v>2286</v>
      </c>
      <c r="E480" s="38">
        <v>570161</v>
      </c>
      <c r="F480" s="38" t="s">
        <v>2287</v>
      </c>
      <c r="G480" s="38" t="s">
        <v>2323</v>
      </c>
      <c r="H480" s="40">
        <v>1</v>
      </c>
      <c r="I480" s="42" t="s">
        <v>308</v>
      </c>
    </row>
    <row r="481" spans="1:9">
      <c r="A481" s="38" t="s">
        <v>2324</v>
      </c>
      <c r="B481" s="38"/>
      <c r="C481" s="38">
        <v>187000</v>
      </c>
      <c r="D481" s="38" t="s">
        <v>2286</v>
      </c>
      <c r="E481" s="38">
        <v>374277</v>
      </c>
      <c r="F481" s="38" t="s">
        <v>2287</v>
      </c>
      <c r="G481" s="38" t="s">
        <v>2325</v>
      </c>
      <c r="H481" s="40">
        <v>1</v>
      </c>
      <c r="I481" s="42" t="s">
        <v>308</v>
      </c>
    </row>
    <row r="482" spans="1:9">
      <c r="A482" s="38" t="s">
        <v>2326</v>
      </c>
      <c r="B482" s="38"/>
      <c r="C482" s="38">
        <v>1550000</v>
      </c>
      <c r="D482" s="38" t="s">
        <v>2327</v>
      </c>
      <c r="E482" s="38">
        <v>3092079</v>
      </c>
      <c r="F482" s="38" t="s">
        <v>2328</v>
      </c>
      <c r="G482" s="38" t="s">
        <v>2228</v>
      </c>
      <c r="H482" s="40">
        <v>2</v>
      </c>
      <c r="I482" s="42" t="s">
        <v>308</v>
      </c>
    </row>
    <row r="483" spans="1:9">
      <c r="A483" s="38" t="s">
        <v>2329</v>
      </c>
      <c r="B483" s="38"/>
      <c r="C483" s="38">
        <v>1560000</v>
      </c>
      <c r="D483" s="38" t="s">
        <v>2327</v>
      </c>
      <c r="E483" s="38">
        <v>3117552</v>
      </c>
      <c r="F483" s="38" t="s">
        <v>2328</v>
      </c>
      <c r="G483" s="38" t="s">
        <v>2330</v>
      </c>
      <c r="H483" s="40">
        <v>2</v>
      </c>
      <c r="I483" s="42" t="s">
        <v>308</v>
      </c>
    </row>
    <row r="484" spans="1:9">
      <c r="A484" s="38" t="s">
        <v>2331</v>
      </c>
      <c r="B484" s="38"/>
      <c r="C484" s="38">
        <v>1640000</v>
      </c>
      <c r="D484" s="38" t="s">
        <v>2327</v>
      </c>
      <c r="E484" s="38">
        <v>3274403</v>
      </c>
      <c r="F484" s="38" t="s">
        <v>2328</v>
      </c>
      <c r="G484" s="38" t="s">
        <v>2330</v>
      </c>
      <c r="H484" s="40">
        <v>1</v>
      </c>
      <c r="I484" s="42" t="s">
        <v>308</v>
      </c>
    </row>
    <row r="485" spans="1:9">
      <c r="A485" s="38" t="s">
        <v>2332</v>
      </c>
      <c r="B485" s="38"/>
      <c r="C485" s="38">
        <v>3550000</v>
      </c>
      <c r="D485" s="38" t="s">
        <v>2327</v>
      </c>
      <c r="E485" s="38">
        <v>7094172</v>
      </c>
      <c r="F485" s="38" t="s">
        <v>2328</v>
      </c>
      <c r="G485" s="38" t="s">
        <v>2228</v>
      </c>
      <c r="H485" s="40">
        <v>1</v>
      </c>
      <c r="I485" s="42" t="s">
        <v>308</v>
      </c>
    </row>
    <row r="486" spans="1:9">
      <c r="A486" s="38" t="s">
        <v>2333</v>
      </c>
      <c r="B486" s="38"/>
      <c r="C486" s="38">
        <v>2860000</v>
      </c>
      <c r="D486" s="38" t="s">
        <v>2327</v>
      </c>
      <c r="E486" s="38">
        <v>5728049</v>
      </c>
      <c r="F486" s="38" t="s">
        <v>2328</v>
      </c>
      <c r="G486" s="38" t="s">
        <v>2330</v>
      </c>
      <c r="H486" s="40">
        <v>1</v>
      </c>
      <c r="I486" s="42" t="s">
        <v>308</v>
      </c>
    </row>
    <row r="487" spans="1:9">
      <c r="A487" s="38" t="s">
        <v>2334</v>
      </c>
      <c r="B487" s="38"/>
      <c r="C487" s="38">
        <v>1870000</v>
      </c>
      <c r="D487" s="38" t="s">
        <v>2327</v>
      </c>
      <c r="E487" s="38">
        <v>3732217</v>
      </c>
      <c r="F487" s="38" t="s">
        <v>2328</v>
      </c>
      <c r="G487" s="38" t="s">
        <v>2228</v>
      </c>
      <c r="H487" s="40">
        <v>1</v>
      </c>
      <c r="I487" s="42" t="s">
        <v>308</v>
      </c>
    </row>
    <row r="488" spans="1:9">
      <c r="A488" s="38" t="s">
        <v>2335</v>
      </c>
      <c r="B488" s="38"/>
      <c r="C488" s="38">
        <v>1380000</v>
      </c>
      <c r="D488" s="38" t="s">
        <v>2327</v>
      </c>
      <c r="E488" s="38">
        <v>2752003</v>
      </c>
      <c r="F488" s="38" t="s">
        <v>2336</v>
      </c>
      <c r="G488" s="38" t="s">
        <v>2337</v>
      </c>
      <c r="H488" s="40">
        <v>2</v>
      </c>
      <c r="I488" s="42" t="s">
        <v>308</v>
      </c>
    </row>
    <row r="489" spans="1:9">
      <c r="A489" s="38" t="s">
        <v>2338</v>
      </c>
      <c r="B489" s="38"/>
      <c r="C489" s="38">
        <v>1730000</v>
      </c>
      <c r="D489" s="38" t="s">
        <v>2327</v>
      </c>
      <c r="E489" s="38">
        <v>3461841</v>
      </c>
      <c r="F489" s="38" t="s">
        <v>2328</v>
      </c>
      <c r="G489" s="38" t="s">
        <v>2228</v>
      </c>
      <c r="H489" s="40">
        <v>1</v>
      </c>
      <c r="I489" s="42" t="s">
        <v>308</v>
      </c>
    </row>
    <row r="490" spans="1:9">
      <c r="A490" s="38" t="s">
        <v>2339</v>
      </c>
      <c r="B490" s="38"/>
      <c r="C490" s="38">
        <v>2940000</v>
      </c>
      <c r="D490" s="38" t="s">
        <v>2327</v>
      </c>
      <c r="E490" s="38">
        <v>5872263</v>
      </c>
      <c r="F490" s="38" t="s">
        <v>2328</v>
      </c>
      <c r="G490" s="38" t="s">
        <v>2330</v>
      </c>
      <c r="H490" s="40">
        <v>1</v>
      </c>
      <c r="I490" s="42" t="s">
        <v>308</v>
      </c>
    </row>
    <row r="491" spans="1:9">
      <c r="A491" s="38" t="s">
        <v>2340</v>
      </c>
      <c r="B491" s="38"/>
      <c r="C491" s="38">
        <v>1740000</v>
      </c>
      <c r="D491" s="38" t="s">
        <v>2327</v>
      </c>
      <c r="E491" s="38">
        <v>3470767</v>
      </c>
      <c r="F491" s="38" t="s">
        <v>2328</v>
      </c>
      <c r="G491" s="38" t="s">
        <v>2228</v>
      </c>
      <c r="H491" s="40">
        <v>1</v>
      </c>
      <c r="I491" s="42" t="s">
        <v>308</v>
      </c>
    </row>
    <row r="492" spans="1:9">
      <c r="A492" s="38" t="s">
        <v>2341</v>
      </c>
      <c r="B492" s="38"/>
      <c r="C492" s="38">
        <v>3300000</v>
      </c>
      <c r="D492" s="38" t="s">
        <v>2327</v>
      </c>
      <c r="E492" s="38">
        <v>6592513</v>
      </c>
      <c r="F492" s="38" t="s">
        <v>2342</v>
      </c>
      <c r="G492" s="38" t="s">
        <v>2343</v>
      </c>
      <c r="H492" s="40">
        <v>1</v>
      </c>
      <c r="I492" s="42" t="s">
        <v>308</v>
      </c>
    </row>
    <row r="493" spans="1:9">
      <c r="A493" s="38" t="s">
        <v>2344</v>
      </c>
      <c r="B493" s="38"/>
      <c r="C493" s="38">
        <v>2240000</v>
      </c>
      <c r="D493" s="38" t="s">
        <v>2327</v>
      </c>
      <c r="E493" s="38">
        <v>4472386</v>
      </c>
      <c r="F493" s="38" t="s">
        <v>2342</v>
      </c>
      <c r="G493" s="38" t="s">
        <v>2343</v>
      </c>
      <c r="H493" s="40">
        <v>1</v>
      </c>
      <c r="I493" s="42" t="s">
        <v>308</v>
      </c>
    </row>
    <row r="494" spans="1:9">
      <c r="A494" s="38" t="s">
        <v>2345</v>
      </c>
      <c r="B494" s="38"/>
      <c r="C494" s="38">
        <v>2250000</v>
      </c>
      <c r="D494" s="38" t="s">
        <v>2327</v>
      </c>
      <c r="E494" s="38">
        <v>4495218</v>
      </c>
      <c r="F494" s="38" t="s">
        <v>2342</v>
      </c>
      <c r="G494" s="38" t="s">
        <v>2343</v>
      </c>
      <c r="H494" s="40">
        <v>1</v>
      </c>
      <c r="I494" s="42" t="s">
        <v>308</v>
      </c>
    </row>
    <row r="495" spans="1:9">
      <c r="A495" s="38" t="s">
        <v>2346</v>
      </c>
      <c r="B495" s="38"/>
      <c r="C495" s="38">
        <v>1880000</v>
      </c>
      <c r="D495" s="38" t="s">
        <v>2347</v>
      </c>
      <c r="E495" s="38">
        <v>3756897</v>
      </c>
      <c r="F495" s="38" t="s">
        <v>2348</v>
      </c>
      <c r="G495" s="38" t="s">
        <v>2349</v>
      </c>
      <c r="H495" s="40">
        <v>6</v>
      </c>
      <c r="I495" s="42" t="s">
        <v>308</v>
      </c>
    </row>
    <row r="496" spans="1:9">
      <c r="A496" s="38" t="s">
        <v>2350</v>
      </c>
      <c r="B496" s="38"/>
      <c r="C496" s="38">
        <v>298000</v>
      </c>
      <c r="D496" s="38" t="s">
        <v>2242</v>
      </c>
      <c r="E496" s="38">
        <v>596100</v>
      </c>
      <c r="F496" s="38" t="s">
        <v>2351</v>
      </c>
      <c r="G496" s="38" t="s">
        <v>2352</v>
      </c>
      <c r="H496" s="40">
        <v>1</v>
      </c>
      <c r="I496" s="42" t="s">
        <v>308</v>
      </c>
    </row>
    <row r="497" spans="1:9">
      <c r="A497" s="38" t="s">
        <v>2353</v>
      </c>
      <c r="B497" s="38"/>
      <c r="C497" s="38">
        <v>466000</v>
      </c>
      <c r="D497" s="38" t="s">
        <v>2242</v>
      </c>
      <c r="E497" s="38">
        <v>932600</v>
      </c>
      <c r="F497" s="38" t="s">
        <v>2351</v>
      </c>
      <c r="G497" s="38" t="s">
        <v>2354</v>
      </c>
      <c r="H497" s="40">
        <v>1</v>
      </c>
      <c r="I497" s="42" t="s">
        <v>308</v>
      </c>
    </row>
    <row r="498" spans="1:9">
      <c r="A498" s="38" t="s">
        <v>2355</v>
      </c>
      <c r="B498" s="38"/>
      <c r="C498" s="38">
        <v>214000</v>
      </c>
      <c r="D498" s="38" t="s">
        <v>2242</v>
      </c>
      <c r="E498" s="38">
        <v>427300</v>
      </c>
      <c r="F498" s="38" t="s">
        <v>2351</v>
      </c>
      <c r="G498" s="38" t="s">
        <v>2356</v>
      </c>
      <c r="H498" s="40">
        <v>1</v>
      </c>
      <c r="I498" s="42" t="s">
        <v>308</v>
      </c>
    </row>
    <row r="499" spans="1:9">
      <c r="A499" s="38" t="s">
        <v>2357</v>
      </c>
      <c r="B499" s="38"/>
      <c r="C499" s="38">
        <v>41600</v>
      </c>
      <c r="D499" s="38" t="s">
        <v>2242</v>
      </c>
      <c r="E499" s="38">
        <v>83200</v>
      </c>
      <c r="F499" s="38" t="s">
        <v>2358</v>
      </c>
      <c r="G499" s="38" t="s">
        <v>2359</v>
      </c>
      <c r="H499" s="40">
        <v>1</v>
      </c>
      <c r="I499" s="42" t="s">
        <v>308</v>
      </c>
    </row>
    <row r="500" spans="1:9">
      <c r="A500" s="38" t="s">
        <v>2360</v>
      </c>
      <c r="B500" s="38"/>
      <c r="C500" s="38">
        <v>517000</v>
      </c>
      <c r="D500" s="38" t="s">
        <v>2242</v>
      </c>
      <c r="E500" s="38">
        <v>1033400</v>
      </c>
      <c r="F500" s="38" t="s">
        <v>2361</v>
      </c>
      <c r="G500" s="38" t="s">
        <v>2362</v>
      </c>
      <c r="H500" s="40">
        <v>1</v>
      </c>
      <c r="I500" s="42" t="s">
        <v>308</v>
      </c>
    </row>
    <row r="501" spans="1:9">
      <c r="A501" s="38" t="s">
        <v>2363</v>
      </c>
      <c r="B501" s="38"/>
      <c r="C501" s="38">
        <v>1660000</v>
      </c>
      <c r="D501" s="38" t="s">
        <v>2242</v>
      </c>
      <c r="E501" s="38">
        <v>3312800</v>
      </c>
      <c r="F501" s="38" t="s">
        <v>2364</v>
      </c>
      <c r="G501" s="38" t="s">
        <v>2365</v>
      </c>
      <c r="H501" s="40">
        <v>1</v>
      </c>
      <c r="I501" s="42" t="s">
        <v>308</v>
      </c>
    </row>
    <row r="502" spans="1:9">
      <c r="A502" s="38" t="s">
        <v>2366</v>
      </c>
      <c r="B502" s="38"/>
      <c r="C502" s="38">
        <v>1840000</v>
      </c>
      <c r="D502" s="38" t="s">
        <v>2242</v>
      </c>
      <c r="E502" s="38">
        <v>3675200</v>
      </c>
      <c r="F502" s="38" t="s">
        <v>2364</v>
      </c>
      <c r="G502" s="38" t="s">
        <v>2367</v>
      </c>
      <c r="H502" s="40">
        <v>1</v>
      </c>
      <c r="I502" s="42" t="s">
        <v>308</v>
      </c>
    </row>
    <row r="503" spans="1:9">
      <c r="A503" s="38" t="s">
        <v>2368</v>
      </c>
      <c r="B503" s="38"/>
      <c r="C503" s="38">
        <v>2030000</v>
      </c>
      <c r="D503" s="38" t="s">
        <v>2120</v>
      </c>
      <c r="E503" s="38">
        <v>4056037</v>
      </c>
      <c r="F503" s="38" t="s">
        <v>2369</v>
      </c>
      <c r="G503" s="38" t="s">
        <v>2370</v>
      </c>
      <c r="H503" s="40">
        <v>4</v>
      </c>
      <c r="I503" s="42" t="s">
        <v>308</v>
      </c>
    </row>
    <row r="504" spans="1:9">
      <c r="A504" s="38" t="s">
        <v>2371</v>
      </c>
      <c r="B504" s="38"/>
      <c r="C504" s="38">
        <v>1910000</v>
      </c>
      <c r="D504" s="38" t="s">
        <v>2120</v>
      </c>
      <c r="E504" s="38">
        <v>3819345</v>
      </c>
      <c r="F504" s="38" t="s">
        <v>2369</v>
      </c>
      <c r="G504" s="38" t="s">
        <v>2370</v>
      </c>
      <c r="H504" s="40">
        <v>2</v>
      </c>
      <c r="I504" s="42" t="s">
        <v>308</v>
      </c>
    </row>
    <row r="505" spans="1:9">
      <c r="A505" s="38" t="s">
        <v>2372</v>
      </c>
      <c r="B505" s="38"/>
      <c r="C505" s="38">
        <v>5170000</v>
      </c>
      <c r="D505" s="38" t="s">
        <v>2286</v>
      </c>
      <c r="E505" s="38">
        <v>10343988</v>
      </c>
      <c r="F505" s="38" t="s">
        <v>2373</v>
      </c>
      <c r="G505" s="38" t="s">
        <v>2374</v>
      </c>
      <c r="H505" s="40">
        <v>1</v>
      </c>
      <c r="I505" s="42" t="s">
        <v>308</v>
      </c>
    </row>
    <row r="506" spans="1:9">
      <c r="A506" s="38" t="s">
        <v>2375</v>
      </c>
      <c r="B506" s="38"/>
      <c r="C506" s="38">
        <v>1400000</v>
      </c>
      <c r="D506" s="38" t="s">
        <v>2286</v>
      </c>
      <c r="E506" s="38">
        <v>2795885</v>
      </c>
      <c r="F506" s="38" t="s">
        <v>2373</v>
      </c>
      <c r="G506" s="38" t="s">
        <v>2376</v>
      </c>
      <c r="H506" s="40">
        <v>2</v>
      </c>
      <c r="I506" s="42" t="s">
        <v>308</v>
      </c>
    </row>
    <row r="507" spans="1:9">
      <c r="A507" s="38" t="s">
        <v>2377</v>
      </c>
      <c r="B507" s="38"/>
      <c r="C507" s="38">
        <v>1810</v>
      </c>
      <c r="D507" s="38" t="s">
        <v>2378</v>
      </c>
      <c r="E507" s="38">
        <v>9034</v>
      </c>
      <c r="F507" s="38" t="s">
        <v>1064</v>
      </c>
      <c r="G507" s="38" t="s">
        <v>1065</v>
      </c>
      <c r="H507" s="40">
        <v>11.4</v>
      </c>
      <c r="I507" s="42" t="s">
        <v>62</v>
      </c>
    </row>
    <row r="508" spans="1:9">
      <c r="A508" s="38" t="s">
        <v>2379</v>
      </c>
      <c r="B508" s="38"/>
      <c r="C508" s="38">
        <v>810</v>
      </c>
      <c r="D508" s="38" t="s">
        <v>2378</v>
      </c>
      <c r="E508" s="38">
        <v>4060</v>
      </c>
      <c r="F508" s="38" t="s">
        <v>1064</v>
      </c>
      <c r="G508" s="38" t="s">
        <v>2380</v>
      </c>
      <c r="H508" s="40">
        <v>2</v>
      </c>
      <c r="I508" s="42" t="s">
        <v>2381</v>
      </c>
    </row>
    <row r="509" spans="1:9">
      <c r="A509" s="38" t="s">
        <v>2382</v>
      </c>
      <c r="B509" s="38"/>
      <c r="C509" s="38">
        <v>11400</v>
      </c>
      <c r="D509" s="38" t="s">
        <v>2378</v>
      </c>
      <c r="E509" s="38">
        <v>57036</v>
      </c>
      <c r="F509" s="38" t="s">
        <v>2383</v>
      </c>
      <c r="G509" s="38" t="s">
        <v>2384</v>
      </c>
      <c r="H509" s="40">
        <v>14.1</v>
      </c>
      <c r="I509" s="42" t="s">
        <v>62</v>
      </c>
    </row>
    <row r="510" spans="1:9">
      <c r="A510" s="38" t="s">
        <v>2385</v>
      </c>
      <c r="B510" s="38"/>
      <c r="C510" s="38">
        <v>630</v>
      </c>
      <c r="D510" s="38" t="s">
        <v>2378</v>
      </c>
      <c r="E510" s="38">
        <v>3148</v>
      </c>
      <c r="F510" s="38" t="s">
        <v>2386</v>
      </c>
      <c r="G510" s="38" t="s">
        <v>2387</v>
      </c>
      <c r="H510" s="40">
        <v>35</v>
      </c>
      <c r="I510" s="42" t="s">
        <v>2381</v>
      </c>
    </row>
    <row r="511" spans="1:9">
      <c r="A511" s="38" t="s">
        <v>2388</v>
      </c>
      <c r="B511" s="38"/>
      <c r="C511" s="38">
        <v>630</v>
      </c>
      <c r="D511" s="38" t="s">
        <v>2378</v>
      </c>
      <c r="E511" s="38">
        <v>3148</v>
      </c>
      <c r="F511" s="38" t="s">
        <v>2386</v>
      </c>
      <c r="G511" s="38" t="s">
        <v>2389</v>
      </c>
      <c r="H511" s="40">
        <v>1</v>
      </c>
      <c r="I511" s="42" t="s">
        <v>2381</v>
      </c>
    </row>
    <row r="512" spans="1:9">
      <c r="A512" s="38" t="s">
        <v>2390</v>
      </c>
      <c r="B512" s="38"/>
      <c r="C512" s="38">
        <v>630</v>
      </c>
      <c r="D512" s="38" t="s">
        <v>2378</v>
      </c>
      <c r="E512" s="38">
        <v>3148</v>
      </c>
      <c r="F512" s="38" t="s">
        <v>2386</v>
      </c>
      <c r="G512" s="38" t="s">
        <v>2391</v>
      </c>
      <c r="H512" s="40">
        <v>10</v>
      </c>
      <c r="I512" s="42" t="s">
        <v>2381</v>
      </c>
    </row>
    <row r="513" spans="1:9">
      <c r="A513" s="38" t="s">
        <v>2392</v>
      </c>
      <c r="B513" s="38"/>
      <c r="C513" s="38">
        <v>22800</v>
      </c>
      <c r="D513" s="38" t="s">
        <v>2378</v>
      </c>
      <c r="E513" s="38">
        <v>114072</v>
      </c>
      <c r="F513" s="38" t="s">
        <v>2393</v>
      </c>
      <c r="G513" s="38" t="s">
        <v>2394</v>
      </c>
      <c r="H513" s="40">
        <v>21.1</v>
      </c>
      <c r="I513" s="42" t="s">
        <v>62</v>
      </c>
    </row>
    <row r="514" spans="1:9">
      <c r="A514" s="38" t="s">
        <v>2395</v>
      </c>
      <c r="B514" s="38"/>
      <c r="C514" s="38">
        <v>43300</v>
      </c>
      <c r="D514" s="38" t="s">
        <v>2378</v>
      </c>
      <c r="E514" s="38">
        <v>216736</v>
      </c>
      <c r="F514" s="38" t="s">
        <v>2393</v>
      </c>
      <c r="G514" s="38" t="s">
        <v>2396</v>
      </c>
      <c r="H514" s="40">
        <v>24.3</v>
      </c>
      <c r="I514" s="42" t="s">
        <v>62</v>
      </c>
    </row>
    <row r="515" spans="1:9">
      <c r="A515" s="38" t="s">
        <v>2397</v>
      </c>
      <c r="B515" s="38"/>
      <c r="C515" s="38">
        <v>43300</v>
      </c>
      <c r="D515" s="38" t="s">
        <v>2378</v>
      </c>
      <c r="E515" s="38">
        <v>216736</v>
      </c>
      <c r="F515" s="38" t="s">
        <v>2393</v>
      </c>
      <c r="G515" s="38" t="s">
        <v>2396</v>
      </c>
      <c r="H515" s="40">
        <v>14.2</v>
      </c>
      <c r="I515" s="42" t="s">
        <v>62</v>
      </c>
    </row>
    <row r="516" spans="1:9">
      <c r="A516" s="38" t="s">
        <v>2398</v>
      </c>
      <c r="B516" s="38"/>
      <c r="C516" s="38">
        <v>43300</v>
      </c>
      <c r="D516" s="38" t="s">
        <v>2378</v>
      </c>
      <c r="E516" s="38">
        <v>216736</v>
      </c>
      <c r="F516" s="38" t="s">
        <v>2393</v>
      </c>
      <c r="G516" s="38" t="s">
        <v>2399</v>
      </c>
      <c r="H516" s="40">
        <v>4.8</v>
      </c>
      <c r="I516" s="42" t="s">
        <v>62</v>
      </c>
    </row>
    <row r="517" spans="1:9">
      <c r="A517" s="38" t="s">
        <v>2400</v>
      </c>
      <c r="B517" s="38"/>
      <c r="C517" s="38">
        <v>43300</v>
      </c>
      <c r="D517" s="38" t="s">
        <v>2378</v>
      </c>
      <c r="E517" s="38">
        <v>216736</v>
      </c>
      <c r="F517" s="38" t="s">
        <v>2393</v>
      </c>
      <c r="G517" s="38" t="s">
        <v>2399</v>
      </c>
      <c r="H517" s="40">
        <v>68.5</v>
      </c>
      <c r="I517" s="42" t="s">
        <v>62</v>
      </c>
    </row>
    <row r="518" spans="1:9">
      <c r="A518" s="38" t="s">
        <v>2401</v>
      </c>
      <c r="B518" s="38"/>
      <c r="C518" s="38">
        <v>10200</v>
      </c>
      <c r="D518" s="38" t="s">
        <v>2378</v>
      </c>
      <c r="E518" s="38">
        <v>50876</v>
      </c>
      <c r="F518" s="38" t="s">
        <v>1067</v>
      </c>
      <c r="G518" s="38" t="s">
        <v>1068</v>
      </c>
      <c r="H518" s="40">
        <v>22.8</v>
      </c>
      <c r="I518" s="42" t="s">
        <v>62</v>
      </c>
    </row>
    <row r="519" spans="1:9">
      <c r="A519" s="38" t="s">
        <v>2402</v>
      </c>
      <c r="B519" s="38"/>
      <c r="C519" s="38">
        <v>10200</v>
      </c>
      <c r="D519" s="38" t="s">
        <v>2378</v>
      </c>
      <c r="E519" s="38">
        <v>50876</v>
      </c>
      <c r="F519" s="38" t="s">
        <v>1067</v>
      </c>
      <c r="G519" s="38" t="s">
        <v>1070</v>
      </c>
      <c r="H519" s="40">
        <v>5.0999999999999996</v>
      </c>
      <c r="I519" s="42" t="s">
        <v>62</v>
      </c>
    </row>
    <row r="520" spans="1:9">
      <c r="A520" s="38" t="s">
        <v>2403</v>
      </c>
      <c r="B520" s="38"/>
      <c r="C520" s="38">
        <v>12500</v>
      </c>
      <c r="D520" s="38" t="s">
        <v>2378</v>
      </c>
      <c r="E520" s="38">
        <v>62693</v>
      </c>
      <c r="F520" s="38" t="s">
        <v>1067</v>
      </c>
      <c r="G520" s="38" t="s">
        <v>1073</v>
      </c>
      <c r="H520" s="40">
        <v>2.7</v>
      </c>
      <c r="I520" s="42" t="s">
        <v>62</v>
      </c>
    </row>
    <row r="521" spans="1:9">
      <c r="A521" s="38" t="s">
        <v>2404</v>
      </c>
      <c r="B521" s="38"/>
      <c r="C521" s="38">
        <v>12500</v>
      </c>
      <c r="D521" s="38" t="s">
        <v>2378</v>
      </c>
      <c r="E521" s="38">
        <v>62693</v>
      </c>
      <c r="F521" s="38" t="s">
        <v>1067</v>
      </c>
      <c r="G521" s="38" t="s">
        <v>1075</v>
      </c>
      <c r="H521" s="40">
        <v>8.4</v>
      </c>
      <c r="I521" s="42" t="s">
        <v>62</v>
      </c>
    </row>
    <row r="522" spans="1:9">
      <c r="A522" s="38" t="s">
        <v>2405</v>
      </c>
      <c r="B522" s="38"/>
      <c r="C522" s="38">
        <v>140</v>
      </c>
      <c r="D522" s="38" t="s">
        <v>2378</v>
      </c>
      <c r="E522" s="38">
        <v>684</v>
      </c>
      <c r="F522" s="38" t="s">
        <v>2406</v>
      </c>
      <c r="G522" s="38" t="s">
        <v>2407</v>
      </c>
      <c r="H522" s="40">
        <v>498</v>
      </c>
      <c r="I522" s="42" t="s">
        <v>87</v>
      </c>
    </row>
    <row r="523" spans="1:9">
      <c r="A523" s="38" t="s">
        <v>2408</v>
      </c>
      <c r="B523" s="38"/>
      <c r="C523" s="38">
        <v>22800</v>
      </c>
      <c r="D523" s="38" t="s">
        <v>2378</v>
      </c>
      <c r="E523" s="38">
        <v>114072</v>
      </c>
      <c r="F523" s="38" t="s">
        <v>2409</v>
      </c>
      <c r="G523" s="38" t="s">
        <v>2410</v>
      </c>
      <c r="H523" s="40">
        <v>95.4</v>
      </c>
      <c r="I523" s="42" t="s">
        <v>62</v>
      </c>
    </row>
    <row r="524" spans="1:9">
      <c r="A524" s="38" t="s">
        <v>2411</v>
      </c>
      <c r="B524" s="38"/>
      <c r="C524" s="38">
        <v>6510</v>
      </c>
      <c r="D524" s="38" t="s">
        <v>2412</v>
      </c>
      <c r="E524" s="38">
        <v>13020</v>
      </c>
      <c r="F524" s="38" t="s">
        <v>2413</v>
      </c>
      <c r="G524" s="38" t="s">
        <v>2414</v>
      </c>
      <c r="H524" s="40">
        <v>28.2</v>
      </c>
      <c r="I524" s="42" t="s">
        <v>62</v>
      </c>
    </row>
    <row r="525" spans="1:9">
      <c r="A525" s="38" t="s">
        <v>2415</v>
      </c>
      <c r="B525" s="38"/>
      <c r="C525" s="38">
        <v>2410</v>
      </c>
      <c r="D525" s="38" t="s">
        <v>2412</v>
      </c>
      <c r="E525" s="38">
        <v>4810</v>
      </c>
      <c r="F525" s="38" t="s">
        <v>2416</v>
      </c>
      <c r="G525" s="38" t="s">
        <v>2417</v>
      </c>
      <c r="H525" s="40">
        <v>249</v>
      </c>
      <c r="I525" s="42" t="s">
        <v>62</v>
      </c>
    </row>
    <row r="526" spans="1:9">
      <c r="A526" s="38" t="s">
        <v>2418</v>
      </c>
      <c r="B526" s="38"/>
      <c r="C526" s="38">
        <v>15100</v>
      </c>
      <c r="D526" s="38" t="s">
        <v>1703</v>
      </c>
      <c r="E526" s="38">
        <v>30100</v>
      </c>
      <c r="F526" s="38" t="s">
        <v>2419</v>
      </c>
      <c r="G526" s="38" t="s">
        <v>2420</v>
      </c>
      <c r="H526" s="40">
        <v>120</v>
      </c>
      <c r="I526" s="42" t="s">
        <v>62</v>
      </c>
    </row>
    <row r="527" spans="1:9">
      <c r="A527" s="38" t="s">
        <v>2421</v>
      </c>
      <c r="B527" s="38"/>
      <c r="C527" s="38">
        <v>4750</v>
      </c>
      <c r="D527" s="38" t="s">
        <v>1703</v>
      </c>
      <c r="E527" s="38">
        <v>9500</v>
      </c>
      <c r="F527" s="38" t="s">
        <v>2422</v>
      </c>
      <c r="G527" s="38" t="s">
        <v>2423</v>
      </c>
      <c r="H527" s="40">
        <v>14.1</v>
      </c>
      <c r="I527" s="42" t="s">
        <v>87</v>
      </c>
    </row>
    <row r="528" spans="1:9">
      <c r="A528" s="38" t="s">
        <v>2424</v>
      </c>
      <c r="B528" s="38"/>
      <c r="C528" s="38">
        <v>3150</v>
      </c>
      <c r="D528" s="38" t="s">
        <v>2425</v>
      </c>
      <c r="E528" s="38">
        <v>6300</v>
      </c>
      <c r="F528" s="38" t="s">
        <v>2426</v>
      </c>
      <c r="G528" s="38" t="s">
        <v>2427</v>
      </c>
      <c r="H528" s="40">
        <v>315</v>
      </c>
      <c r="I528" s="42" t="s">
        <v>62</v>
      </c>
    </row>
    <row r="529" spans="1:9">
      <c r="A529" s="38" t="s">
        <v>2428</v>
      </c>
      <c r="B529" s="38"/>
      <c r="C529" s="38">
        <v>3250</v>
      </c>
      <c r="D529" s="38" t="s">
        <v>2425</v>
      </c>
      <c r="E529" s="38">
        <v>6500</v>
      </c>
      <c r="F529" s="38" t="s">
        <v>2426</v>
      </c>
      <c r="G529" s="38" t="s">
        <v>2427</v>
      </c>
      <c r="H529" s="40">
        <v>28.1</v>
      </c>
      <c r="I529" s="42" t="s">
        <v>62</v>
      </c>
    </row>
    <row r="530" spans="1:9">
      <c r="A530" s="38" t="s">
        <v>2429</v>
      </c>
      <c r="B530" s="38"/>
      <c r="C530" s="38">
        <v>3150</v>
      </c>
      <c r="D530" s="38" t="s">
        <v>2425</v>
      </c>
      <c r="E530" s="38">
        <v>6300</v>
      </c>
      <c r="F530" s="38" t="s">
        <v>2426</v>
      </c>
      <c r="G530" s="38" t="s">
        <v>2430</v>
      </c>
      <c r="H530" s="40">
        <v>314</v>
      </c>
      <c r="I530" s="42" t="s">
        <v>62</v>
      </c>
    </row>
    <row r="531" spans="1:9">
      <c r="A531" s="38" t="s">
        <v>2431</v>
      </c>
      <c r="B531" s="38"/>
      <c r="C531" s="38">
        <v>3250</v>
      </c>
      <c r="D531" s="38" t="s">
        <v>2425</v>
      </c>
      <c r="E531" s="38">
        <v>6500</v>
      </c>
      <c r="F531" s="38" t="s">
        <v>2426</v>
      </c>
      <c r="G531" s="38" t="s">
        <v>2430</v>
      </c>
      <c r="H531" s="40">
        <v>40.1</v>
      </c>
      <c r="I531" s="42" t="s">
        <v>62</v>
      </c>
    </row>
    <row r="532" spans="1:9">
      <c r="A532" s="38" t="s">
        <v>2432</v>
      </c>
      <c r="B532" s="38"/>
      <c r="C532" s="38">
        <v>8250</v>
      </c>
      <c r="D532" s="38" t="s">
        <v>2425</v>
      </c>
      <c r="E532" s="38">
        <v>16500</v>
      </c>
      <c r="F532" s="38" t="s">
        <v>2433</v>
      </c>
      <c r="G532" s="38" t="s">
        <v>2434</v>
      </c>
      <c r="H532" s="40">
        <v>1153</v>
      </c>
      <c r="I532" s="42" t="s">
        <v>62</v>
      </c>
    </row>
    <row r="533" spans="1:9">
      <c r="A533" s="38" t="s">
        <v>2435</v>
      </c>
      <c r="B533" s="38"/>
      <c r="C533" s="38">
        <v>10500</v>
      </c>
      <c r="D533" s="38" t="s">
        <v>2425</v>
      </c>
      <c r="E533" s="38">
        <v>21000</v>
      </c>
      <c r="F533" s="38" t="s">
        <v>2433</v>
      </c>
      <c r="G533" s="38" t="s">
        <v>2434</v>
      </c>
      <c r="H533" s="40">
        <v>39.9</v>
      </c>
      <c r="I533" s="42" t="s">
        <v>62</v>
      </c>
    </row>
    <row r="534" spans="1:9">
      <c r="A534" s="38" t="s">
        <v>2436</v>
      </c>
      <c r="B534" s="38"/>
      <c r="C534" s="38">
        <v>9000</v>
      </c>
      <c r="D534" s="38" t="s">
        <v>2425</v>
      </c>
      <c r="E534" s="38">
        <v>18000</v>
      </c>
      <c r="F534" s="38" t="s">
        <v>2433</v>
      </c>
      <c r="G534" s="38" t="s">
        <v>2434</v>
      </c>
      <c r="H534" s="40">
        <v>39.299999999999997</v>
      </c>
      <c r="I534" s="42" t="s">
        <v>62</v>
      </c>
    </row>
    <row r="535" spans="1:9">
      <c r="A535" s="38" t="s">
        <v>2437</v>
      </c>
      <c r="B535" s="38"/>
      <c r="C535" s="38">
        <v>11500</v>
      </c>
      <c r="D535" s="38" t="s">
        <v>2425</v>
      </c>
      <c r="E535" s="38">
        <v>23000</v>
      </c>
      <c r="F535" s="38" t="s">
        <v>2433</v>
      </c>
      <c r="G535" s="38" t="s">
        <v>2434</v>
      </c>
      <c r="H535" s="40">
        <v>90</v>
      </c>
      <c r="I535" s="42" t="s">
        <v>62</v>
      </c>
    </row>
    <row r="536" spans="1:9">
      <c r="A536" s="38" t="s">
        <v>2438</v>
      </c>
      <c r="B536" s="38"/>
      <c r="C536" s="38">
        <v>3500</v>
      </c>
      <c r="D536" s="38" t="s">
        <v>2425</v>
      </c>
      <c r="E536" s="38">
        <v>7000</v>
      </c>
      <c r="F536" s="38" t="s">
        <v>2439</v>
      </c>
      <c r="G536" s="38" t="s">
        <v>2440</v>
      </c>
      <c r="H536" s="40">
        <v>44.9</v>
      </c>
      <c r="I536" s="42" t="s">
        <v>62</v>
      </c>
    </row>
    <row r="537" spans="1:9">
      <c r="A537" s="38" t="s">
        <v>2441</v>
      </c>
      <c r="B537" s="38"/>
      <c r="C537" s="38">
        <v>5400</v>
      </c>
      <c r="D537" s="38" t="s">
        <v>2425</v>
      </c>
      <c r="E537" s="38">
        <v>10800</v>
      </c>
      <c r="F537" s="38" t="s">
        <v>2442</v>
      </c>
      <c r="G537" s="38" t="s">
        <v>2443</v>
      </c>
      <c r="H537" s="40">
        <v>272</v>
      </c>
      <c r="I537" s="42" t="s">
        <v>62</v>
      </c>
    </row>
    <row r="538" spans="1:9">
      <c r="A538" s="38" t="s">
        <v>2444</v>
      </c>
      <c r="B538" s="38"/>
      <c r="C538" s="38">
        <v>6500</v>
      </c>
      <c r="D538" s="38" t="s">
        <v>2445</v>
      </c>
      <c r="E538" s="38">
        <v>13000</v>
      </c>
      <c r="F538" s="38" t="s">
        <v>2446</v>
      </c>
      <c r="G538" s="38" t="s">
        <v>2447</v>
      </c>
      <c r="H538" s="40">
        <v>58.2</v>
      </c>
      <c r="I538" s="42" t="s">
        <v>62</v>
      </c>
    </row>
    <row r="539" spans="1:9">
      <c r="A539" s="38" t="s">
        <v>2448</v>
      </c>
      <c r="B539" s="38"/>
      <c r="C539" s="38">
        <v>8500</v>
      </c>
      <c r="D539" s="38" t="s">
        <v>2445</v>
      </c>
      <c r="E539" s="38">
        <v>17000</v>
      </c>
      <c r="F539" s="38" t="s">
        <v>2446</v>
      </c>
      <c r="G539" s="38" t="s">
        <v>2447</v>
      </c>
      <c r="H539" s="40">
        <v>84.6</v>
      </c>
      <c r="I539" s="42" t="s">
        <v>62</v>
      </c>
    </row>
    <row r="540" spans="1:9">
      <c r="A540" s="38" t="s">
        <v>2449</v>
      </c>
      <c r="B540" s="38"/>
      <c r="C540" s="38">
        <v>610</v>
      </c>
      <c r="D540" s="38" t="s">
        <v>2450</v>
      </c>
      <c r="E540" s="38">
        <v>1210</v>
      </c>
      <c r="F540" s="38" t="s">
        <v>2451</v>
      </c>
      <c r="G540" s="38" t="s">
        <v>2452</v>
      </c>
      <c r="H540" s="40">
        <v>60</v>
      </c>
      <c r="I540" s="42" t="s">
        <v>62</v>
      </c>
    </row>
    <row r="541" spans="1:9">
      <c r="A541" s="38" t="s">
        <v>2453</v>
      </c>
      <c r="B541" s="38"/>
      <c r="C541" s="38">
        <v>700</v>
      </c>
      <c r="D541" s="38" t="s">
        <v>2450</v>
      </c>
      <c r="E541" s="38">
        <v>1408</v>
      </c>
      <c r="F541" s="38" t="s">
        <v>2451</v>
      </c>
      <c r="G541" s="38" t="s">
        <v>2452</v>
      </c>
      <c r="H541" s="40">
        <v>6.3</v>
      </c>
      <c r="I541" s="42" t="s">
        <v>62</v>
      </c>
    </row>
    <row r="542" spans="1:9">
      <c r="A542" s="38" t="s">
        <v>2454</v>
      </c>
      <c r="B542" s="38"/>
      <c r="C542" s="38">
        <v>2810</v>
      </c>
      <c r="D542" s="38" t="s">
        <v>2450</v>
      </c>
      <c r="E542" s="38">
        <v>5613</v>
      </c>
      <c r="F542" s="38" t="s">
        <v>2455</v>
      </c>
      <c r="G542" s="38" t="s">
        <v>2456</v>
      </c>
      <c r="H542" s="40">
        <v>1401</v>
      </c>
      <c r="I542" s="42" t="s">
        <v>62</v>
      </c>
    </row>
    <row r="543" spans="1:9">
      <c r="A543" s="38" t="s">
        <v>2457</v>
      </c>
      <c r="B543" s="38"/>
      <c r="C543" s="38">
        <v>4210</v>
      </c>
      <c r="D543" s="38" t="s">
        <v>2450</v>
      </c>
      <c r="E543" s="38">
        <v>8420</v>
      </c>
      <c r="F543" s="38" t="s">
        <v>2455</v>
      </c>
      <c r="G543" s="38" t="s">
        <v>2456</v>
      </c>
      <c r="H543" s="40">
        <v>6.4</v>
      </c>
      <c r="I543" s="42" t="s">
        <v>62</v>
      </c>
    </row>
    <row r="544" spans="1:9">
      <c r="A544" s="38" t="s">
        <v>2458</v>
      </c>
      <c r="B544" s="38"/>
      <c r="C544" s="38">
        <v>1930</v>
      </c>
      <c r="D544" s="38" t="s">
        <v>2450</v>
      </c>
      <c r="E544" s="38">
        <v>3852</v>
      </c>
      <c r="F544" s="38" t="s">
        <v>2455</v>
      </c>
      <c r="G544" s="38" t="s">
        <v>1039</v>
      </c>
      <c r="H544" s="40">
        <v>48</v>
      </c>
      <c r="I544" s="42" t="s">
        <v>308</v>
      </c>
    </row>
    <row r="545" spans="1:9">
      <c r="A545" s="38" t="s">
        <v>2459</v>
      </c>
      <c r="B545" s="38"/>
      <c r="C545" s="38">
        <v>3030</v>
      </c>
      <c r="D545" s="38" t="s">
        <v>2450</v>
      </c>
      <c r="E545" s="38">
        <v>6054</v>
      </c>
      <c r="F545" s="38" t="s">
        <v>2455</v>
      </c>
      <c r="G545" s="38" t="s">
        <v>1043</v>
      </c>
      <c r="H545" s="40">
        <v>2</v>
      </c>
      <c r="I545" s="42" t="s">
        <v>308</v>
      </c>
    </row>
    <row r="546" spans="1:9">
      <c r="A546" s="38" t="s">
        <v>2460</v>
      </c>
      <c r="B546" s="38"/>
      <c r="C546" s="38">
        <v>1760</v>
      </c>
      <c r="D546" s="38" t="s">
        <v>2450</v>
      </c>
      <c r="E546" s="38">
        <v>3522</v>
      </c>
      <c r="F546" s="38" t="s">
        <v>2455</v>
      </c>
      <c r="G546" s="38" t="s">
        <v>1046</v>
      </c>
      <c r="H546" s="40">
        <v>58</v>
      </c>
      <c r="I546" s="42" t="s">
        <v>308</v>
      </c>
    </row>
    <row r="547" spans="1:9">
      <c r="A547" s="38" t="s">
        <v>2461</v>
      </c>
      <c r="B547" s="38"/>
      <c r="C547" s="38">
        <v>1760</v>
      </c>
      <c r="D547" s="38" t="s">
        <v>2450</v>
      </c>
      <c r="E547" s="38">
        <v>3522</v>
      </c>
      <c r="F547" s="38" t="s">
        <v>2455</v>
      </c>
      <c r="G547" s="38" t="s">
        <v>1049</v>
      </c>
      <c r="H547" s="40">
        <v>143</v>
      </c>
      <c r="I547" s="42" t="s">
        <v>87</v>
      </c>
    </row>
    <row r="548" spans="1:9">
      <c r="A548" s="38" t="s">
        <v>2462</v>
      </c>
      <c r="B548" s="38"/>
      <c r="C548" s="38">
        <v>1820</v>
      </c>
      <c r="D548" s="38" t="s">
        <v>2450</v>
      </c>
      <c r="E548" s="38">
        <v>3632</v>
      </c>
      <c r="F548" s="38" t="s">
        <v>2455</v>
      </c>
      <c r="G548" s="38" t="s">
        <v>1051</v>
      </c>
      <c r="H548" s="40">
        <v>141</v>
      </c>
      <c r="I548" s="42" t="s">
        <v>87</v>
      </c>
    </row>
    <row r="549" spans="1:9">
      <c r="A549" s="38" t="s">
        <v>2463</v>
      </c>
      <c r="B549" s="38"/>
      <c r="C549" s="38">
        <v>1650</v>
      </c>
      <c r="D549" s="38" t="s">
        <v>2450</v>
      </c>
      <c r="E549" s="38">
        <v>3302</v>
      </c>
      <c r="F549" s="38" t="s">
        <v>2455</v>
      </c>
      <c r="G549" s="38" t="s">
        <v>1053</v>
      </c>
      <c r="H549" s="40">
        <v>10.8</v>
      </c>
      <c r="I549" s="42" t="s">
        <v>87</v>
      </c>
    </row>
    <row r="550" spans="1:9">
      <c r="A550" s="38" t="s">
        <v>2464</v>
      </c>
      <c r="B550" s="38"/>
      <c r="C550" s="38">
        <v>4210</v>
      </c>
      <c r="D550" s="38" t="s">
        <v>2450</v>
      </c>
      <c r="E550" s="38">
        <v>8420</v>
      </c>
      <c r="F550" s="38" t="s">
        <v>2455</v>
      </c>
      <c r="G550" s="38" t="s">
        <v>1055</v>
      </c>
      <c r="H550" s="40">
        <v>3.2</v>
      </c>
      <c r="I550" s="42" t="s">
        <v>87</v>
      </c>
    </row>
    <row r="551" spans="1:9">
      <c r="A551" s="38" t="s">
        <v>2465</v>
      </c>
      <c r="B551" s="38"/>
      <c r="C551" s="38">
        <v>2810</v>
      </c>
      <c r="D551" s="38" t="s">
        <v>2450</v>
      </c>
      <c r="E551" s="38">
        <v>5613</v>
      </c>
      <c r="F551" s="38" t="s">
        <v>2455</v>
      </c>
      <c r="G551" s="38" t="s">
        <v>2456</v>
      </c>
      <c r="H551" s="40">
        <v>7.8</v>
      </c>
      <c r="I551" s="42" t="s">
        <v>62</v>
      </c>
    </row>
    <row r="552" spans="1:9">
      <c r="A552" s="38" t="s">
        <v>2466</v>
      </c>
      <c r="B552" s="38"/>
      <c r="C552" s="38">
        <v>2810</v>
      </c>
      <c r="D552" s="38" t="s">
        <v>2450</v>
      </c>
      <c r="E552" s="38">
        <v>5613</v>
      </c>
      <c r="F552" s="38" t="s">
        <v>2455</v>
      </c>
      <c r="G552" s="38" t="s">
        <v>2456</v>
      </c>
      <c r="H552" s="40">
        <v>171</v>
      </c>
      <c r="I552" s="42" t="s">
        <v>62</v>
      </c>
    </row>
    <row r="553" spans="1:9">
      <c r="A553" s="38" t="s">
        <v>2467</v>
      </c>
      <c r="B553" s="38"/>
      <c r="C553" s="38">
        <v>4210</v>
      </c>
      <c r="D553" s="38" t="s">
        <v>2450</v>
      </c>
      <c r="E553" s="38">
        <v>8420</v>
      </c>
      <c r="F553" s="38" t="s">
        <v>2455</v>
      </c>
      <c r="G553" s="38" t="s">
        <v>2456</v>
      </c>
      <c r="H553" s="40">
        <v>1.7</v>
      </c>
      <c r="I553" s="42" t="s">
        <v>62</v>
      </c>
    </row>
    <row r="554" spans="1:9">
      <c r="A554" s="38" t="s">
        <v>2468</v>
      </c>
      <c r="B554" s="38"/>
      <c r="C554" s="38">
        <v>9730</v>
      </c>
      <c r="D554" s="38" t="s">
        <v>2450</v>
      </c>
      <c r="E554" s="38">
        <v>19460</v>
      </c>
      <c r="F554" s="38" t="s">
        <v>2455</v>
      </c>
      <c r="G554" s="38" t="s">
        <v>2469</v>
      </c>
      <c r="H554" s="40">
        <v>70.5</v>
      </c>
      <c r="I554" s="42" t="s">
        <v>62</v>
      </c>
    </row>
    <row r="555" spans="1:9">
      <c r="A555" s="38" t="s">
        <v>2470</v>
      </c>
      <c r="B555" s="38"/>
      <c r="C555" s="38">
        <v>9730</v>
      </c>
      <c r="D555" s="38" t="s">
        <v>2450</v>
      </c>
      <c r="E555" s="38">
        <v>19460</v>
      </c>
      <c r="F555" s="38" t="s">
        <v>2455</v>
      </c>
      <c r="G555" s="38" t="s">
        <v>2469</v>
      </c>
      <c r="H555" s="40">
        <v>19.399999999999999</v>
      </c>
      <c r="I555" s="42" t="s">
        <v>62</v>
      </c>
    </row>
    <row r="556" spans="1:9">
      <c r="A556" s="38" t="s">
        <v>2471</v>
      </c>
      <c r="B556" s="38"/>
      <c r="C556" s="38">
        <v>5500</v>
      </c>
      <c r="D556" s="38" t="s">
        <v>2450</v>
      </c>
      <c r="E556" s="38">
        <v>11007</v>
      </c>
      <c r="F556" s="38" t="s">
        <v>2455</v>
      </c>
      <c r="G556" s="38" t="s">
        <v>2472</v>
      </c>
      <c r="H556" s="40">
        <v>1</v>
      </c>
      <c r="I556" s="42" t="s">
        <v>308</v>
      </c>
    </row>
    <row r="557" spans="1:9">
      <c r="A557" s="38" t="s">
        <v>2473</v>
      </c>
      <c r="B557" s="38"/>
      <c r="C557" s="38">
        <v>7710</v>
      </c>
      <c r="D557" s="38" t="s">
        <v>2450</v>
      </c>
      <c r="E557" s="38">
        <v>15410</v>
      </c>
      <c r="F557" s="38" t="s">
        <v>2474</v>
      </c>
      <c r="G557" s="38" t="s">
        <v>2475</v>
      </c>
      <c r="H557" s="40">
        <v>31.1</v>
      </c>
      <c r="I557" s="42" t="s">
        <v>62</v>
      </c>
    </row>
    <row r="558" spans="1:9">
      <c r="A558" s="38" t="s">
        <v>2476</v>
      </c>
      <c r="B558" s="38"/>
      <c r="C558" s="38">
        <v>7710</v>
      </c>
      <c r="D558" s="38" t="s">
        <v>2450</v>
      </c>
      <c r="E558" s="38">
        <v>15410</v>
      </c>
      <c r="F558" s="38" t="s">
        <v>2474</v>
      </c>
      <c r="G558" s="38" t="s">
        <v>2475</v>
      </c>
      <c r="H558" s="40">
        <v>19.5</v>
      </c>
      <c r="I558" s="42" t="s">
        <v>62</v>
      </c>
    </row>
    <row r="559" spans="1:9">
      <c r="A559" s="38" t="s">
        <v>2477</v>
      </c>
      <c r="B559" s="38"/>
      <c r="C559" s="38">
        <v>610</v>
      </c>
      <c r="D559" s="38" t="s">
        <v>2450</v>
      </c>
      <c r="E559" s="38">
        <v>1210</v>
      </c>
      <c r="F559" s="38" t="s">
        <v>2451</v>
      </c>
      <c r="G559" s="38" t="s">
        <v>2478</v>
      </c>
      <c r="H559" s="40">
        <v>245</v>
      </c>
      <c r="I559" s="42" t="s">
        <v>62</v>
      </c>
    </row>
    <row r="560" spans="1:9">
      <c r="A560" s="38" t="s">
        <v>2479</v>
      </c>
      <c r="B560" s="38"/>
      <c r="C560" s="38">
        <v>700</v>
      </c>
      <c r="D560" s="38" t="s">
        <v>2450</v>
      </c>
      <c r="E560" s="38">
        <v>1408</v>
      </c>
      <c r="F560" s="38" t="s">
        <v>2451</v>
      </c>
      <c r="G560" s="38" t="s">
        <v>2478</v>
      </c>
      <c r="H560" s="40">
        <v>52</v>
      </c>
      <c r="I560" s="42" t="s">
        <v>62</v>
      </c>
    </row>
    <row r="561" spans="1:9">
      <c r="A561" s="38" t="s">
        <v>2480</v>
      </c>
      <c r="B561" s="38"/>
      <c r="C561" s="38">
        <v>470</v>
      </c>
      <c r="D561" s="38" t="s">
        <v>2450</v>
      </c>
      <c r="E561" s="38">
        <v>935</v>
      </c>
      <c r="F561" s="38" t="s">
        <v>2481</v>
      </c>
      <c r="G561" s="38"/>
      <c r="H561" s="40">
        <v>403</v>
      </c>
      <c r="I561" s="42" t="s">
        <v>62</v>
      </c>
    </row>
    <row r="562" spans="1:9">
      <c r="A562" s="38" t="s">
        <v>2482</v>
      </c>
      <c r="B562" s="38"/>
      <c r="C562" s="38">
        <v>700</v>
      </c>
      <c r="D562" s="38" t="s">
        <v>2450</v>
      </c>
      <c r="E562" s="38">
        <v>1408</v>
      </c>
      <c r="F562" s="38" t="s">
        <v>2481</v>
      </c>
      <c r="G562" s="38"/>
      <c r="H562" s="40">
        <v>58.4</v>
      </c>
      <c r="I562" s="42" t="s">
        <v>62</v>
      </c>
    </row>
    <row r="563" spans="1:9">
      <c r="A563" s="38" t="s">
        <v>2483</v>
      </c>
      <c r="B563" s="38"/>
      <c r="C563" s="38">
        <v>7000</v>
      </c>
      <c r="D563" s="38" t="s">
        <v>1812</v>
      </c>
      <c r="E563" s="38">
        <v>14000</v>
      </c>
      <c r="F563" s="38" t="s">
        <v>2484</v>
      </c>
      <c r="G563" s="38" t="s">
        <v>2485</v>
      </c>
      <c r="H563" s="40">
        <v>3275</v>
      </c>
      <c r="I563" s="42" t="s">
        <v>62</v>
      </c>
    </row>
    <row r="564" spans="1:9">
      <c r="A564" s="38" t="s">
        <v>2486</v>
      </c>
      <c r="B564" s="38"/>
      <c r="C564" s="38">
        <v>8000</v>
      </c>
      <c r="D564" s="38" t="s">
        <v>1812</v>
      </c>
      <c r="E564" s="38">
        <v>16000</v>
      </c>
      <c r="F564" s="38" t="s">
        <v>2484</v>
      </c>
      <c r="G564" s="38" t="s">
        <v>2487</v>
      </c>
      <c r="H564" s="40">
        <v>28.6</v>
      </c>
      <c r="I564" s="42" t="s">
        <v>62</v>
      </c>
    </row>
    <row r="565" spans="1:9">
      <c r="A565" s="38" t="s">
        <v>2488</v>
      </c>
      <c r="B565" s="38"/>
      <c r="C565" s="38">
        <v>8000</v>
      </c>
      <c r="D565" s="38" t="s">
        <v>1812</v>
      </c>
      <c r="E565" s="38">
        <v>16000</v>
      </c>
      <c r="F565" s="38" t="s">
        <v>2484</v>
      </c>
      <c r="G565" s="38" t="s">
        <v>2489</v>
      </c>
      <c r="H565" s="40">
        <v>2369</v>
      </c>
      <c r="I565" s="42" t="s">
        <v>62</v>
      </c>
    </row>
    <row r="566" spans="1:9">
      <c r="A566" s="38" t="s">
        <v>2490</v>
      </c>
      <c r="B566" s="38"/>
      <c r="C566" s="38">
        <v>8500</v>
      </c>
      <c r="D566" s="38" t="s">
        <v>1812</v>
      </c>
      <c r="E566" s="38">
        <v>17000</v>
      </c>
      <c r="F566" s="38" t="s">
        <v>2484</v>
      </c>
      <c r="G566" s="38" t="s">
        <v>2485</v>
      </c>
      <c r="H566" s="40">
        <v>29.3</v>
      </c>
      <c r="I566" s="42" t="s">
        <v>62</v>
      </c>
    </row>
    <row r="567" spans="1:9">
      <c r="A567" s="38" t="s">
        <v>2491</v>
      </c>
      <c r="B567" s="38"/>
      <c r="C567" s="38">
        <v>1300</v>
      </c>
      <c r="D567" s="38" t="s">
        <v>2425</v>
      </c>
      <c r="E567" s="38">
        <v>2600</v>
      </c>
      <c r="F567" s="38" t="s">
        <v>2492</v>
      </c>
      <c r="G567" s="38" t="s">
        <v>2493</v>
      </c>
      <c r="H567" s="40">
        <v>2218</v>
      </c>
      <c r="I567" s="42" t="s">
        <v>62</v>
      </c>
    </row>
    <row r="568" spans="1:9">
      <c r="A568" s="38" t="s">
        <v>2494</v>
      </c>
      <c r="B568" s="38"/>
      <c r="C568" s="38">
        <v>1450</v>
      </c>
      <c r="D568" s="38" t="s">
        <v>2425</v>
      </c>
      <c r="E568" s="38">
        <v>2900</v>
      </c>
      <c r="F568" s="38" t="s">
        <v>2492</v>
      </c>
      <c r="G568" s="38" t="s">
        <v>2493</v>
      </c>
      <c r="H568" s="40">
        <v>72.8</v>
      </c>
      <c r="I568" s="42" t="s">
        <v>62</v>
      </c>
    </row>
    <row r="569" spans="1:9">
      <c r="A569" s="38" t="s">
        <v>2495</v>
      </c>
      <c r="B569" s="38"/>
      <c r="C569" s="38">
        <v>17500</v>
      </c>
      <c r="D569" s="38" t="s">
        <v>2425</v>
      </c>
      <c r="E569" s="38">
        <v>35000</v>
      </c>
      <c r="F569" s="38" t="s">
        <v>2496</v>
      </c>
      <c r="G569" s="38" t="s">
        <v>2497</v>
      </c>
      <c r="H569" s="40">
        <v>9</v>
      </c>
      <c r="I569" s="42" t="s">
        <v>308</v>
      </c>
    </row>
    <row r="570" spans="1:9">
      <c r="A570" s="38" t="s">
        <v>2498</v>
      </c>
      <c r="B570" s="38"/>
      <c r="C570" s="38">
        <v>1500</v>
      </c>
      <c r="D570" s="38" t="s">
        <v>2425</v>
      </c>
      <c r="E570" s="38">
        <v>3000</v>
      </c>
      <c r="F570" s="38" t="s">
        <v>2492</v>
      </c>
      <c r="G570" s="38" t="s">
        <v>2493</v>
      </c>
      <c r="H570" s="40">
        <v>9.5</v>
      </c>
      <c r="I570" s="42" t="s">
        <v>62</v>
      </c>
    </row>
    <row r="571" spans="1:9">
      <c r="A571" s="38" t="s">
        <v>2499</v>
      </c>
      <c r="B571" s="38"/>
      <c r="C571" s="38">
        <v>8000</v>
      </c>
      <c r="D571" s="38" t="s">
        <v>1812</v>
      </c>
      <c r="E571" s="38">
        <v>16000</v>
      </c>
      <c r="F571" s="38" t="s">
        <v>2500</v>
      </c>
      <c r="G571" s="38" t="s">
        <v>2501</v>
      </c>
      <c r="H571" s="40">
        <v>242</v>
      </c>
      <c r="I571" s="42" t="s">
        <v>62</v>
      </c>
    </row>
    <row r="572" spans="1:9">
      <c r="A572" s="38" t="s">
        <v>2502</v>
      </c>
      <c r="B572" s="38"/>
      <c r="C572" s="38">
        <v>4150</v>
      </c>
      <c r="D572" s="38" t="s">
        <v>2445</v>
      </c>
      <c r="E572" s="38">
        <v>8300</v>
      </c>
      <c r="F572" s="38" t="s">
        <v>2503</v>
      </c>
      <c r="G572" s="38" t="s">
        <v>2504</v>
      </c>
      <c r="H572" s="40">
        <v>901</v>
      </c>
      <c r="I572" s="42" t="s">
        <v>62</v>
      </c>
    </row>
    <row r="573" spans="1:9">
      <c r="A573" s="38" t="s">
        <v>2505</v>
      </c>
      <c r="B573" s="38"/>
      <c r="C573" s="38">
        <v>4150</v>
      </c>
      <c r="D573" s="38" t="s">
        <v>2445</v>
      </c>
      <c r="E573" s="38">
        <v>8300</v>
      </c>
      <c r="F573" s="38" t="s">
        <v>2503</v>
      </c>
      <c r="G573" s="38" t="s">
        <v>2504</v>
      </c>
      <c r="H573" s="40">
        <v>541</v>
      </c>
      <c r="I573" s="42" t="s">
        <v>62</v>
      </c>
    </row>
    <row r="574" spans="1:9">
      <c r="A574" s="38" t="s">
        <v>2506</v>
      </c>
      <c r="B574" s="38"/>
      <c r="C574" s="38">
        <v>2000</v>
      </c>
      <c r="D574" s="38" t="s">
        <v>2445</v>
      </c>
      <c r="E574" s="38">
        <v>4000</v>
      </c>
      <c r="F574" s="38" t="s">
        <v>1167</v>
      </c>
      <c r="G574" s="38" t="s">
        <v>2507</v>
      </c>
      <c r="H574" s="40">
        <v>739</v>
      </c>
      <c r="I574" s="42" t="s">
        <v>87</v>
      </c>
    </row>
    <row r="575" spans="1:9">
      <c r="A575" s="38" t="s">
        <v>2508</v>
      </c>
      <c r="B575" s="38"/>
      <c r="C575" s="38">
        <v>2000</v>
      </c>
      <c r="D575" s="38" t="s">
        <v>2445</v>
      </c>
      <c r="E575" s="38">
        <v>4000</v>
      </c>
      <c r="F575" s="38" t="s">
        <v>2509</v>
      </c>
      <c r="G575" s="38" t="s">
        <v>2510</v>
      </c>
      <c r="H575" s="40">
        <v>120</v>
      </c>
      <c r="I575" s="42" t="s">
        <v>87</v>
      </c>
    </row>
    <row r="576" spans="1:9">
      <c r="A576" s="38" t="s">
        <v>2511</v>
      </c>
      <c r="B576" s="38"/>
      <c r="C576" s="38">
        <v>2000</v>
      </c>
      <c r="D576" s="38" t="s">
        <v>2445</v>
      </c>
      <c r="E576" s="38">
        <v>4000</v>
      </c>
      <c r="F576" s="38" t="s">
        <v>2509</v>
      </c>
      <c r="G576" s="38" t="s">
        <v>2512</v>
      </c>
      <c r="H576" s="40">
        <v>128</v>
      </c>
      <c r="I576" s="42" t="s">
        <v>87</v>
      </c>
    </row>
    <row r="577" spans="1:9">
      <c r="A577" s="38" t="s">
        <v>2513</v>
      </c>
      <c r="B577" s="38"/>
      <c r="C577" s="38">
        <v>1000</v>
      </c>
      <c r="D577" s="38" t="s">
        <v>2445</v>
      </c>
      <c r="E577" s="38">
        <v>2000</v>
      </c>
      <c r="F577" s="38" t="s">
        <v>2509</v>
      </c>
      <c r="G577" s="38" t="s">
        <v>2514</v>
      </c>
      <c r="H577" s="40">
        <v>21.2</v>
      </c>
      <c r="I577" s="42" t="s">
        <v>87</v>
      </c>
    </row>
    <row r="578" spans="1:9">
      <c r="A578" s="38" t="s">
        <v>2515</v>
      </c>
      <c r="B578" s="38"/>
      <c r="C578" s="38">
        <v>7900000</v>
      </c>
      <c r="D578" s="38" t="s">
        <v>2516</v>
      </c>
      <c r="E578" s="38">
        <v>15800000</v>
      </c>
      <c r="F578" s="38" t="s">
        <v>2517</v>
      </c>
      <c r="G578" s="38" t="s">
        <v>2518</v>
      </c>
      <c r="H578" s="40">
        <v>1</v>
      </c>
      <c r="I578" s="42" t="s">
        <v>1422</v>
      </c>
    </row>
    <row r="579" spans="1:9">
      <c r="A579" s="38" t="s">
        <v>2519</v>
      </c>
      <c r="B579" s="38"/>
      <c r="C579" s="38">
        <v>418000</v>
      </c>
      <c r="D579" s="38" t="s">
        <v>2347</v>
      </c>
      <c r="E579" s="38">
        <v>836583</v>
      </c>
      <c r="F579" s="38" t="s">
        <v>2520</v>
      </c>
      <c r="G579" s="38" t="s">
        <v>2521</v>
      </c>
      <c r="H579" s="40">
        <v>6</v>
      </c>
      <c r="I579" s="42" t="s">
        <v>308</v>
      </c>
    </row>
    <row r="580" spans="1:9">
      <c r="A580" s="38" t="s">
        <v>2522</v>
      </c>
      <c r="B580" s="38"/>
      <c r="C580" s="38">
        <v>12800000</v>
      </c>
      <c r="D580" s="38" t="s">
        <v>2523</v>
      </c>
      <c r="E580" s="38">
        <v>25583090</v>
      </c>
      <c r="F580" s="38" t="s">
        <v>2524</v>
      </c>
      <c r="G580" s="38" t="s">
        <v>2525</v>
      </c>
      <c r="H580" s="40">
        <v>1</v>
      </c>
      <c r="I580" s="42" t="s">
        <v>1422</v>
      </c>
    </row>
    <row r="581" spans="1:9">
      <c r="A581" s="38" t="s">
        <v>2526</v>
      </c>
      <c r="B581" s="38"/>
      <c r="C581" s="38">
        <v>1000</v>
      </c>
      <c r="D581" s="38" t="s">
        <v>1812</v>
      </c>
      <c r="E581" s="38">
        <v>2000</v>
      </c>
      <c r="F581" s="38" t="s">
        <v>2527</v>
      </c>
      <c r="G581" s="38" t="s">
        <v>2528</v>
      </c>
      <c r="H581" s="40">
        <v>5.0999999999999996</v>
      </c>
      <c r="I581" s="42" t="s">
        <v>87</v>
      </c>
    </row>
    <row r="582" spans="1:9">
      <c r="A582" s="38" t="s">
        <v>2529</v>
      </c>
      <c r="B582" s="38"/>
      <c r="C582" s="38">
        <v>600</v>
      </c>
      <c r="D582" s="38" t="s">
        <v>1812</v>
      </c>
      <c r="E582" s="38">
        <v>1200</v>
      </c>
      <c r="F582" s="38" t="s">
        <v>1117</v>
      </c>
      <c r="G582" s="38" t="s">
        <v>2530</v>
      </c>
      <c r="H582" s="40">
        <v>2406</v>
      </c>
      <c r="I582" s="42" t="s">
        <v>87</v>
      </c>
    </row>
    <row r="583" spans="1:9">
      <c r="A583" s="38" t="s">
        <v>2531</v>
      </c>
      <c r="B583" s="38"/>
      <c r="C583" s="38">
        <v>12000</v>
      </c>
      <c r="D583" s="38" t="s">
        <v>1812</v>
      </c>
      <c r="E583" s="38">
        <v>24000</v>
      </c>
      <c r="F583" s="38" t="s">
        <v>1987</v>
      </c>
      <c r="G583" s="38" t="s">
        <v>1988</v>
      </c>
      <c r="H583" s="40">
        <v>25.2</v>
      </c>
      <c r="I583" s="42" t="s">
        <v>87</v>
      </c>
    </row>
    <row r="584" spans="1:9">
      <c r="A584" s="38" t="s">
        <v>2532</v>
      </c>
      <c r="B584" s="38"/>
      <c r="C584" s="38">
        <v>5500</v>
      </c>
      <c r="D584" s="38" t="s">
        <v>1812</v>
      </c>
      <c r="E584" s="38">
        <v>11000</v>
      </c>
      <c r="F584" s="38" t="s">
        <v>2533</v>
      </c>
      <c r="G584" s="38" t="s">
        <v>2534</v>
      </c>
      <c r="H584" s="40">
        <v>5</v>
      </c>
      <c r="I584" s="42" t="s">
        <v>308</v>
      </c>
    </row>
    <row r="585" spans="1:9">
      <c r="A585" s="38" t="s">
        <v>2535</v>
      </c>
      <c r="B585" s="38"/>
      <c r="C585" s="38">
        <v>6500</v>
      </c>
      <c r="D585" s="38" t="s">
        <v>1812</v>
      </c>
      <c r="E585" s="38">
        <v>13000</v>
      </c>
      <c r="F585" s="38" t="s">
        <v>2533</v>
      </c>
      <c r="G585" s="38" t="s">
        <v>2536</v>
      </c>
      <c r="H585" s="40">
        <v>61</v>
      </c>
      <c r="I585" s="42" t="s">
        <v>308</v>
      </c>
    </row>
    <row r="586" spans="1:9">
      <c r="A586" s="38" t="s">
        <v>2537</v>
      </c>
      <c r="B586" s="38"/>
      <c r="C586" s="38">
        <v>7500</v>
      </c>
      <c r="D586" s="38" t="s">
        <v>1812</v>
      </c>
      <c r="E586" s="38">
        <v>15000</v>
      </c>
      <c r="F586" s="38" t="s">
        <v>2533</v>
      </c>
      <c r="G586" s="38" t="s">
        <v>2538</v>
      </c>
      <c r="H586" s="40">
        <v>172</v>
      </c>
      <c r="I586" s="42" t="s">
        <v>308</v>
      </c>
    </row>
    <row r="587" spans="1:9">
      <c r="A587" s="38" t="s">
        <v>2539</v>
      </c>
      <c r="B587" s="38"/>
      <c r="C587" s="38">
        <v>6000</v>
      </c>
      <c r="D587" s="38" t="s">
        <v>1812</v>
      </c>
      <c r="E587" s="38">
        <v>12000</v>
      </c>
      <c r="F587" s="38" t="s">
        <v>2540</v>
      </c>
      <c r="G587" s="38" t="s">
        <v>2541</v>
      </c>
      <c r="H587" s="40">
        <v>317</v>
      </c>
      <c r="I587" s="42" t="s">
        <v>87</v>
      </c>
    </row>
    <row r="588" spans="1:9">
      <c r="A588" s="38" t="s">
        <v>2542</v>
      </c>
      <c r="B588" s="38"/>
      <c r="C588" s="38">
        <v>11000</v>
      </c>
      <c r="D588" s="38" t="s">
        <v>1812</v>
      </c>
      <c r="E588" s="38">
        <v>22000</v>
      </c>
      <c r="F588" s="38" t="s">
        <v>1994</v>
      </c>
      <c r="G588" s="38" t="s">
        <v>1995</v>
      </c>
      <c r="H588" s="40">
        <v>26</v>
      </c>
      <c r="I588" s="42" t="s">
        <v>87</v>
      </c>
    </row>
    <row r="589" spans="1:9">
      <c r="A589" s="38" t="s">
        <v>2543</v>
      </c>
      <c r="B589" s="38"/>
      <c r="C589" s="38">
        <v>11500</v>
      </c>
      <c r="D589" s="38" t="s">
        <v>1812</v>
      </c>
      <c r="E589" s="38">
        <v>23000</v>
      </c>
      <c r="F589" s="38" t="s">
        <v>1994</v>
      </c>
      <c r="G589" s="38" t="s">
        <v>1995</v>
      </c>
      <c r="H589" s="40">
        <v>57.6</v>
      </c>
      <c r="I589" s="42" t="s">
        <v>87</v>
      </c>
    </row>
    <row r="590" spans="1:9">
      <c r="A590" s="38" t="s">
        <v>2544</v>
      </c>
      <c r="B590" s="38"/>
      <c r="C590" s="38">
        <v>47900</v>
      </c>
      <c r="D590" s="38" t="s">
        <v>2545</v>
      </c>
      <c r="E590" s="38">
        <v>95850</v>
      </c>
      <c r="F590" s="38" t="s">
        <v>1677</v>
      </c>
      <c r="G590" s="38" t="s">
        <v>2546</v>
      </c>
      <c r="H590" s="40">
        <v>0.9</v>
      </c>
      <c r="I590" s="42" t="s">
        <v>87</v>
      </c>
    </row>
    <row r="591" spans="1:9">
      <c r="A591" s="38" t="s">
        <v>2547</v>
      </c>
      <c r="B591" s="38"/>
      <c r="C591" s="38">
        <v>56800</v>
      </c>
      <c r="D591" s="38" t="s">
        <v>2545</v>
      </c>
      <c r="E591" s="38">
        <v>113550</v>
      </c>
      <c r="F591" s="38" t="s">
        <v>1677</v>
      </c>
      <c r="G591" s="38" t="s">
        <v>2548</v>
      </c>
      <c r="H591" s="40">
        <v>0.8</v>
      </c>
      <c r="I591" s="42" t="s">
        <v>87</v>
      </c>
    </row>
    <row r="592" spans="1:9">
      <c r="A592" s="38" t="s">
        <v>2549</v>
      </c>
      <c r="B592" s="38"/>
      <c r="C592" s="38">
        <v>35100</v>
      </c>
      <c r="D592" s="38" t="s">
        <v>1676</v>
      </c>
      <c r="E592" s="38">
        <v>70100</v>
      </c>
      <c r="F592" s="38" t="s">
        <v>2550</v>
      </c>
      <c r="G592" s="38" t="s">
        <v>2551</v>
      </c>
      <c r="H592" s="40">
        <v>1</v>
      </c>
      <c r="I592" s="42" t="s">
        <v>308</v>
      </c>
    </row>
    <row r="593" spans="1:9">
      <c r="A593" s="38" t="s">
        <v>2552</v>
      </c>
      <c r="B593" s="38"/>
      <c r="C593" s="38">
        <v>25500</v>
      </c>
      <c r="D593" s="38" t="s">
        <v>1676</v>
      </c>
      <c r="E593" s="38">
        <v>51050</v>
      </c>
      <c r="F593" s="38" t="s">
        <v>2553</v>
      </c>
      <c r="G593" s="38" t="s">
        <v>2554</v>
      </c>
      <c r="H593" s="40">
        <v>1</v>
      </c>
      <c r="I593" s="42" t="s">
        <v>308</v>
      </c>
    </row>
    <row r="594" spans="1:9">
      <c r="A594" s="38" t="s">
        <v>2555</v>
      </c>
      <c r="B594" s="38"/>
      <c r="C594" s="38">
        <v>75400</v>
      </c>
      <c r="D594" s="38" t="s">
        <v>1676</v>
      </c>
      <c r="E594" s="38">
        <v>150850</v>
      </c>
      <c r="F594" s="38" t="s">
        <v>2556</v>
      </c>
      <c r="G594" s="38"/>
      <c r="H594" s="40">
        <v>1</v>
      </c>
      <c r="I594" s="42" t="s">
        <v>308</v>
      </c>
    </row>
    <row r="595" spans="1:9">
      <c r="A595" s="38" t="s">
        <v>2557</v>
      </c>
      <c r="B595" s="38"/>
      <c r="C595" s="38">
        <v>3080</v>
      </c>
      <c r="D595" s="38" t="s">
        <v>1676</v>
      </c>
      <c r="E595" s="38">
        <v>6150</v>
      </c>
      <c r="F595" s="38" t="s">
        <v>2558</v>
      </c>
      <c r="G595" s="38" t="s">
        <v>2559</v>
      </c>
      <c r="H595" s="40">
        <v>1</v>
      </c>
      <c r="I595" s="42" t="s">
        <v>308</v>
      </c>
    </row>
    <row r="596" spans="1:9">
      <c r="A596" s="38" t="s">
        <v>2560</v>
      </c>
      <c r="B596" s="38"/>
      <c r="C596" s="38">
        <v>89500</v>
      </c>
      <c r="D596" s="38" t="s">
        <v>1676</v>
      </c>
      <c r="E596" s="38">
        <v>179000</v>
      </c>
      <c r="F596" s="38" t="s">
        <v>2561</v>
      </c>
      <c r="G596" s="38" t="s">
        <v>2562</v>
      </c>
      <c r="H596" s="40">
        <v>1</v>
      </c>
      <c r="I596" s="42" t="s">
        <v>308</v>
      </c>
    </row>
    <row r="597" spans="1:9">
      <c r="A597" s="38" t="s">
        <v>2563</v>
      </c>
      <c r="B597" s="38"/>
      <c r="C597" s="38">
        <v>47200</v>
      </c>
      <c r="D597" s="38" t="s">
        <v>1676</v>
      </c>
      <c r="E597" s="38">
        <v>94300</v>
      </c>
      <c r="F597" s="38" t="s">
        <v>2564</v>
      </c>
      <c r="G597" s="38" t="s">
        <v>2565</v>
      </c>
      <c r="H597" s="40">
        <v>1</v>
      </c>
      <c r="I597" s="42" t="s">
        <v>308</v>
      </c>
    </row>
    <row r="598" spans="1:9">
      <c r="A598" s="38" t="s">
        <v>2566</v>
      </c>
      <c r="B598" s="38"/>
      <c r="C598" s="38">
        <v>1700</v>
      </c>
      <c r="D598" s="38" t="s">
        <v>1676</v>
      </c>
      <c r="E598" s="38">
        <v>3400</v>
      </c>
      <c r="F598" s="38" t="s">
        <v>2567</v>
      </c>
      <c r="G598" s="38" t="s">
        <v>2568</v>
      </c>
      <c r="H598" s="40">
        <v>31</v>
      </c>
      <c r="I598" s="42" t="s">
        <v>308</v>
      </c>
    </row>
    <row r="599" spans="1:9">
      <c r="A599" s="38" t="s">
        <v>2569</v>
      </c>
      <c r="B599" s="38"/>
      <c r="C599" s="38">
        <v>15200</v>
      </c>
      <c r="D599" s="38" t="s">
        <v>2378</v>
      </c>
      <c r="E599" s="38">
        <v>76200</v>
      </c>
      <c r="F599" s="38" t="s">
        <v>2570</v>
      </c>
      <c r="G599" s="38" t="s">
        <v>2571</v>
      </c>
      <c r="H599" s="40">
        <v>3</v>
      </c>
      <c r="I599" s="42" t="s">
        <v>308</v>
      </c>
    </row>
    <row r="600" spans="1:9">
      <c r="A600" s="38" t="s">
        <v>2572</v>
      </c>
      <c r="B600" s="38"/>
      <c r="C600" s="38">
        <v>14400</v>
      </c>
      <c r="D600" s="38" t="s">
        <v>2378</v>
      </c>
      <c r="E600" s="38">
        <v>71819</v>
      </c>
      <c r="F600" s="38" t="s">
        <v>2570</v>
      </c>
      <c r="G600" s="38" t="s">
        <v>2573</v>
      </c>
      <c r="H600" s="40">
        <v>52</v>
      </c>
      <c r="I600" s="42" t="s">
        <v>308</v>
      </c>
    </row>
    <row r="601" spans="1:9">
      <c r="A601" s="38" t="s">
        <v>2574</v>
      </c>
      <c r="B601" s="38"/>
      <c r="C601" s="38">
        <v>214000</v>
      </c>
      <c r="D601" s="38" t="s">
        <v>1676</v>
      </c>
      <c r="E601" s="38">
        <v>427500</v>
      </c>
      <c r="F601" s="38" t="s">
        <v>2575</v>
      </c>
      <c r="G601" s="38" t="s">
        <v>2576</v>
      </c>
      <c r="H601" s="40">
        <v>1</v>
      </c>
      <c r="I601" s="42" t="s">
        <v>308</v>
      </c>
    </row>
    <row r="602" spans="1:9">
      <c r="A602" s="38" t="s">
        <v>2577</v>
      </c>
      <c r="B602" s="38"/>
      <c r="C602" s="38">
        <v>174000</v>
      </c>
      <c r="D602" s="38" t="s">
        <v>1676</v>
      </c>
      <c r="E602" s="38">
        <v>347500</v>
      </c>
      <c r="F602" s="38" t="s">
        <v>2575</v>
      </c>
      <c r="G602" s="38" t="s">
        <v>2576</v>
      </c>
      <c r="H602" s="40">
        <v>1</v>
      </c>
      <c r="I602" s="42" t="s">
        <v>308</v>
      </c>
    </row>
    <row r="603" spans="1:9">
      <c r="A603" s="38" t="s">
        <v>2578</v>
      </c>
      <c r="B603" s="38"/>
      <c r="C603" s="38">
        <v>308000</v>
      </c>
      <c r="D603" s="38" t="s">
        <v>1676</v>
      </c>
      <c r="E603" s="38">
        <v>616500</v>
      </c>
      <c r="F603" s="38" t="s">
        <v>2575</v>
      </c>
      <c r="G603" s="38" t="s">
        <v>2576</v>
      </c>
      <c r="H603" s="40">
        <v>1</v>
      </c>
      <c r="I603" s="42" t="s">
        <v>308</v>
      </c>
    </row>
    <row r="604" spans="1:9">
      <c r="A604" s="38" t="s">
        <v>2579</v>
      </c>
      <c r="B604" s="38"/>
      <c r="C604" s="38">
        <v>104000</v>
      </c>
      <c r="D604" s="38" t="s">
        <v>2580</v>
      </c>
      <c r="E604" s="38">
        <v>207000</v>
      </c>
      <c r="F604" s="38" t="s">
        <v>2581</v>
      </c>
      <c r="G604" s="38" t="s">
        <v>2582</v>
      </c>
      <c r="H604" s="40">
        <v>2</v>
      </c>
      <c r="I604" s="42" t="s">
        <v>308</v>
      </c>
    </row>
    <row r="605" spans="1:9">
      <c r="A605" s="38" t="s">
        <v>2583</v>
      </c>
      <c r="B605" s="38"/>
      <c r="C605" s="38">
        <v>105000</v>
      </c>
      <c r="D605" s="38" t="s">
        <v>2580</v>
      </c>
      <c r="E605" s="38">
        <v>210000</v>
      </c>
      <c r="F605" s="38" t="s">
        <v>2581</v>
      </c>
      <c r="G605" s="38" t="s">
        <v>2584</v>
      </c>
      <c r="H605" s="40">
        <v>1</v>
      </c>
      <c r="I605" s="42" t="s">
        <v>308</v>
      </c>
    </row>
    <row r="606" spans="1:9">
      <c r="A606" s="38" t="s">
        <v>2585</v>
      </c>
      <c r="B606" s="38"/>
      <c r="C606" s="38">
        <v>348000</v>
      </c>
      <c r="D606" s="38" t="s">
        <v>2580</v>
      </c>
      <c r="E606" s="38">
        <v>696000</v>
      </c>
      <c r="F606" s="38" t="s">
        <v>2581</v>
      </c>
      <c r="G606" s="38" t="s">
        <v>2586</v>
      </c>
      <c r="H606" s="40">
        <v>1</v>
      </c>
      <c r="I606" s="42" t="s">
        <v>308</v>
      </c>
    </row>
    <row r="607" spans="1:9">
      <c r="A607" s="38" t="s">
        <v>2587</v>
      </c>
      <c r="B607" s="38"/>
      <c r="C607" s="38">
        <v>159000</v>
      </c>
      <c r="D607" s="38" t="s">
        <v>2580</v>
      </c>
      <c r="E607" s="38">
        <v>318000</v>
      </c>
      <c r="F607" s="38" t="s">
        <v>2581</v>
      </c>
      <c r="G607" s="38" t="s">
        <v>2588</v>
      </c>
      <c r="H607" s="40">
        <v>1</v>
      </c>
      <c r="I607" s="42" t="s">
        <v>308</v>
      </c>
    </row>
    <row r="608" spans="1:9">
      <c r="A608" s="38" t="s">
        <v>2589</v>
      </c>
      <c r="B608" s="38"/>
      <c r="C608" s="38">
        <v>332000</v>
      </c>
      <c r="D608" s="38" t="s">
        <v>2580</v>
      </c>
      <c r="E608" s="38">
        <v>663000</v>
      </c>
      <c r="F608" s="38" t="s">
        <v>2581</v>
      </c>
      <c r="G608" s="38" t="s">
        <v>2590</v>
      </c>
      <c r="H608" s="40">
        <v>1</v>
      </c>
      <c r="I608" s="42" t="s">
        <v>308</v>
      </c>
    </row>
    <row r="609" spans="1:9">
      <c r="A609" s="38" t="s">
        <v>2591</v>
      </c>
      <c r="B609" s="38"/>
      <c r="C609" s="38">
        <v>113000</v>
      </c>
      <c r="D609" s="38" t="s">
        <v>2580</v>
      </c>
      <c r="E609" s="38">
        <v>225000</v>
      </c>
      <c r="F609" s="38" t="s">
        <v>2581</v>
      </c>
      <c r="G609" s="38" t="s">
        <v>2592</v>
      </c>
      <c r="H609" s="40">
        <v>1</v>
      </c>
      <c r="I609" s="42" t="s">
        <v>308</v>
      </c>
    </row>
    <row r="610" spans="1:9">
      <c r="A610" s="38" t="s">
        <v>2593</v>
      </c>
      <c r="B610" s="38"/>
      <c r="C610" s="38">
        <v>159000</v>
      </c>
      <c r="D610" s="38" t="s">
        <v>2580</v>
      </c>
      <c r="E610" s="38">
        <v>318000</v>
      </c>
      <c r="F610" s="38" t="s">
        <v>2581</v>
      </c>
      <c r="G610" s="38" t="s">
        <v>2594</v>
      </c>
      <c r="H610" s="40">
        <v>1</v>
      </c>
      <c r="I610" s="42" t="s">
        <v>308</v>
      </c>
    </row>
    <row r="611" spans="1:9">
      <c r="A611" s="38" t="s">
        <v>2595</v>
      </c>
      <c r="B611" s="38"/>
      <c r="C611" s="38">
        <v>92000</v>
      </c>
      <c r="D611" s="38" t="s">
        <v>2596</v>
      </c>
      <c r="E611" s="38">
        <v>184000</v>
      </c>
      <c r="F611" s="38" t="s">
        <v>1205</v>
      </c>
      <c r="G611" s="38" t="s">
        <v>2597</v>
      </c>
      <c r="H611" s="40">
        <v>1</v>
      </c>
      <c r="I611" s="42" t="s">
        <v>308</v>
      </c>
    </row>
    <row r="612" spans="1:9">
      <c r="A612" s="38" t="s">
        <v>2598</v>
      </c>
      <c r="B612" s="38"/>
      <c r="C612" s="38">
        <v>125000</v>
      </c>
      <c r="D612" s="38" t="s">
        <v>2596</v>
      </c>
      <c r="E612" s="38">
        <v>249000</v>
      </c>
      <c r="F612" s="38" t="s">
        <v>1205</v>
      </c>
      <c r="G612" s="38" t="s">
        <v>2597</v>
      </c>
      <c r="H612" s="40">
        <v>1</v>
      </c>
      <c r="I612" s="42" t="s">
        <v>308</v>
      </c>
    </row>
    <row r="613" spans="1:9">
      <c r="A613" s="38" t="s">
        <v>2599</v>
      </c>
      <c r="B613" s="38"/>
      <c r="C613" s="38">
        <v>37500</v>
      </c>
      <c r="D613" s="38" t="s">
        <v>2596</v>
      </c>
      <c r="E613" s="38">
        <v>75000</v>
      </c>
      <c r="F613" s="38" t="s">
        <v>2600</v>
      </c>
      <c r="G613" s="38" t="s">
        <v>2601</v>
      </c>
      <c r="H613" s="40">
        <v>1</v>
      </c>
      <c r="I613" s="42" t="s">
        <v>308</v>
      </c>
    </row>
    <row r="614" spans="1:9">
      <c r="A614" s="38" t="s">
        <v>2602</v>
      </c>
      <c r="B614" s="38"/>
      <c r="C614" s="38">
        <v>331000</v>
      </c>
      <c r="D614" s="38" t="s">
        <v>2596</v>
      </c>
      <c r="E614" s="38">
        <v>662000</v>
      </c>
      <c r="F614" s="38" t="s">
        <v>2603</v>
      </c>
      <c r="G614" s="38" t="s">
        <v>2604</v>
      </c>
      <c r="H614" s="40">
        <v>1</v>
      </c>
      <c r="I614" s="42" t="s">
        <v>308</v>
      </c>
    </row>
    <row r="615" spans="1:9">
      <c r="A615" s="38" t="s">
        <v>2605</v>
      </c>
      <c r="B615" s="38"/>
      <c r="C615" s="38">
        <v>383000</v>
      </c>
      <c r="D615" s="38" t="s">
        <v>2596</v>
      </c>
      <c r="E615" s="38">
        <v>766000</v>
      </c>
      <c r="F615" s="38" t="s">
        <v>2603</v>
      </c>
      <c r="G615" s="38" t="s">
        <v>2604</v>
      </c>
      <c r="H615" s="40">
        <v>2</v>
      </c>
      <c r="I615" s="42" t="s">
        <v>308</v>
      </c>
    </row>
    <row r="616" spans="1:9">
      <c r="A616" s="38" t="s">
        <v>2606</v>
      </c>
      <c r="B616" s="38"/>
      <c r="C616" s="38">
        <v>376000</v>
      </c>
      <c r="D616" s="38" t="s">
        <v>2596</v>
      </c>
      <c r="E616" s="38">
        <v>751000</v>
      </c>
      <c r="F616" s="38" t="s">
        <v>2603</v>
      </c>
      <c r="G616" s="38" t="s">
        <v>2604</v>
      </c>
      <c r="H616" s="40">
        <v>1</v>
      </c>
      <c r="I616" s="42" t="s">
        <v>308</v>
      </c>
    </row>
    <row r="617" spans="1:9">
      <c r="A617" s="38" t="s">
        <v>2607</v>
      </c>
      <c r="B617" s="38"/>
      <c r="C617" s="38">
        <v>754000</v>
      </c>
      <c r="D617" s="38" t="s">
        <v>2596</v>
      </c>
      <c r="E617" s="38">
        <v>1508000</v>
      </c>
      <c r="F617" s="38" t="s">
        <v>2603</v>
      </c>
      <c r="G617" s="38" t="s">
        <v>2604</v>
      </c>
      <c r="H617" s="40">
        <v>1</v>
      </c>
      <c r="I617" s="42" t="s">
        <v>308</v>
      </c>
    </row>
    <row r="618" spans="1:9">
      <c r="A618" s="38" t="s">
        <v>2608</v>
      </c>
      <c r="B618" s="38"/>
      <c r="C618" s="38">
        <v>9000</v>
      </c>
      <c r="D618" s="38" t="s">
        <v>2596</v>
      </c>
      <c r="E618" s="38">
        <v>18000</v>
      </c>
      <c r="F618" s="38" t="s">
        <v>2609</v>
      </c>
      <c r="G618" s="38" t="s">
        <v>2610</v>
      </c>
      <c r="H618" s="40">
        <v>4</v>
      </c>
      <c r="I618" s="42" t="s">
        <v>308</v>
      </c>
    </row>
    <row r="619" spans="1:9">
      <c r="A619" s="38" t="s">
        <v>2611</v>
      </c>
      <c r="B619" s="38"/>
      <c r="C619" s="38">
        <v>18000</v>
      </c>
      <c r="D619" s="38" t="s">
        <v>2596</v>
      </c>
      <c r="E619" s="38">
        <v>36000</v>
      </c>
      <c r="F619" s="38" t="s">
        <v>2612</v>
      </c>
      <c r="G619" s="38" t="s">
        <v>2613</v>
      </c>
      <c r="H619" s="40">
        <v>1</v>
      </c>
      <c r="I619" s="42" t="s">
        <v>308</v>
      </c>
    </row>
    <row r="620" spans="1:9">
      <c r="A620" s="38" t="s">
        <v>2614</v>
      </c>
      <c r="B620" s="38"/>
      <c r="C620" s="38">
        <v>19500</v>
      </c>
      <c r="D620" s="38" t="s">
        <v>2596</v>
      </c>
      <c r="E620" s="38">
        <v>39000</v>
      </c>
      <c r="F620" s="38" t="s">
        <v>2612</v>
      </c>
      <c r="G620" s="38" t="s">
        <v>2613</v>
      </c>
      <c r="H620" s="40">
        <v>1</v>
      </c>
      <c r="I620" s="42" t="s">
        <v>308</v>
      </c>
    </row>
    <row r="621" spans="1:9">
      <c r="A621" s="38" t="s">
        <v>2615</v>
      </c>
      <c r="B621" s="38"/>
      <c r="C621" s="38">
        <v>13000</v>
      </c>
      <c r="D621" s="38" t="s">
        <v>2616</v>
      </c>
      <c r="E621" s="38">
        <v>26000</v>
      </c>
      <c r="F621" s="38" t="s">
        <v>2617</v>
      </c>
      <c r="G621" s="38" t="s">
        <v>2618</v>
      </c>
      <c r="H621" s="40">
        <v>4</v>
      </c>
      <c r="I621" s="42" t="s">
        <v>308</v>
      </c>
    </row>
    <row r="622" spans="1:9">
      <c r="A622" s="38" t="s">
        <v>2619</v>
      </c>
      <c r="B622" s="38"/>
      <c r="C622" s="38">
        <v>11000</v>
      </c>
      <c r="D622" s="38" t="s">
        <v>2616</v>
      </c>
      <c r="E622" s="38">
        <v>22000</v>
      </c>
      <c r="F622" s="38" t="s">
        <v>2617</v>
      </c>
      <c r="G622" s="38" t="s">
        <v>2620</v>
      </c>
      <c r="H622" s="40">
        <v>1</v>
      </c>
      <c r="I622" s="42" t="s">
        <v>308</v>
      </c>
    </row>
    <row r="623" spans="1:9">
      <c r="A623" s="38" t="s">
        <v>2621</v>
      </c>
      <c r="B623" s="38"/>
      <c r="C623" s="38">
        <v>12500</v>
      </c>
      <c r="D623" s="38" t="s">
        <v>2616</v>
      </c>
      <c r="E623" s="38">
        <v>25000</v>
      </c>
      <c r="F623" s="38" t="s">
        <v>2617</v>
      </c>
      <c r="G623" s="38" t="s">
        <v>2622</v>
      </c>
      <c r="H623" s="40">
        <v>1</v>
      </c>
      <c r="I623" s="42" t="s">
        <v>308</v>
      </c>
    </row>
    <row r="624" spans="1:9">
      <c r="A624" s="38" t="s">
        <v>2623</v>
      </c>
      <c r="B624" s="38"/>
      <c r="C624" s="38">
        <v>15500</v>
      </c>
      <c r="D624" s="38" t="s">
        <v>2616</v>
      </c>
      <c r="E624" s="38">
        <v>31000</v>
      </c>
      <c r="F624" s="38" t="s">
        <v>2617</v>
      </c>
      <c r="G624" s="38" t="s">
        <v>2624</v>
      </c>
      <c r="H624" s="40">
        <v>1</v>
      </c>
      <c r="I624" s="42" t="s">
        <v>308</v>
      </c>
    </row>
    <row r="625" spans="1:9">
      <c r="A625" s="38" t="s">
        <v>2625</v>
      </c>
      <c r="B625" s="38"/>
      <c r="C625" s="38">
        <v>19700</v>
      </c>
      <c r="D625" s="38" t="s">
        <v>2616</v>
      </c>
      <c r="E625" s="38">
        <v>39376</v>
      </c>
      <c r="F625" s="38" t="s">
        <v>2617</v>
      </c>
      <c r="G625" s="38" t="s">
        <v>2626</v>
      </c>
      <c r="H625" s="40">
        <v>3</v>
      </c>
      <c r="I625" s="42" t="s">
        <v>308</v>
      </c>
    </row>
    <row r="626" spans="1:9">
      <c r="A626" s="38" t="s">
        <v>2627</v>
      </c>
      <c r="B626" s="38"/>
      <c r="C626" s="38">
        <v>30000</v>
      </c>
      <c r="D626" s="38" t="s">
        <v>2616</v>
      </c>
      <c r="E626" s="38">
        <v>59920</v>
      </c>
      <c r="F626" s="38" t="s">
        <v>2617</v>
      </c>
      <c r="G626" s="38" t="s">
        <v>2628</v>
      </c>
      <c r="H626" s="40">
        <v>1</v>
      </c>
      <c r="I626" s="42" t="s">
        <v>308</v>
      </c>
    </row>
    <row r="627" spans="1:9">
      <c r="A627" s="38" t="s">
        <v>2629</v>
      </c>
      <c r="B627" s="38"/>
      <c r="C627" s="38">
        <v>3590000</v>
      </c>
      <c r="D627" s="38" t="s">
        <v>2630</v>
      </c>
      <c r="E627" s="38">
        <v>7178079</v>
      </c>
      <c r="F627" s="38" t="s">
        <v>2631</v>
      </c>
      <c r="G627" s="38" t="s">
        <v>2632</v>
      </c>
      <c r="H627" s="40">
        <v>1</v>
      </c>
      <c r="I627" s="42" t="s">
        <v>308</v>
      </c>
    </row>
    <row r="628" spans="1:9">
      <c r="A628" s="38" t="s">
        <v>2633</v>
      </c>
      <c r="B628" s="38"/>
      <c r="C628" s="38">
        <v>2410000</v>
      </c>
      <c r="D628" s="38" t="s">
        <v>2630</v>
      </c>
      <c r="E628" s="38">
        <v>4821916</v>
      </c>
      <c r="F628" s="38" t="s">
        <v>2631</v>
      </c>
      <c r="G628" s="38" t="s">
        <v>2634</v>
      </c>
      <c r="H628" s="40">
        <v>1</v>
      </c>
      <c r="I628" s="42" t="s">
        <v>308</v>
      </c>
    </row>
    <row r="629" spans="1:9">
      <c r="A629" s="38" t="s">
        <v>2635</v>
      </c>
      <c r="B629" s="38"/>
      <c r="C629" s="38">
        <v>13000000</v>
      </c>
      <c r="D629" s="38" t="s">
        <v>2636</v>
      </c>
      <c r="E629" s="38">
        <v>26054000</v>
      </c>
      <c r="F629" s="38" t="s">
        <v>2637</v>
      </c>
      <c r="G629" s="38" t="s">
        <v>2638</v>
      </c>
      <c r="H629" s="40">
        <v>1</v>
      </c>
      <c r="I629" s="42" t="s">
        <v>1422</v>
      </c>
    </row>
    <row r="630" spans="1:9">
      <c r="A630" s="38" t="s">
        <v>2639</v>
      </c>
      <c r="B630" s="38"/>
      <c r="C630" s="38">
        <v>2490000</v>
      </c>
      <c r="D630" s="38" t="s">
        <v>2640</v>
      </c>
      <c r="E630" s="38">
        <v>4978000</v>
      </c>
      <c r="F630" s="38" t="s">
        <v>2641</v>
      </c>
      <c r="G630" s="38" t="s">
        <v>2642</v>
      </c>
      <c r="H630" s="40">
        <v>1</v>
      </c>
      <c r="I630" s="42" t="s">
        <v>1422</v>
      </c>
    </row>
    <row r="631" spans="1:9">
      <c r="A631" s="38" t="s">
        <v>2643</v>
      </c>
      <c r="B631" s="38"/>
      <c r="C631" s="38">
        <v>225000</v>
      </c>
      <c r="D631" s="38" t="s">
        <v>1821</v>
      </c>
      <c r="E631" s="38">
        <v>450000</v>
      </c>
      <c r="F631" s="38" t="s">
        <v>2644</v>
      </c>
      <c r="G631" s="38" t="s">
        <v>2645</v>
      </c>
      <c r="H631" s="40">
        <v>1</v>
      </c>
      <c r="I631" s="42" t="s">
        <v>308</v>
      </c>
    </row>
    <row r="632" spans="1:9">
      <c r="A632" s="38" t="s">
        <v>2646</v>
      </c>
      <c r="B632" s="38"/>
      <c r="C632" s="38">
        <v>60000</v>
      </c>
      <c r="D632" s="38" t="s">
        <v>1821</v>
      </c>
      <c r="E632" s="38">
        <v>120000</v>
      </c>
      <c r="F632" s="38" t="s">
        <v>2647</v>
      </c>
      <c r="G632" s="38" t="s">
        <v>2648</v>
      </c>
      <c r="H632" s="40">
        <v>1</v>
      </c>
      <c r="I632" s="42" t="s">
        <v>308</v>
      </c>
    </row>
    <row r="633" spans="1:9">
      <c r="A633" s="38" t="s">
        <v>2649</v>
      </c>
      <c r="B633" s="38"/>
      <c r="C633" s="38">
        <v>14000</v>
      </c>
      <c r="D633" s="38" t="s">
        <v>1821</v>
      </c>
      <c r="E633" s="38">
        <v>28000</v>
      </c>
      <c r="F633" s="38" t="s">
        <v>2650</v>
      </c>
      <c r="G633" s="38" t="s">
        <v>2651</v>
      </c>
      <c r="H633" s="40">
        <v>4</v>
      </c>
      <c r="I633" s="42" t="s">
        <v>308</v>
      </c>
    </row>
    <row r="634" spans="1:9">
      <c r="A634" s="38" t="s">
        <v>2652</v>
      </c>
      <c r="B634" s="38"/>
      <c r="C634" s="38">
        <v>12500</v>
      </c>
      <c r="D634" s="38" t="s">
        <v>1821</v>
      </c>
      <c r="E634" s="38">
        <v>25000</v>
      </c>
      <c r="F634" s="38" t="s">
        <v>2650</v>
      </c>
      <c r="G634" s="38" t="s">
        <v>2653</v>
      </c>
      <c r="H634" s="40">
        <v>1</v>
      </c>
      <c r="I634" s="42" t="s">
        <v>308</v>
      </c>
    </row>
    <row r="635" spans="1:9">
      <c r="A635" s="38" t="s">
        <v>2654</v>
      </c>
      <c r="B635" s="38"/>
      <c r="C635" s="38">
        <v>154000</v>
      </c>
      <c r="D635" s="38" t="s">
        <v>1821</v>
      </c>
      <c r="E635" s="38">
        <v>308000</v>
      </c>
      <c r="F635" s="38" t="s">
        <v>2655</v>
      </c>
      <c r="G635" s="38" t="s">
        <v>2656</v>
      </c>
      <c r="H635" s="40">
        <v>1</v>
      </c>
      <c r="I635" s="42" t="s">
        <v>308</v>
      </c>
    </row>
    <row r="636" spans="1:9">
      <c r="A636" s="38" t="s">
        <v>2657</v>
      </c>
      <c r="B636" s="38"/>
      <c r="C636" s="38">
        <v>810000</v>
      </c>
      <c r="D636" s="38" t="s">
        <v>1821</v>
      </c>
      <c r="E636" s="38">
        <v>1620000</v>
      </c>
      <c r="F636" s="38" t="s">
        <v>2655</v>
      </c>
      <c r="G636" s="38" t="s">
        <v>2658</v>
      </c>
      <c r="H636" s="40">
        <v>1</v>
      </c>
      <c r="I636" s="42" t="s">
        <v>308</v>
      </c>
    </row>
    <row r="637" spans="1:9">
      <c r="A637" s="38" t="s">
        <v>2659</v>
      </c>
      <c r="B637" s="38"/>
      <c r="C637" s="38">
        <v>77000</v>
      </c>
      <c r="D637" s="38" t="s">
        <v>1821</v>
      </c>
      <c r="E637" s="38">
        <v>154000</v>
      </c>
      <c r="F637" s="38" t="s">
        <v>2660</v>
      </c>
      <c r="G637" s="38" t="s">
        <v>2661</v>
      </c>
      <c r="H637" s="40">
        <v>1</v>
      </c>
      <c r="I637" s="42" t="s">
        <v>308</v>
      </c>
    </row>
    <row r="638" spans="1:9">
      <c r="A638" s="38" t="s">
        <v>2662</v>
      </c>
      <c r="B638" s="38"/>
      <c r="C638" s="38">
        <v>10600</v>
      </c>
      <c r="D638" s="38" t="s">
        <v>1821</v>
      </c>
      <c r="E638" s="38">
        <v>21200</v>
      </c>
      <c r="F638" s="38" t="s">
        <v>2663</v>
      </c>
      <c r="G638" s="38" t="s">
        <v>2664</v>
      </c>
      <c r="H638" s="40">
        <v>11</v>
      </c>
      <c r="I638" s="42" t="s">
        <v>308</v>
      </c>
    </row>
    <row r="639" spans="1:9">
      <c r="A639" s="38" t="s">
        <v>2665</v>
      </c>
      <c r="B639" s="38"/>
      <c r="C639" s="38">
        <v>46500</v>
      </c>
      <c r="D639" s="38" t="s">
        <v>1821</v>
      </c>
      <c r="E639" s="38">
        <v>93000</v>
      </c>
      <c r="F639" s="38" t="s">
        <v>2666</v>
      </c>
      <c r="G639" s="38" t="s">
        <v>2667</v>
      </c>
      <c r="H639" s="40">
        <v>1</v>
      </c>
      <c r="I639" s="42" t="s">
        <v>308</v>
      </c>
    </row>
    <row r="640" spans="1:9">
      <c r="A640" s="38" t="s">
        <v>2668</v>
      </c>
      <c r="B640" s="38"/>
      <c r="C640" s="38">
        <v>96000</v>
      </c>
      <c r="D640" s="38" t="s">
        <v>1821</v>
      </c>
      <c r="E640" s="38">
        <v>192000</v>
      </c>
      <c r="F640" s="38" t="s">
        <v>2669</v>
      </c>
      <c r="G640" s="38" t="s">
        <v>2670</v>
      </c>
      <c r="H640" s="40">
        <v>1</v>
      </c>
      <c r="I640" s="42" t="s">
        <v>308</v>
      </c>
    </row>
    <row r="641" spans="1:9">
      <c r="A641" s="38" t="s">
        <v>2671</v>
      </c>
      <c r="B641" s="38"/>
      <c r="C641" s="38">
        <v>57500</v>
      </c>
      <c r="D641" s="38" t="s">
        <v>1821</v>
      </c>
      <c r="E641" s="38">
        <v>115000</v>
      </c>
      <c r="F641" s="38" t="s">
        <v>2669</v>
      </c>
      <c r="G641" s="38" t="s">
        <v>2672</v>
      </c>
      <c r="H641" s="40">
        <v>1</v>
      </c>
      <c r="I641" s="42" t="s">
        <v>308</v>
      </c>
    </row>
    <row r="642" spans="1:9">
      <c r="A642" s="38" t="s">
        <v>2673</v>
      </c>
      <c r="B642" s="38"/>
      <c r="C642" s="38">
        <v>57500</v>
      </c>
      <c r="D642" s="38" t="s">
        <v>1821</v>
      </c>
      <c r="E642" s="38">
        <v>115000</v>
      </c>
      <c r="F642" s="38" t="s">
        <v>2669</v>
      </c>
      <c r="G642" s="38" t="s">
        <v>2672</v>
      </c>
      <c r="H642" s="40">
        <v>1</v>
      </c>
      <c r="I642" s="42" t="s">
        <v>308</v>
      </c>
    </row>
    <row r="643" spans="1:9">
      <c r="A643" s="38" t="s">
        <v>2674</v>
      </c>
      <c r="B643" s="38"/>
      <c r="C643" s="38">
        <v>8600</v>
      </c>
      <c r="D643" s="38" t="s">
        <v>1821</v>
      </c>
      <c r="E643" s="38">
        <v>17200</v>
      </c>
      <c r="F643" s="38" t="s">
        <v>2675</v>
      </c>
      <c r="G643" s="38" t="s">
        <v>2676</v>
      </c>
      <c r="H643" s="40">
        <v>7</v>
      </c>
      <c r="I643" s="42" t="s">
        <v>308</v>
      </c>
    </row>
    <row r="644" spans="1:9">
      <c r="A644" s="38" t="s">
        <v>2677</v>
      </c>
      <c r="B644" s="38"/>
      <c r="C644" s="38">
        <v>12400</v>
      </c>
      <c r="D644" s="38" t="s">
        <v>1821</v>
      </c>
      <c r="E644" s="38">
        <v>24800</v>
      </c>
      <c r="F644" s="38" t="s">
        <v>2678</v>
      </c>
      <c r="G644" s="38" t="s">
        <v>2679</v>
      </c>
      <c r="H644" s="40">
        <v>9</v>
      </c>
      <c r="I644" s="42" t="s">
        <v>308</v>
      </c>
    </row>
    <row r="645" spans="1:9">
      <c r="A645" s="38" t="s">
        <v>2680</v>
      </c>
      <c r="B645" s="38"/>
      <c r="C645" s="38">
        <v>12400</v>
      </c>
      <c r="D645" s="38" t="s">
        <v>1821</v>
      </c>
      <c r="E645" s="38">
        <v>24800</v>
      </c>
      <c r="F645" s="38" t="s">
        <v>2681</v>
      </c>
      <c r="G645" s="38" t="s">
        <v>2682</v>
      </c>
      <c r="H645" s="40">
        <v>1</v>
      </c>
      <c r="I645" s="42" t="s">
        <v>308</v>
      </c>
    </row>
    <row r="646" spans="1:9">
      <c r="A646" s="38" t="s">
        <v>2683</v>
      </c>
      <c r="B646" s="38"/>
      <c r="C646" s="38">
        <v>1350</v>
      </c>
      <c r="D646" s="38" t="s">
        <v>1821</v>
      </c>
      <c r="E646" s="38">
        <v>2700</v>
      </c>
      <c r="F646" s="38" t="s">
        <v>2684</v>
      </c>
      <c r="G646" s="38" t="s">
        <v>2685</v>
      </c>
      <c r="H646" s="40">
        <v>124</v>
      </c>
      <c r="I646" s="42" t="s">
        <v>308</v>
      </c>
    </row>
    <row r="647" spans="1:9">
      <c r="A647" s="38" t="s">
        <v>2686</v>
      </c>
      <c r="B647" s="38"/>
      <c r="C647" s="38">
        <v>1600</v>
      </c>
      <c r="D647" s="38" t="s">
        <v>1821</v>
      </c>
      <c r="E647" s="38">
        <v>3200</v>
      </c>
      <c r="F647" s="38" t="s">
        <v>2687</v>
      </c>
      <c r="G647" s="38" t="s">
        <v>2688</v>
      </c>
      <c r="H647" s="40">
        <v>19</v>
      </c>
      <c r="I647" s="42" t="s">
        <v>308</v>
      </c>
    </row>
    <row r="648" spans="1:9">
      <c r="A648" s="38" t="s">
        <v>2689</v>
      </c>
      <c r="B648" s="38"/>
      <c r="C648" s="38">
        <v>77600</v>
      </c>
      <c r="D648" s="38" t="s">
        <v>2425</v>
      </c>
      <c r="E648" s="38">
        <v>155262</v>
      </c>
      <c r="F648" s="38" t="s">
        <v>2690</v>
      </c>
      <c r="G648" s="38" t="s">
        <v>2691</v>
      </c>
      <c r="H648" s="40">
        <v>3</v>
      </c>
      <c r="I648" s="42" t="s">
        <v>308</v>
      </c>
    </row>
    <row r="649" spans="1:9">
      <c r="A649" s="38" t="s">
        <v>2692</v>
      </c>
      <c r="B649" s="38"/>
      <c r="C649" s="38">
        <v>2230</v>
      </c>
      <c r="D649" s="38" t="s">
        <v>2425</v>
      </c>
      <c r="E649" s="38">
        <v>4457</v>
      </c>
      <c r="F649" s="38" t="s">
        <v>2693</v>
      </c>
      <c r="G649" s="38" t="s">
        <v>2694</v>
      </c>
      <c r="H649" s="40">
        <v>2</v>
      </c>
      <c r="I649" s="42" t="s">
        <v>308</v>
      </c>
    </row>
    <row r="650" spans="1:9">
      <c r="A650" s="38" t="s">
        <v>2695</v>
      </c>
      <c r="B650" s="38"/>
      <c r="C650" s="38">
        <v>2020</v>
      </c>
      <c r="D650" s="38" t="s">
        <v>2425</v>
      </c>
      <c r="E650" s="38">
        <v>4032</v>
      </c>
      <c r="F650" s="38" t="s">
        <v>2696</v>
      </c>
      <c r="G650" s="38" t="s">
        <v>2697</v>
      </c>
      <c r="H650" s="40">
        <v>2</v>
      </c>
      <c r="I650" s="42" t="s">
        <v>308</v>
      </c>
    </row>
    <row r="651" spans="1:9">
      <c r="A651" s="38" t="s">
        <v>2698</v>
      </c>
      <c r="B651" s="38"/>
      <c r="C651" s="38">
        <v>2230</v>
      </c>
      <c r="D651" s="38" t="s">
        <v>2425</v>
      </c>
      <c r="E651" s="38">
        <v>4457</v>
      </c>
      <c r="F651" s="38" t="s">
        <v>2693</v>
      </c>
      <c r="G651" s="38" t="s">
        <v>2694</v>
      </c>
      <c r="H651" s="40">
        <v>2</v>
      </c>
      <c r="I651" s="42" t="s">
        <v>308</v>
      </c>
    </row>
    <row r="652" spans="1:9">
      <c r="A652" s="38" t="s">
        <v>2699</v>
      </c>
      <c r="B652" s="38"/>
      <c r="C652" s="38">
        <v>77600</v>
      </c>
      <c r="D652" s="38" t="s">
        <v>2425</v>
      </c>
      <c r="E652" s="38">
        <v>155262</v>
      </c>
      <c r="F652" s="38" t="s">
        <v>2690</v>
      </c>
      <c r="G652" s="38" t="s">
        <v>2691</v>
      </c>
      <c r="H652" s="40">
        <v>3</v>
      </c>
      <c r="I652" s="42" t="s">
        <v>308</v>
      </c>
    </row>
    <row r="653" spans="1:9">
      <c r="A653" s="38" t="s">
        <v>2700</v>
      </c>
      <c r="B653" s="38"/>
      <c r="C653" s="38">
        <v>2230</v>
      </c>
      <c r="D653" s="38" t="s">
        <v>2425</v>
      </c>
      <c r="E653" s="38">
        <v>4457</v>
      </c>
      <c r="F653" s="38" t="s">
        <v>2693</v>
      </c>
      <c r="G653" s="38" t="s">
        <v>2694</v>
      </c>
      <c r="H653" s="40">
        <v>2</v>
      </c>
      <c r="I653" s="42" t="s">
        <v>308</v>
      </c>
    </row>
    <row r="654" spans="1:9">
      <c r="A654" s="38" t="s">
        <v>2701</v>
      </c>
      <c r="B654" s="38"/>
      <c r="C654" s="38">
        <v>2020</v>
      </c>
      <c r="D654" s="38" t="s">
        <v>2425</v>
      </c>
      <c r="E654" s="38">
        <v>4032</v>
      </c>
      <c r="F654" s="38" t="s">
        <v>2696</v>
      </c>
      <c r="G654" s="38" t="s">
        <v>2697</v>
      </c>
      <c r="H654" s="40">
        <v>2</v>
      </c>
      <c r="I654" s="42" t="s">
        <v>308</v>
      </c>
    </row>
    <row r="655" spans="1:9">
      <c r="A655" s="38" t="s">
        <v>2702</v>
      </c>
      <c r="B655" s="38"/>
      <c r="C655" s="38">
        <v>2230</v>
      </c>
      <c r="D655" s="38" t="s">
        <v>2425</v>
      </c>
      <c r="E655" s="38">
        <v>4457</v>
      </c>
      <c r="F655" s="38" t="s">
        <v>2693</v>
      </c>
      <c r="G655" s="38" t="s">
        <v>2694</v>
      </c>
      <c r="H655" s="40">
        <v>2</v>
      </c>
      <c r="I655" s="42" t="s">
        <v>308</v>
      </c>
    </row>
    <row r="656" spans="1:9">
      <c r="A656" s="38" t="s">
        <v>2703</v>
      </c>
      <c r="B656" s="38"/>
      <c r="C656" s="38">
        <v>35700</v>
      </c>
      <c r="D656" s="38" t="s">
        <v>2425</v>
      </c>
      <c r="E656" s="38">
        <v>71422</v>
      </c>
      <c r="F656" s="38" t="s">
        <v>2704</v>
      </c>
      <c r="G656" s="38" t="s">
        <v>2705</v>
      </c>
      <c r="H656" s="40">
        <v>1</v>
      </c>
      <c r="I656" s="42" t="s">
        <v>308</v>
      </c>
    </row>
    <row r="657" spans="1:9">
      <c r="A657" s="38" t="s">
        <v>2706</v>
      </c>
      <c r="B657" s="38"/>
      <c r="C657" s="38">
        <v>2020</v>
      </c>
      <c r="D657" s="38" t="s">
        <v>2425</v>
      </c>
      <c r="E657" s="38">
        <v>4032</v>
      </c>
      <c r="F657" s="38" t="s">
        <v>2696</v>
      </c>
      <c r="G657" s="38" t="s">
        <v>2697</v>
      </c>
      <c r="H657" s="40">
        <v>1</v>
      </c>
      <c r="I657" s="42" t="s">
        <v>308</v>
      </c>
    </row>
    <row r="658" spans="1:9">
      <c r="A658" s="38" t="s">
        <v>2707</v>
      </c>
      <c r="B658" s="38"/>
      <c r="C658" s="38">
        <v>35700</v>
      </c>
      <c r="D658" s="38" t="s">
        <v>2425</v>
      </c>
      <c r="E658" s="38">
        <v>71422</v>
      </c>
      <c r="F658" s="38" t="s">
        <v>2704</v>
      </c>
      <c r="G658" s="38" t="s">
        <v>2705</v>
      </c>
      <c r="H658" s="40">
        <v>1</v>
      </c>
      <c r="I658" s="42" t="s">
        <v>308</v>
      </c>
    </row>
    <row r="659" spans="1:9">
      <c r="A659" s="38" t="s">
        <v>2708</v>
      </c>
      <c r="B659" s="38"/>
      <c r="C659" s="38">
        <v>2020</v>
      </c>
      <c r="D659" s="38" t="s">
        <v>2425</v>
      </c>
      <c r="E659" s="38">
        <v>4032</v>
      </c>
      <c r="F659" s="38" t="s">
        <v>2696</v>
      </c>
      <c r="G659" s="38" t="s">
        <v>2697</v>
      </c>
      <c r="H659" s="40">
        <v>1</v>
      </c>
      <c r="I659" s="42" t="s">
        <v>308</v>
      </c>
    </row>
    <row r="660" spans="1:9">
      <c r="A660" s="38" t="s">
        <v>2709</v>
      </c>
      <c r="B660" s="38"/>
      <c r="C660" s="38">
        <v>2230</v>
      </c>
      <c r="D660" s="38" t="s">
        <v>2425</v>
      </c>
      <c r="E660" s="38">
        <v>4457</v>
      </c>
      <c r="F660" s="38" t="s">
        <v>2693</v>
      </c>
      <c r="G660" s="38" t="s">
        <v>2694</v>
      </c>
      <c r="H660" s="40">
        <v>20</v>
      </c>
      <c r="I660" s="42" t="s">
        <v>308</v>
      </c>
    </row>
    <row r="661" spans="1:9">
      <c r="A661" s="38" t="s">
        <v>2710</v>
      </c>
      <c r="B661" s="38"/>
      <c r="C661" s="38">
        <v>2020</v>
      </c>
      <c r="D661" s="38" t="s">
        <v>2425</v>
      </c>
      <c r="E661" s="38">
        <v>4032</v>
      </c>
      <c r="F661" s="38" t="s">
        <v>2696</v>
      </c>
      <c r="G661" s="38" t="s">
        <v>2697</v>
      </c>
      <c r="H661" s="40">
        <v>16</v>
      </c>
      <c r="I661" s="42" t="s">
        <v>308</v>
      </c>
    </row>
    <row r="662" spans="1:9">
      <c r="A662" s="38" t="s">
        <v>2711</v>
      </c>
      <c r="B662" s="38"/>
      <c r="C662" s="38">
        <v>80800</v>
      </c>
      <c r="D662" s="38" t="s">
        <v>2425</v>
      </c>
      <c r="E662" s="38">
        <v>161523</v>
      </c>
      <c r="F662" s="38" t="s">
        <v>2712</v>
      </c>
      <c r="G662" s="38" t="s">
        <v>2713</v>
      </c>
      <c r="H662" s="40">
        <v>2</v>
      </c>
      <c r="I662" s="42" t="s">
        <v>308</v>
      </c>
    </row>
    <row r="663" spans="1:9">
      <c r="A663" s="38" t="s">
        <v>2714</v>
      </c>
      <c r="B663" s="38"/>
      <c r="C663" s="38">
        <v>82900</v>
      </c>
      <c r="D663" s="38" t="s">
        <v>2425</v>
      </c>
      <c r="E663" s="38">
        <v>165768</v>
      </c>
      <c r="F663" s="38" t="s">
        <v>2715</v>
      </c>
      <c r="G663" s="38" t="s">
        <v>2716</v>
      </c>
      <c r="H663" s="40">
        <v>2</v>
      </c>
      <c r="I663" s="42" t="s">
        <v>308</v>
      </c>
    </row>
    <row r="664" spans="1:9">
      <c r="A664" s="38" t="s">
        <v>2717</v>
      </c>
      <c r="B664" s="38"/>
      <c r="C664" s="38">
        <v>2230</v>
      </c>
      <c r="D664" s="38" t="s">
        <v>2425</v>
      </c>
      <c r="E664" s="38">
        <v>4457</v>
      </c>
      <c r="F664" s="38" t="s">
        <v>2693</v>
      </c>
      <c r="G664" s="38" t="s">
        <v>2694</v>
      </c>
      <c r="H664" s="40">
        <v>1</v>
      </c>
      <c r="I664" s="42" t="s">
        <v>308</v>
      </c>
    </row>
    <row r="665" spans="1:9">
      <c r="A665" s="38" t="s">
        <v>2718</v>
      </c>
      <c r="B665" s="38"/>
      <c r="C665" s="38">
        <v>2230</v>
      </c>
      <c r="D665" s="38" t="s">
        <v>2425</v>
      </c>
      <c r="E665" s="38">
        <v>4457</v>
      </c>
      <c r="F665" s="38" t="s">
        <v>2693</v>
      </c>
      <c r="G665" s="38" t="s">
        <v>2694</v>
      </c>
      <c r="H665" s="40">
        <v>3</v>
      </c>
      <c r="I665" s="42" t="s">
        <v>308</v>
      </c>
    </row>
    <row r="666" spans="1:9">
      <c r="A666" s="38" t="s">
        <v>2719</v>
      </c>
      <c r="B666" s="38"/>
      <c r="C666" s="38">
        <v>20400</v>
      </c>
      <c r="D666" s="38" t="s">
        <v>2425</v>
      </c>
      <c r="E666" s="38">
        <v>40752</v>
      </c>
      <c r="F666" s="38" t="s">
        <v>2720</v>
      </c>
      <c r="G666" s="38" t="s">
        <v>2721</v>
      </c>
      <c r="H666" s="40">
        <v>32</v>
      </c>
      <c r="I666" s="42" t="s">
        <v>308</v>
      </c>
    </row>
    <row r="667" spans="1:9">
      <c r="A667" s="38" t="s">
        <v>2722</v>
      </c>
      <c r="B667" s="38"/>
      <c r="C667" s="38">
        <v>28700</v>
      </c>
      <c r="D667" s="38" t="s">
        <v>2425</v>
      </c>
      <c r="E667" s="38">
        <v>57308</v>
      </c>
      <c r="F667" s="38" t="s">
        <v>2723</v>
      </c>
      <c r="G667" s="38" t="s">
        <v>2724</v>
      </c>
      <c r="H667" s="40">
        <v>4</v>
      </c>
      <c r="I667" s="42" t="s">
        <v>308</v>
      </c>
    </row>
    <row r="668" spans="1:9">
      <c r="A668" s="38" t="s">
        <v>2725</v>
      </c>
      <c r="B668" s="38"/>
      <c r="C668" s="38">
        <v>49900</v>
      </c>
      <c r="D668" s="38" t="s">
        <v>2425</v>
      </c>
      <c r="E668" s="38">
        <v>99864</v>
      </c>
      <c r="F668" s="38" t="s">
        <v>2726</v>
      </c>
      <c r="G668" s="38" t="s">
        <v>2727</v>
      </c>
      <c r="H668" s="40">
        <v>12</v>
      </c>
      <c r="I668" s="42" t="s">
        <v>308</v>
      </c>
    </row>
    <row r="669" spans="1:9">
      <c r="A669" s="38" t="s">
        <v>2728</v>
      </c>
      <c r="B669" s="38"/>
      <c r="C669" s="38">
        <v>2230</v>
      </c>
      <c r="D669" s="38" t="s">
        <v>2425</v>
      </c>
      <c r="E669" s="38">
        <v>4457</v>
      </c>
      <c r="F669" s="38" t="s">
        <v>2693</v>
      </c>
      <c r="G669" s="38" t="s">
        <v>2694</v>
      </c>
      <c r="H669" s="40">
        <v>1</v>
      </c>
      <c r="I669" s="42" t="s">
        <v>308</v>
      </c>
    </row>
    <row r="670" spans="1:9">
      <c r="A670" s="38" t="s">
        <v>2729</v>
      </c>
      <c r="B670" s="38"/>
      <c r="C670" s="38">
        <v>49900</v>
      </c>
      <c r="D670" s="38" t="s">
        <v>2425</v>
      </c>
      <c r="E670" s="38">
        <v>99864</v>
      </c>
      <c r="F670" s="38" t="s">
        <v>2726</v>
      </c>
      <c r="G670" s="38" t="s">
        <v>2727</v>
      </c>
      <c r="H670" s="40">
        <v>3</v>
      </c>
      <c r="I670" s="42" t="s">
        <v>308</v>
      </c>
    </row>
    <row r="671" spans="1:9">
      <c r="A671" s="38" t="s">
        <v>2730</v>
      </c>
      <c r="B671" s="38"/>
      <c r="C671" s="38">
        <v>2230</v>
      </c>
      <c r="D671" s="38" t="s">
        <v>2425</v>
      </c>
      <c r="E671" s="38">
        <v>4457</v>
      </c>
      <c r="F671" s="38" t="s">
        <v>2693</v>
      </c>
      <c r="G671" s="38" t="s">
        <v>2694</v>
      </c>
      <c r="H671" s="40">
        <v>1</v>
      </c>
      <c r="I671" s="42" t="s">
        <v>308</v>
      </c>
    </row>
    <row r="672" spans="1:9">
      <c r="A672" s="38" t="s">
        <v>2731</v>
      </c>
      <c r="B672" s="38"/>
      <c r="C672" s="38">
        <v>2020</v>
      </c>
      <c r="D672" s="38" t="s">
        <v>2425</v>
      </c>
      <c r="E672" s="38">
        <v>4032</v>
      </c>
      <c r="F672" s="38" t="s">
        <v>2696</v>
      </c>
      <c r="G672" s="38" t="s">
        <v>2697</v>
      </c>
      <c r="H672" s="40">
        <v>2</v>
      </c>
      <c r="I672" s="42" t="s">
        <v>308</v>
      </c>
    </row>
    <row r="673" spans="1:9">
      <c r="A673" s="38" t="s">
        <v>2732</v>
      </c>
      <c r="B673" s="38"/>
      <c r="C673" s="38">
        <v>2020</v>
      </c>
      <c r="D673" s="38" t="s">
        <v>2425</v>
      </c>
      <c r="E673" s="38">
        <v>4032</v>
      </c>
      <c r="F673" s="38" t="s">
        <v>2696</v>
      </c>
      <c r="G673" s="38" t="s">
        <v>2697</v>
      </c>
      <c r="H673" s="40">
        <v>6</v>
      </c>
      <c r="I673" s="42" t="s">
        <v>308</v>
      </c>
    </row>
    <row r="674" spans="1:9">
      <c r="A674" s="38" t="s">
        <v>2733</v>
      </c>
      <c r="B674" s="38"/>
      <c r="C674" s="38">
        <v>2230</v>
      </c>
      <c r="D674" s="38" t="s">
        <v>2425</v>
      </c>
      <c r="E674" s="38">
        <v>4457</v>
      </c>
      <c r="F674" s="38" t="s">
        <v>2693</v>
      </c>
      <c r="G674" s="38" t="s">
        <v>2694</v>
      </c>
      <c r="H674" s="40">
        <v>2</v>
      </c>
      <c r="I674" s="42" t="s">
        <v>308</v>
      </c>
    </row>
    <row r="675" spans="1:9">
      <c r="A675" s="38" t="s">
        <v>2734</v>
      </c>
      <c r="B675" s="38"/>
      <c r="C675" s="38">
        <v>2230</v>
      </c>
      <c r="D675" s="38" t="s">
        <v>2425</v>
      </c>
      <c r="E675" s="38">
        <v>4457</v>
      </c>
      <c r="F675" s="38" t="s">
        <v>2693</v>
      </c>
      <c r="G675" s="38" t="s">
        <v>2694</v>
      </c>
      <c r="H675" s="40">
        <v>1</v>
      </c>
      <c r="I675" s="42" t="s">
        <v>308</v>
      </c>
    </row>
    <row r="676" spans="1:9">
      <c r="A676" s="38" t="s">
        <v>2735</v>
      </c>
      <c r="B676" s="38"/>
      <c r="C676" s="38">
        <v>20400</v>
      </c>
      <c r="D676" s="38" t="s">
        <v>2425</v>
      </c>
      <c r="E676" s="38">
        <v>40752</v>
      </c>
      <c r="F676" s="38" t="s">
        <v>2720</v>
      </c>
      <c r="G676" s="38" t="s">
        <v>2721</v>
      </c>
      <c r="H676" s="40">
        <v>1</v>
      </c>
      <c r="I676" s="42" t="s">
        <v>308</v>
      </c>
    </row>
    <row r="677" spans="1:9">
      <c r="A677" s="38" t="s">
        <v>2736</v>
      </c>
      <c r="B677" s="38"/>
      <c r="C677" s="38">
        <v>33100</v>
      </c>
      <c r="D677" s="38" t="s">
        <v>2425</v>
      </c>
      <c r="E677" s="38">
        <v>66116</v>
      </c>
      <c r="F677" s="38" t="s">
        <v>2737</v>
      </c>
      <c r="G677" s="38" t="s">
        <v>2738</v>
      </c>
      <c r="H677" s="40">
        <v>2</v>
      </c>
      <c r="I677" s="42" t="s">
        <v>308</v>
      </c>
    </row>
    <row r="678" spans="1:9">
      <c r="A678" s="38" t="s">
        <v>2739</v>
      </c>
      <c r="B678" s="38"/>
      <c r="C678" s="38">
        <v>29600</v>
      </c>
      <c r="D678" s="38" t="s">
        <v>2425</v>
      </c>
      <c r="E678" s="38">
        <v>59218</v>
      </c>
      <c r="F678" s="38" t="s">
        <v>2740</v>
      </c>
      <c r="G678" s="38" t="s">
        <v>2741</v>
      </c>
      <c r="H678" s="40">
        <v>1</v>
      </c>
      <c r="I678" s="42" t="s">
        <v>308</v>
      </c>
    </row>
    <row r="679" spans="1:9">
      <c r="A679" s="38" t="s">
        <v>2742</v>
      </c>
      <c r="B679" s="38"/>
      <c r="C679" s="38">
        <v>17800</v>
      </c>
      <c r="D679" s="38" t="s">
        <v>2425</v>
      </c>
      <c r="E679" s="38">
        <v>35552</v>
      </c>
      <c r="F679" s="38" t="s">
        <v>2743</v>
      </c>
      <c r="G679" s="38" t="s">
        <v>2744</v>
      </c>
      <c r="H679" s="40">
        <v>10</v>
      </c>
      <c r="I679" s="42" t="s">
        <v>308</v>
      </c>
    </row>
    <row r="680" spans="1:9">
      <c r="A680" s="38" t="s">
        <v>2745</v>
      </c>
      <c r="B680" s="38"/>
      <c r="C680" s="38">
        <v>28700</v>
      </c>
      <c r="D680" s="38" t="s">
        <v>2425</v>
      </c>
      <c r="E680" s="38">
        <v>57308</v>
      </c>
      <c r="F680" s="38" t="s">
        <v>2723</v>
      </c>
      <c r="G680" s="38" t="s">
        <v>2724</v>
      </c>
      <c r="H680" s="40">
        <v>2</v>
      </c>
      <c r="I680" s="42" t="s">
        <v>308</v>
      </c>
    </row>
    <row r="681" spans="1:9">
      <c r="A681" s="38" t="s">
        <v>2746</v>
      </c>
      <c r="B681" s="38"/>
      <c r="C681" s="38">
        <v>2230</v>
      </c>
      <c r="D681" s="38" t="s">
        <v>2425</v>
      </c>
      <c r="E681" s="38">
        <v>4457</v>
      </c>
      <c r="F681" s="38" t="s">
        <v>2693</v>
      </c>
      <c r="G681" s="38" t="s">
        <v>2694</v>
      </c>
      <c r="H681" s="40">
        <v>1</v>
      </c>
      <c r="I681" s="42" t="s">
        <v>308</v>
      </c>
    </row>
    <row r="682" spans="1:9">
      <c r="A682" s="38" t="s">
        <v>2747</v>
      </c>
      <c r="B682" s="38"/>
      <c r="C682" s="38">
        <v>28700</v>
      </c>
      <c r="D682" s="38" t="s">
        <v>2425</v>
      </c>
      <c r="E682" s="38">
        <v>57308</v>
      </c>
      <c r="F682" s="38" t="s">
        <v>2723</v>
      </c>
      <c r="G682" s="38" t="s">
        <v>2724</v>
      </c>
      <c r="H682" s="40">
        <v>5</v>
      </c>
      <c r="I682" s="42" t="s">
        <v>308</v>
      </c>
    </row>
    <row r="683" spans="1:9">
      <c r="A683" s="38" t="s">
        <v>2748</v>
      </c>
      <c r="B683" s="38"/>
      <c r="C683" s="38">
        <v>49900</v>
      </c>
      <c r="D683" s="38" t="s">
        <v>2425</v>
      </c>
      <c r="E683" s="38">
        <v>99864</v>
      </c>
      <c r="F683" s="38" t="s">
        <v>2726</v>
      </c>
      <c r="G683" s="38" t="s">
        <v>2727</v>
      </c>
      <c r="H683" s="40">
        <v>3</v>
      </c>
      <c r="I683" s="42" t="s">
        <v>308</v>
      </c>
    </row>
    <row r="684" spans="1:9">
      <c r="A684" s="38" t="s">
        <v>2749</v>
      </c>
      <c r="B684" s="38"/>
      <c r="C684" s="38">
        <v>41100</v>
      </c>
      <c r="D684" s="38" t="s">
        <v>2425</v>
      </c>
      <c r="E684" s="38">
        <v>82141</v>
      </c>
      <c r="F684" s="38" t="s">
        <v>2704</v>
      </c>
      <c r="G684" s="38" t="s">
        <v>2750</v>
      </c>
      <c r="H684" s="40">
        <v>1</v>
      </c>
      <c r="I684" s="42" t="s">
        <v>308</v>
      </c>
    </row>
    <row r="685" spans="1:9">
      <c r="A685" s="38" t="s">
        <v>2751</v>
      </c>
      <c r="B685" s="38"/>
      <c r="C685" s="38">
        <v>29600</v>
      </c>
      <c r="D685" s="38" t="s">
        <v>2425</v>
      </c>
      <c r="E685" s="38">
        <v>59218</v>
      </c>
      <c r="F685" s="38" t="s">
        <v>2740</v>
      </c>
      <c r="G685" s="38" t="s">
        <v>2741</v>
      </c>
      <c r="H685" s="40">
        <v>14</v>
      </c>
      <c r="I685" s="42" t="s">
        <v>308</v>
      </c>
    </row>
    <row r="686" spans="1:9">
      <c r="A686" s="38" t="s">
        <v>2752</v>
      </c>
      <c r="B686" s="38"/>
      <c r="C686" s="38">
        <v>43900</v>
      </c>
      <c r="D686" s="38" t="s">
        <v>2425</v>
      </c>
      <c r="E686" s="38">
        <v>87872</v>
      </c>
      <c r="F686" s="38" t="s">
        <v>2753</v>
      </c>
      <c r="G686" s="38" t="s">
        <v>2727</v>
      </c>
      <c r="H686" s="40">
        <v>14</v>
      </c>
      <c r="I686" s="42" t="s">
        <v>308</v>
      </c>
    </row>
    <row r="687" spans="1:9">
      <c r="A687" s="38" t="s">
        <v>2754</v>
      </c>
      <c r="B687" s="38"/>
      <c r="C687" s="38">
        <v>39900</v>
      </c>
      <c r="D687" s="38" t="s">
        <v>2425</v>
      </c>
      <c r="E687" s="38">
        <v>79806</v>
      </c>
      <c r="F687" s="38" t="s">
        <v>2755</v>
      </c>
      <c r="G687" s="38" t="s">
        <v>2756</v>
      </c>
      <c r="H687" s="40">
        <v>14</v>
      </c>
      <c r="I687" s="42" t="s">
        <v>308</v>
      </c>
    </row>
    <row r="688" spans="1:9">
      <c r="A688" s="38" t="s">
        <v>2757</v>
      </c>
      <c r="B688" s="38"/>
      <c r="C688" s="38">
        <v>2650</v>
      </c>
      <c r="D688" s="38" t="s">
        <v>2425</v>
      </c>
      <c r="E688" s="38">
        <v>5306</v>
      </c>
      <c r="F688" s="38" t="s">
        <v>2758</v>
      </c>
      <c r="G688" s="38" t="s">
        <v>2759</v>
      </c>
      <c r="H688" s="40">
        <v>28</v>
      </c>
      <c r="I688" s="42" t="s">
        <v>308</v>
      </c>
    </row>
    <row r="689" spans="1:9">
      <c r="A689" s="38" t="s">
        <v>2760</v>
      </c>
      <c r="B689" s="38"/>
      <c r="C689" s="38">
        <v>29600</v>
      </c>
      <c r="D689" s="38" t="s">
        <v>2425</v>
      </c>
      <c r="E689" s="38">
        <v>59218</v>
      </c>
      <c r="F689" s="38" t="s">
        <v>2740</v>
      </c>
      <c r="G689" s="38" t="s">
        <v>2741</v>
      </c>
      <c r="H689" s="40">
        <v>1</v>
      </c>
      <c r="I689" s="42" t="s">
        <v>308</v>
      </c>
    </row>
    <row r="690" spans="1:9">
      <c r="A690" s="38" t="s">
        <v>2761</v>
      </c>
      <c r="B690" s="38"/>
      <c r="C690" s="38">
        <v>2020</v>
      </c>
      <c r="D690" s="38" t="s">
        <v>2425</v>
      </c>
      <c r="E690" s="38">
        <v>4032</v>
      </c>
      <c r="F690" s="38" t="s">
        <v>2696</v>
      </c>
      <c r="G690" s="38" t="s">
        <v>2697</v>
      </c>
      <c r="H690" s="40">
        <v>1</v>
      </c>
      <c r="I690" s="42" t="s">
        <v>308</v>
      </c>
    </row>
    <row r="691" spans="1:9">
      <c r="A691" s="38" t="s">
        <v>2762</v>
      </c>
      <c r="B691" s="38"/>
      <c r="C691" s="38">
        <v>43900</v>
      </c>
      <c r="D691" s="38" t="s">
        <v>2425</v>
      </c>
      <c r="E691" s="38">
        <v>87872</v>
      </c>
      <c r="F691" s="38" t="s">
        <v>2753</v>
      </c>
      <c r="G691" s="38" t="s">
        <v>2727</v>
      </c>
      <c r="H691" s="40">
        <v>6</v>
      </c>
      <c r="I691" s="42" t="s">
        <v>308</v>
      </c>
    </row>
    <row r="692" spans="1:9">
      <c r="A692" s="38" t="s">
        <v>2763</v>
      </c>
      <c r="B692" s="38"/>
      <c r="C692" s="38">
        <v>2020</v>
      </c>
      <c r="D692" s="38" t="s">
        <v>2425</v>
      </c>
      <c r="E692" s="38">
        <v>4032</v>
      </c>
      <c r="F692" s="38" t="s">
        <v>2696</v>
      </c>
      <c r="G692" s="38" t="s">
        <v>2697</v>
      </c>
      <c r="H692" s="40">
        <v>2</v>
      </c>
      <c r="I692" s="42" t="s">
        <v>308</v>
      </c>
    </row>
    <row r="693" spans="1:9">
      <c r="A693" s="38" t="s">
        <v>2764</v>
      </c>
      <c r="B693" s="38"/>
      <c r="C693" s="38">
        <v>37000</v>
      </c>
      <c r="D693" s="38" t="s">
        <v>2425</v>
      </c>
      <c r="E693" s="38">
        <v>74075</v>
      </c>
      <c r="F693" s="38" t="s">
        <v>2765</v>
      </c>
      <c r="G693" s="38" t="s">
        <v>2766</v>
      </c>
      <c r="H693" s="40">
        <v>4</v>
      </c>
      <c r="I693" s="42" t="s">
        <v>308</v>
      </c>
    </row>
    <row r="694" spans="1:9">
      <c r="A694" s="38" t="s">
        <v>2767</v>
      </c>
      <c r="B694" s="38"/>
      <c r="C694" s="38">
        <v>56500</v>
      </c>
      <c r="D694" s="38" t="s">
        <v>2425</v>
      </c>
      <c r="E694" s="38">
        <v>113024</v>
      </c>
      <c r="F694" s="38" t="s">
        <v>2768</v>
      </c>
      <c r="G694" s="38" t="s">
        <v>2769</v>
      </c>
      <c r="H694" s="40">
        <v>1</v>
      </c>
      <c r="I694" s="42" t="s">
        <v>308</v>
      </c>
    </row>
    <row r="695" spans="1:9">
      <c r="A695" s="38" t="s">
        <v>2770</v>
      </c>
      <c r="B695" s="38"/>
      <c r="C695" s="38">
        <v>56600</v>
      </c>
      <c r="D695" s="38" t="s">
        <v>2425</v>
      </c>
      <c r="E695" s="38">
        <v>113236</v>
      </c>
      <c r="F695" s="38" t="s">
        <v>2771</v>
      </c>
      <c r="G695" s="38" t="s">
        <v>2772</v>
      </c>
      <c r="H695" s="40">
        <v>2</v>
      </c>
      <c r="I695" s="42" t="s">
        <v>308</v>
      </c>
    </row>
    <row r="696" spans="1:9">
      <c r="A696" s="38" t="s">
        <v>2773</v>
      </c>
      <c r="B696" s="38"/>
      <c r="C696" s="38">
        <v>2230</v>
      </c>
      <c r="D696" s="38" t="s">
        <v>2425</v>
      </c>
      <c r="E696" s="38">
        <v>4457</v>
      </c>
      <c r="F696" s="38" t="s">
        <v>2693</v>
      </c>
      <c r="G696" s="38" t="s">
        <v>2694</v>
      </c>
      <c r="H696" s="40">
        <v>1</v>
      </c>
      <c r="I696" s="42" t="s">
        <v>308</v>
      </c>
    </row>
    <row r="697" spans="1:9">
      <c r="A697" s="38" t="s">
        <v>2774</v>
      </c>
      <c r="B697" s="38"/>
      <c r="C697" s="38">
        <v>2230</v>
      </c>
      <c r="D697" s="38" t="s">
        <v>2425</v>
      </c>
      <c r="E697" s="38">
        <v>4457</v>
      </c>
      <c r="F697" s="38" t="s">
        <v>2693</v>
      </c>
      <c r="G697" s="38" t="s">
        <v>2694</v>
      </c>
      <c r="H697" s="40">
        <v>1</v>
      </c>
      <c r="I697" s="42" t="s">
        <v>308</v>
      </c>
    </row>
    <row r="698" spans="1:9">
      <c r="A698" s="38" t="s">
        <v>2775</v>
      </c>
      <c r="B698" s="38"/>
      <c r="C698" s="38">
        <v>2230</v>
      </c>
      <c r="D698" s="38" t="s">
        <v>2425</v>
      </c>
      <c r="E698" s="38">
        <v>4457</v>
      </c>
      <c r="F698" s="38" t="s">
        <v>2693</v>
      </c>
      <c r="G698" s="38" t="s">
        <v>2694</v>
      </c>
      <c r="H698" s="40">
        <v>1</v>
      </c>
      <c r="I698" s="42" t="s">
        <v>308</v>
      </c>
    </row>
    <row r="699" spans="1:9">
      <c r="A699" s="38" t="s">
        <v>2776</v>
      </c>
      <c r="B699" s="38"/>
      <c r="C699" s="38">
        <v>2230</v>
      </c>
      <c r="D699" s="38" t="s">
        <v>2425</v>
      </c>
      <c r="E699" s="38">
        <v>4457</v>
      </c>
      <c r="F699" s="38" t="s">
        <v>2693</v>
      </c>
      <c r="G699" s="38" t="s">
        <v>2694</v>
      </c>
      <c r="H699" s="40">
        <v>1</v>
      </c>
      <c r="I699" s="42" t="s">
        <v>308</v>
      </c>
    </row>
    <row r="700" spans="1:9">
      <c r="A700" s="38" t="s">
        <v>2777</v>
      </c>
      <c r="B700" s="38"/>
      <c r="C700" s="38">
        <v>98200</v>
      </c>
      <c r="D700" s="38" t="s">
        <v>2425</v>
      </c>
      <c r="E700" s="38">
        <v>196439</v>
      </c>
      <c r="F700" s="38" t="s">
        <v>2690</v>
      </c>
      <c r="G700" s="38" t="s">
        <v>2778</v>
      </c>
      <c r="H700" s="40">
        <v>3</v>
      </c>
      <c r="I700" s="42" t="s">
        <v>308</v>
      </c>
    </row>
    <row r="701" spans="1:9">
      <c r="A701" s="38" t="s">
        <v>2779</v>
      </c>
      <c r="B701" s="38"/>
      <c r="C701" s="38">
        <v>117000</v>
      </c>
      <c r="D701" s="38" t="s">
        <v>2425</v>
      </c>
      <c r="E701" s="38">
        <v>234007</v>
      </c>
      <c r="F701" s="38" t="s">
        <v>2780</v>
      </c>
      <c r="G701" s="38" t="s">
        <v>2781</v>
      </c>
      <c r="H701" s="40">
        <v>3</v>
      </c>
      <c r="I701" s="42" t="s">
        <v>308</v>
      </c>
    </row>
    <row r="702" spans="1:9">
      <c r="A702" s="38" t="s">
        <v>2782</v>
      </c>
      <c r="B702" s="38"/>
      <c r="C702" s="38">
        <v>117000</v>
      </c>
      <c r="D702" s="38" t="s">
        <v>2425</v>
      </c>
      <c r="E702" s="38">
        <v>234007</v>
      </c>
      <c r="F702" s="38" t="s">
        <v>2780</v>
      </c>
      <c r="G702" s="38" t="s">
        <v>2781</v>
      </c>
      <c r="H702" s="40">
        <v>3</v>
      </c>
      <c r="I702" s="42" t="s">
        <v>308</v>
      </c>
    </row>
    <row r="703" spans="1:9">
      <c r="A703" s="38" t="s">
        <v>2783</v>
      </c>
      <c r="B703" s="38"/>
      <c r="C703" s="38">
        <v>43900</v>
      </c>
      <c r="D703" s="38" t="s">
        <v>2425</v>
      </c>
      <c r="E703" s="38">
        <v>87775</v>
      </c>
      <c r="F703" s="38" t="s">
        <v>2784</v>
      </c>
      <c r="G703" s="38" t="s">
        <v>2785</v>
      </c>
      <c r="H703" s="40">
        <v>2</v>
      </c>
      <c r="I703" s="42" t="s">
        <v>341</v>
      </c>
    </row>
    <row r="704" spans="1:9">
      <c r="A704" s="38" t="s">
        <v>2786</v>
      </c>
      <c r="B704" s="38"/>
      <c r="C704" s="38">
        <v>27100</v>
      </c>
      <c r="D704" s="38" t="s">
        <v>2425</v>
      </c>
      <c r="E704" s="38">
        <v>54188</v>
      </c>
      <c r="F704" s="38" t="s">
        <v>2787</v>
      </c>
      <c r="G704" s="38" t="s">
        <v>2788</v>
      </c>
      <c r="H704" s="40">
        <v>2</v>
      </c>
      <c r="I704" s="42" t="s">
        <v>341</v>
      </c>
    </row>
    <row r="705" spans="1:9">
      <c r="A705" s="38" t="s">
        <v>2789</v>
      </c>
      <c r="B705" s="38"/>
      <c r="C705" s="38">
        <v>33100</v>
      </c>
      <c r="D705" s="38" t="s">
        <v>2425</v>
      </c>
      <c r="E705" s="38">
        <v>66130</v>
      </c>
      <c r="F705" s="38" t="s">
        <v>2790</v>
      </c>
      <c r="G705" s="38" t="s">
        <v>2791</v>
      </c>
      <c r="H705" s="40">
        <v>1</v>
      </c>
      <c r="I705" s="42" t="s">
        <v>341</v>
      </c>
    </row>
    <row r="706" spans="1:9">
      <c r="A706" s="38" t="s">
        <v>2792</v>
      </c>
      <c r="B706" s="38"/>
      <c r="C706" s="38">
        <v>28700</v>
      </c>
      <c r="D706" s="38" t="s">
        <v>2425</v>
      </c>
      <c r="E706" s="38">
        <v>57320</v>
      </c>
      <c r="F706" s="38" t="s">
        <v>2793</v>
      </c>
      <c r="G706" s="38" t="s">
        <v>2794</v>
      </c>
      <c r="H706" s="40">
        <v>4</v>
      </c>
      <c r="I706" s="42" t="s">
        <v>341</v>
      </c>
    </row>
    <row r="707" spans="1:9">
      <c r="A707" s="38" t="s">
        <v>2795</v>
      </c>
      <c r="B707" s="38"/>
      <c r="C707" s="38">
        <v>33100</v>
      </c>
      <c r="D707" s="38" t="s">
        <v>2425</v>
      </c>
      <c r="E707" s="38">
        <v>66130</v>
      </c>
      <c r="F707" s="38" t="s">
        <v>2790</v>
      </c>
      <c r="G707" s="38" t="s">
        <v>2791</v>
      </c>
      <c r="H707" s="40">
        <v>1</v>
      </c>
      <c r="I707" s="42" t="s">
        <v>341</v>
      </c>
    </row>
    <row r="708" spans="1:9">
      <c r="A708" s="38" t="s">
        <v>2796</v>
      </c>
      <c r="B708" s="38"/>
      <c r="C708" s="38">
        <v>28700</v>
      </c>
      <c r="D708" s="38" t="s">
        <v>2425</v>
      </c>
      <c r="E708" s="38">
        <v>57320</v>
      </c>
      <c r="F708" s="38" t="s">
        <v>2793</v>
      </c>
      <c r="G708" s="38" t="s">
        <v>2794</v>
      </c>
      <c r="H708" s="40">
        <v>2</v>
      </c>
      <c r="I708" s="42" t="s">
        <v>341</v>
      </c>
    </row>
    <row r="709" spans="1:9">
      <c r="A709" s="38" t="s">
        <v>2797</v>
      </c>
      <c r="B709" s="38"/>
      <c r="C709" s="38">
        <v>49400</v>
      </c>
      <c r="D709" s="38" t="s">
        <v>2425</v>
      </c>
      <c r="E709" s="38">
        <v>98761</v>
      </c>
      <c r="F709" s="38" t="s">
        <v>2798</v>
      </c>
      <c r="G709" s="38" t="s">
        <v>2799</v>
      </c>
      <c r="H709" s="40">
        <v>7</v>
      </c>
      <c r="I709" s="42" t="s">
        <v>341</v>
      </c>
    </row>
    <row r="710" spans="1:9">
      <c r="A710" s="38" t="s">
        <v>2800</v>
      </c>
      <c r="B710" s="38"/>
      <c r="C710" s="38">
        <v>23500</v>
      </c>
      <c r="D710" s="38" t="s">
        <v>2425</v>
      </c>
      <c r="E710" s="38">
        <v>46987</v>
      </c>
      <c r="F710" s="38" t="s">
        <v>2801</v>
      </c>
      <c r="G710" s="38"/>
      <c r="H710" s="40">
        <v>7</v>
      </c>
      <c r="I710" s="42" t="s">
        <v>2802</v>
      </c>
    </row>
    <row r="711" spans="1:9">
      <c r="A711" s="38" t="s">
        <v>2803</v>
      </c>
      <c r="B711" s="38"/>
      <c r="C711" s="38">
        <v>64700</v>
      </c>
      <c r="D711" s="38" t="s">
        <v>2425</v>
      </c>
      <c r="E711" s="38">
        <v>129433</v>
      </c>
      <c r="F711" s="38" t="s">
        <v>2804</v>
      </c>
      <c r="G711" s="38" t="s">
        <v>2805</v>
      </c>
      <c r="H711" s="40">
        <v>5</v>
      </c>
      <c r="I711" s="42" t="s">
        <v>341</v>
      </c>
    </row>
    <row r="712" spans="1:9">
      <c r="A712" s="38" t="s">
        <v>2806</v>
      </c>
      <c r="B712" s="38"/>
      <c r="C712" s="38">
        <v>38800</v>
      </c>
      <c r="D712" s="38" t="s">
        <v>2425</v>
      </c>
      <c r="E712" s="38">
        <v>77660</v>
      </c>
      <c r="F712" s="38" t="s">
        <v>2807</v>
      </c>
      <c r="G712" s="38" t="s">
        <v>2805</v>
      </c>
      <c r="H712" s="40">
        <v>5</v>
      </c>
      <c r="I712" s="42" t="s">
        <v>341</v>
      </c>
    </row>
    <row r="713" spans="1:9">
      <c r="A713" s="38" t="s">
        <v>2808</v>
      </c>
      <c r="B713" s="38"/>
      <c r="C713" s="38">
        <v>8100</v>
      </c>
      <c r="D713" s="38" t="s">
        <v>2425</v>
      </c>
      <c r="E713" s="38">
        <v>16206</v>
      </c>
      <c r="F713" s="38" t="s">
        <v>2809</v>
      </c>
      <c r="G713" s="38" t="s">
        <v>2810</v>
      </c>
      <c r="H713" s="40">
        <v>5</v>
      </c>
      <c r="I713" s="42" t="s">
        <v>341</v>
      </c>
    </row>
    <row r="714" spans="1:9">
      <c r="A714" s="38" t="s">
        <v>2811</v>
      </c>
      <c r="B714" s="38"/>
      <c r="C714" s="38">
        <v>44000</v>
      </c>
      <c r="D714" s="38" t="s">
        <v>2425</v>
      </c>
      <c r="E714" s="38">
        <v>87993</v>
      </c>
      <c r="F714" s="38" t="s">
        <v>2812</v>
      </c>
      <c r="G714" s="38" t="s">
        <v>2813</v>
      </c>
      <c r="H714" s="40">
        <v>2</v>
      </c>
      <c r="I714" s="42" t="s">
        <v>341</v>
      </c>
    </row>
    <row r="715" spans="1:9">
      <c r="A715" s="38" t="s">
        <v>2814</v>
      </c>
      <c r="B715" s="38"/>
      <c r="C715" s="38">
        <v>43700</v>
      </c>
      <c r="D715" s="38" t="s">
        <v>2425</v>
      </c>
      <c r="E715" s="38">
        <v>87340</v>
      </c>
      <c r="F715" s="38" t="s">
        <v>2815</v>
      </c>
      <c r="G715" s="38" t="s">
        <v>2816</v>
      </c>
      <c r="H715" s="40">
        <v>4</v>
      </c>
      <c r="I715" s="42" t="s">
        <v>341</v>
      </c>
    </row>
    <row r="716" spans="1:9">
      <c r="A716" s="38" t="s">
        <v>2817</v>
      </c>
      <c r="B716" s="38"/>
      <c r="C716" s="38">
        <v>7560</v>
      </c>
      <c r="D716" s="38" t="s">
        <v>2425</v>
      </c>
      <c r="E716" s="38">
        <v>15118</v>
      </c>
      <c r="F716" s="38" t="s">
        <v>2818</v>
      </c>
      <c r="G716" s="38" t="s">
        <v>2819</v>
      </c>
      <c r="H716" s="40">
        <v>12</v>
      </c>
      <c r="I716" s="42" t="s">
        <v>2802</v>
      </c>
    </row>
    <row r="717" spans="1:9">
      <c r="A717" s="38" t="s">
        <v>2820</v>
      </c>
      <c r="B717" s="38"/>
      <c r="C717" s="38">
        <v>44300</v>
      </c>
      <c r="D717" s="38" t="s">
        <v>2425</v>
      </c>
      <c r="E717" s="38">
        <v>88602</v>
      </c>
      <c r="F717" s="38" t="s">
        <v>2790</v>
      </c>
      <c r="G717" s="38" t="s">
        <v>2821</v>
      </c>
      <c r="H717" s="40">
        <v>5</v>
      </c>
      <c r="I717" s="42" t="s">
        <v>341</v>
      </c>
    </row>
    <row r="718" spans="1:9">
      <c r="A718" s="38" t="s">
        <v>2822</v>
      </c>
      <c r="B718" s="38"/>
      <c r="C718" s="38">
        <v>49400</v>
      </c>
      <c r="D718" s="38" t="s">
        <v>2425</v>
      </c>
      <c r="E718" s="38">
        <v>98761</v>
      </c>
      <c r="F718" s="38" t="s">
        <v>2798</v>
      </c>
      <c r="G718" s="38" t="s">
        <v>2799</v>
      </c>
      <c r="H718" s="40">
        <v>1</v>
      </c>
      <c r="I718" s="42" t="s">
        <v>341</v>
      </c>
    </row>
    <row r="719" spans="1:9">
      <c r="A719" s="38" t="s">
        <v>2823</v>
      </c>
      <c r="B719" s="38"/>
      <c r="C719" s="38">
        <v>23500</v>
      </c>
      <c r="D719" s="38" t="s">
        <v>2425</v>
      </c>
      <c r="E719" s="38">
        <v>46987</v>
      </c>
      <c r="F719" s="38" t="s">
        <v>2801</v>
      </c>
      <c r="G719" s="38"/>
      <c r="H719" s="40">
        <v>2</v>
      </c>
      <c r="I719" s="42" t="s">
        <v>2802</v>
      </c>
    </row>
    <row r="720" spans="1:9">
      <c r="A720" s="38" t="s">
        <v>2824</v>
      </c>
      <c r="B720" s="38"/>
      <c r="C720" s="38">
        <v>64900</v>
      </c>
      <c r="D720" s="38" t="s">
        <v>2425</v>
      </c>
      <c r="E720" s="38">
        <v>129716</v>
      </c>
      <c r="F720" s="38" t="s">
        <v>2790</v>
      </c>
      <c r="G720" s="38" t="s">
        <v>2825</v>
      </c>
      <c r="H720" s="40">
        <v>10</v>
      </c>
      <c r="I720" s="42" t="s">
        <v>341</v>
      </c>
    </row>
    <row r="721" spans="1:9">
      <c r="A721" s="38" t="s">
        <v>2826</v>
      </c>
      <c r="B721" s="38"/>
      <c r="C721" s="38">
        <v>59600</v>
      </c>
      <c r="D721" s="38" t="s">
        <v>2425</v>
      </c>
      <c r="E721" s="38">
        <v>119100</v>
      </c>
      <c r="F721" s="38" t="s">
        <v>2827</v>
      </c>
      <c r="G721" s="38" t="s">
        <v>2828</v>
      </c>
      <c r="H721" s="40">
        <v>3</v>
      </c>
      <c r="I721" s="42" t="s">
        <v>341</v>
      </c>
    </row>
    <row r="722" spans="1:9">
      <c r="A722" s="38" t="s">
        <v>2829</v>
      </c>
      <c r="B722" s="38"/>
      <c r="C722" s="38">
        <v>19900</v>
      </c>
      <c r="D722" s="38" t="s">
        <v>2425</v>
      </c>
      <c r="E722" s="38">
        <v>39809</v>
      </c>
      <c r="F722" s="38" t="s">
        <v>2830</v>
      </c>
      <c r="G722" s="38" t="s">
        <v>2831</v>
      </c>
      <c r="H722" s="40">
        <v>12</v>
      </c>
      <c r="I722" s="42" t="s">
        <v>2802</v>
      </c>
    </row>
    <row r="723" spans="1:9">
      <c r="A723" s="38" t="s">
        <v>2832</v>
      </c>
      <c r="B723" s="38"/>
      <c r="C723" s="38">
        <v>49400</v>
      </c>
      <c r="D723" s="38" t="s">
        <v>2425</v>
      </c>
      <c r="E723" s="38">
        <v>98761</v>
      </c>
      <c r="F723" s="38" t="s">
        <v>2798</v>
      </c>
      <c r="G723" s="38" t="s">
        <v>2799</v>
      </c>
      <c r="H723" s="40">
        <v>4</v>
      </c>
      <c r="I723" s="42" t="s">
        <v>341</v>
      </c>
    </row>
    <row r="724" spans="1:9">
      <c r="A724" s="38" t="s">
        <v>2833</v>
      </c>
      <c r="B724" s="38"/>
      <c r="C724" s="38">
        <v>23500</v>
      </c>
      <c r="D724" s="38" t="s">
        <v>2425</v>
      </c>
      <c r="E724" s="38">
        <v>46987</v>
      </c>
      <c r="F724" s="38" t="s">
        <v>2801</v>
      </c>
      <c r="G724" s="38"/>
      <c r="H724" s="40">
        <v>16</v>
      </c>
      <c r="I724" s="42" t="s">
        <v>2802</v>
      </c>
    </row>
    <row r="725" spans="1:9">
      <c r="A725" s="38" t="s">
        <v>2834</v>
      </c>
      <c r="B725" s="38"/>
      <c r="C725" s="38">
        <v>49400</v>
      </c>
      <c r="D725" s="38" t="s">
        <v>2425</v>
      </c>
      <c r="E725" s="38">
        <v>98761</v>
      </c>
      <c r="F725" s="38" t="s">
        <v>2798</v>
      </c>
      <c r="G725" s="38" t="s">
        <v>2799</v>
      </c>
      <c r="H725" s="40">
        <v>14</v>
      </c>
      <c r="I725" s="42" t="s">
        <v>341</v>
      </c>
    </row>
    <row r="726" spans="1:9">
      <c r="A726" s="38" t="s">
        <v>2835</v>
      </c>
      <c r="B726" s="38"/>
      <c r="C726" s="38">
        <v>49400</v>
      </c>
      <c r="D726" s="38" t="s">
        <v>2425</v>
      </c>
      <c r="E726" s="38">
        <v>98761</v>
      </c>
      <c r="F726" s="38" t="s">
        <v>2798</v>
      </c>
      <c r="G726" s="38" t="s">
        <v>2799</v>
      </c>
      <c r="H726" s="40">
        <v>13</v>
      </c>
      <c r="I726" s="42" t="s">
        <v>341</v>
      </c>
    </row>
    <row r="727" spans="1:9">
      <c r="A727" s="38" t="s">
        <v>2836</v>
      </c>
      <c r="B727" s="38"/>
      <c r="C727" s="38">
        <v>23500</v>
      </c>
      <c r="D727" s="38" t="s">
        <v>2425</v>
      </c>
      <c r="E727" s="38">
        <v>46987</v>
      </c>
      <c r="F727" s="38" t="s">
        <v>2801</v>
      </c>
      <c r="G727" s="38"/>
      <c r="H727" s="40">
        <v>13</v>
      </c>
      <c r="I727" s="42" t="s">
        <v>2802</v>
      </c>
    </row>
    <row r="728" spans="1:9">
      <c r="A728" s="38" t="s">
        <v>2837</v>
      </c>
      <c r="B728" s="38"/>
      <c r="C728" s="38">
        <v>34800</v>
      </c>
      <c r="D728" s="38" t="s">
        <v>2425</v>
      </c>
      <c r="E728" s="38">
        <v>69611</v>
      </c>
      <c r="F728" s="38" t="s">
        <v>2838</v>
      </c>
      <c r="G728" s="38" t="s">
        <v>2839</v>
      </c>
      <c r="H728" s="40">
        <v>13</v>
      </c>
      <c r="I728" s="42" t="s">
        <v>341</v>
      </c>
    </row>
    <row r="729" spans="1:9">
      <c r="A729" s="38" t="s">
        <v>2840</v>
      </c>
      <c r="B729" s="38"/>
      <c r="C729" s="38">
        <v>64700</v>
      </c>
      <c r="D729" s="38" t="s">
        <v>2425</v>
      </c>
      <c r="E729" s="38">
        <v>129433</v>
      </c>
      <c r="F729" s="38" t="s">
        <v>2804</v>
      </c>
      <c r="G729" s="38" t="s">
        <v>2805</v>
      </c>
      <c r="H729" s="40">
        <v>1</v>
      </c>
      <c r="I729" s="42" t="s">
        <v>341</v>
      </c>
    </row>
    <row r="730" spans="1:9">
      <c r="A730" s="38" t="s">
        <v>2841</v>
      </c>
      <c r="B730" s="38"/>
      <c r="C730" s="38">
        <v>101000</v>
      </c>
      <c r="D730" s="38" t="s">
        <v>2425</v>
      </c>
      <c r="E730" s="38">
        <v>201764</v>
      </c>
      <c r="F730" s="38" t="s">
        <v>2804</v>
      </c>
      <c r="G730" s="38" t="s">
        <v>2805</v>
      </c>
      <c r="H730" s="40">
        <v>1</v>
      </c>
      <c r="I730" s="42" t="s">
        <v>341</v>
      </c>
    </row>
    <row r="731" spans="1:9">
      <c r="A731" s="38" t="s">
        <v>2842</v>
      </c>
      <c r="B731" s="38"/>
      <c r="C731" s="38">
        <v>53900</v>
      </c>
      <c r="D731" s="38" t="s">
        <v>2425</v>
      </c>
      <c r="E731" s="38">
        <v>107789</v>
      </c>
      <c r="F731" s="38" t="s">
        <v>2843</v>
      </c>
      <c r="G731" s="38" t="s">
        <v>2805</v>
      </c>
      <c r="H731" s="40">
        <v>7</v>
      </c>
      <c r="I731" s="42" t="s">
        <v>341</v>
      </c>
    </row>
    <row r="732" spans="1:9">
      <c r="A732" s="38" t="s">
        <v>2844</v>
      </c>
      <c r="B732" s="38"/>
      <c r="C732" s="38">
        <v>38800</v>
      </c>
      <c r="D732" s="38" t="s">
        <v>2425</v>
      </c>
      <c r="E732" s="38">
        <v>77660</v>
      </c>
      <c r="F732" s="38" t="s">
        <v>2807</v>
      </c>
      <c r="G732" s="38" t="s">
        <v>2805</v>
      </c>
      <c r="H732" s="40">
        <v>5</v>
      </c>
      <c r="I732" s="42" t="s">
        <v>341</v>
      </c>
    </row>
    <row r="733" spans="1:9">
      <c r="A733" s="38" t="s">
        <v>2845</v>
      </c>
      <c r="B733" s="38"/>
      <c r="C733" s="38">
        <v>30600</v>
      </c>
      <c r="D733" s="38" t="s">
        <v>2425</v>
      </c>
      <c r="E733" s="38">
        <v>61127</v>
      </c>
      <c r="F733" s="38" t="s">
        <v>2846</v>
      </c>
      <c r="G733" s="38" t="s">
        <v>2805</v>
      </c>
      <c r="H733" s="40">
        <v>4</v>
      </c>
      <c r="I733" s="42" t="s">
        <v>341</v>
      </c>
    </row>
    <row r="734" spans="1:9">
      <c r="A734" s="38" t="s">
        <v>2847</v>
      </c>
      <c r="B734" s="38"/>
      <c r="C734" s="38">
        <v>8100</v>
      </c>
      <c r="D734" s="38" t="s">
        <v>2425</v>
      </c>
      <c r="E734" s="38">
        <v>16206</v>
      </c>
      <c r="F734" s="38" t="s">
        <v>2809</v>
      </c>
      <c r="G734" s="38" t="s">
        <v>2810</v>
      </c>
      <c r="H734" s="40">
        <v>9</v>
      </c>
      <c r="I734" s="42" t="s">
        <v>341</v>
      </c>
    </row>
    <row r="735" spans="1:9">
      <c r="A735" s="38" t="s">
        <v>2848</v>
      </c>
      <c r="B735" s="38"/>
      <c r="C735" s="38">
        <v>93400</v>
      </c>
      <c r="D735" s="38" t="s">
        <v>2425</v>
      </c>
      <c r="E735" s="38">
        <v>186863</v>
      </c>
      <c r="F735" s="38" t="s">
        <v>2849</v>
      </c>
      <c r="G735" s="38" t="s">
        <v>2850</v>
      </c>
      <c r="H735" s="40">
        <v>1</v>
      </c>
      <c r="I735" s="42" t="s">
        <v>2851</v>
      </c>
    </row>
    <row r="736" spans="1:9">
      <c r="A736" s="38" t="s">
        <v>2852</v>
      </c>
      <c r="B736" s="38"/>
      <c r="C736" s="38">
        <v>92200</v>
      </c>
      <c r="D736" s="38" t="s">
        <v>2425</v>
      </c>
      <c r="E736" s="38">
        <v>184470</v>
      </c>
      <c r="F736" s="38" t="s">
        <v>2853</v>
      </c>
      <c r="G736" s="38" t="s">
        <v>2854</v>
      </c>
      <c r="H736" s="40">
        <v>1</v>
      </c>
      <c r="I736" s="42" t="s">
        <v>2851</v>
      </c>
    </row>
    <row r="737" spans="1:9">
      <c r="A737" s="38" t="s">
        <v>2855</v>
      </c>
      <c r="B737" s="38"/>
      <c r="C737" s="38">
        <v>17200</v>
      </c>
      <c r="D737" s="38" t="s">
        <v>2425</v>
      </c>
      <c r="E737" s="38">
        <v>34479</v>
      </c>
      <c r="F737" s="38" t="s">
        <v>2830</v>
      </c>
      <c r="G737" s="38" t="s">
        <v>2856</v>
      </c>
      <c r="H737" s="40">
        <v>6</v>
      </c>
      <c r="I737" s="42" t="s">
        <v>2802</v>
      </c>
    </row>
    <row r="738" spans="1:9">
      <c r="A738" s="38" t="s">
        <v>2857</v>
      </c>
      <c r="B738" s="38"/>
      <c r="C738" s="38">
        <v>38200</v>
      </c>
      <c r="D738" s="38" t="s">
        <v>2425</v>
      </c>
      <c r="E738" s="38">
        <v>76355</v>
      </c>
      <c r="F738" s="38" t="s">
        <v>2858</v>
      </c>
      <c r="G738" s="38" t="s">
        <v>2859</v>
      </c>
      <c r="H738" s="40">
        <v>1</v>
      </c>
      <c r="I738" s="42" t="s">
        <v>341</v>
      </c>
    </row>
    <row r="739" spans="1:9">
      <c r="A739" s="38" t="s">
        <v>2860</v>
      </c>
      <c r="B739" s="38"/>
      <c r="C739" s="38">
        <v>28900</v>
      </c>
      <c r="D739" s="38" t="s">
        <v>2425</v>
      </c>
      <c r="E739" s="38">
        <v>57864</v>
      </c>
      <c r="F739" s="38" t="s">
        <v>2861</v>
      </c>
      <c r="G739" s="38" t="s">
        <v>2862</v>
      </c>
      <c r="H739" s="40">
        <v>1</v>
      </c>
      <c r="I739" s="42" t="s">
        <v>341</v>
      </c>
    </row>
    <row r="740" spans="1:9">
      <c r="A740" s="38" t="s">
        <v>2863</v>
      </c>
      <c r="B740" s="38"/>
      <c r="C740" s="38">
        <v>38800</v>
      </c>
      <c r="D740" s="38" t="s">
        <v>2425</v>
      </c>
      <c r="E740" s="38">
        <v>77660</v>
      </c>
      <c r="F740" s="38" t="s">
        <v>2807</v>
      </c>
      <c r="G740" s="38" t="s">
        <v>2805</v>
      </c>
      <c r="H740" s="40">
        <v>3</v>
      </c>
      <c r="I740" s="42" t="s">
        <v>341</v>
      </c>
    </row>
    <row r="741" spans="1:9">
      <c r="A741" s="38" t="s">
        <v>2864</v>
      </c>
      <c r="B741" s="38"/>
      <c r="C741" s="38">
        <v>101000</v>
      </c>
      <c r="D741" s="38" t="s">
        <v>2425</v>
      </c>
      <c r="E741" s="38">
        <v>201764</v>
      </c>
      <c r="F741" s="38" t="s">
        <v>2804</v>
      </c>
      <c r="G741" s="38" t="s">
        <v>2805</v>
      </c>
      <c r="H741" s="40">
        <v>1</v>
      </c>
      <c r="I741" s="42" t="s">
        <v>341</v>
      </c>
    </row>
    <row r="742" spans="1:9">
      <c r="A742" s="38" t="s">
        <v>2865</v>
      </c>
      <c r="B742" s="38"/>
      <c r="C742" s="38">
        <v>53900</v>
      </c>
      <c r="D742" s="38" t="s">
        <v>2425</v>
      </c>
      <c r="E742" s="38">
        <v>107789</v>
      </c>
      <c r="F742" s="38" t="s">
        <v>2843</v>
      </c>
      <c r="G742" s="38" t="s">
        <v>2805</v>
      </c>
      <c r="H742" s="40">
        <v>2</v>
      </c>
      <c r="I742" s="42" t="s">
        <v>341</v>
      </c>
    </row>
    <row r="743" spans="1:9">
      <c r="A743" s="38" t="s">
        <v>2866</v>
      </c>
      <c r="B743" s="38"/>
      <c r="C743" s="38">
        <v>8100</v>
      </c>
      <c r="D743" s="38" t="s">
        <v>2425</v>
      </c>
      <c r="E743" s="38">
        <v>16206</v>
      </c>
      <c r="F743" s="38" t="s">
        <v>2809</v>
      </c>
      <c r="G743" s="38" t="s">
        <v>2810</v>
      </c>
      <c r="H743" s="40">
        <v>3</v>
      </c>
      <c r="I743" s="42" t="s">
        <v>341</v>
      </c>
    </row>
    <row r="744" spans="1:9">
      <c r="A744" s="38" t="s">
        <v>2867</v>
      </c>
      <c r="B744" s="38"/>
      <c r="C744" s="38">
        <v>53900</v>
      </c>
      <c r="D744" s="38" t="s">
        <v>2425</v>
      </c>
      <c r="E744" s="38">
        <v>107789</v>
      </c>
      <c r="F744" s="38" t="s">
        <v>2843</v>
      </c>
      <c r="G744" s="38" t="s">
        <v>2805</v>
      </c>
      <c r="H744" s="40">
        <v>2</v>
      </c>
      <c r="I744" s="42" t="s">
        <v>341</v>
      </c>
    </row>
    <row r="745" spans="1:9">
      <c r="A745" s="38" t="s">
        <v>2868</v>
      </c>
      <c r="B745" s="38"/>
      <c r="C745" s="38">
        <v>64700</v>
      </c>
      <c r="D745" s="38" t="s">
        <v>2425</v>
      </c>
      <c r="E745" s="38">
        <v>129433</v>
      </c>
      <c r="F745" s="38" t="s">
        <v>2804</v>
      </c>
      <c r="G745" s="38" t="s">
        <v>2805</v>
      </c>
      <c r="H745" s="40">
        <v>1</v>
      </c>
      <c r="I745" s="42" t="s">
        <v>341</v>
      </c>
    </row>
    <row r="746" spans="1:9">
      <c r="A746" s="38" t="s">
        <v>2869</v>
      </c>
      <c r="B746" s="38"/>
      <c r="C746" s="38">
        <v>387000</v>
      </c>
      <c r="D746" s="38" t="s">
        <v>2425</v>
      </c>
      <c r="E746" s="38">
        <v>774863</v>
      </c>
      <c r="F746" s="38" t="s">
        <v>2870</v>
      </c>
      <c r="G746" s="38" t="s">
        <v>2871</v>
      </c>
      <c r="H746" s="40">
        <v>1</v>
      </c>
      <c r="I746" s="42" t="s">
        <v>341</v>
      </c>
    </row>
    <row r="747" spans="1:9">
      <c r="A747" s="38" t="s">
        <v>2872</v>
      </c>
      <c r="B747" s="38"/>
      <c r="C747" s="38">
        <v>38800</v>
      </c>
      <c r="D747" s="38" t="s">
        <v>2425</v>
      </c>
      <c r="E747" s="38">
        <v>77660</v>
      </c>
      <c r="F747" s="38" t="s">
        <v>2807</v>
      </c>
      <c r="G747" s="38" t="s">
        <v>2805</v>
      </c>
      <c r="H747" s="40">
        <v>1</v>
      </c>
      <c r="I747" s="42" t="s">
        <v>341</v>
      </c>
    </row>
    <row r="748" spans="1:9">
      <c r="A748" s="38" t="s">
        <v>2873</v>
      </c>
      <c r="B748" s="38"/>
      <c r="C748" s="38">
        <v>8100</v>
      </c>
      <c r="D748" s="38" t="s">
        <v>2425</v>
      </c>
      <c r="E748" s="38">
        <v>16206</v>
      </c>
      <c r="F748" s="38" t="s">
        <v>2809</v>
      </c>
      <c r="G748" s="38" t="s">
        <v>2810</v>
      </c>
      <c r="H748" s="40">
        <v>4</v>
      </c>
      <c r="I748" s="42" t="s">
        <v>341</v>
      </c>
    </row>
    <row r="749" spans="1:9">
      <c r="A749" s="38" t="s">
        <v>2874</v>
      </c>
      <c r="B749" s="38"/>
      <c r="C749" s="38">
        <v>8970</v>
      </c>
      <c r="D749" s="38" t="s">
        <v>2425</v>
      </c>
      <c r="E749" s="38">
        <v>17946</v>
      </c>
      <c r="F749" s="38" t="s">
        <v>2875</v>
      </c>
      <c r="G749" s="38"/>
      <c r="H749" s="40">
        <v>4</v>
      </c>
      <c r="I749" s="42" t="s">
        <v>2381</v>
      </c>
    </row>
    <row r="750" spans="1:9">
      <c r="A750" s="38" t="s">
        <v>2876</v>
      </c>
      <c r="B750" s="38"/>
      <c r="C750" s="38">
        <v>25800</v>
      </c>
      <c r="D750" s="38" t="s">
        <v>2425</v>
      </c>
      <c r="E750" s="38">
        <v>51556</v>
      </c>
      <c r="F750" s="38" t="s">
        <v>2784</v>
      </c>
      <c r="G750" s="38" t="s">
        <v>2877</v>
      </c>
      <c r="H750" s="40">
        <v>1</v>
      </c>
      <c r="I750" s="42" t="s">
        <v>341</v>
      </c>
    </row>
    <row r="751" spans="1:9">
      <c r="A751" s="38" t="s">
        <v>2878</v>
      </c>
      <c r="B751" s="38"/>
      <c r="C751" s="38">
        <v>43900</v>
      </c>
      <c r="D751" s="38" t="s">
        <v>2425</v>
      </c>
      <c r="E751" s="38">
        <v>87775</v>
      </c>
      <c r="F751" s="38" t="s">
        <v>2784</v>
      </c>
      <c r="G751" s="38" t="s">
        <v>2785</v>
      </c>
      <c r="H751" s="40">
        <v>1</v>
      </c>
      <c r="I751" s="42" t="s">
        <v>341</v>
      </c>
    </row>
    <row r="752" spans="1:9">
      <c r="A752" s="38" t="s">
        <v>2879</v>
      </c>
      <c r="B752" s="38"/>
      <c r="C752" s="38">
        <v>7560</v>
      </c>
      <c r="D752" s="38" t="s">
        <v>2425</v>
      </c>
      <c r="E752" s="38">
        <v>15118</v>
      </c>
      <c r="F752" s="38" t="s">
        <v>2818</v>
      </c>
      <c r="G752" s="38" t="s">
        <v>2819</v>
      </c>
      <c r="H752" s="40">
        <v>18</v>
      </c>
      <c r="I752" s="42" t="s">
        <v>2802</v>
      </c>
    </row>
    <row r="753" spans="1:9">
      <c r="A753" s="38" t="s">
        <v>2880</v>
      </c>
      <c r="B753" s="38"/>
      <c r="C753" s="38">
        <v>43700</v>
      </c>
      <c r="D753" s="38" t="s">
        <v>2425</v>
      </c>
      <c r="E753" s="38">
        <v>87340</v>
      </c>
      <c r="F753" s="38" t="s">
        <v>2815</v>
      </c>
      <c r="G753" s="38" t="s">
        <v>2816</v>
      </c>
      <c r="H753" s="40">
        <v>6</v>
      </c>
      <c r="I753" s="42" t="s">
        <v>341</v>
      </c>
    </row>
    <row r="754" spans="1:9">
      <c r="A754" s="38" t="s">
        <v>2881</v>
      </c>
      <c r="B754" s="38"/>
      <c r="C754" s="38">
        <v>7560</v>
      </c>
      <c r="D754" s="38" t="s">
        <v>2425</v>
      </c>
      <c r="E754" s="38">
        <v>15118</v>
      </c>
      <c r="F754" s="38" t="s">
        <v>2818</v>
      </c>
      <c r="G754" s="38" t="s">
        <v>2819</v>
      </c>
      <c r="H754" s="40">
        <v>40</v>
      </c>
      <c r="I754" s="42" t="s">
        <v>2802</v>
      </c>
    </row>
    <row r="755" spans="1:9">
      <c r="A755" s="38" t="s">
        <v>2882</v>
      </c>
      <c r="B755" s="38"/>
      <c r="C755" s="38">
        <v>43700</v>
      </c>
      <c r="D755" s="38" t="s">
        <v>2425</v>
      </c>
      <c r="E755" s="38">
        <v>87340</v>
      </c>
      <c r="F755" s="38" t="s">
        <v>2815</v>
      </c>
      <c r="G755" s="38" t="s">
        <v>2816</v>
      </c>
      <c r="H755" s="40">
        <v>15</v>
      </c>
      <c r="I755" s="42" t="s">
        <v>341</v>
      </c>
    </row>
    <row r="756" spans="1:9">
      <c r="A756" s="38" t="s">
        <v>2883</v>
      </c>
      <c r="B756" s="38"/>
      <c r="C756" s="38">
        <v>95700</v>
      </c>
      <c r="D756" s="38" t="s">
        <v>2425</v>
      </c>
      <c r="E756" s="38">
        <v>191431</v>
      </c>
      <c r="F756" s="38" t="s">
        <v>2884</v>
      </c>
      <c r="G756" s="38"/>
      <c r="H756" s="40">
        <v>1</v>
      </c>
      <c r="I756" s="42" t="s">
        <v>65</v>
      </c>
    </row>
    <row r="757" spans="1:9">
      <c r="A757" s="38" t="s">
        <v>2885</v>
      </c>
      <c r="B757" s="38"/>
      <c r="C757" s="38">
        <v>5980</v>
      </c>
      <c r="D757" s="38" t="s">
        <v>2425</v>
      </c>
      <c r="E757" s="38">
        <v>11964</v>
      </c>
      <c r="F757" s="38" t="s">
        <v>2886</v>
      </c>
      <c r="G757" s="38" t="s">
        <v>2887</v>
      </c>
      <c r="H757" s="40">
        <v>40</v>
      </c>
      <c r="I757" s="42" t="s">
        <v>2802</v>
      </c>
    </row>
    <row r="758" spans="1:9">
      <c r="A758" s="38" t="s">
        <v>2888</v>
      </c>
      <c r="B758" s="38"/>
      <c r="C758" s="38">
        <v>9700</v>
      </c>
      <c r="D758" s="38" t="s">
        <v>2889</v>
      </c>
      <c r="E758" s="38">
        <v>19400</v>
      </c>
      <c r="F758" s="38" t="s">
        <v>2890</v>
      </c>
      <c r="G758" s="38" t="s">
        <v>2891</v>
      </c>
      <c r="H758" s="40">
        <v>315</v>
      </c>
      <c r="I758" s="42" t="s">
        <v>87</v>
      </c>
    </row>
    <row r="759" spans="1:9">
      <c r="A759" s="38" t="s">
        <v>2892</v>
      </c>
      <c r="B759" s="38"/>
      <c r="C759" s="38">
        <v>7800</v>
      </c>
      <c r="D759" s="38" t="s">
        <v>2889</v>
      </c>
      <c r="E759" s="38">
        <v>15600</v>
      </c>
      <c r="F759" s="38" t="s">
        <v>2890</v>
      </c>
      <c r="G759" s="38" t="s">
        <v>2893</v>
      </c>
      <c r="H759" s="40">
        <v>87</v>
      </c>
      <c r="I759" s="42" t="s">
        <v>87</v>
      </c>
    </row>
    <row r="760" spans="1:9">
      <c r="A760" s="38" t="s">
        <v>2894</v>
      </c>
      <c r="B760" s="38"/>
      <c r="C760" s="38">
        <v>3900</v>
      </c>
      <c r="D760" s="38" t="s">
        <v>2889</v>
      </c>
      <c r="E760" s="38">
        <v>7800</v>
      </c>
      <c r="F760" s="38" t="s">
        <v>2890</v>
      </c>
      <c r="G760" s="38" t="s">
        <v>2893</v>
      </c>
      <c r="H760" s="40">
        <v>23.4</v>
      </c>
      <c r="I760" s="42" t="s">
        <v>87</v>
      </c>
    </row>
    <row r="761" spans="1:9">
      <c r="A761" s="38" t="s">
        <v>2895</v>
      </c>
      <c r="B761" s="38"/>
      <c r="C761" s="38">
        <v>71000</v>
      </c>
      <c r="D761" s="38" t="s">
        <v>2889</v>
      </c>
      <c r="E761" s="38">
        <v>142000</v>
      </c>
      <c r="F761" s="38" t="s">
        <v>2896</v>
      </c>
      <c r="G761" s="38" t="s">
        <v>2897</v>
      </c>
      <c r="H761" s="40">
        <v>1</v>
      </c>
      <c r="I761" s="42" t="s">
        <v>308</v>
      </c>
    </row>
    <row r="762" spans="1:9">
      <c r="A762" s="38" t="s">
        <v>2898</v>
      </c>
      <c r="B762" s="38"/>
      <c r="C762" s="38">
        <v>71000</v>
      </c>
      <c r="D762" s="38" t="s">
        <v>2889</v>
      </c>
      <c r="E762" s="38">
        <v>142000</v>
      </c>
      <c r="F762" s="38" t="s">
        <v>2896</v>
      </c>
      <c r="G762" s="38" t="s">
        <v>2899</v>
      </c>
      <c r="H762" s="40">
        <v>1</v>
      </c>
      <c r="I762" s="42" t="s">
        <v>308</v>
      </c>
    </row>
    <row r="763" spans="1:9">
      <c r="A763" s="38" t="s">
        <v>2900</v>
      </c>
      <c r="B763" s="38"/>
      <c r="C763" s="38">
        <v>1130000</v>
      </c>
      <c r="D763" s="38" t="s">
        <v>2889</v>
      </c>
      <c r="E763" s="38">
        <v>2260000</v>
      </c>
      <c r="F763" s="38" t="s">
        <v>2901</v>
      </c>
      <c r="G763" s="38" t="s">
        <v>2902</v>
      </c>
      <c r="H763" s="40">
        <v>1</v>
      </c>
      <c r="I763" s="42" t="s">
        <v>308</v>
      </c>
    </row>
    <row r="764" spans="1:9">
      <c r="A764" s="38" t="s">
        <v>2903</v>
      </c>
      <c r="B764" s="38"/>
      <c r="C764" s="38">
        <v>173000</v>
      </c>
      <c r="D764" s="38" t="s">
        <v>2889</v>
      </c>
      <c r="E764" s="38">
        <v>345000</v>
      </c>
      <c r="F764" s="38" t="s">
        <v>2904</v>
      </c>
      <c r="G764" s="38" t="s">
        <v>2905</v>
      </c>
      <c r="H764" s="40">
        <v>1</v>
      </c>
      <c r="I764" s="42" t="s">
        <v>308</v>
      </c>
    </row>
    <row r="765" spans="1:9">
      <c r="A765" s="38" t="s">
        <v>2906</v>
      </c>
      <c r="B765" s="38"/>
      <c r="C765" s="38">
        <v>215000</v>
      </c>
      <c r="D765" s="38" t="s">
        <v>2889</v>
      </c>
      <c r="E765" s="38">
        <v>430000</v>
      </c>
      <c r="F765" s="38" t="s">
        <v>2907</v>
      </c>
      <c r="G765" s="38" t="s">
        <v>2905</v>
      </c>
      <c r="H765" s="40">
        <v>1</v>
      </c>
      <c r="I765" s="42" t="s">
        <v>308</v>
      </c>
    </row>
    <row r="766" spans="1:9">
      <c r="A766" s="38" t="s">
        <v>2908</v>
      </c>
      <c r="B766" s="38"/>
      <c r="C766" s="38">
        <v>9700</v>
      </c>
      <c r="D766" s="38" t="s">
        <v>2889</v>
      </c>
      <c r="E766" s="38">
        <v>19400</v>
      </c>
      <c r="F766" s="38" t="s">
        <v>2890</v>
      </c>
      <c r="G766" s="38" t="s">
        <v>2891</v>
      </c>
      <c r="H766" s="40">
        <v>213</v>
      </c>
      <c r="I766" s="42" t="s">
        <v>87</v>
      </c>
    </row>
    <row r="767" spans="1:9">
      <c r="A767" s="38" t="s">
        <v>2909</v>
      </c>
      <c r="B767" s="38"/>
      <c r="C767" s="38">
        <v>9100</v>
      </c>
      <c r="D767" s="38" t="s">
        <v>2889</v>
      </c>
      <c r="E767" s="38">
        <v>18200</v>
      </c>
      <c r="F767" s="38" t="s">
        <v>2890</v>
      </c>
      <c r="G767" s="38" t="s">
        <v>2893</v>
      </c>
      <c r="H767" s="40">
        <v>13.5</v>
      </c>
      <c r="I767" s="42" t="s">
        <v>87</v>
      </c>
    </row>
    <row r="768" spans="1:9">
      <c r="A768" s="38" t="s">
        <v>2910</v>
      </c>
      <c r="B768" s="38"/>
      <c r="C768" s="38">
        <v>2050</v>
      </c>
      <c r="D768" s="38" t="s">
        <v>2069</v>
      </c>
      <c r="E768" s="38">
        <v>4100</v>
      </c>
      <c r="F768" s="38" t="s">
        <v>2911</v>
      </c>
      <c r="G768" s="38" t="s">
        <v>2912</v>
      </c>
      <c r="H768" s="40">
        <v>1730</v>
      </c>
      <c r="I768" s="42" t="s">
        <v>62</v>
      </c>
    </row>
    <row r="769" spans="1:9">
      <c r="A769" s="38" t="s">
        <v>2913</v>
      </c>
      <c r="B769" s="38"/>
      <c r="C769" s="38">
        <v>2800</v>
      </c>
      <c r="D769" s="38" t="s">
        <v>2069</v>
      </c>
      <c r="E769" s="38">
        <v>5600</v>
      </c>
      <c r="F769" s="38" t="s">
        <v>2914</v>
      </c>
      <c r="G769" s="38" t="s">
        <v>2912</v>
      </c>
      <c r="H769" s="40">
        <v>2274</v>
      </c>
      <c r="I769" s="42" t="s">
        <v>62</v>
      </c>
    </row>
    <row r="770" spans="1:9">
      <c r="A770" s="38" t="s">
        <v>2915</v>
      </c>
      <c r="B770" s="38"/>
      <c r="C770" s="38">
        <v>7500</v>
      </c>
      <c r="D770" s="38" t="s">
        <v>2069</v>
      </c>
      <c r="E770" s="38">
        <v>15000</v>
      </c>
      <c r="F770" s="38" t="s">
        <v>2916</v>
      </c>
      <c r="G770" s="38" t="s">
        <v>2917</v>
      </c>
      <c r="H770" s="40">
        <v>93.7</v>
      </c>
      <c r="I770" s="42" t="s">
        <v>62</v>
      </c>
    </row>
    <row r="771" spans="1:9">
      <c r="A771" s="38" t="s">
        <v>2918</v>
      </c>
      <c r="B771" s="38"/>
      <c r="C771" s="38">
        <v>4650</v>
      </c>
      <c r="D771" s="38" t="s">
        <v>2069</v>
      </c>
      <c r="E771" s="38">
        <v>9300</v>
      </c>
      <c r="F771" s="38" t="s">
        <v>2919</v>
      </c>
      <c r="G771" s="38" t="s">
        <v>2920</v>
      </c>
      <c r="H771" s="40">
        <v>429</v>
      </c>
      <c r="I771" s="42" t="s">
        <v>62</v>
      </c>
    </row>
    <row r="772" spans="1:9">
      <c r="A772" s="38" t="s">
        <v>2921</v>
      </c>
      <c r="B772" s="38"/>
      <c r="C772" s="38">
        <v>3100</v>
      </c>
      <c r="D772" s="38" t="s">
        <v>2069</v>
      </c>
      <c r="E772" s="38">
        <v>6200</v>
      </c>
      <c r="F772" s="38" t="s">
        <v>2919</v>
      </c>
      <c r="G772" s="38" t="s">
        <v>2922</v>
      </c>
      <c r="H772" s="40">
        <v>103</v>
      </c>
      <c r="I772" s="42" t="s">
        <v>62</v>
      </c>
    </row>
    <row r="773" spans="1:9">
      <c r="A773" s="38" t="s">
        <v>2923</v>
      </c>
      <c r="B773" s="38"/>
      <c r="C773" s="38">
        <v>150</v>
      </c>
      <c r="D773" s="38" t="s">
        <v>2069</v>
      </c>
      <c r="E773" s="38">
        <v>300</v>
      </c>
      <c r="F773" s="38" t="s">
        <v>2924</v>
      </c>
      <c r="G773" s="38" t="s">
        <v>2925</v>
      </c>
      <c r="H773" s="40">
        <v>656</v>
      </c>
      <c r="I773" s="42" t="s">
        <v>87</v>
      </c>
    </row>
    <row r="774" spans="1:9">
      <c r="A774" s="38" t="s">
        <v>2926</v>
      </c>
      <c r="B774" s="38"/>
      <c r="C774" s="38">
        <v>150</v>
      </c>
      <c r="D774" s="38" t="s">
        <v>2069</v>
      </c>
      <c r="E774" s="38">
        <v>300</v>
      </c>
      <c r="F774" s="38" t="s">
        <v>2924</v>
      </c>
      <c r="G774" s="38" t="s">
        <v>2927</v>
      </c>
      <c r="H774" s="40">
        <v>139</v>
      </c>
      <c r="I774" s="42" t="s">
        <v>87</v>
      </c>
    </row>
    <row r="775" spans="1:9">
      <c r="A775" s="38" t="s">
        <v>2928</v>
      </c>
      <c r="B775" s="38"/>
      <c r="C775" s="38">
        <v>200</v>
      </c>
      <c r="D775" s="38" t="s">
        <v>2069</v>
      </c>
      <c r="E775" s="38">
        <v>400</v>
      </c>
      <c r="F775" s="38" t="s">
        <v>2924</v>
      </c>
      <c r="G775" s="38" t="s">
        <v>2929</v>
      </c>
      <c r="H775" s="40">
        <v>108</v>
      </c>
      <c r="I775" s="42" t="s">
        <v>87</v>
      </c>
    </row>
    <row r="776" spans="1:9">
      <c r="A776" s="38" t="s">
        <v>2930</v>
      </c>
      <c r="B776" s="38"/>
      <c r="C776" s="38">
        <v>200</v>
      </c>
      <c r="D776" s="38" t="s">
        <v>2069</v>
      </c>
      <c r="E776" s="38">
        <v>400</v>
      </c>
      <c r="F776" s="38" t="s">
        <v>2924</v>
      </c>
      <c r="G776" s="38" t="s">
        <v>2931</v>
      </c>
      <c r="H776" s="40">
        <v>6.8</v>
      </c>
      <c r="I776" s="42" t="s">
        <v>87</v>
      </c>
    </row>
    <row r="777" spans="1:9">
      <c r="A777" s="38" t="s">
        <v>2932</v>
      </c>
      <c r="B777" s="38"/>
      <c r="C777" s="38">
        <v>320</v>
      </c>
      <c r="D777" s="38" t="s">
        <v>2069</v>
      </c>
      <c r="E777" s="38">
        <v>630</v>
      </c>
      <c r="F777" s="38" t="s">
        <v>2924</v>
      </c>
      <c r="G777" s="38" t="s">
        <v>2933</v>
      </c>
      <c r="H777" s="40">
        <v>12.5</v>
      </c>
      <c r="I777" s="42" t="s">
        <v>87</v>
      </c>
    </row>
    <row r="778" spans="1:9">
      <c r="A778" s="38" t="s">
        <v>2934</v>
      </c>
      <c r="B778" s="38"/>
      <c r="C778" s="38">
        <v>550</v>
      </c>
      <c r="D778" s="38" t="s">
        <v>2069</v>
      </c>
      <c r="E778" s="38">
        <v>1100</v>
      </c>
      <c r="F778" s="38" t="s">
        <v>2924</v>
      </c>
      <c r="G778" s="38" t="s">
        <v>2935</v>
      </c>
      <c r="H778" s="40">
        <v>65</v>
      </c>
      <c r="I778" s="42" t="s">
        <v>87</v>
      </c>
    </row>
    <row r="779" spans="1:9">
      <c r="A779" s="38" t="s">
        <v>2936</v>
      </c>
      <c r="B779" s="38"/>
      <c r="C779" s="38">
        <v>5000</v>
      </c>
      <c r="D779" s="38" t="s">
        <v>2069</v>
      </c>
      <c r="E779" s="38">
        <v>10000</v>
      </c>
      <c r="F779" s="38" t="s">
        <v>2924</v>
      </c>
      <c r="G779" s="38" t="s">
        <v>2937</v>
      </c>
      <c r="H779" s="40">
        <v>1</v>
      </c>
      <c r="I779" s="42" t="s">
        <v>308</v>
      </c>
    </row>
    <row r="780" spans="1:9">
      <c r="A780" s="38" t="s">
        <v>2938</v>
      </c>
      <c r="B780" s="38"/>
      <c r="C780" s="38">
        <v>6000</v>
      </c>
      <c r="D780" s="38" t="s">
        <v>2069</v>
      </c>
      <c r="E780" s="38">
        <v>12000</v>
      </c>
      <c r="F780" s="38" t="s">
        <v>2924</v>
      </c>
      <c r="G780" s="38" t="s">
        <v>2939</v>
      </c>
      <c r="H780" s="40">
        <v>1</v>
      </c>
      <c r="I780" s="42" t="s">
        <v>308</v>
      </c>
    </row>
    <row r="781" spans="1:9">
      <c r="A781" s="38" t="s">
        <v>2940</v>
      </c>
      <c r="B781" s="38"/>
      <c r="C781" s="38">
        <v>12000</v>
      </c>
      <c r="D781" s="38" t="s">
        <v>2069</v>
      </c>
      <c r="E781" s="38">
        <v>24000</v>
      </c>
      <c r="F781" s="38" t="s">
        <v>2924</v>
      </c>
      <c r="G781" s="38" t="s">
        <v>2941</v>
      </c>
      <c r="H781" s="40">
        <v>4</v>
      </c>
      <c r="I781" s="42" t="s">
        <v>308</v>
      </c>
    </row>
    <row r="782" spans="1:9">
      <c r="A782" s="38" t="s">
        <v>2942</v>
      </c>
      <c r="B782" s="38"/>
      <c r="C782" s="38">
        <v>25000</v>
      </c>
      <c r="D782" s="38" t="s">
        <v>2069</v>
      </c>
      <c r="E782" s="38">
        <v>50000</v>
      </c>
      <c r="F782" s="38" t="s">
        <v>2924</v>
      </c>
      <c r="G782" s="38" t="s">
        <v>2943</v>
      </c>
      <c r="H782" s="40">
        <v>1</v>
      </c>
      <c r="I782" s="42" t="s">
        <v>308</v>
      </c>
    </row>
    <row r="783" spans="1:9">
      <c r="A783" s="38" t="s">
        <v>2944</v>
      </c>
      <c r="B783" s="38"/>
      <c r="C783" s="38">
        <v>3500</v>
      </c>
      <c r="D783" s="38" t="s">
        <v>2069</v>
      </c>
      <c r="E783" s="38">
        <v>7000</v>
      </c>
      <c r="F783" s="38" t="s">
        <v>2924</v>
      </c>
      <c r="G783" s="38" t="s">
        <v>2945</v>
      </c>
      <c r="H783" s="40">
        <v>4</v>
      </c>
      <c r="I783" s="42" t="s">
        <v>308</v>
      </c>
    </row>
    <row r="784" spans="1:9">
      <c r="A784" s="38" t="s">
        <v>2946</v>
      </c>
      <c r="B784" s="38"/>
      <c r="C784" s="38">
        <v>2000</v>
      </c>
      <c r="D784" s="38" t="s">
        <v>2069</v>
      </c>
      <c r="E784" s="38">
        <v>4000</v>
      </c>
      <c r="F784" s="38" t="s">
        <v>2924</v>
      </c>
      <c r="G784" s="38" t="s">
        <v>2947</v>
      </c>
      <c r="H784" s="40">
        <v>1</v>
      </c>
      <c r="I784" s="42" t="s">
        <v>308</v>
      </c>
    </row>
    <row r="785" spans="1:9">
      <c r="A785" s="38" t="s">
        <v>2948</v>
      </c>
      <c r="B785" s="38"/>
      <c r="C785" s="38">
        <v>330</v>
      </c>
      <c r="D785" s="38" t="s">
        <v>2069</v>
      </c>
      <c r="E785" s="38">
        <v>650</v>
      </c>
      <c r="F785" s="38" t="s">
        <v>2924</v>
      </c>
      <c r="G785" s="38" t="s">
        <v>2949</v>
      </c>
      <c r="H785" s="40">
        <v>10</v>
      </c>
      <c r="I785" s="42" t="s">
        <v>308</v>
      </c>
    </row>
    <row r="786" spans="1:9">
      <c r="A786" s="38" t="s">
        <v>2950</v>
      </c>
      <c r="B786" s="38"/>
      <c r="C786" s="38">
        <v>650</v>
      </c>
      <c r="D786" s="38" t="s">
        <v>2069</v>
      </c>
      <c r="E786" s="38">
        <v>1300</v>
      </c>
      <c r="F786" s="38" t="s">
        <v>2924</v>
      </c>
      <c r="G786" s="38" t="s">
        <v>2951</v>
      </c>
      <c r="H786" s="40">
        <v>36</v>
      </c>
      <c r="I786" s="42" t="s">
        <v>308</v>
      </c>
    </row>
    <row r="787" spans="1:9">
      <c r="A787" s="38" t="s">
        <v>2952</v>
      </c>
      <c r="B787" s="38"/>
      <c r="C787" s="38">
        <v>150</v>
      </c>
      <c r="D787" s="38" t="s">
        <v>2069</v>
      </c>
      <c r="E787" s="38">
        <v>300</v>
      </c>
      <c r="F787" s="38" t="s">
        <v>2953</v>
      </c>
      <c r="G787" s="38" t="s">
        <v>2954</v>
      </c>
      <c r="H787" s="40">
        <v>81.099999999999994</v>
      </c>
      <c r="I787" s="42" t="s">
        <v>87</v>
      </c>
    </row>
    <row r="788" spans="1:9">
      <c r="A788" s="38" t="s">
        <v>2955</v>
      </c>
      <c r="B788" s="38"/>
      <c r="C788" s="38">
        <v>7560</v>
      </c>
      <c r="D788" s="38" t="s">
        <v>2069</v>
      </c>
      <c r="E788" s="38">
        <v>15116.279069767443</v>
      </c>
      <c r="F788" s="38" t="s">
        <v>2956</v>
      </c>
      <c r="G788" s="38" t="s">
        <v>2954</v>
      </c>
      <c r="H788" s="40">
        <v>4.3</v>
      </c>
      <c r="I788" s="42" t="s">
        <v>62</v>
      </c>
    </row>
    <row r="789" spans="1:9">
      <c r="A789" s="38" t="s">
        <v>2957</v>
      </c>
      <c r="B789" s="38"/>
      <c r="C789" s="38">
        <v>2050</v>
      </c>
      <c r="D789" s="38" t="s">
        <v>2069</v>
      </c>
      <c r="E789" s="38">
        <v>4100</v>
      </c>
      <c r="F789" s="38" t="s">
        <v>2911</v>
      </c>
      <c r="G789" s="38" t="s">
        <v>2912</v>
      </c>
      <c r="H789" s="40">
        <v>1855</v>
      </c>
      <c r="I789" s="42" t="s">
        <v>62</v>
      </c>
    </row>
    <row r="790" spans="1:9">
      <c r="A790" s="38" t="s">
        <v>2958</v>
      </c>
      <c r="B790" s="38"/>
      <c r="C790" s="38">
        <v>3380</v>
      </c>
      <c r="D790" s="38" t="s">
        <v>2069</v>
      </c>
      <c r="E790" s="38">
        <v>6750</v>
      </c>
      <c r="F790" s="38" t="s">
        <v>2959</v>
      </c>
      <c r="G790" s="38" t="s">
        <v>2960</v>
      </c>
      <c r="H790" s="40">
        <v>869</v>
      </c>
      <c r="I790" s="42" t="s">
        <v>62</v>
      </c>
    </row>
    <row r="791" spans="1:9">
      <c r="A791" s="38" t="s">
        <v>2961</v>
      </c>
      <c r="B791" s="38"/>
      <c r="C791" s="38">
        <v>150</v>
      </c>
      <c r="D791" s="38" t="s">
        <v>2069</v>
      </c>
      <c r="E791" s="38">
        <v>300</v>
      </c>
      <c r="F791" s="38" t="s">
        <v>2924</v>
      </c>
      <c r="G791" s="38" t="s">
        <v>2925</v>
      </c>
      <c r="H791" s="40">
        <v>574</v>
      </c>
      <c r="I791" s="42" t="s">
        <v>87</v>
      </c>
    </row>
    <row r="792" spans="1:9">
      <c r="A792" s="38" t="s">
        <v>2962</v>
      </c>
      <c r="B792" s="38"/>
      <c r="C792" s="38">
        <v>150</v>
      </c>
      <c r="D792" s="38" t="s">
        <v>2069</v>
      </c>
      <c r="E792" s="38">
        <v>300</v>
      </c>
      <c r="F792" s="38" t="s">
        <v>2924</v>
      </c>
      <c r="G792" s="38" t="s">
        <v>2927</v>
      </c>
      <c r="H792" s="40">
        <v>120</v>
      </c>
      <c r="I792" s="42" t="s">
        <v>87</v>
      </c>
    </row>
    <row r="793" spans="1:9">
      <c r="A793" s="38" t="s">
        <v>2963</v>
      </c>
      <c r="B793" s="38"/>
      <c r="C793" s="38">
        <v>330</v>
      </c>
      <c r="D793" s="38" t="s">
        <v>2069</v>
      </c>
      <c r="E793" s="38">
        <v>650</v>
      </c>
      <c r="F793" s="38" t="s">
        <v>2924</v>
      </c>
      <c r="G793" s="38" t="s">
        <v>2949</v>
      </c>
      <c r="H793" s="40">
        <v>9</v>
      </c>
      <c r="I793" s="42" t="s">
        <v>308</v>
      </c>
    </row>
    <row r="794" spans="1:9">
      <c r="A794" s="38" t="s">
        <v>2964</v>
      </c>
      <c r="B794" s="38"/>
      <c r="C794" s="38">
        <v>650</v>
      </c>
      <c r="D794" s="38" t="s">
        <v>2069</v>
      </c>
      <c r="E794" s="38">
        <v>1300</v>
      </c>
      <c r="F794" s="38" t="s">
        <v>2924</v>
      </c>
      <c r="G794" s="38" t="s">
        <v>2951</v>
      </c>
      <c r="H794" s="40">
        <v>48</v>
      </c>
      <c r="I794" s="42" t="s">
        <v>308</v>
      </c>
    </row>
    <row r="795" spans="1:9">
      <c r="A795" s="38" t="s">
        <v>2965</v>
      </c>
      <c r="B795" s="38"/>
      <c r="C795" s="38">
        <v>6000</v>
      </c>
      <c r="D795" s="38" t="s">
        <v>2069</v>
      </c>
      <c r="E795" s="38">
        <v>12000</v>
      </c>
      <c r="F795" s="38" t="s">
        <v>2966</v>
      </c>
      <c r="G795" s="38" t="s">
        <v>2967</v>
      </c>
      <c r="H795" s="40">
        <v>19.5</v>
      </c>
      <c r="I795" s="42" t="s">
        <v>62</v>
      </c>
    </row>
    <row r="796" spans="1:9">
      <c r="A796" s="38" t="s">
        <v>2968</v>
      </c>
      <c r="B796" s="38"/>
      <c r="C796" s="38">
        <v>20200</v>
      </c>
      <c r="D796" s="38" t="s">
        <v>2889</v>
      </c>
      <c r="E796" s="38">
        <v>40300</v>
      </c>
      <c r="F796" s="38" t="s">
        <v>2969</v>
      </c>
      <c r="G796" s="38" t="s">
        <v>2970</v>
      </c>
      <c r="H796" s="40">
        <v>8</v>
      </c>
      <c r="I796" s="42" t="s">
        <v>308</v>
      </c>
    </row>
    <row r="797" spans="1:9">
      <c r="A797" s="38" t="s">
        <v>2971</v>
      </c>
      <c r="B797" s="38"/>
      <c r="C797" s="38">
        <v>30200</v>
      </c>
      <c r="D797" s="38" t="s">
        <v>2889</v>
      </c>
      <c r="E797" s="38">
        <v>60450</v>
      </c>
      <c r="F797" s="38" t="s">
        <v>2969</v>
      </c>
      <c r="G797" s="38" t="s">
        <v>2970</v>
      </c>
      <c r="H797" s="40">
        <v>6</v>
      </c>
      <c r="I797" s="42" t="s">
        <v>308</v>
      </c>
    </row>
    <row r="798" spans="1:9">
      <c r="A798" s="38" t="s">
        <v>2972</v>
      </c>
      <c r="B798" s="38"/>
      <c r="C798" s="38">
        <v>30200</v>
      </c>
      <c r="D798" s="38" t="s">
        <v>2889</v>
      </c>
      <c r="E798" s="38">
        <v>60450</v>
      </c>
      <c r="F798" s="38" t="s">
        <v>2969</v>
      </c>
      <c r="G798" s="38" t="s">
        <v>2970</v>
      </c>
      <c r="H798" s="40">
        <v>3</v>
      </c>
      <c r="I798" s="42" t="s">
        <v>308</v>
      </c>
    </row>
    <row r="799" spans="1:9">
      <c r="A799" s="38" t="s">
        <v>2973</v>
      </c>
      <c r="B799" s="38"/>
      <c r="C799" s="38">
        <v>13500</v>
      </c>
      <c r="D799" s="38" t="s">
        <v>2889</v>
      </c>
      <c r="E799" s="38">
        <v>26920</v>
      </c>
      <c r="F799" s="38" t="s">
        <v>2969</v>
      </c>
      <c r="G799" s="38" t="s">
        <v>2970</v>
      </c>
      <c r="H799" s="40">
        <v>18</v>
      </c>
      <c r="I799" s="42" t="s">
        <v>308</v>
      </c>
    </row>
    <row r="800" spans="1:9">
      <c r="A800" s="38" t="s">
        <v>2974</v>
      </c>
      <c r="B800" s="38"/>
      <c r="C800" s="38">
        <v>5990</v>
      </c>
      <c r="D800" s="38" t="s">
        <v>2889</v>
      </c>
      <c r="E800" s="38">
        <v>11970</v>
      </c>
      <c r="F800" s="38" t="s">
        <v>2975</v>
      </c>
      <c r="G800" s="38" t="s">
        <v>2970</v>
      </c>
      <c r="H800" s="40">
        <v>19</v>
      </c>
      <c r="I800" s="42" t="s">
        <v>308</v>
      </c>
    </row>
    <row r="801" spans="1:9">
      <c r="A801" s="38" t="s">
        <v>2976</v>
      </c>
      <c r="B801" s="38"/>
      <c r="C801" s="38">
        <v>10700</v>
      </c>
      <c r="D801" s="38" t="s">
        <v>2889</v>
      </c>
      <c r="E801" s="38">
        <v>21400</v>
      </c>
      <c r="F801" s="38" t="s">
        <v>2977</v>
      </c>
      <c r="G801" s="38" t="s">
        <v>2978</v>
      </c>
      <c r="H801" s="40">
        <v>186</v>
      </c>
      <c r="I801" s="42" t="s">
        <v>87</v>
      </c>
    </row>
    <row r="802" spans="1:9">
      <c r="A802" s="38" t="s">
        <v>2979</v>
      </c>
      <c r="B802" s="38"/>
      <c r="C802" s="38">
        <v>2400</v>
      </c>
      <c r="D802" s="38" t="s">
        <v>2889</v>
      </c>
      <c r="E802" s="38">
        <v>4800</v>
      </c>
      <c r="F802" s="38" t="s">
        <v>2980</v>
      </c>
      <c r="G802" s="38" t="s">
        <v>2981</v>
      </c>
      <c r="H802" s="40">
        <v>167</v>
      </c>
      <c r="I802" s="42" t="s">
        <v>87</v>
      </c>
    </row>
    <row r="803" spans="1:9">
      <c r="A803" s="38" t="s">
        <v>2982</v>
      </c>
      <c r="B803" s="38"/>
      <c r="C803" s="38">
        <v>2400</v>
      </c>
      <c r="D803" s="38" t="s">
        <v>2889</v>
      </c>
      <c r="E803" s="38">
        <v>4800</v>
      </c>
      <c r="F803" s="38" t="s">
        <v>2983</v>
      </c>
      <c r="G803" s="38" t="s">
        <v>2984</v>
      </c>
      <c r="H803" s="40">
        <v>4</v>
      </c>
      <c r="I803" s="42" t="s">
        <v>87</v>
      </c>
    </row>
    <row r="804" spans="1:9">
      <c r="A804" s="38" t="s">
        <v>2985</v>
      </c>
      <c r="B804" s="38"/>
      <c r="C804" s="38">
        <v>13200</v>
      </c>
      <c r="D804" s="38" t="s">
        <v>2889</v>
      </c>
      <c r="E804" s="38">
        <v>26400</v>
      </c>
      <c r="F804" s="38" t="s">
        <v>2986</v>
      </c>
      <c r="G804" s="38" t="s">
        <v>2987</v>
      </c>
      <c r="H804" s="40">
        <v>14</v>
      </c>
      <c r="I804" s="42" t="s">
        <v>87</v>
      </c>
    </row>
    <row r="805" spans="1:9">
      <c r="A805" s="38" t="s">
        <v>2988</v>
      </c>
      <c r="B805" s="38"/>
      <c r="C805" s="38">
        <v>14900</v>
      </c>
      <c r="D805" s="38" t="s">
        <v>2889</v>
      </c>
      <c r="E805" s="38">
        <v>29800</v>
      </c>
      <c r="F805" s="38" t="s">
        <v>2986</v>
      </c>
      <c r="G805" s="38" t="s">
        <v>2987</v>
      </c>
      <c r="H805" s="40">
        <v>47</v>
      </c>
      <c r="I805" s="42" t="s">
        <v>87</v>
      </c>
    </row>
    <row r="806" spans="1:9">
      <c r="A806" s="38" t="s">
        <v>2989</v>
      </c>
      <c r="B806" s="38"/>
      <c r="C806" s="38">
        <v>16600</v>
      </c>
      <c r="D806" s="38" t="s">
        <v>2889</v>
      </c>
      <c r="E806" s="38">
        <v>33200</v>
      </c>
      <c r="F806" s="38" t="s">
        <v>2986</v>
      </c>
      <c r="G806" s="38" t="s">
        <v>2987</v>
      </c>
      <c r="H806" s="40">
        <v>33.9</v>
      </c>
      <c r="I806" s="42" t="s">
        <v>87</v>
      </c>
    </row>
    <row r="807" spans="1:9">
      <c r="A807" s="38" t="s">
        <v>2990</v>
      </c>
      <c r="B807" s="38"/>
      <c r="C807" s="38">
        <v>18300</v>
      </c>
      <c r="D807" s="38" t="s">
        <v>2889</v>
      </c>
      <c r="E807" s="38">
        <v>36600</v>
      </c>
      <c r="F807" s="38" t="s">
        <v>2986</v>
      </c>
      <c r="G807" s="38" t="s">
        <v>2987</v>
      </c>
      <c r="H807" s="40">
        <v>23.8</v>
      </c>
      <c r="I807" s="42" t="s">
        <v>87</v>
      </c>
    </row>
    <row r="808" spans="1:9">
      <c r="A808" s="38" t="s">
        <v>2991</v>
      </c>
      <c r="B808" s="38"/>
      <c r="C808" s="38">
        <v>20000</v>
      </c>
      <c r="D808" s="38" t="s">
        <v>2889</v>
      </c>
      <c r="E808" s="38">
        <v>40000</v>
      </c>
      <c r="F808" s="38" t="s">
        <v>2986</v>
      </c>
      <c r="G808" s="38" t="s">
        <v>2987</v>
      </c>
      <c r="H808" s="40">
        <v>22.7</v>
      </c>
      <c r="I808" s="42" t="s">
        <v>87</v>
      </c>
    </row>
    <row r="809" spans="1:9">
      <c r="A809" s="38" t="s">
        <v>2992</v>
      </c>
      <c r="B809" s="38"/>
      <c r="C809" s="38">
        <v>21700</v>
      </c>
      <c r="D809" s="38" t="s">
        <v>2889</v>
      </c>
      <c r="E809" s="38">
        <v>43400</v>
      </c>
      <c r="F809" s="38" t="s">
        <v>2986</v>
      </c>
      <c r="G809" s="38" t="s">
        <v>2987</v>
      </c>
      <c r="H809" s="40">
        <v>14.8</v>
      </c>
      <c r="I809" s="42" t="s">
        <v>87</v>
      </c>
    </row>
    <row r="810" spans="1:9">
      <c r="A810" s="38" t="s">
        <v>2993</v>
      </c>
      <c r="B810" s="38"/>
      <c r="C810" s="38">
        <v>2400</v>
      </c>
      <c r="D810" s="38" t="s">
        <v>2889</v>
      </c>
      <c r="E810" s="38">
        <v>4800</v>
      </c>
      <c r="F810" s="38" t="s">
        <v>2994</v>
      </c>
      <c r="G810" s="38" t="s">
        <v>2981</v>
      </c>
      <c r="H810" s="40">
        <v>140</v>
      </c>
      <c r="I810" s="42" t="s">
        <v>87</v>
      </c>
    </row>
    <row r="811" spans="1:9">
      <c r="A811" s="38" t="s">
        <v>2995</v>
      </c>
      <c r="B811" s="38"/>
      <c r="C811" s="38">
        <v>13500</v>
      </c>
      <c r="D811" s="38" t="s">
        <v>2889</v>
      </c>
      <c r="E811" s="38">
        <v>26920</v>
      </c>
      <c r="F811" s="38" t="s">
        <v>2969</v>
      </c>
      <c r="G811" s="38" t="s">
        <v>2970</v>
      </c>
      <c r="H811" s="40">
        <v>14</v>
      </c>
      <c r="I811" s="42" t="s">
        <v>308</v>
      </c>
    </row>
    <row r="812" spans="1:9">
      <c r="A812" s="38" t="s">
        <v>2996</v>
      </c>
      <c r="B812" s="38"/>
      <c r="C812" s="38">
        <v>10700</v>
      </c>
      <c r="D812" s="38" t="s">
        <v>2889</v>
      </c>
      <c r="E812" s="38">
        <v>21400</v>
      </c>
      <c r="F812" s="38" t="s">
        <v>2977</v>
      </c>
      <c r="G812" s="38" t="s">
        <v>2978</v>
      </c>
      <c r="H812" s="40">
        <v>180</v>
      </c>
      <c r="I812" s="42" t="s">
        <v>87</v>
      </c>
    </row>
    <row r="813" spans="1:9">
      <c r="A813" s="38" t="s">
        <v>2997</v>
      </c>
      <c r="B813" s="38"/>
      <c r="C813" s="38">
        <v>2400</v>
      </c>
      <c r="D813" s="38" t="s">
        <v>2889</v>
      </c>
      <c r="E813" s="38">
        <v>4800</v>
      </c>
      <c r="F813" s="38" t="s">
        <v>2998</v>
      </c>
      <c r="G813" s="38" t="s">
        <v>2981</v>
      </c>
      <c r="H813" s="40">
        <v>162</v>
      </c>
      <c r="I813" s="42" t="s">
        <v>87</v>
      </c>
    </row>
    <row r="814" spans="1:9">
      <c r="A814" s="38" t="s">
        <v>2999</v>
      </c>
      <c r="B814" s="38"/>
      <c r="C814" s="38">
        <v>610</v>
      </c>
      <c r="D814" s="38" t="s">
        <v>2889</v>
      </c>
      <c r="E814" s="38">
        <v>1220</v>
      </c>
      <c r="F814" s="38" t="s">
        <v>3000</v>
      </c>
      <c r="G814" s="38" t="s">
        <v>3001</v>
      </c>
      <c r="H814" s="40">
        <v>438</v>
      </c>
      <c r="I814" s="42" t="s">
        <v>62</v>
      </c>
    </row>
    <row r="815" spans="1:9">
      <c r="A815" s="38" t="s">
        <v>3002</v>
      </c>
      <c r="B815" s="38"/>
      <c r="C815" s="38">
        <v>360</v>
      </c>
      <c r="D815" s="38" t="s">
        <v>2889</v>
      </c>
      <c r="E815" s="38">
        <v>710</v>
      </c>
      <c r="F815" s="38" t="s">
        <v>3000</v>
      </c>
      <c r="G815" s="38" t="s">
        <v>3003</v>
      </c>
      <c r="H815" s="40">
        <v>134</v>
      </c>
      <c r="I815" s="42" t="s">
        <v>62</v>
      </c>
    </row>
    <row r="816" spans="1:9">
      <c r="A816" s="38" t="s">
        <v>3004</v>
      </c>
      <c r="B816" s="38"/>
      <c r="C816" s="38">
        <v>105000</v>
      </c>
      <c r="D816" s="38" t="s">
        <v>2889</v>
      </c>
      <c r="E816" s="38">
        <v>210000</v>
      </c>
      <c r="F816" s="38" t="s">
        <v>3005</v>
      </c>
      <c r="G816" s="38"/>
      <c r="H816" s="40">
        <v>1</v>
      </c>
      <c r="I816" s="42" t="s">
        <v>1422</v>
      </c>
    </row>
    <row r="817" spans="1:9">
      <c r="A817" s="38" t="s">
        <v>3006</v>
      </c>
      <c r="B817" s="38"/>
      <c r="C817" s="38">
        <v>4450</v>
      </c>
      <c r="D817" s="38" t="s">
        <v>2889</v>
      </c>
      <c r="E817" s="38">
        <v>8900</v>
      </c>
      <c r="F817" s="38" t="s">
        <v>3007</v>
      </c>
      <c r="G817" s="38" t="s">
        <v>3008</v>
      </c>
      <c r="H817" s="40">
        <v>52</v>
      </c>
      <c r="I817" s="42" t="s">
        <v>30</v>
      </c>
    </row>
    <row r="818" spans="1:9">
      <c r="A818" s="38" t="s">
        <v>3009</v>
      </c>
      <c r="B818" s="38"/>
      <c r="C818" s="38">
        <v>1050</v>
      </c>
      <c r="D818" s="38" t="s">
        <v>2889</v>
      </c>
      <c r="E818" s="38">
        <v>2100</v>
      </c>
      <c r="F818" s="38" t="s">
        <v>3010</v>
      </c>
      <c r="G818" s="38" t="s">
        <v>3011</v>
      </c>
      <c r="H818" s="40">
        <v>145</v>
      </c>
      <c r="I818" s="42" t="s">
        <v>62</v>
      </c>
    </row>
    <row r="819" spans="1:9">
      <c r="A819" s="38" t="s">
        <v>3012</v>
      </c>
      <c r="B819" s="38"/>
      <c r="C819" s="38">
        <v>2120</v>
      </c>
      <c r="D819" s="38" t="s">
        <v>2889</v>
      </c>
      <c r="E819" s="38">
        <v>4240</v>
      </c>
      <c r="F819" s="38" t="s">
        <v>3013</v>
      </c>
      <c r="G819" s="38" t="s">
        <v>3014</v>
      </c>
      <c r="H819" s="40">
        <v>12</v>
      </c>
      <c r="I819" s="42" t="s">
        <v>308</v>
      </c>
    </row>
    <row r="820" spans="1:9">
      <c r="A820" s="38" t="s">
        <v>3015</v>
      </c>
      <c r="B820" s="38"/>
      <c r="C820" s="38">
        <v>6420</v>
      </c>
      <c r="D820" s="38" t="s">
        <v>2889</v>
      </c>
      <c r="E820" s="38">
        <v>12840</v>
      </c>
      <c r="F820" s="38" t="s">
        <v>3016</v>
      </c>
      <c r="G820" s="38" t="s">
        <v>3017</v>
      </c>
      <c r="H820" s="40">
        <v>51</v>
      </c>
      <c r="I820" s="42" t="s">
        <v>65</v>
      </c>
    </row>
    <row r="821" spans="1:9">
      <c r="A821" s="38" t="s">
        <v>3018</v>
      </c>
      <c r="B821" s="38"/>
      <c r="C821" s="38">
        <v>7500</v>
      </c>
      <c r="D821" s="38" t="s">
        <v>2889</v>
      </c>
      <c r="E821" s="38">
        <v>15000</v>
      </c>
      <c r="F821" s="38" t="s">
        <v>3019</v>
      </c>
      <c r="G821" s="38" t="s">
        <v>3017</v>
      </c>
      <c r="H821" s="40">
        <v>51</v>
      </c>
      <c r="I821" s="42" t="s">
        <v>65</v>
      </c>
    </row>
    <row r="822" spans="1:9">
      <c r="A822" s="38" t="s">
        <v>3020</v>
      </c>
      <c r="B822" s="38"/>
      <c r="C822" s="38">
        <v>5880</v>
      </c>
      <c r="D822" s="38" t="s">
        <v>2889</v>
      </c>
      <c r="E822" s="38">
        <v>11760</v>
      </c>
      <c r="F822" s="38" t="s">
        <v>3021</v>
      </c>
      <c r="G822" s="38" t="s">
        <v>3017</v>
      </c>
      <c r="H822" s="40">
        <v>54</v>
      </c>
      <c r="I822" s="42" t="s">
        <v>65</v>
      </c>
    </row>
    <row r="823" spans="1:9">
      <c r="A823" s="38" t="s">
        <v>3022</v>
      </c>
      <c r="B823" s="38"/>
      <c r="C823" s="38">
        <v>6060</v>
      </c>
      <c r="D823" s="38" t="s">
        <v>2889</v>
      </c>
      <c r="E823" s="38">
        <v>12120</v>
      </c>
      <c r="F823" s="38" t="s">
        <v>3023</v>
      </c>
      <c r="G823" s="38" t="s">
        <v>3017</v>
      </c>
      <c r="H823" s="40">
        <v>52</v>
      </c>
      <c r="I823" s="42" t="s">
        <v>65</v>
      </c>
    </row>
    <row r="824" spans="1:9">
      <c r="A824" s="38" t="s">
        <v>3024</v>
      </c>
      <c r="B824" s="38"/>
      <c r="C824" s="38">
        <v>6000</v>
      </c>
      <c r="D824" s="38" t="s">
        <v>2889</v>
      </c>
      <c r="E824" s="38">
        <v>12000</v>
      </c>
      <c r="F824" s="38" t="s">
        <v>3025</v>
      </c>
      <c r="G824" s="38" t="s">
        <v>3017</v>
      </c>
      <c r="H824" s="40">
        <v>52</v>
      </c>
      <c r="I824" s="42" t="s">
        <v>65</v>
      </c>
    </row>
    <row r="825" spans="1:9">
      <c r="A825" s="38" t="s">
        <v>3026</v>
      </c>
      <c r="B825" s="38"/>
      <c r="C825" s="38">
        <v>3360</v>
      </c>
      <c r="D825" s="38" t="s">
        <v>2889</v>
      </c>
      <c r="E825" s="38">
        <v>6720</v>
      </c>
      <c r="F825" s="38" t="s">
        <v>3027</v>
      </c>
      <c r="G825" s="38" t="s">
        <v>3028</v>
      </c>
      <c r="H825" s="40">
        <v>178</v>
      </c>
      <c r="I825" s="42" t="s">
        <v>62</v>
      </c>
    </row>
    <row r="826" spans="1:9">
      <c r="A826" s="38" t="s">
        <v>3029</v>
      </c>
      <c r="B826" s="38"/>
      <c r="C826" s="38">
        <v>5220</v>
      </c>
      <c r="D826" s="38" t="s">
        <v>2889</v>
      </c>
      <c r="E826" s="38">
        <v>10440</v>
      </c>
      <c r="F826" s="38" t="s">
        <v>3030</v>
      </c>
      <c r="G826" s="38" t="s">
        <v>3031</v>
      </c>
      <c r="H826" s="40">
        <v>32</v>
      </c>
      <c r="I826" s="42" t="s">
        <v>62</v>
      </c>
    </row>
    <row r="827" spans="1:9">
      <c r="A827" s="38" t="s">
        <v>3032</v>
      </c>
      <c r="B827" s="38"/>
      <c r="C827" s="38">
        <v>4250</v>
      </c>
      <c r="D827" s="38" t="s">
        <v>2889</v>
      </c>
      <c r="E827" s="38">
        <v>8500</v>
      </c>
      <c r="F827" s="38" t="s">
        <v>3033</v>
      </c>
      <c r="G827" s="38" t="s">
        <v>3034</v>
      </c>
      <c r="H827" s="40">
        <v>23.8</v>
      </c>
      <c r="I827" s="42" t="s">
        <v>62</v>
      </c>
    </row>
    <row r="828" spans="1:9">
      <c r="A828" s="38" t="s">
        <v>3035</v>
      </c>
      <c r="B828" s="38"/>
      <c r="C828" s="38">
        <v>4380</v>
      </c>
      <c r="D828" s="38" t="s">
        <v>2889</v>
      </c>
      <c r="E828" s="38">
        <v>8750</v>
      </c>
      <c r="F828" s="38" t="s">
        <v>3036</v>
      </c>
      <c r="G828" s="38" t="s">
        <v>3034</v>
      </c>
      <c r="H828" s="40">
        <v>19.3</v>
      </c>
      <c r="I828" s="42" t="s">
        <v>62</v>
      </c>
    </row>
    <row r="829" spans="1:9">
      <c r="A829" s="38" t="s">
        <v>3037</v>
      </c>
      <c r="B829" s="38"/>
      <c r="C829" s="38">
        <v>9600</v>
      </c>
      <c r="D829" s="38" t="s">
        <v>2889</v>
      </c>
      <c r="E829" s="38">
        <v>19200</v>
      </c>
      <c r="F829" s="38" t="s">
        <v>3038</v>
      </c>
      <c r="G829" s="38" t="s">
        <v>3039</v>
      </c>
      <c r="H829" s="40">
        <v>48.3</v>
      </c>
      <c r="I829" s="42" t="s">
        <v>62</v>
      </c>
    </row>
    <row r="830" spans="1:9">
      <c r="A830" s="38" t="s">
        <v>3040</v>
      </c>
      <c r="B830" s="38"/>
      <c r="C830" s="38">
        <v>10200</v>
      </c>
      <c r="D830" s="38" t="s">
        <v>2889</v>
      </c>
      <c r="E830" s="38">
        <v>20400</v>
      </c>
      <c r="F830" s="38" t="s">
        <v>3041</v>
      </c>
      <c r="G830" s="38" t="s">
        <v>3042</v>
      </c>
      <c r="H830" s="40">
        <v>21.1</v>
      </c>
      <c r="I830" s="42" t="s">
        <v>62</v>
      </c>
    </row>
    <row r="831" spans="1:9">
      <c r="A831" s="38" t="s">
        <v>3043</v>
      </c>
      <c r="B831" s="38"/>
      <c r="C831" s="38">
        <v>150</v>
      </c>
      <c r="D831" s="38" t="s">
        <v>2889</v>
      </c>
      <c r="E831" s="38">
        <v>300</v>
      </c>
      <c r="F831" s="38" t="s">
        <v>3044</v>
      </c>
      <c r="G831" s="38" t="s">
        <v>3045</v>
      </c>
      <c r="H831" s="40">
        <v>4107</v>
      </c>
      <c r="I831" s="42" t="s">
        <v>62</v>
      </c>
    </row>
    <row r="832" spans="1:9">
      <c r="A832" s="38" t="s">
        <v>3046</v>
      </c>
      <c r="B832" s="38"/>
      <c r="C832" s="38">
        <v>48600</v>
      </c>
      <c r="D832" s="38" t="s">
        <v>2069</v>
      </c>
      <c r="E832" s="38">
        <v>97200</v>
      </c>
      <c r="F832" s="38" t="s">
        <v>3047</v>
      </c>
      <c r="G832" s="38" t="s">
        <v>3048</v>
      </c>
      <c r="H832" s="40">
        <v>1</v>
      </c>
      <c r="I832" s="42" t="s">
        <v>308</v>
      </c>
    </row>
    <row r="833" spans="1:9">
      <c r="A833" s="38" t="s">
        <v>3049</v>
      </c>
      <c r="B833" s="38"/>
      <c r="C833" s="38">
        <v>27400</v>
      </c>
      <c r="D833" s="38" t="s">
        <v>2069</v>
      </c>
      <c r="E833" s="38">
        <v>54880</v>
      </c>
      <c r="F833" s="38" t="s">
        <v>3050</v>
      </c>
      <c r="G833" s="38" t="s">
        <v>3051</v>
      </c>
      <c r="H833" s="40">
        <v>1</v>
      </c>
      <c r="I833" s="42" t="s">
        <v>308</v>
      </c>
    </row>
    <row r="834" spans="1:9">
      <c r="A834" s="38" t="s">
        <v>3052</v>
      </c>
      <c r="B834" s="38"/>
      <c r="C834" s="38">
        <v>1750</v>
      </c>
      <c r="D834" s="38" t="s">
        <v>2069</v>
      </c>
      <c r="E834" s="38">
        <v>3500</v>
      </c>
      <c r="F834" s="38" t="s">
        <v>3053</v>
      </c>
      <c r="G834" s="38" t="s">
        <v>3054</v>
      </c>
      <c r="H834" s="40">
        <v>110</v>
      </c>
      <c r="I834" s="42" t="s">
        <v>308</v>
      </c>
    </row>
    <row r="835" spans="1:9">
      <c r="A835" s="38" t="s">
        <v>3055</v>
      </c>
      <c r="B835" s="38"/>
      <c r="C835" s="38">
        <v>1750</v>
      </c>
      <c r="D835" s="38" t="s">
        <v>2069</v>
      </c>
      <c r="E835" s="38">
        <v>3500</v>
      </c>
      <c r="F835" s="38" t="s">
        <v>3053</v>
      </c>
      <c r="G835" s="38" t="s">
        <v>3054</v>
      </c>
      <c r="H835" s="40">
        <v>114</v>
      </c>
      <c r="I835" s="42" t="s">
        <v>308</v>
      </c>
    </row>
    <row r="836" spans="1:9">
      <c r="A836" s="38" t="s">
        <v>3056</v>
      </c>
      <c r="B836" s="38"/>
      <c r="C836" s="38">
        <v>721000</v>
      </c>
      <c r="D836" s="38" t="s">
        <v>2029</v>
      </c>
      <c r="E836" s="38">
        <v>1442000</v>
      </c>
      <c r="F836" s="38" t="s">
        <v>3057</v>
      </c>
      <c r="G836" s="38" t="s">
        <v>3058</v>
      </c>
      <c r="H836" s="40">
        <v>1</v>
      </c>
      <c r="I836" s="42" t="s">
        <v>308</v>
      </c>
    </row>
    <row r="837" spans="1:9">
      <c r="A837" s="38" t="s">
        <v>3059</v>
      </c>
      <c r="B837" s="38"/>
      <c r="C837" s="38">
        <v>2950000</v>
      </c>
      <c r="D837" s="38" t="s">
        <v>3060</v>
      </c>
      <c r="E837" s="38">
        <v>5898000</v>
      </c>
      <c r="F837" s="38" t="s">
        <v>3061</v>
      </c>
      <c r="G837" s="38" t="s">
        <v>3062</v>
      </c>
      <c r="H837" s="40">
        <v>1</v>
      </c>
      <c r="I837" s="42" t="s">
        <v>308</v>
      </c>
    </row>
    <row r="838" spans="1:9">
      <c r="A838" s="38" t="s">
        <v>3063</v>
      </c>
      <c r="B838" s="38"/>
      <c r="C838" s="38">
        <v>61500000</v>
      </c>
      <c r="D838" s="38" t="s">
        <v>3064</v>
      </c>
      <c r="E838" s="38">
        <v>123000000</v>
      </c>
      <c r="F838" s="38" t="s">
        <v>3065</v>
      </c>
      <c r="G838" s="38" t="s">
        <v>3066</v>
      </c>
      <c r="H838" s="40">
        <v>1</v>
      </c>
      <c r="I838" s="42" t="s">
        <v>1422</v>
      </c>
    </row>
    <row r="839" spans="1:9">
      <c r="A839" s="38" t="s">
        <v>3067</v>
      </c>
      <c r="B839" s="38"/>
      <c r="C839" s="38">
        <v>455000</v>
      </c>
      <c r="D839" s="38" t="s">
        <v>2889</v>
      </c>
      <c r="E839" s="38">
        <v>910000</v>
      </c>
      <c r="F839" s="38" t="s">
        <v>3068</v>
      </c>
      <c r="G839" s="38" t="s">
        <v>3069</v>
      </c>
      <c r="H839" s="40">
        <v>1</v>
      </c>
      <c r="I839" s="42" t="s">
        <v>308</v>
      </c>
    </row>
    <row r="840" spans="1:9">
      <c r="A840" s="38" t="s">
        <v>3070</v>
      </c>
      <c r="B840" s="38"/>
      <c r="C840" s="38">
        <v>7110000</v>
      </c>
      <c r="D840" s="38" t="s">
        <v>3071</v>
      </c>
      <c r="E840" s="38">
        <v>14221310</v>
      </c>
      <c r="F840" s="38" t="s">
        <v>3072</v>
      </c>
      <c r="G840" s="38" t="s">
        <v>3073</v>
      </c>
      <c r="H840" s="40">
        <v>1</v>
      </c>
      <c r="I840" s="42" t="s">
        <v>1422</v>
      </c>
    </row>
    <row r="841" spans="1:9">
      <c r="A841" s="38" t="s">
        <v>3074</v>
      </c>
      <c r="B841" s="38"/>
      <c r="C841" s="38">
        <v>8420</v>
      </c>
      <c r="D841" s="38" t="s">
        <v>3075</v>
      </c>
      <c r="E841" s="38">
        <v>16846</v>
      </c>
      <c r="F841" s="38" t="s">
        <v>3076</v>
      </c>
      <c r="G841" s="38" t="s">
        <v>3077</v>
      </c>
      <c r="H841" s="40">
        <v>13</v>
      </c>
      <c r="I841" s="42" t="s">
        <v>308</v>
      </c>
    </row>
    <row r="842" spans="1:9">
      <c r="A842" s="38" t="s">
        <v>3078</v>
      </c>
      <c r="B842" s="38"/>
      <c r="C842" s="38">
        <v>12300000</v>
      </c>
      <c r="D842" s="38" t="s">
        <v>3079</v>
      </c>
      <c r="E842" s="38">
        <v>24696000</v>
      </c>
      <c r="F842" s="38" t="s">
        <v>339</v>
      </c>
      <c r="G842" s="38" t="s">
        <v>3080</v>
      </c>
      <c r="H842" s="40">
        <v>1</v>
      </c>
      <c r="I842" s="42" t="s">
        <v>341</v>
      </c>
    </row>
    <row r="843" spans="1:9">
      <c r="A843" s="38" t="s">
        <v>3081</v>
      </c>
      <c r="B843" s="38"/>
      <c r="C843" s="38">
        <v>2450000</v>
      </c>
      <c r="D843" s="38" t="s">
        <v>3079</v>
      </c>
      <c r="E843" s="38">
        <v>4900000</v>
      </c>
      <c r="F843" s="38" t="s">
        <v>339</v>
      </c>
      <c r="G843" s="38" t="s">
        <v>3082</v>
      </c>
      <c r="H843" s="40">
        <v>1</v>
      </c>
      <c r="I843" s="42" t="s">
        <v>341</v>
      </c>
    </row>
    <row r="844" spans="1:9">
      <c r="A844" s="38" t="s">
        <v>3083</v>
      </c>
      <c r="B844" s="38"/>
      <c r="C844" s="38">
        <v>6180000</v>
      </c>
      <c r="D844" s="38" t="s">
        <v>3079</v>
      </c>
      <c r="E844" s="38">
        <v>12350000</v>
      </c>
      <c r="F844" s="38" t="s">
        <v>339</v>
      </c>
      <c r="G844" s="38" t="s">
        <v>3084</v>
      </c>
      <c r="H844" s="40">
        <v>1</v>
      </c>
      <c r="I844" s="42" t="s">
        <v>341</v>
      </c>
    </row>
    <row r="845" spans="1:9">
      <c r="A845" s="38" t="s">
        <v>3085</v>
      </c>
      <c r="B845" s="38"/>
      <c r="C845" s="38">
        <v>125000</v>
      </c>
      <c r="D845" s="38" t="s">
        <v>3086</v>
      </c>
      <c r="E845" s="38">
        <v>250500</v>
      </c>
      <c r="F845" s="38" t="s">
        <v>3087</v>
      </c>
      <c r="G845" s="38" t="s">
        <v>3088</v>
      </c>
      <c r="H845" s="40">
        <v>1</v>
      </c>
      <c r="I845" s="42" t="s">
        <v>341</v>
      </c>
    </row>
    <row r="846" spans="1:9">
      <c r="A846" s="38" t="s">
        <v>3089</v>
      </c>
      <c r="B846" s="38"/>
      <c r="C846" s="38">
        <v>72000</v>
      </c>
      <c r="D846" s="38" t="s">
        <v>3090</v>
      </c>
      <c r="E846" s="38">
        <v>90000</v>
      </c>
      <c r="F846" s="38" t="s">
        <v>3091</v>
      </c>
      <c r="G846" s="38" t="s">
        <v>3092</v>
      </c>
      <c r="H846" s="40">
        <v>5</v>
      </c>
      <c r="I846" s="42" t="s">
        <v>308</v>
      </c>
    </row>
    <row r="847" spans="1:9">
      <c r="A847" s="38" t="s">
        <v>3093</v>
      </c>
      <c r="B847" s="38"/>
      <c r="C847" s="38">
        <v>102000</v>
      </c>
      <c r="D847" s="38" t="s">
        <v>3090</v>
      </c>
      <c r="E847" s="38">
        <v>128000</v>
      </c>
      <c r="F847" s="38" t="s">
        <v>3094</v>
      </c>
      <c r="G847" s="38" t="s">
        <v>3095</v>
      </c>
      <c r="H847" s="40">
        <v>5</v>
      </c>
      <c r="I847" s="42" t="s">
        <v>308</v>
      </c>
    </row>
    <row r="848" spans="1:9">
      <c r="A848" s="38" t="s">
        <v>3096</v>
      </c>
      <c r="B848" s="38"/>
      <c r="C848" s="38">
        <v>49600</v>
      </c>
      <c r="D848" s="38" t="s">
        <v>3090</v>
      </c>
      <c r="E848" s="38">
        <v>62000</v>
      </c>
      <c r="F848" s="38" t="s">
        <v>3097</v>
      </c>
      <c r="G848" s="38" t="s">
        <v>3098</v>
      </c>
      <c r="H848" s="40">
        <v>5</v>
      </c>
      <c r="I848" s="42" t="s">
        <v>308</v>
      </c>
    </row>
    <row r="849" spans="1:9">
      <c r="A849" s="38" t="s">
        <v>3099</v>
      </c>
      <c r="B849" s="38"/>
      <c r="C849" s="38">
        <v>63200</v>
      </c>
      <c r="D849" s="38" t="s">
        <v>3090</v>
      </c>
      <c r="E849" s="38">
        <v>79000</v>
      </c>
      <c r="F849" s="38" t="s">
        <v>3100</v>
      </c>
      <c r="G849" s="38" t="s">
        <v>3101</v>
      </c>
      <c r="H849" s="40">
        <v>8</v>
      </c>
      <c r="I849" s="42" t="s">
        <v>308</v>
      </c>
    </row>
    <row r="850" spans="1:9">
      <c r="A850" s="38" t="s">
        <v>3102</v>
      </c>
      <c r="B850" s="38"/>
      <c r="C850" s="38">
        <v>61600</v>
      </c>
      <c r="D850" s="38" t="s">
        <v>3090</v>
      </c>
      <c r="E850" s="38">
        <v>77000</v>
      </c>
      <c r="F850" s="38" t="s">
        <v>3091</v>
      </c>
      <c r="G850" s="38" t="s">
        <v>3103</v>
      </c>
      <c r="H850" s="40">
        <v>7</v>
      </c>
      <c r="I850" s="42" t="s">
        <v>308</v>
      </c>
    </row>
    <row r="851" spans="1:9">
      <c r="A851" s="38" t="s">
        <v>3104</v>
      </c>
      <c r="B851" s="38"/>
      <c r="C851" s="38">
        <v>526000</v>
      </c>
      <c r="D851" s="38" t="s">
        <v>3090</v>
      </c>
      <c r="E851" s="38">
        <v>658000</v>
      </c>
      <c r="F851" s="38" t="s">
        <v>3105</v>
      </c>
      <c r="G851" s="38" t="s">
        <v>3106</v>
      </c>
      <c r="H851" s="40">
        <v>3</v>
      </c>
      <c r="I851" s="42" t="s">
        <v>308</v>
      </c>
    </row>
    <row r="852" spans="1:9">
      <c r="A852" s="38" t="s">
        <v>3107</v>
      </c>
      <c r="B852" s="38"/>
      <c r="C852" s="38">
        <v>934000</v>
      </c>
      <c r="D852" s="38" t="s">
        <v>3090</v>
      </c>
      <c r="E852" s="38">
        <v>1167000</v>
      </c>
      <c r="F852" s="38" t="s">
        <v>3105</v>
      </c>
      <c r="G852" s="38" t="s">
        <v>3106</v>
      </c>
      <c r="H852" s="40">
        <v>2</v>
      </c>
      <c r="I852" s="42" t="s">
        <v>308</v>
      </c>
    </row>
    <row r="853" spans="1:9">
      <c r="A853" s="38" t="s">
        <v>3108</v>
      </c>
      <c r="B853" s="38"/>
      <c r="C853" s="38">
        <v>2530000</v>
      </c>
      <c r="D853" s="38" t="s">
        <v>3090</v>
      </c>
      <c r="E853" s="38">
        <v>3165000</v>
      </c>
      <c r="F853" s="38" t="s">
        <v>3109</v>
      </c>
      <c r="G853" s="38" t="s">
        <v>3110</v>
      </c>
      <c r="H853" s="40">
        <v>1</v>
      </c>
      <c r="I853" s="42" t="s">
        <v>308</v>
      </c>
    </row>
    <row r="854" spans="1:9">
      <c r="A854" s="38" t="s">
        <v>3111</v>
      </c>
      <c r="B854" s="38"/>
      <c r="C854" s="38">
        <v>298000</v>
      </c>
      <c r="D854" s="38" t="s">
        <v>3090</v>
      </c>
      <c r="E854" s="38">
        <v>373000</v>
      </c>
      <c r="F854" s="38" t="s">
        <v>3112</v>
      </c>
      <c r="G854" s="38" t="s">
        <v>3113</v>
      </c>
      <c r="H854" s="40">
        <v>1</v>
      </c>
      <c r="I854" s="42" t="s">
        <v>308</v>
      </c>
    </row>
    <row r="855" spans="1:9">
      <c r="A855" s="38" t="s">
        <v>3114</v>
      </c>
      <c r="B855" s="38"/>
      <c r="C855" s="38">
        <v>3470000</v>
      </c>
      <c r="D855" s="38" t="s">
        <v>3090</v>
      </c>
      <c r="E855" s="38">
        <v>4338000</v>
      </c>
      <c r="F855" s="38" t="s">
        <v>3115</v>
      </c>
      <c r="G855" s="38" t="s">
        <v>3116</v>
      </c>
      <c r="H855" s="40">
        <v>1</v>
      </c>
      <c r="I855" s="42" t="s">
        <v>308</v>
      </c>
    </row>
    <row r="856" spans="1:9">
      <c r="A856" s="38" t="s">
        <v>3117</v>
      </c>
      <c r="B856" s="38"/>
      <c r="C856" s="38">
        <v>4060000</v>
      </c>
      <c r="D856" s="38" t="s">
        <v>3090</v>
      </c>
      <c r="E856" s="38">
        <v>5076000</v>
      </c>
      <c r="F856" s="38" t="s">
        <v>3115</v>
      </c>
      <c r="G856" s="38" t="s">
        <v>3118</v>
      </c>
      <c r="H856" s="40">
        <v>1</v>
      </c>
      <c r="I856" s="42" t="s">
        <v>308</v>
      </c>
    </row>
    <row r="857" spans="1:9">
      <c r="A857" s="38" t="s">
        <v>3119</v>
      </c>
      <c r="B857" s="38"/>
      <c r="C857" s="38">
        <v>4310000</v>
      </c>
      <c r="D857" s="38" t="s">
        <v>3090</v>
      </c>
      <c r="E857" s="38">
        <v>5384000</v>
      </c>
      <c r="F857" s="38" t="s">
        <v>3115</v>
      </c>
      <c r="G857" s="38" t="s">
        <v>3120</v>
      </c>
      <c r="H857" s="40">
        <v>1</v>
      </c>
      <c r="I857" s="42" t="s">
        <v>308</v>
      </c>
    </row>
    <row r="858" spans="1:9">
      <c r="A858" s="38" t="s">
        <v>3121</v>
      </c>
      <c r="B858" s="38"/>
      <c r="C858" s="38">
        <v>3610000</v>
      </c>
      <c r="D858" s="38" t="s">
        <v>3090</v>
      </c>
      <c r="E858" s="38">
        <v>4507000</v>
      </c>
      <c r="F858" s="38" t="s">
        <v>3115</v>
      </c>
      <c r="G858" s="38" t="s">
        <v>3122</v>
      </c>
      <c r="H858" s="40">
        <v>1</v>
      </c>
      <c r="I858" s="42" t="s">
        <v>308</v>
      </c>
    </row>
    <row r="859" spans="1:9">
      <c r="A859" s="38" t="s">
        <v>3123</v>
      </c>
      <c r="B859" s="38"/>
      <c r="C859" s="38">
        <v>57600</v>
      </c>
      <c r="D859" s="38" t="s">
        <v>3090</v>
      </c>
      <c r="E859" s="38">
        <v>72000</v>
      </c>
      <c r="F859" s="38" t="s">
        <v>3124</v>
      </c>
      <c r="G859" s="38" t="s">
        <v>3125</v>
      </c>
      <c r="H859" s="40">
        <v>40</v>
      </c>
      <c r="I859" s="42" t="s">
        <v>308</v>
      </c>
    </row>
    <row r="860" spans="1:9">
      <c r="A860" s="38" t="s">
        <v>3126</v>
      </c>
      <c r="B860" s="38"/>
      <c r="C860" s="38">
        <v>3620000</v>
      </c>
      <c r="D860" s="38" t="s">
        <v>3090</v>
      </c>
      <c r="E860" s="38">
        <v>4529000</v>
      </c>
      <c r="F860" s="38" t="s">
        <v>3127</v>
      </c>
      <c r="G860" s="38" t="s">
        <v>3128</v>
      </c>
      <c r="H860" s="40">
        <v>1</v>
      </c>
      <c r="I860" s="42" t="s">
        <v>308</v>
      </c>
    </row>
    <row r="861" spans="1:9">
      <c r="A861" s="38" t="s">
        <v>3129</v>
      </c>
      <c r="B861" s="38"/>
      <c r="C861" s="38">
        <v>21600</v>
      </c>
      <c r="D861" s="38" t="s">
        <v>3090</v>
      </c>
      <c r="E861" s="38">
        <v>27000</v>
      </c>
      <c r="F861" s="38" t="s">
        <v>3130</v>
      </c>
      <c r="G861" s="38" t="s">
        <v>3131</v>
      </c>
      <c r="H861" s="40">
        <v>6</v>
      </c>
      <c r="I861" s="42" t="s">
        <v>308</v>
      </c>
    </row>
    <row r="862" spans="1:9">
      <c r="A862" s="38" t="s">
        <v>3132</v>
      </c>
      <c r="B862" s="38"/>
      <c r="C862" s="38">
        <v>89600</v>
      </c>
      <c r="D862" s="38" t="s">
        <v>3090</v>
      </c>
      <c r="E862" s="38">
        <v>112000</v>
      </c>
      <c r="F862" s="38" t="s">
        <v>3133</v>
      </c>
      <c r="G862" s="38" t="s">
        <v>3134</v>
      </c>
      <c r="H862" s="40">
        <v>1</v>
      </c>
      <c r="I862" s="42" t="s">
        <v>308</v>
      </c>
    </row>
    <row r="863" spans="1:9">
      <c r="A863" s="38" t="s">
        <v>3135</v>
      </c>
      <c r="B863" s="38"/>
      <c r="C863" s="38">
        <v>56800</v>
      </c>
      <c r="D863" s="38" t="s">
        <v>3090</v>
      </c>
      <c r="E863" s="38">
        <v>71000</v>
      </c>
      <c r="F863" s="38" t="s">
        <v>3136</v>
      </c>
      <c r="G863" s="38" t="s">
        <v>3137</v>
      </c>
      <c r="H863" s="40">
        <v>2</v>
      </c>
      <c r="I863" s="42" t="s">
        <v>308</v>
      </c>
    </row>
    <row r="864" spans="1:9">
      <c r="A864" s="38" t="s">
        <v>3138</v>
      </c>
      <c r="B864" s="38"/>
      <c r="C864" s="38">
        <v>243000</v>
      </c>
      <c r="D864" s="38" t="s">
        <v>3090</v>
      </c>
      <c r="E864" s="38">
        <v>304000</v>
      </c>
      <c r="F864" s="38" t="s">
        <v>3139</v>
      </c>
      <c r="G864" s="38" t="s">
        <v>3140</v>
      </c>
      <c r="H864" s="40">
        <v>1</v>
      </c>
      <c r="I864" s="42" t="s">
        <v>308</v>
      </c>
    </row>
    <row r="865" spans="1:9">
      <c r="A865" s="38" t="s">
        <v>3141</v>
      </c>
      <c r="B865" s="38"/>
      <c r="C865" s="38">
        <v>2710000</v>
      </c>
      <c r="D865" s="38" t="s">
        <v>3090</v>
      </c>
      <c r="E865" s="38">
        <v>3389000</v>
      </c>
      <c r="F865" s="38" t="s">
        <v>3142</v>
      </c>
      <c r="G865" s="38" t="s">
        <v>3143</v>
      </c>
      <c r="H865" s="40">
        <v>1</v>
      </c>
      <c r="I865" s="42" t="s">
        <v>308</v>
      </c>
    </row>
    <row r="866" spans="1:9">
      <c r="A866" s="38" t="s">
        <v>3144</v>
      </c>
      <c r="B866" s="38"/>
      <c r="C866" s="38">
        <v>66400</v>
      </c>
      <c r="D866" s="38" t="s">
        <v>3090</v>
      </c>
      <c r="E866" s="38">
        <v>83000</v>
      </c>
      <c r="F866" s="38" t="s">
        <v>3145</v>
      </c>
      <c r="G866" s="38" t="s">
        <v>3146</v>
      </c>
      <c r="H866" s="40">
        <v>1</v>
      </c>
      <c r="I866" s="42" t="s">
        <v>308</v>
      </c>
    </row>
    <row r="867" spans="1:9">
      <c r="A867" s="38" t="s">
        <v>3147</v>
      </c>
      <c r="B867" s="38"/>
      <c r="C867" s="38">
        <v>72000</v>
      </c>
      <c r="D867" s="38" t="s">
        <v>3090</v>
      </c>
      <c r="E867" s="38">
        <v>90000</v>
      </c>
      <c r="F867" s="38" t="s">
        <v>3148</v>
      </c>
      <c r="G867" s="38" t="s">
        <v>3092</v>
      </c>
      <c r="H867" s="40">
        <v>1</v>
      </c>
      <c r="I867" s="42" t="s">
        <v>308</v>
      </c>
    </row>
    <row r="868" spans="1:9">
      <c r="A868" s="38" t="s">
        <v>3149</v>
      </c>
      <c r="B868" s="38"/>
      <c r="C868" s="38">
        <v>21600</v>
      </c>
      <c r="D868" s="38" t="s">
        <v>3090</v>
      </c>
      <c r="E868" s="38">
        <v>27000</v>
      </c>
      <c r="F868" s="38" t="s">
        <v>3130</v>
      </c>
      <c r="G868" s="38" t="s">
        <v>3131</v>
      </c>
      <c r="H868" s="40">
        <v>1</v>
      </c>
      <c r="I868" s="42" t="s">
        <v>308</v>
      </c>
    </row>
    <row r="869" spans="1:9">
      <c r="A869" s="38" t="s">
        <v>3150</v>
      </c>
      <c r="B869" s="38"/>
      <c r="C869" s="38">
        <v>52000</v>
      </c>
      <c r="D869" s="38" t="s">
        <v>3090</v>
      </c>
      <c r="E869" s="38">
        <v>65000</v>
      </c>
      <c r="F869" s="38" t="s">
        <v>3100</v>
      </c>
      <c r="G869" s="38" t="s">
        <v>3101</v>
      </c>
      <c r="H869" s="40">
        <v>4</v>
      </c>
      <c r="I869" s="42" t="s">
        <v>308</v>
      </c>
    </row>
    <row r="870" spans="1:9">
      <c r="A870" s="38" t="s">
        <v>3151</v>
      </c>
      <c r="B870" s="38"/>
      <c r="C870" s="38">
        <v>95200</v>
      </c>
      <c r="D870" s="38" t="s">
        <v>3090</v>
      </c>
      <c r="E870" s="38">
        <v>119000</v>
      </c>
      <c r="F870" s="38" t="s">
        <v>3148</v>
      </c>
      <c r="G870" s="38" t="s">
        <v>3152</v>
      </c>
      <c r="H870" s="40">
        <v>4</v>
      </c>
      <c r="I870" s="42" t="s">
        <v>308</v>
      </c>
    </row>
    <row r="871" spans="1:9">
      <c r="A871" s="38" t="s">
        <v>3153</v>
      </c>
      <c r="B871" s="38"/>
      <c r="C871" s="38">
        <v>66400</v>
      </c>
      <c r="D871" s="38" t="s">
        <v>3090</v>
      </c>
      <c r="E871" s="38">
        <v>83000</v>
      </c>
      <c r="F871" s="38" t="s">
        <v>3136</v>
      </c>
      <c r="G871" s="38" t="s">
        <v>3154</v>
      </c>
      <c r="H871" s="40">
        <v>2</v>
      </c>
      <c r="I871" s="42" t="s">
        <v>308</v>
      </c>
    </row>
    <row r="872" spans="1:9">
      <c r="A872" s="38" t="s">
        <v>3155</v>
      </c>
      <c r="B872" s="38"/>
      <c r="C872" s="38">
        <v>243000</v>
      </c>
      <c r="D872" s="38" t="s">
        <v>3090</v>
      </c>
      <c r="E872" s="38">
        <v>304000</v>
      </c>
      <c r="F872" s="38" t="s">
        <v>3139</v>
      </c>
      <c r="G872" s="38" t="s">
        <v>3140</v>
      </c>
      <c r="H872" s="40">
        <v>2</v>
      </c>
      <c r="I872" s="42" t="s">
        <v>308</v>
      </c>
    </row>
    <row r="873" spans="1:9">
      <c r="A873" s="38" t="s">
        <v>3156</v>
      </c>
      <c r="B873" s="38"/>
      <c r="C873" s="38">
        <v>73600</v>
      </c>
      <c r="D873" s="38" t="s">
        <v>3090</v>
      </c>
      <c r="E873" s="38">
        <v>92000</v>
      </c>
      <c r="F873" s="38" t="s">
        <v>3148</v>
      </c>
      <c r="G873" s="38" t="s">
        <v>3157</v>
      </c>
      <c r="H873" s="40">
        <v>2</v>
      </c>
      <c r="I873" s="42" t="s">
        <v>308</v>
      </c>
    </row>
    <row r="874" spans="1:9">
      <c r="A874" s="38" t="s">
        <v>3158</v>
      </c>
      <c r="B874" s="38"/>
      <c r="C874" s="38">
        <v>512000</v>
      </c>
      <c r="D874" s="38" t="s">
        <v>3090</v>
      </c>
      <c r="E874" s="38">
        <v>640000</v>
      </c>
      <c r="F874" s="38" t="s">
        <v>3105</v>
      </c>
      <c r="G874" s="38" t="s">
        <v>3106</v>
      </c>
      <c r="H874" s="40">
        <v>2</v>
      </c>
      <c r="I874" s="42" t="s">
        <v>308</v>
      </c>
    </row>
    <row r="875" spans="1:9">
      <c r="A875" s="38" t="s">
        <v>3159</v>
      </c>
      <c r="B875" s="38"/>
      <c r="C875" s="38">
        <v>331000</v>
      </c>
      <c r="D875" s="38" t="s">
        <v>3090</v>
      </c>
      <c r="E875" s="38">
        <v>414000</v>
      </c>
      <c r="F875" s="38" t="s">
        <v>3105</v>
      </c>
      <c r="G875" s="38" t="s">
        <v>3106</v>
      </c>
      <c r="H875" s="40">
        <v>1</v>
      </c>
      <c r="I875" s="42" t="s">
        <v>308</v>
      </c>
    </row>
    <row r="876" spans="1:9">
      <c r="A876" s="38" t="s">
        <v>3160</v>
      </c>
      <c r="B876" s="38"/>
      <c r="C876" s="38">
        <v>303000</v>
      </c>
      <c r="D876" s="38" t="s">
        <v>3090</v>
      </c>
      <c r="E876" s="38">
        <v>379000</v>
      </c>
      <c r="F876" s="38" t="s">
        <v>3161</v>
      </c>
      <c r="G876" s="38" t="s">
        <v>3162</v>
      </c>
      <c r="H876" s="40">
        <v>1</v>
      </c>
      <c r="I876" s="42" t="s">
        <v>308</v>
      </c>
    </row>
    <row r="877" spans="1:9">
      <c r="A877" s="38" t="s">
        <v>3163</v>
      </c>
      <c r="B877" s="38"/>
      <c r="C877" s="38">
        <v>214000</v>
      </c>
      <c r="D877" s="38" t="s">
        <v>3090</v>
      </c>
      <c r="E877" s="38">
        <v>268000</v>
      </c>
      <c r="F877" s="38" t="s">
        <v>3164</v>
      </c>
      <c r="G877" s="38" t="s">
        <v>3165</v>
      </c>
      <c r="H877" s="40">
        <v>2</v>
      </c>
      <c r="I877" s="42" t="s">
        <v>308</v>
      </c>
    </row>
    <row r="878" spans="1:9">
      <c r="A878" s="38" t="s">
        <v>3166</v>
      </c>
      <c r="B878" s="38"/>
      <c r="C878" s="38">
        <v>398000</v>
      </c>
      <c r="D878" s="38" t="s">
        <v>3090</v>
      </c>
      <c r="E878" s="38">
        <v>498000</v>
      </c>
      <c r="F878" s="38" t="s">
        <v>3105</v>
      </c>
      <c r="G878" s="38" t="s">
        <v>3106</v>
      </c>
      <c r="H878" s="40">
        <v>1</v>
      </c>
      <c r="I878" s="42" t="s">
        <v>308</v>
      </c>
    </row>
    <row r="879" spans="1:9">
      <c r="A879" s="38" t="s">
        <v>3167</v>
      </c>
      <c r="B879" s="38"/>
      <c r="C879" s="38">
        <v>2080000</v>
      </c>
      <c r="D879" s="38" t="s">
        <v>3090</v>
      </c>
      <c r="E879" s="38">
        <v>2598000</v>
      </c>
      <c r="F879" s="38" t="s">
        <v>3168</v>
      </c>
      <c r="G879" s="38" t="s">
        <v>3169</v>
      </c>
      <c r="H879" s="40">
        <v>3</v>
      </c>
      <c r="I879" s="42" t="s">
        <v>308</v>
      </c>
    </row>
    <row r="880" spans="1:9">
      <c r="A880" s="38" t="s">
        <v>3170</v>
      </c>
      <c r="B880" s="38"/>
      <c r="C880" s="38">
        <v>510000</v>
      </c>
      <c r="D880" s="38" t="s">
        <v>3090</v>
      </c>
      <c r="E880" s="38">
        <v>637000</v>
      </c>
      <c r="F880" s="38" t="s">
        <v>3171</v>
      </c>
      <c r="G880" s="38" t="s">
        <v>3172</v>
      </c>
      <c r="H880" s="40">
        <v>3</v>
      </c>
      <c r="I880" s="42" t="s">
        <v>308</v>
      </c>
    </row>
    <row r="881" spans="1:9">
      <c r="A881" s="38" t="s">
        <v>3173</v>
      </c>
      <c r="B881" s="38"/>
      <c r="C881" s="38">
        <v>21600</v>
      </c>
      <c r="D881" s="38" t="s">
        <v>3090</v>
      </c>
      <c r="E881" s="38">
        <v>27000</v>
      </c>
      <c r="F881" s="38" t="s">
        <v>3130</v>
      </c>
      <c r="G881" s="38" t="s">
        <v>3131</v>
      </c>
      <c r="H881" s="40">
        <v>2</v>
      </c>
      <c r="I881" s="42" t="s">
        <v>308</v>
      </c>
    </row>
    <row r="882" spans="1:9">
      <c r="A882" s="38" t="s">
        <v>3174</v>
      </c>
      <c r="B882" s="38"/>
      <c r="C882" s="38">
        <v>91200</v>
      </c>
      <c r="D882" s="38" t="s">
        <v>3090</v>
      </c>
      <c r="E882" s="38">
        <v>114000</v>
      </c>
      <c r="F882" s="38" t="s">
        <v>3133</v>
      </c>
      <c r="G882" s="38" t="s">
        <v>3175</v>
      </c>
      <c r="H882" s="40">
        <v>3</v>
      </c>
      <c r="I882" s="42" t="s">
        <v>308</v>
      </c>
    </row>
    <row r="883" spans="1:9">
      <c r="A883" s="38" t="s">
        <v>3176</v>
      </c>
      <c r="B883" s="38"/>
      <c r="C883" s="38">
        <v>75200</v>
      </c>
      <c r="D883" s="38" t="s">
        <v>3090</v>
      </c>
      <c r="E883" s="38">
        <v>94000</v>
      </c>
      <c r="F883" s="38" t="s">
        <v>3133</v>
      </c>
      <c r="G883" s="38" t="s">
        <v>3177</v>
      </c>
      <c r="H883" s="40">
        <v>3</v>
      </c>
      <c r="I883" s="42" t="s">
        <v>308</v>
      </c>
    </row>
    <row r="884" spans="1:9">
      <c r="A884" s="38" t="s">
        <v>3178</v>
      </c>
      <c r="B884" s="38"/>
      <c r="C884" s="38">
        <v>296000</v>
      </c>
      <c r="D884" s="38" t="s">
        <v>3090</v>
      </c>
      <c r="E884" s="38">
        <v>370000</v>
      </c>
      <c r="F884" s="38" t="s">
        <v>3161</v>
      </c>
      <c r="G884" s="38" t="s">
        <v>3179</v>
      </c>
      <c r="H884" s="40">
        <v>2</v>
      </c>
      <c r="I884" s="42" t="s">
        <v>308</v>
      </c>
    </row>
    <row r="885" spans="1:9">
      <c r="A885" s="38" t="s">
        <v>3180</v>
      </c>
      <c r="B885" s="38"/>
      <c r="C885" s="38">
        <v>61600</v>
      </c>
      <c r="D885" s="38" t="s">
        <v>3090</v>
      </c>
      <c r="E885" s="38">
        <v>77000</v>
      </c>
      <c r="F885" s="38" t="s">
        <v>3148</v>
      </c>
      <c r="G885" s="38" t="s">
        <v>3103</v>
      </c>
      <c r="H885" s="40">
        <v>2</v>
      </c>
      <c r="I885" s="42" t="s">
        <v>308</v>
      </c>
    </row>
    <row r="886" spans="1:9">
      <c r="A886" s="38" t="s">
        <v>3181</v>
      </c>
      <c r="B886" s="38"/>
      <c r="C886" s="38">
        <v>73600</v>
      </c>
      <c r="D886" s="38" t="s">
        <v>3090</v>
      </c>
      <c r="E886" s="38">
        <v>92000</v>
      </c>
      <c r="F886" s="38" t="s">
        <v>3148</v>
      </c>
      <c r="G886" s="38" t="s">
        <v>3157</v>
      </c>
      <c r="H886" s="40">
        <v>4</v>
      </c>
      <c r="I886" s="42" t="s">
        <v>308</v>
      </c>
    </row>
    <row r="887" spans="1:9">
      <c r="A887" s="38" t="s">
        <v>3182</v>
      </c>
      <c r="B887" s="38"/>
      <c r="C887" s="38">
        <v>186000</v>
      </c>
      <c r="D887" s="38" t="s">
        <v>3090</v>
      </c>
      <c r="E887" s="38">
        <v>233000</v>
      </c>
      <c r="F887" s="38" t="s">
        <v>3139</v>
      </c>
      <c r="G887" s="38" t="s">
        <v>3183</v>
      </c>
      <c r="H887" s="40">
        <v>1</v>
      </c>
      <c r="I887" s="42" t="s">
        <v>308</v>
      </c>
    </row>
    <row r="888" spans="1:9">
      <c r="A888" s="38" t="s">
        <v>3184</v>
      </c>
      <c r="B888" s="38"/>
      <c r="C888" s="38">
        <v>67200</v>
      </c>
      <c r="D888" s="38" t="s">
        <v>3090</v>
      </c>
      <c r="E888" s="38">
        <v>84000</v>
      </c>
      <c r="F888" s="38" t="s">
        <v>3136</v>
      </c>
      <c r="G888" s="38" t="s">
        <v>3185</v>
      </c>
      <c r="H888" s="40">
        <v>1</v>
      </c>
      <c r="I888" s="42" t="s">
        <v>308</v>
      </c>
    </row>
    <row r="889" spans="1:9">
      <c r="A889" s="38" t="s">
        <v>3186</v>
      </c>
      <c r="B889" s="38"/>
      <c r="C889" s="38">
        <v>249000</v>
      </c>
      <c r="D889" s="38" t="s">
        <v>3090</v>
      </c>
      <c r="E889" s="38">
        <v>311000</v>
      </c>
      <c r="F889" s="38" t="s">
        <v>3187</v>
      </c>
      <c r="G889" s="38" t="s">
        <v>3188</v>
      </c>
      <c r="H889" s="40">
        <v>2</v>
      </c>
      <c r="I889" s="42" t="s">
        <v>308</v>
      </c>
    </row>
    <row r="890" spans="1:9">
      <c r="A890" s="38" t="s">
        <v>3189</v>
      </c>
      <c r="B890" s="38"/>
      <c r="C890" s="38">
        <v>386000</v>
      </c>
      <c r="D890" s="38" t="s">
        <v>3090</v>
      </c>
      <c r="E890" s="38">
        <v>483000</v>
      </c>
      <c r="F890" s="38" t="s">
        <v>3105</v>
      </c>
      <c r="G890" s="38" t="s">
        <v>3106</v>
      </c>
      <c r="H890" s="40">
        <v>1</v>
      </c>
      <c r="I890" s="42" t="s">
        <v>308</v>
      </c>
    </row>
    <row r="891" spans="1:9">
      <c r="A891" s="38" t="s">
        <v>3190</v>
      </c>
      <c r="B891" s="38"/>
      <c r="C891" s="38">
        <v>510000</v>
      </c>
      <c r="D891" s="38" t="s">
        <v>3090</v>
      </c>
      <c r="E891" s="38">
        <v>637000</v>
      </c>
      <c r="F891" s="38" t="s">
        <v>3171</v>
      </c>
      <c r="G891" s="38" t="s">
        <v>3172</v>
      </c>
      <c r="H891" s="40">
        <v>1</v>
      </c>
      <c r="I891" s="42" t="s">
        <v>308</v>
      </c>
    </row>
    <row r="892" spans="1:9">
      <c r="A892" s="38" t="s">
        <v>3191</v>
      </c>
      <c r="B892" s="38"/>
      <c r="C892" s="38">
        <v>131000</v>
      </c>
      <c r="D892" s="38" t="s">
        <v>3090</v>
      </c>
      <c r="E892" s="38">
        <v>164000</v>
      </c>
      <c r="F892" s="38" t="s">
        <v>3192</v>
      </c>
      <c r="G892" s="38" t="s">
        <v>3193</v>
      </c>
      <c r="H892" s="40">
        <v>2</v>
      </c>
      <c r="I892" s="42" t="s">
        <v>308</v>
      </c>
    </row>
    <row r="893" spans="1:9">
      <c r="A893" s="38" t="s">
        <v>3194</v>
      </c>
      <c r="B893" s="38"/>
      <c r="C893" s="38">
        <v>21600</v>
      </c>
      <c r="D893" s="38" t="s">
        <v>3090</v>
      </c>
      <c r="E893" s="38">
        <v>27000</v>
      </c>
      <c r="F893" s="38" t="s">
        <v>3130</v>
      </c>
      <c r="G893" s="38" t="s">
        <v>3131</v>
      </c>
      <c r="H893" s="40">
        <v>1</v>
      </c>
      <c r="I893" s="42" t="s">
        <v>308</v>
      </c>
    </row>
    <row r="894" spans="1:9">
      <c r="A894" s="38" t="s">
        <v>3195</v>
      </c>
      <c r="B894" s="38"/>
      <c r="C894" s="38">
        <v>4680000</v>
      </c>
      <c r="D894" s="38" t="s">
        <v>3090</v>
      </c>
      <c r="E894" s="38">
        <v>5851000</v>
      </c>
      <c r="F894" s="38" t="s">
        <v>3196</v>
      </c>
      <c r="G894" s="38" t="s">
        <v>3197</v>
      </c>
      <c r="H894" s="40">
        <v>1</v>
      </c>
      <c r="I894" s="42" t="s">
        <v>308</v>
      </c>
    </row>
    <row r="895" spans="1:9">
      <c r="A895" s="38" t="s">
        <v>3198</v>
      </c>
      <c r="B895" s="38"/>
      <c r="C895" s="38">
        <v>2310000</v>
      </c>
      <c r="D895" s="38" t="s">
        <v>3090</v>
      </c>
      <c r="E895" s="38">
        <v>2892000</v>
      </c>
      <c r="F895" s="38" t="s">
        <v>3199</v>
      </c>
      <c r="G895" s="38" t="s">
        <v>3200</v>
      </c>
      <c r="H895" s="40">
        <v>1</v>
      </c>
      <c r="I895" s="42" t="s">
        <v>308</v>
      </c>
    </row>
    <row r="896" spans="1:9">
      <c r="A896" s="38" t="s">
        <v>3201</v>
      </c>
      <c r="B896" s="38"/>
      <c r="C896" s="38">
        <v>44000</v>
      </c>
      <c r="D896" s="38" t="s">
        <v>3090</v>
      </c>
      <c r="E896" s="38">
        <v>55000</v>
      </c>
      <c r="F896" s="38" t="s">
        <v>3133</v>
      </c>
      <c r="G896" s="38" t="s">
        <v>3125</v>
      </c>
      <c r="H896" s="40">
        <v>6</v>
      </c>
      <c r="I896" s="42" t="s">
        <v>308</v>
      </c>
    </row>
    <row r="897" spans="1:9">
      <c r="A897" s="38" t="s">
        <v>3202</v>
      </c>
      <c r="B897" s="38"/>
      <c r="C897" s="38">
        <v>254000</v>
      </c>
      <c r="D897" s="38" t="s">
        <v>3090</v>
      </c>
      <c r="E897" s="38">
        <v>318000</v>
      </c>
      <c r="F897" s="38" t="s">
        <v>3139</v>
      </c>
      <c r="G897" s="38" t="s">
        <v>3203</v>
      </c>
      <c r="H897" s="40">
        <v>1</v>
      </c>
      <c r="I897" s="42" t="s">
        <v>308</v>
      </c>
    </row>
    <row r="898" spans="1:9">
      <c r="A898" s="38" t="s">
        <v>3204</v>
      </c>
      <c r="B898" s="38"/>
      <c r="C898" s="38">
        <v>338000</v>
      </c>
      <c r="D898" s="38" t="s">
        <v>3090</v>
      </c>
      <c r="E898" s="38">
        <v>422000</v>
      </c>
      <c r="F898" s="38" t="s">
        <v>3205</v>
      </c>
      <c r="G898" s="38" t="s">
        <v>3206</v>
      </c>
      <c r="H898" s="40">
        <v>2</v>
      </c>
      <c r="I898" s="42" t="s">
        <v>308</v>
      </c>
    </row>
    <row r="899" spans="1:9">
      <c r="A899" s="38" t="s">
        <v>3207</v>
      </c>
      <c r="B899" s="38"/>
      <c r="C899" s="38">
        <v>104000</v>
      </c>
      <c r="D899" s="38" t="s">
        <v>3090</v>
      </c>
      <c r="E899" s="38">
        <v>130000</v>
      </c>
      <c r="F899" s="38" t="s">
        <v>3208</v>
      </c>
      <c r="G899" s="38" t="s">
        <v>3209</v>
      </c>
      <c r="H899" s="40">
        <v>2</v>
      </c>
      <c r="I899" s="42" t="s">
        <v>308</v>
      </c>
    </row>
    <row r="900" spans="1:9">
      <c r="A900" s="38" t="s">
        <v>3210</v>
      </c>
      <c r="B900" s="38"/>
      <c r="C900" s="38">
        <v>84800</v>
      </c>
      <c r="D900" s="38" t="s">
        <v>3090</v>
      </c>
      <c r="E900" s="38">
        <v>106000</v>
      </c>
      <c r="F900" s="38" t="s">
        <v>3211</v>
      </c>
      <c r="G900" s="38" t="s">
        <v>3212</v>
      </c>
      <c r="H900" s="40">
        <v>2</v>
      </c>
      <c r="I900" s="42" t="s">
        <v>308</v>
      </c>
    </row>
    <row r="901" spans="1:9">
      <c r="A901" s="38" t="s">
        <v>3213</v>
      </c>
      <c r="B901" s="38"/>
      <c r="C901" s="38">
        <v>21600</v>
      </c>
      <c r="D901" s="38" t="s">
        <v>3090</v>
      </c>
      <c r="E901" s="38">
        <v>27000</v>
      </c>
      <c r="F901" s="38" t="s">
        <v>3214</v>
      </c>
      <c r="G901" s="38" t="s">
        <v>3131</v>
      </c>
      <c r="H901" s="40">
        <v>1</v>
      </c>
      <c r="I901" s="42" t="s">
        <v>308</v>
      </c>
    </row>
    <row r="902" spans="1:9">
      <c r="A902" s="38" t="s">
        <v>3215</v>
      </c>
      <c r="B902" s="38"/>
      <c r="C902" s="38">
        <v>63200</v>
      </c>
      <c r="D902" s="38" t="s">
        <v>3090</v>
      </c>
      <c r="E902" s="38">
        <v>79000</v>
      </c>
      <c r="F902" s="38" t="s">
        <v>3100</v>
      </c>
      <c r="G902" s="38" t="s">
        <v>3101</v>
      </c>
      <c r="H902" s="40">
        <v>6</v>
      </c>
      <c r="I902" s="42" t="s">
        <v>308</v>
      </c>
    </row>
    <row r="903" spans="1:9">
      <c r="A903" s="38" t="s">
        <v>3216</v>
      </c>
      <c r="B903" s="38"/>
      <c r="C903" s="38">
        <v>57600</v>
      </c>
      <c r="D903" s="38" t="s">
        <v>3090</v>
      </c>
      <c r="E903" s="38">
        <v>72000</v>
      </c>
      <c r="F903" s="38" t="s">
        <v>3148</v>
      </c>
      <c r="G903" s="38" t="s">
        <v>3217</v>
      </c>
      <c r="H903" s="40">
        <v>10</v>
      </c>
      <c r="I903" s="42" t="s">
        <v>308</v>
      </c>
    </row>
    <row r="904" spans="1:9">
      <c r="A904" s="38" t="s">
        <v>3218</v>
      </c>
      <c r="B904" s="38"/>
      <c r="C904" s="38">
        <v>372000</v>
      </c>
      <c r="D904" s="38" t="s">
        <v>3090</v>
      </c>
      <c r="E904" s="38">
        <v>465000</v>
      </c>
      <c r="F904" s="38" t="s">
        <v>3219</v>
      </c>
      <c r="G904" s="38" t="s">
        <v>3220</v>
      </c>
      <c r="H904" s="40">
        <v>3</v>
      </c>
      <c r="I904" s="42" t="s">
        <v>308</v>
      </c>
    </row>
    <row r="905" spans="1:9">
      <c r="A905" s="38" t="s">
        <v>3221</v>
      </c>
      <c r="B905" s="38"/>
      <c r="C905" s="38">
        <v>392000</v>
      </c>
      <c r="D905" s="38" t="s">
        <v>3090</v>
      </c>
      <c r="E905" s="38">
        <v>490000</v>
      </c>
      <c r="F905" s="38" t="s">
        <v>3219</v>
      </c>
      <c r="G905" s="38" t="s">
        <v>3220</v>
      </c>
      <c r="H905" s="40">
        <v>2</v>
      </c>
      <c r="I905" s="42" t="s">
        <v>308</v>
      </c>
    </row>
    <row r="906" spans="1:9">
      <c r="A906" s="38" t="s">
        <v>3222</v>
      </c>
      <c r="B906" s="38"/>
      <c r="C906" s="38">
        <v>127000</v>
      </c>
      <c r="D906" s="38" t="s">
        <v>3090</v>
      </c>
      <c r="E906" s="38">
        <v>159000</v>
      </c>
      <c r="F906" s="38" t="s">
        <v>3223</v>
      </c>
      <c r="G906" s="38" t="s">
        <v>3224</v>
      </c>
      <c r="H906" s="40">
        <v>6</v>
      </c>
      <c r="I906" s="42" t="s">
        <v>308</v>
      </c>
    </row>
    <row r="907" spans="1:9">
      <c r="A907" s="38" t="s">
        <v>3225</v>
      </c>
      <c r="B907" s="38"/>
      <c r="C907" s="38">
        <v>91200</v>
      </c>
      <c r="D907" s="38" t="s">
        <v>3090</v>
      </c>
      <c r="E907" s="38">
        <v>114000</v>
      </c>
      <c r="F907" s="38" t="s">
        <v>3211</v>
      </c>
      <c r="G907" s="38" t="s">
        <v>3226</v>
      </c>
      <c r="H907" s="40">
        <v>1</v>
      </c>
      <c r="I907" s="42" t="s">
        <v>308</v>
      </c>
    </row>
    <row r="908" spans="1:9">
      <c r="A908" s="38" t="s">
        <v>3227</v>
      </c>
      <c r="B908" s="38"/>
      <c r="C908" s="38">
        <v>2760000</v>
      </c>
      <c r="D908" s="38" t="s">
        <v>3090</v>
      </c>
      <c r="E908" s="38">
        <v>3454000</v>
      </c>
      <c r="F908" s="38" t="s">
        <v>3228</v>
      </c>
      <c r="G908" s="38" t="s">
        <v>3229</v>
      </c>
      <c r="H908" s="40">
        <v>1</v>
      </c>
      <c r="I908" s="42" t="s">
        <v>308</v>
      </c>
    </row>
    <row r="909" spans="1:9">
      <c r="A909" s="38" t="s">
        <v>3230</v>
      </c>
      <c r="B909" s="38"/>
      <c r="C909" s="38">
        <v>81600</v>
      </c>
      <c r="D909" s="38" t="s">
        <v>3090</v>
      </c>
      <c r="E909" s="38">
        <v>102000</v>
      </c>
      <c r="F909" s="38" t="s">
        <v>3231</v>
      </c>
      <c r="G909" s="38" t="s">
        <v>3232</v>
      </c>
      <c r="H909" s="40">
        <v>1</v>
      </c>
      <c r="I909" s="42" t="s">
        <v>308</v>
      </c>
    </row>
    <row r="910" spans="1:9">
      <c r="A910" s="38" t="s">
        <v>3233</v>
      </c>
      <c r="B910" s="38"/>
      <c r="C910" s="38">
        <v>131000</v>
      </c>
      <c r="D910" s="38" t="s">
        <v>3090</v>
      </c>
      <c r="E910" s="38">
        <v>164000</v>
      </c>
      <c r="F910" s="38" t="s">
        <v>3223</v>
      </c>
      <c r="G910" s="38" t="s">
        <v>3224</v>
      </c>
      <c r="H910" s="40">
        <v>1</v>
      </c>
      <c r="I910" s="42" t="s">
        <v>308</v>
      </c>
    </row>
    <row r="911" spans="1:9">
      <c r="A911" s="38" t="s">
        <v>3234</v>
      </c>
      <c r="B911" s="38"/>
      <c r="C911" s="38">
        <v>206000</v>
      </c>
      <c r="D911" s="38" t="s">
        <v>3090</v>
      </c>
      <c r="E911" s="38">
        <v>257000</v>
      </c>
      <c r="F911" s="38" t="s">
        <v>3139</v>
      </c>
      <c r="G911" s="38" t="s">
        <v>3235</v>
      </c>
      <c r="H911" s="40">
        <v>1</v>
      </c>
      <c r="I911" s="42" t="s">
        <v>308</v>
      </c>
    </row>
    <row r="912" spans="1:9">
      <c r="A912" s="38" t="s">
        <v>3236</v>
      </c>
      <c r="B912" s="38"/>
      <c r="C912" s="38">
        <v>311000</v>
      </c>
      <c r="D912" s="38" t="s">
        <v>3090</v>
      </c>
      <c r="E912" s="38">
        <v>389000</v>
      </c>
      <c r="F912" s="38" t="s">
        <v>3237</v>
      </c>
      <c r="G912" s="38" t="s">
        <v>3238</v>
      </c>
      <c r="H912" s="40">
        <v>1</v>
      </c>
      <c r="I912" s="42" t="s">
        <v>308</v>
      </c>
    </row>
    <row r="913" spans="1:9">
      <c r="A913" s="38" t="s">
        <v>3239</v>
      </c>
      <c r="B913" s="38"/>
      <c r="C913" s="38">
        <v>651000</v>
      </c>
      <c r="D913" s="38" t="s">
        <v>3090</v>
      </c>
      <c r="E913" s="38">
        <v>814000</v>
      </c>
      <c r="F913" s="38" t="s">
        <v>3105</v>
      </c>
      <c r="G913" s="38" t="s">
        <v>3106</v>
      </c>
      <c r="H913" s="40">
        <v>2</v>
      </c>
      <c r="I913" s="42" t="s">
        <v>308</v>
      </c>
    </row>
    <row r="914" spans="1:9">
      <c r="A914" s="38" t="s">
        <v>3240</v>
      </c>
      <c r="B914" s="38"/>
      <c r="C914" s="38">
        <v>1240000</v>
      </c>
      <c r="D914" s="38" t="s">
        <v>3090</v>
      </c>
      <c r="E914" s="38">
        <v>1545000</v>
      </c>
      <c r="F914" s="38" t="s">
        <v>3105</v>
      </c>
      <c r="G914" s="38" t="s">
        <v>3106</v>
      </c>
      <c r="H914" s="40">
        <v>1</v>
      </c>
      <c r="I914" s="42" t="s">
        <v>308</v>
      </c>
    </row>
    <row r="915" spans="1:9">
      <c r="A915" s="38" t="s">
        <v>3241</v>
      </c>
      <c r="B915" s="38"/>
      <c r="C915" s="38">
        <v>34400</v>
      </c>
      <c r="D915" s="38" t="s">
        <v>3090</v>
      </c>
      <c r="E915" s="38">
        <v>43000</v>
      </c>
      <c r="F915" s="38" t="s">
        <v>3130</v>
      </c>
      <c r="G915" s="38" t="s">
        <v>3242</v>
      </c>
      <c r="H915" s="40">
        <v>1</v>
      </c>
      <c r="I915" s="42" t="s">
        <v>308</v>
      </c>
    </row>
    <row r="916" spans="1:9">
      <c r="A916" s="38" t="s">
        <v>3243</v>
      </c>
      <c r="B916" s="38"/>
      <c r="C916" s="38">
        <v>365000</v>
      </c>
      <c r="D916" s="38" t="s">
        <v>3090</v>
      </c>
      <c r="E916" s="38">
        <v>456000</v>
      </c>
      <c r="F916" s="38" t="s">
        <v>3244</v>
      </c>
      <c r="G916" s="38" t="s">
        <v>3245</v>
      </c>
      <c r="H916" s="40">
        <v>3</v>
      </c>
      <c r="I916" s="42" t="s">
        <v>308</v>
      </c>
    </row>
    <row r="917" spans="1:9">
      <c r="A917" s="38" t="s">
        <v>3246</v>
      </c>
      <c r="B917" s="38"/>
      <c r="C917" s="38">
        <v>311000</v>
      </c>
      <c r="D917" s="38" t="s">
        <v>3090</v>
      </c>
      <c r="E917" s="38">
        <v>389000</v>
      </c>
      <c r="F917" s="38" t="s">
        <v>3237</v>
      </c>
      <c r="G917" s="38" t="s">
        <v>3238</v>
      </c>
      <c r="H917" s="40">
        <v>1</v>
      </c>
      <c r="I917" s="42" t="s">
        <v>308</v>
      </c>
    </row>
    <row r="918" spans="1:9">
      <c r="A918" s="38" t="s">
        <v>3247</v>
      </c>
      <c r="B918" s="38"/>
      <c r="C918" s="38">
        <v>390000</v>
      </c>
      <c r="D918" s="38" t="s">
        <v>3090</v>
      </c>
      <c r="E918" s="38">
        <v>487000</v>
      </c>
      <c r="F918" s="38" t="s">
        <v>3105</v>
      </c>
      <c r="G918" s="38" t="s">
        <v>3106</v>
      </c>
      <c r="H918" s="40">
        <v>1</v>
      </c>
      <c r="I918" s="42" t="s">
        <v>308</v>
      </c>
    </row>
    <row r="919" spans="1:9">
      <c r="A919" s="38" t="s">
        <v>3248</v>
      </c>
      <c r="B919" s="38"/>
      <c r="C919" s="38">
        <v>174000</v>
      </c>
      <c r="D919" s="38" t="s">
        <v>3090</v>
      </c>
      <c r="E919" s="38">
        <v>217000</v>
      </c>
      <c r="F919" s="38" t="s">
        <v>3223</v>
      </c>
      <c r="G919" s="38" t="s">
        <v>3249</v>
      </c>
      <c r="H919" s="40">
        <v>7</v>
      </c>
      <c r="I919" s="42" t="s">
        <v>308</v>
      </c>
    </row>
    <row r="920" spans="1:9">
      <c r="A920" s="38" t="s">
        <v>3250</v>
      </c>
      <c r="B920" s="38"/>
      <c r="C920" s="38">
        <v>54400</v>
      </c>
      <c r="D920" s="38" t="s">
        <v>3090</v>
      </c>
      <c r="E920" s="38">
        <v>68000</v>
      </c>
      <c r="F920" s="38" t="s">
        <v>3148</v>
      </c>
      <c r="G920" s="38" t="s">
        <v>3251</v>
      </c>
      <c r="H920" s="40">
        <v>5</v>
      </c>
      <c r="I920" s="42" t="s">
        <v>308</v>
      </c>
    </row>
    <row r="921" spans="1:9">
      <c r="A921" s="38" t="s">
        <v>3252</v>
      </c>
      <c r="B921" s="38"/>
      <c r="C921" s="38">
        <v>322000</v>
      </c>
      <c r="D921" s="38" t="s">
        <v>3090</v>
      </c>
      <c r="E921" s="38">
        <v>403000</v>
      </c>
      <c r="F921" s="38" t="s">
        <v>3253</v>
      </c>
      <c r="G921" s="38" t="s">
        <v>3254</v>
      </c>
      <c r="H921" s="40">
        <v>2</v>
      </c>
      <c r="I921" s="42" t="s">
        <v>308</v>
      </c>
    </row>
    <row r="922" spans="1:9">
      <c r="A922" s="38" t="s">
        <v>3255</v>
      </c>
      <c r="B922" s="38"/>
      <c r="C922" s="38">
        <v>307000</v>
      </c>
      <c r="D922" s="38" t="s">
        <v>3090</v>
      </c>
      <c r="E922" s="38">
        <v>384000</v>
      </c>
      <c r="F922" s="38" t="s">
        <v>3256</v>
      </c>
      <c r="G922" s="38" t="s">
        <v>3257</v>
      </c>
      <c r="H922" s="40">
        <v>2</v>
      </c>
      <c r="I922" s="42" t="s">
        <v>308</v>
      </c>
    </row>
    <row r="923" spans="1:9">
      <c r="A923" s="38" t="s">
        <v>3258</v>
      </c>
      <c r="B923" s="38"/>
      <c r="C923" s="38">
        <v>734000</v>
      </c>
      <c r="D923" s="38" t="s">
        <v>3090</v>
      </c>
      <c r="E923" s="38">
        <v>917000</v>
      </c>
      <c r="F923" s="38" t="s">
        <v>3259</v>
      </c>
      <c r="G923" s="38" t="s">
        <v>3260</v>
      </c>
      <c r="H923" s="40">
        <v>3</v>
      </c>
      <c r="I923" s="42" t="s">
        <v>308</v>
      </c>
    </row>
    <row r="924" spans="1:9">
      <c r="A924" s="38" t="s">
        <v>3261</v>
      </c>
      <c r="B924" s="38"/>
      <c r="C924" s="38">
        <v>199000</v>
      </c>
      <c r="D924" s="38" t="s">
        <v>3090</v>
      </c>
      <c r="E924" s="38">
        <v>249000</v>
      </c>
      <c r="F924" s="38" t="s">
        <v>3262</v>
      </c>
      <c r="G924" s="38" t="s">
        <v>3263</v>
      </c>
      <c r="H924" s="40">
        <v>3</v>
      </c>
      <c r="I924" s="42" t="s">
        <v>308</v>
      </c>
    </row>
    <row r="925" spans="1:9">
      <c r="A925" s="38" t="s">
        <v>3264</v>
      </c>
      <c r="B925" s="38"/>
      <c r="C925" s="38">
        <v>133000</v>
      </c>
      <c r="D925" s="38" t="s">
        <v>3090</v>
      </c>
      <c r="E925" s="38">
        <v>166000</v>
      </c>
      <c r="F925" s="38" t="s">
        <v>3265</v>
      </c>
      <c r="G925" s="38" t="s">
        <v>3266</v>
      </c>
      <c r="H925" s="40">
        <v>5</v>
      </c>
      <c r="I925" s="42" t="s">
        <v>308</v>
      </c>
    </row>
    <row r="926" spans="1:9">
      <c r="A926" s="38" t="s">
        <v>3267</v>
      </c>
      <c r="B926" s="38"/>
      <c r="C926" s="38">
        <v>84800</v>
      </c>
      <c r="D926" s="38" t="s">
        <v>3090</v>
      </c>
      <c r="E926" s="38">
        <v>106000</v>
      </c>
      <c r="F926" s="38" t="s">
        <v>3211</v>
      </c>
      <c r="G926" s="38" t="s">
        <v>3212</v>
      </c>
      <c r="H926" s="40">
        <v>5</v>
      </c>
      <c r="I926" s="42" t="s">
        <v>308</v>
      </c>
    </row>
    <row r="927" spans="1:9">
      <c r="A927" s="38" t="s">
        <v>3268</v>
      </c>
      <c r="B927" s="38"/>
      <c r="C927" s="38">
        <v>107000</v>
      </c>
      <c r="D927" s="38" t="s">
        <v>3090</v>
      </c>
      <c r="E927" s="38">
        <v>134000</v>
      </c>
      <c r="F927" s="38" t="s">
        <v>3211</v>
      </c>
      <c r="G927" s="38" t="s">
        <v>3269</v>
      </c>
      <c r="H927" s="40">
        <v>2</v>
      </c>
      <c r="I927" s="42" t="s">
        <v>308</v>
      </c>
    </row>
    <row r="928" spans="1:9">
      <c r="A928" s="38" t="s">
        <v>3270</v>
      </c>
      <c r="B928" s="38"/>
      <c r="C928" s="38">
        <v>57600</v>
      </c>
      <c r="D928" s="38" t="s">
        <v>3090</v>
      </c>
      <c r="E928" s="38">
        <v>72000</v>
      </c>
      <c r="F928" s="38" t="s">
        <v>3148</v>
      </c>
      <c r="G928" s="38" t="s">
        <v>3271</v>
      </c>
      <c r="H928" s="40">
        <v>1</v>
      </c>
      <c r="I928" s="42" t="s">
        <v>308</v>
      </c>
    </row>
    <row r="929" spans="1:9">
      <c r="A929" s="38" t="s">
        <v>3272</v>
      </c>
      <c r="B929" s="38"/>
      <c r="C929" s="38">
        <v>131000</v>
      </c>
      <c r="D929" s="38" t="s">
        <v>3090</v>
      </c>
      <c r="E929" s="38">
        <v>164000</v>
      </c>
      <c r="F929" s="38" t="s">
        <v>3273</v>
      </c>
      <c r="G929" s="38" t="s">
        <v>3274</v>
      </c>
      <c r="H929" s="40">
        <v>1</v>
      </c>
      <c r="I929" s="42" t="s">
        <v>308</v>
      </c>
    </row>
    <row r="930" spans="1:9">
      <c r="A930" s="38" t="s">
        <v>3275</v>
      </c>
      <c r="B930" s="38"/>
      <c r="C930" s="38">
        <v>214000</v>
      </c>
      <c r="D930" s="38" t="s">
        <v>3090</v>
      </c>
      <c r="E930" s="38">
        <v>268000</v>
      </c>
      <c r="F930" s="38" t="s">
        <v>3164</v>
      </c>
      <c r="G930" s="38" t="s">
        <v>3165</v>
      </c>
      <c r="H930" s="40">
        <v>2</v>
      </c>
      <c r="I930" s="42" t="s">
        <v>308</v>
      </c>
    </row>
    <row r="931" spans="1:9">
      <c r="A931" s="38" t="s">
        <v>3276</v>
      </c>
      <c r="B931" s="38"/>
      <c r="C931" s="38">
        <v>63200</v>
      </c>
      <c r="D931" s="38" t="s">
        <v>3090</v>
      </c>
      <c r="E931" s="38">
        <v>79000</v>
      </c>
      <c r="F931" s="38" t="s">
        <v>3100</v>
      </c>
      <c r="G931" s="38" t="s">
        <v>3101</v>
      </c>
      <c r="H931" s="40">
        <v>2</v>
      </c>
      <c r="I931" s="42" t="s">
        <v>308</v>
      </c>
    </row>
    <row r="932" spans="1:9">
      <c r="A932" s="38" t="s">
        <v>3277</v>
      </c>
      <c r="B932" s="38"/>
      <c r="C932" s="38">
        <v>736000</v>
      </c>
      <c r="D932" s="38" t="s">
        <v>3090</v>
      </c>
      <c r="E932" s="38">
        <v>920000</v>
      </c>
      <c r="F932" s="38" t="s">
        <v>3105</v>
      </c>
      <c r="G932" s="38" t="s">
        <v>3278</v>
      </c>
      <c r="H932" s="40">
        <v>2</v>
      </c>
      <c r="I932" s="42" t="s">
        <v>308</v>
      </c>
    </row>
    <row r="933" spans="1:9">
      <c r="A933" s="38" t="s">
        <v>3279</v>
      </c>
      <c r="B933" s="38"/>
      <c r="C933" s="38">
        <v>56000</v>
      </c>
      <c r="D933" s="38" t="s">
        <v>3090</v>
      </c>
      <c r="E933" s="38">
        <v>70000</v>
      </c>
      <c r="F933" s="38" t="s">
        <v>3280</v>
      </c>
      <c r="G933" s="38" t="s">
        <v>3281</v>
      </c>
      <c r="H933" s="40">
        <v>3</v>
      </c>
      <c r="I933" s="42" t="s">
        <v>308</v>
      </c>
    </row>
    <row r="934" spans="1:9">
      <c r="A934" s="38" t="s">
        <v>3282</v>
      </c>
      <c r="B934" s="38"/>
      <c r="C934" s="38">
        <v>56000</v>
      </c>
      <c r="D934" s="38" t="s">
        <v>3090</v>
      </c>
      <c r="E934" s="38">
        <v>70000</v>
      </c>
      <c r="F934" s="38" t="s">
        <v>3280</v>
      </c>
      <c r="G934" s="38" t="s">
        <v>3281</v>
      </c>
      <c r="H934" s="40">
        <v>2</v>
      </c>
      <c r="I934" s="42" t="s">
        <v>308</v>
      </c>
    </row>
    <row r="935" spans="1:9">
      <c r="A935" s="38" t="s">
        <v>3283</v>
      </c>
      <c r="B935" s="38"/>
      <c r="C935" s="38">
        <v>34400</v>
      </c>
      <c r="D935" s="38" t="s">
        <v>3090</v>
      </c>
      <c r="E935" s="38">
        <v>43000</v>
      </c>
      <c r="F935" s="38" t="s">
        <v>3130</v>
      </c>
      <c r="G935" s="38" t="s">
        <v>3242</v>
      </c>
      <c r="H935" s="40">
        <v>1</v>
      </c>
      <c r="I935" s="42" t="s">
        <v>308</v>
      </c>
    </row>
    <row r="936" spans="1:9">
      <c r="A936" s="38" t="s">
        <v>3284</v>
      </c>
      <c r="B936" s="38"/>
      <c r="C936" s="38">
        <v>56800</v>
      </c>
      <c r="D936" s="38" t="s">
        <v>3090</v>
      </c>
      <c r="E936" s="38">
        <v>71000</v>
      </c>
      <c r="F936" s="38" t="s">
        <v>3136</v>
      </c>
      <c r="G936" s="38" t="s">
        <v>3137</v>
      </c>
      <c r="H936" s="40">
        <v>1</v>
      </c>
      <c r="I936" s="42" t="s">
        <v>308</v>
      </c>
    </row>
    <row r="937" spans="1:9">
      <c r="A937" s="38" t="s">
        <v>3285</v>
      </c>
      <c r="B937" s="38"/>
      <c r="C937" s="38">
        <v>243000</v>
      </c>
      <c r="D937" s="38" t="s">
        <v>3090</v>
      </c>
      <c r="E937" s="38">
        <v>304000</v>
      </c>
      <c r="F937" s="38" t="s">
        <v>3139</v>
      </c>
      <c r="G937" s="38" t="s">
        <v>3140</v>
      </c>
      <c r="H937" s="40">
        <v>1</v>
      </c>
      <c r="I937" s="42" t="s">
        <v>308</v>
      </c>
    </row>
    <row r="938" spans="1:9">
      <c r="A938" s="38" t="s">
        <v>3286</v>
      </c>
      <c r="B938" s="38"/>
      <c r="C938" s="38">
        <v>2710000</v>
      </c>
      <c r="D938" s="38" t="s">
        <v>3090</v>
      </c>
      <c r="E938" s="38">
        <v>3389000</v>
      </c>
      <c r="F938" s="38" t="s">
        <v>3287</v>
      </c>
      <c r="G938" s="38" t="s">
        <v>3143</v>
      </c>
      <c r="H938" s="40">
        <v>1</v>
      </c>
      <c r="I938" s="42" t="s">
        <v>308</v>
      </c>
    </row>
    <row r="939" spans="1:9">
      <c r="A939" s="38" t="s">
        <v>3288</v>
      </c>
      <c r="B939" s="38"/>
      <c r="C939" s="38">
        <v>66400</v>
      </c>
      <c r="D939" s="38" t="s">
        <v>3090</v>
      </c>
      <c r="E939" s="38">
        <v>83000</v>
      </c>
      <c r="F939" s="38" t="s">
        <v>3145</v>
      </c>
      <c r="G939" s="38" t="s">
        <v>3146</v>
      </c>
      <c r="H939" s="40">
        <v>1</v>
      </c>
      <c r="I939" s="42" t="s">
        <v>308</v>
      </c>
    </row>
    <row r="940" spans="1:9">
      <c r="A940" s="38" t="s">
        <v>3289</v>
      </c>
      <c r="B940" s="38"/>
      <c r="C940" s="38">
        <v>701000</v>
      </c>
      <c r="D940" s="38" t="s">
        <v>3090</v>
      </c>
      <c r="E940" s="38">
        <v>876000</v>
      </c>
      <c r="F940" s="38" t="s">
        <v>3105</v>
      </c>
      <c r="G940" s="38" t="s">
        <v>3278</v>
      </c>
      <c r="H940" s="40">
        <v>1</v>
      </c>
      <c r="I940" s="42" t="s">
        <v>308</v>
      </c>
    </row>
    <row r="941" spans="1:9">
      <c r="A941" s="38" t="s">
        <v>3290</v>
      </c>
      <c r="B941" s="38"/>
      <c r="C941" s="38">
        <v>21600</v>
      </c>
      <c r="D941" s="38" t="s">
        <v>3090</v>
      </c>
      <c r="E941" s="38">
        <v>27000</v>
      </c>
      <c r="F941" s="38" t="s">
        <v>3130</v>
      </c>
      <c r="G941" s="38" t="s">
        <v>3131</v>
      </c>
      <c r="H941" s="40">
        <v>1</v>
      </c>
      <c r="I941" s="42" t="s">
        <v>308</v>
      </c>
    </row>
    <row r="942" spans="1:9">
      <c r="A942" s="38" t="s">
        <v>3291</v>
      </c>
      <c r="B942" s="38"/>
      <c r="C942" s="38">
        <v>115000</v>
      </c>
      <c r="D942" s="38" t="s">
        <v>3090</v>
      </c>
      <c r="E942" s="38">
        <v>144000</v>
      </c>
      <c r="F942" s="38" t="s">
        <v>3292</v>
      </c>
      <c r="G942" s="38" t="s">
        <v>3293</v>
      </c>
      <c r="H942" s="40">
        <v>18</v>
      </c>
      <c r="I942" s="42" t="s">
        <v>308</v>
      </c>
    </row>
    <row r="943" spans="1:9">
      <c r="A943" s="38" t="s">
        <v>3294</v>
      </c>
      <c r="B943" s="38"/>
      <c r="C943" s="38">
        <v>1360000</v>
      </c>
      <c r="D943" s="38" t="s">
        <v>3090</v>
      </c>
      <c r="E943" s="38">
        <v>1706000</v>
      </c>
      <c r="F943" s="38" t="s">
        <v>3295</v>
      </c>
      <c r="G943" s="38" t="s">
        <v>3296</v>
      </c>
      <c r="H943" s="40">
        <v>18</v>
      </c>
      <c r="I943" s="42" t="s">
        <v>308</v>
      </c>
    </row>
    <row r="944" spans="1:9">
      <c r="A944" s="38" t="s">
        <v>3297</v>
      </c>
      <c r="B944" s="38"/>
      <c r="C944" s="38">
        <v>78400</v>
      </c>
      <c r="D944" s="38" t="s">
        <v>3090</v>
      </c>
      <c r="E944" s="38">
        <v>98000</v>
      </c>
      <c r="F944" s="38" t="s">
        <v>3298</v>
      </c>
      <c r="G944" s="38" t="s">
        <v>3299</v>
      </c>
      <c r="H944" s="40">
        <v>18</v>
      </c>
      <c r="I944" s="42" t="s">
        <v>308</v>
      </c>
    </row>
    <row r="945" spans="1:9">
      <c r="A945" s="38" t="s">
        <v>3300</v>
      </c>
      <c r="B945" s="38"/>
      <c r="C945" s="38">
        <v>224000</v>
      </c>
      <c r="D945" s="38" t="s">
        <v>3090</v>
      </c>
      <c r="E945" s="38">
        <v>280000</v>
      </c>
      <c r="F945" s="38" t="s">
        <v>3301</v>
      </c>
      <c r="G945" s="38" t="s">
        <v>3302</v>
      </c>
      <c r="H945" s="40">
        <v>1</v>
      </c>
      <c r="I945" s="42" t="s">
        <v>308</v>
      </c>
    </row>
    <row r="946" spans="1:9">
      <c r="A946" s="38" t="s">
        <v>3303</v>
      </c>
      <c r="B946" s="38"/>
      <c r="C946" s="38">
        <v>230000</v>
      </c>
      <c r="D946" s="38" t="s">
        <v>3090</v>
      </c>
      <c r="E946" s="38">
        <v>287000</v>
      </c>
      <c r="F946" s="38" t="s">
        <v>3139</v>
      </c>
      <c r="G946" s="38" t="s">
        <v>3304</v>
      </c>
      <c r="H946" s="40">
        <v>1</v>
      </c>
      <c r="I946" s="42" t="s">
        <v>308</v>
      </c>
    </row>
    <row r="947" spans="1:9">
      <c r="A947" s="38" t="s">
        <v>3305</v>
      </c>
      <c r="B947" s="38"/>
      <c r="C947" s="38">
        <v>98400</v>
      </c>
      <c r="D947" s="38" t="s">
        <v>3090</v>
      </c>
      <c r="E947" s="38">
        <v>123000</v>
      </c>
      <c r="F947" s="38" t="s">
        <v>3136</v>
      </c>
      <c r="G947" s="38" t="s">
        <v>3306</v>
      </c>
      <c r="H947" s="40">
        <v>1</v>
      </c>
      <c r="I947" s="42" t="s">
        <v>308</v>
      </c>
    </row>
    <row r="948" spans="1:9">
      <c r="A948" s="38" t="s">
        <v>3307</v>
      </c>
      <c r="B948" s="38"/>
      <c r="C948" s="38">
        <v>85600</v>
      </c>
      <c r="D948" s="38" t="s">
        <v>3090</v>
      </c>
      <c r="E948" s="38">
        <v>107000</v>
      </c>
      <c r="F948" s="38" t="s">
        <v>3308</v>
      </c>
      <c r="G948" s="38" t="s">
        <v>3309</v>
      </c>
      <c r="H948" s="40">
        <v>1</v>
      </c>
      <c r="I948" s="42" t="s">
        <v>308</v>
      </c>
    </row>
    <row r="949" spans="1:9">
      <c r="A949" s="38" t="s">
        <v>3310</v>
      </c>
      <c r="B949" s="38"/>
      <c r="C949" s="38">
        <v>663000</v>
      </c>
      <c r="D949" s="38" t="s">
        <v>3090</v>
      </c>
      <c r="E949" s="38">
        <v>829000</v>
      </c>
      <c r="F949" s="38" t="s">
        <v>3311</v>
      </c>
      <c r="G949" s="38" t="s">
        <v>3312</v>
      </c>
      <c r="H949" s="40">
        <v>1</v>
      </c>
      <c r="I949" s="42" t="s">
        <v>308</v>
      </c>
    </row>
    <row r="950" spans="1:9">
      <c r="A950" s="38" t="s">
        <v>3313</v>
      </c>
      <c r="B950" s="38"/>
      <c r="C950" s="38">
        <v>331000</v>
      </c>
      <c r="D950" s="38" t="s">
        <v>3090</v>
      </c>
      <c r="E950" s="38">
        <v>414000</v>
      </c>
      <c r="F950" s="38" t="s">
        <v>3105</v>
      </c>
      <c r="G950" s="38" t="s">
        <v>3106</v>
      </c>
      <c r="H950" s="40">
        <v>1</v>
      </c>
      <c r="I950" s="42" t="s">
        <v>308</v>
      </c>
    </row>
    <row r="951" spans="1:9">
      <c r="A951" s="38" t="s">
        <v>3314</v>
      </c>
      <c r="B951" s="38"/>
      <c r="C951" s="38">
        <v>34400</v>
      </c>
      <c r="D951" s="38" t="s">
        <v>3090</v>
      </c>
      <c r="E951" s="38">
        <v>43000</v>
      </c>
      <c r="F951" s="38" t="s">
        <v>3130</v>
      </c>
      <c r="G951" s="38" t="s">
        <v>3242</v>
      </c>
      <c r="H951" s="40">
        <v>2</v>
      </c>
      <c r="I951" s="42" t="s">
        <v>308</v>
      </c>
    </row>
    <row r="952" spans="1:9">
      <c r="A952" s="38" t="s">
        <v>3315</v>
      </c>
      <c r="B952" s="38"/>
      <c r="C952" s="38">
        <v>1440000</v>
      </c>
      <c r="D952" s="38" t="s">
        <v>3090</v>
      </c>
      <c r="E952" s="38">
        <v>1795000</v>
      </c>
      <c r="F952" s="38" t="s">
        <v>3316</v>
      </c>
      <c r="G952" s="38" t="s">
        <v>3317</v>
      </c>
      <c r="H952" s="40">
        <v>3</v>
      </c>
      <c r="I952" s="42" t="s">
        <v>308</v>
      </c>
    </row>
    <row r="953" spans="1:9">
      <c r="A953" s="38" t="s">
        <v>3318</v>
      </c>
      <c r="B953" s="38"/>
      <c r="C953" s="38">
        <v>917000</v>
      </c>
      <c r="D953" s="38" t="s">
        <v>3090</v>
      </c>
      <c r="E953" s="38">
        <v>1146000</v>
      </c>
      <c r="F953" s="38" t="s">
        <v>3316</v>
      </c>
      <c r="G953" s="38" t="s">
        <v>3319</v>
      </c>
      <c r="H953" s="40">
        <v>2</v>
      </c>
      <c r="I953" s="42" t="s">
        <v>308</v>
      </c>
    </row>
    <row r="954" spans="1:9">
      <c r="A954" s="38" t="s">
        <v>3320</v>
      </c>
      <c r="B954" s="38"/>
      <c r="C954" s="38">
        <v>133000</v>
      </c>
      <c r="D954" s="38" t="s">
        <v>3090</v>
      </c>
      <c r="E954" s="38">
        <v>166000</v>
      </c>
      <c r="F954" s="38" t="s">
        <v>3321</v>
      </c>
      <c r="G954" s="38" t="s">
        <v>3322</v>
      </c>
      <c r="H954" s="40">
        <v>8</v>
      </c>
      <c r="I954" s="42" t="s">
        <v>308</v>
      </c>
    </row>
    <row r="955" spans="1:9">
      <c r="A955" s="38" t="s">
        <v>3323</v>
      </c>
      <c r="B955" s="38"/>
      <c r="C955" s="38">
        <v>121000</v>
      </c>
      <c r="D955" s="38" t="s">
        <v>3090</v>
      </c>
      <c r="E955" s="38">
        <v>151000</v>
      </c>
      <c r="F955" s="38" t="s">
        <v>3292</v>
      </c>
      <c r="G955" s="38" t="s">
        <v>3324</v>
      </c>
      <c r="H955" s="40">
        <v>2</v>
      </c>
      <c r="I955" s="42" t="s">
        <v>308</v>
      </c>
    </row>
    <row r="956" spans="1:9">
      <c r="A956" s="38" t="s">
        <v>3325</v>
      </c>
      <c r="B956" s="38"/>
      <c r="C956" s="38">
        <v>1360000</v>
      </c>
      <c r="D956" s="38" t="s">
        <v>3090</v>
      </c>
      <c r="E956" s="38">
        <v>1706000</v>
      </c>
      <c r="F956" s="38" t="s">
        <v>3295</v>
      </c>
      <c r="G956" s="38" t="s">
        <v>3296</v>
      </c>
      <c r="H956" s="40">
        <v>2</v>
      </c>
      <c r="I956" s="42" t="s">
        <v>308</v>
      </c>
    </row>
    <row r="957" spans="1:9">
      <c r="A957" s="38" t="s">
        <v>3326</v>
      </c>
      <c r="B957" s="38"/>
      <c r="C957" s="38">
        <v>78400</v>
      </c>
      <c r="D957" s="38" t="s">
        <v>3090</v>
      </c>
      <c r="E957" s="38">
        <v>98000</v>
      </c>
      <c r="F957" s="38" t="s">
        <v>3298</v>
      </c>
      <c r="G957" s="38" t="s">
        <v>3299</v>
      </c>
      <c r="H957" s="40">
        <v>2</v>
      </c>
      <c r="I957" s="42" t="s">
        <v>308</v>
      </c>
    </row>
    <row r="958" spans="1:9">
      <c r="A958" s="38" t="s">
        <v>3327</v>
      </c>
      <c r="B958" s="38"/>
      <c r="C958" s="38">
        <v>3160000</v>
      </c>
      <c r="D958" s="38" t="s">
        <v>3090</v>
      </c>
      <c r="E958" s="38">
        <v>3950000</v>
      </c>
      <c r="F958" s="38" t="s">
        <v>3328</v>
      </c>
      <c r="G958" s="38" t="s">
        <v>3329</v>
      </c>
      <c r="H958" s="40">
        <v>1</v>
      </c>
      <c r="I958" s="42" t="s">
        <v>308</v>
      </c>
    </row>
    <row r="959" spans="1:9">
      <c r="A959" s="38" t="s">
        <v>3330</v>
      </c>
      <c r="B959" s="38"/>
      <c r="C959" s="38">
        <v>12500000</v>
      </c>
      <c r="D959" s="38" t="s">
        <v>3090</v>
      </c>
      <c r="E959" s="38">
        <v>15588000</v>
      </c>
      <c r="F959" s="38" t="s">
        <v>3331</v>
      </c>
      <c r="G959" s="38" t="s">
        <v>3332</v>
      </c>
      <c r="H959" s="40">
        <v>2</v>
      </c>
      <c r="I959" s="42" t="s">
        <v>308</v>
      </c>
    </row>
    <row r="960" spans="1:9">
      <c r="A960" s="38" t="s">
        <v>3333</v>
      </c>
      <c r="B960" s="38"/>
      <c r="C960" s="38">
        <v>21600</v>
      </c>
      <c r="D960" s="38" t="s">
        <v>3090</v>
      </c>
      <c r="E960" s="38">
        <v>27000</v>
      </c>
      <c r="F960" s="38" t="s">
        <v>3130</v>
      </c>
      <c r="G960" s="38" t="s">
        <v>3131</v>
      </c>
      <c r="H960" s="40">
        <v>1</v>
      </c>
      <c r="I960" s="42" t="s">
        <v>308</v>
      </c>
    </row>
    <row r="961" spans="1:9">
      <c r="A961" s="38" t="s">
        <v>3334</v>
      </c>
      <c r="B961" s="38"/>
      <c r="C961" s="38">
        <v>1800000</v>
      </c>
      <c r="D961" s="38" t="s">
        <v>3090</v>
      </c>
      <c r="E961" s="38">
        <v>2253000</v>
      </c>
      <c r="F961" s="38" t="s">
        <v>3199</v>
      </c>
      <c r="G961" s="38" t="s">
        <v>3335</v>
      </c>
      <c r="H961" s="40">
        <v>1</v>
      </c>
      <c r="I961" s="42" t="s">
        <v>308</v>
      </c>
    </row>
    <row r="962" spans="1:9">
      <c r="A962" s="38" t="s">
        <v>3336</v>
      </c>
      <c r="B962" s="38"/>
      <c r="C962" s="38">
        <v>95200</v>
      </c>
      <c r="D962" s="38" t="s">
        <v>3090</v>
      </c>
      <c r="E962" s="38">
        <v>119000</v>
      </c>
      <c r="F962" s="38" t="s">
        <v>3148</v>
      </c>
      <c r="G962" s="38" t="s">
        <v>3152</v>
      </c>
      <c r="H962" s="40">
        <v>4</v>
      </c>
      <c r="I962" s="42" t="s">
        <v>308</v>
      </c>
    </row>
    <row r="963" spans="1:9">
      <c r="A963" s="38" t="s">
        <v>3337</v>
      </c>
      <c r="B963" s="38"/>
      <c r="C963" s="38">
        <v>78400</v>
      </c>
      <c r="D963" s="38" t="s">
        <v>3090</v>
      </c>
      <c r="E963" s="38">
        <v>98000</v>
      </c>
      <c r="F963" s="38" t="s">
        <v>3298</v>
      </c>
      <c r="G963" s="38" t="s">
        <v>3299</v>
      </c>
      <c r="H963" s="40">
        <v>4</v>
      </c>
      <c r="I963" s="42" t="s">
        <v>308</v>
      </c>
    </row>
    <row r="964" spans="1:9">
      <c r="A964" s="38" t="s">
        <v>3338</v>
      </c>
      <c r="B964" s="38"/>
      <c r="C964" s="38">
        <v>2280000</v>
      </c>
      <c r="D964" s="38" t="s">
        <v>3090</v>
      </c>
      <c r="E964" s="38">
        <v>2856000</v>
      </c>
      <c r="F964" s="38" t="s">
        <v>3339</v>
      </c>
      <c r="G964" s="38" t="s">
        <v>3340</v>
      </c>
      <c r="H964" s="40">
        <v>2</v>
      </c>
      <c r="I964" s="42" t="s">
        <v>308</v>
      </c>
    </row>
    <row r="965" spans="1:9">
      <c r="A965" s="38" t="s">
        <v>3341</v>
      </c>
      <c r="B965" s="38"/>
      <c r="C965" s="38">
        <v>1480000</v>
      </c>
      <c r="D965" s="38" t="s">
        <v>3090</v>
      </c>
      <c r="E965" s="38">
        <v>1853000</v>
      </c>
      <c r="F965" s="38" t="s">
        <v>3342</v>
      </c>
      <c r="G965" s="38" t="s">
        <v>3343</v>
      </c>
      <c r="H965" s="40">
        <v>4</v>
      </c>
      <c r="I965" s="42" t="s">
        <v>308</v>
      </c>
    </row>
    <row r="966" spans="1:9">
      <c r="A966" s="38" t="s">
        <v>3344</v>
      </c>
      <c r="B966" s="38"/>
      <c r="C966" s="38">
        <v>186000</v>
      </c>
      <c r="D966" s="38" t="s">
        <v>3090</v>
      </c>
      <c r="E966" s="38">
        <v>233000</v>
      </c>
      <c r="F966" s="38" t="s">
        <v>3139</v>
      </c>
      <c r="G966" s="38" t="s">
        <v>3304</v>
      </c>
      <c r="H966" s="40">
        <v>1</v>
      </c>
      <c r="I966" s="42" t="s">
        <v>308</v>
      </c>
    </row>
    <row r="967" spans="1:9">
      <c r="A967" s="38" t="s">
        <v>3345</v>
      </c>
      <c r="B967" s="38"/>
      <c r="C967" s="38">
        <v>512000</v>
      </c>
      <c r="D967" s="38" t="s">
        <v>3090</v>
      </c>
      <c r="E967" s="38">
        <v>640000</v>
      </c>
      <c r="F967" s="38" t="s">
        <v>3105</v>
      </c>
      <c r="G967" s="38" t="s">
        <v>3106</v>
      </c>
      <c r="H967" s="40">
        <v>1</v>
      </c>
      <c r="I967" s="42" t="s">
        <v>308</v>
      </c>
    </row>
    <row r="968" spans="1:9">
      <c r="A968" s="38" t="s">
        <v>3346</v>
      </c>
      <c r="B968" s="38"/>
      <c r="C968" s="38">
        <v>21600</v>
      </c>
      <c r="D968" s="38" t="s">
        <v>3090</v>
      </c>
      <c r="E968" s="38">
        <v>27000</v>
      </c>
      <c r="F968" s="38" t="s">
        <v>3130</v>
      </c>
      <c r="G968" s="38" t="s">
        <v>3131</v>
      </c>
      <c r="H968" s="40">
        <v>1</v>
      </c>
      <c r="I968" s="42" t="s">
        <v>308</v>
      </c>
    </row>
    <row r="969" spans="1:9">
      <c r="A969" s="38" t="s">
        <v>3347</v>
      </c>
      <c r="B969" s="38"/>
      <c r="C969" s="38">
        <v>1520000</v>
      </c>
      <c r="D969" s="38" t="s">
        <v>3090</v>
      </c>
      <c r="E969" s="38">
        <v>1895000</v>
      </c>
      <c r="F969" s="38" t="s">
        <v>3316</v>
      </c>
      <c r="G969" s="38" t="s">
        <v>3348</v>
      </c>
      <c r="H969" s="40">
        <v>3</v>
      </c>
      <c r="I969" s="42" t="s">
        <v>308</v>
      </c>
    </row>
    <row r="970" spans="1:9">
      <c r="A970" s="38" t="s">
        <v>3349</v>
      </c>
      <c r="B970" s="38"/>
      <c r="C970" s="38">
        <v>133000</v>
      </c>
      <c r="D970" s="38" t="s">
        <v>3090</v>
      </c>
      <c r="E970" s="38">
        <v>166000</v>
      </c>
      <c r="F970" s="38" t="s">
        <v>3321</v>
      </c>
      <c r="G970" s="38" t="s">
        <v>3322</v>
      </c>
      <c r="H970" s="40">
        <v>6</v>
      </c>
      <c r="I970" s="42" t="s">
        <v>308</v>
      </c>
    </row>
    <row r="971" spans="1:9">
      <c r="A971" s="38" t="s">
        <v>3350</v>
      </c>
      <c r="B971" s="38"/>
      <c r="C971" s="38">
        <v>1700000</v>
      </c>
      <c r="D971" s="38" t="s">
        <v>3090</v>
      </c>
      <c r="E971" s="38">
        <v>2130000</v>
      </c>
      <c r="F971" s="38" t="s">
        <v>3115</v>
      </c>
      <c r="G971" s="38" t="s">
        <v>3351</v>
      </c>
      <c r="H971" s="40">
        <v>1</v>
      </c>
      <c r="I971" s="42" t="s">
        <v>308</v>
      </c>
    </row>
    <row r="972" spans="1:9">
      <c r="A972" s="38" t="s">
        <v>3352</v>
      </c>
      <c r="B972" s="38"/>
      <c r="C972" s="38">
        <v>161000</v>
      </c>
      <c r="D972" s="38" t="s">
        <v>3090</v>
      </c>
      <c r="E972" s="38">
        <v>201000</v>
      </c>
      <c r="F972" s="38" t="s">
        <v>3353</v>
      </c>
      <c r="G972" s="38" t="s">
        <v>3354</v>
      </c>
      <c r="H972" s="40">
        <v>2</v>
      </c>
      <c r="I972" s="42" t="s">
        <v>308</v>
      </c>
    </row>
    <row r="973" spans="1:9">
      <c r="A973" s="38" t="s">
        <v>3355</v>
      </c>
      <c r="B973" s="38"/>
      <c r="C973" s="38">
        <v>186000</v>
      </c>
      <c r="D973" s="38" t="s">
        <v>3090</v>
      </c>
      <c r="E973" s="38">
        <v>233000</v>
      </c>
      <c r="F973" s="38" t="s">
        <v>3139</v>
      </c>
      <c r="G973" s="38" t="s">
        <v>3183</v>
      </c>
      <c r="H973" s="40">
        <v>1</v>
      </c>
      <c r="I973" s="42" t="s">
        <v>308</v>
      </c>
    </row>
    <row r="974" spans="1:9">
      <c r="A974" s="38" t="s">
        <v>3356</v>
      </c>
      <c r="B974" s="38"/>
      <c r="C974" s="38">
        <v>248000</v>
      </c>
      <c r="D974" s="38" t="s">
        <v>3090</v>
      </c>
      <c r="E974" s="38">
        <v>310000</v>
      </c>
      <c r="F974" s="38" t="s">
        <v>3237</v>
      </c>
      <c r="G974" s="38" t="s">
        <v>3357</v>
      </c>
      <c r="H974" s="40">
        <v>1</v>
      </c>
      <c r="I974" s="42" t="s">
        <v>308</v>
      </c>
    </row>
    <row r="975" spans="1:9">
      <c r="A975" s="38" t="s">
        <v>3358</v>
      </c>
      <c r="B975" s="38"/>
      <c r="C975" s="38">
        <v>72800</v>
      </c>
      <c r="D975" s="38" t="s">
        <v>3090</v>
      </c>
      <c r="E975" s="38">
        <v>91000</v>
      </c>
      <c r="F975" s="38" t="s">
        <v>3308</v>
      </c>
      <c r="G975" s="38" t="s">
        <v>3359</v>
      </c>
      <c r="H975" s="40">
        <v>2</v>
      </c>
      <c r="I975" s="42" t="s">
        <v>308</v>
      </c>
    </row>
    <row r="976" spans="1:9">
      <c r="A976" s="38" t="s">
        <v>3360</v>
      </c>
      <c r="B976" s="38"/>
      <c r="C976" s="38">
        <v>360000</v>
      </c>
      <c r="D976" s="38" t="s">
        <v>3090</v>
      </c>
      <c r="E976" s="38">
        <v>450000</v>
      </c>
      <c r="F976" s="38" t="s">
        <v>3361</v>
      </c>
      <c r="G976" s="38" t="s">
        <v>3362</v>
      </c>
      <c r="H976" s="40">
        <v>2</v>
      </c>
      <c r="I976" s="42" t="s">
        <v>308</v>
      </c>
    </row>
    <row r="977" spans="1:9">
      <c r="A977" s="38" t="s">
        <v>3363</v>
      </c>
      <c r="B977" s="38"/>
      <c r="C977" s="38">
        <v>550000</v>
      </c>
      <c r="D977" s="38" t="s">
        <v>3090</v>
      </c>
      <c r="E977" s="38">
        <v>687000</v>
      </c>
      <c r="F977" s="38" t="s">
        <v>3364</v>
      </c>
      <c r="G977" s="38" t="s">
        <v>3365</v>
      </c>
      <c r="H977" s="40">
        <v>2</v>
      </c>
      <c r="I977" s="42" t="s">
        <v>308</v>
      </c>
    </row>
    <row r="978" spans="1:9">
      <c r="A978" s="38" t="s">
        <v>3366</v>
      </c>
      <c r="B978" s="38"/>
      <c r="C978" s="38">
        <v>419000</v>
      </c>
      <c r="D978" s="38" t="s">
        <v>3090</v>
      </c>
      <c r="E978" s="38">
        <v>524000</v>
      </c>
      <c r="F978" s="38" t="s">
        <v>3328</v>
      </c>
      <c r="G978" s="38" t="s">
        <v>3367</v>
      </c>
      <c r="H978" s="40">
        <v>1</v>
      </c>
      <c r="I978" s="42" t="s">
        <v>308</v>
      </c>
    </row>
    <row r="979" spans="1:9">
      <c r="A979" s="38" t="s">
        <v>3368</v>
      </c>
      <c r="B979" s="38"/>
      <c r="C979" s="38">
        <v>938000</v>
      </c>
      <c r="D979" s="38" t="s">
        <v>3090</v>
      </c>
      <c r="E979" s="38">
        <v>1172000</v>
      </c>
      <c r="F979" s="38" t="s">
        <v>3369</v>
      </c>
      <c r="G979" s="38" t="s">
        <v>3370</v>
      </c>
      <c r="H979" s="40">
        <v>1</v>
      </c>
      <c r="I979" s="42" t="s">
        <v>308</v>
      </c>
    </row>
    <row r="980" spans="1:9">
      <c r="A980" s="38" t="s">
        <v>3371</v>
      </c>
      <c r="B980" s="38"/>
      <c r="C980" s="38">
        <v>510000</v>
      </c>
      <c r="D980" s="38" t="s">
        <v>3090</v>
      </c>
      <c r="E980" s="38">
        <v>637000</v>
      </c>
      <c r="F980" s="38" t="s">
        <v>3171</v>
      </c>
      <c r="G980" s="38" t="s">
        <v>3372</v>
      </c>
      <c r="H980" s="40">
        <v>1</v>
      </c>
      <c r="I980" s="42" t="s">
        <v>308</v>
      </c>
    </row>
    <row r="981" spans="1:9">
      <c r="A981" s="38" t="s">
        <v>3373</v>
      </c>
      <c r="B981" s="38"/>
      <c r="C981" s="38">
        <v>55200</v>
      </c>
      <c r="D981" s="38" t="s">
        <v>3090</v>
      </c>
      <c r="E981" s="38">
        <v>69000</v>
      </c>
      <c r="F981" s="38" t="s">
        <v>3136</v>
      </c>
      <c r="G981" s="38" t="s">
        <v>3374</v>
      </c>
      <c r="H981" s="40">
        <v>1</v>
      </c>
      <c r="I981" s="42" t="s">
        <v>308</v>
      </c>
    </row>
    <row r="982" spans="1:9">
      <c r="A982" s="38" t="s">
        <v>3375</v>
      </c>
      <c r="B982" s="38"/>
      <c r="C982" s="38">
        <v>72000</v>
      </c>
      <c r="D982" s="38" t="s">
        <v>3090</v>
      </c>
      <c r="E982" s="38">
        <v>90000</v>
      </c>
      <c r="F982" s="38" t="s">
        <v>3148</v>
      </c>
      <c r="G982" s="38" t="s">
        <v>3092</v>
      </c>
      <c r="H982" s="40">
        <v>3</v>
      </c>
      <c r="I982" s="42" t="s">
        <v>308</v>
      </c>
    </row>
    <row r="983" spans="1:9">
      <c r="A983" s="38" t="s">
        <v>3376</v>
      </c>
      <c r="B983" s="38"/>
      <c r="C983" s="38">
        <v>571000</v>
      </c>
      <c r="D983" s="38" t="s">
        <v>3090</v>
      </c>
      <c r="E983" s="38">
        <v>714000</v>
      </c>
      <c r="F983" s="38" t="s">
        <v>3377</v>
      </c>
      <c r="G983" s="38" t="s">
        <v>3378</v>
      </c>
      <c r="H983" s="40">
        <v>1</v>
      </c>
      <c r="I983" s="42" t="s">
        <v>308</v>
      </c>
    </row>
    <row r="984" spans="1:9">
      <c r="A984" s="38" t="s">
        <v>3379</v>
      </c>
      <c r="B984" s="38"/>
      <c r="C984" s="38">
        <v>21600</v>
      </c>
      <c r="D984" s="38" t="s">
        <v>3090</v>
      </c>
      <c r="E984" s="38">
        <v>27000</v>
      </c>
      <c r="F984" s="38" t="s">
        <v>3130</v>
      </c>
      <c r="G984" s="38" t="s">
        <v>3131</v>
      </c>
      <c r="H984" s="40">
        <v>1</v>
      </c>
      <c r="I984" s="42" t="s">
        <v>308</v>
      </c>
    </row>
    <row r="985" spans="1:9">
      <c r="A985" s="38" t="s">
        <v>3380</v>
      </c>
      <c r="B985" s="38"/>
      <c r="C985" s="38">
        <v>83200</v>
      </c>
      <c r="D985" s="38" t="s">
        <v>3090</v>
      </c>
      <c r="E985" s="38">
        <v>104000</v>
      </c>
      <c r="F985" s="38" t="s">
        <v>3148</v>
      </c>
      <c r="G985" s="38" t="s">
        <v>3299</v>
      </c>
      <c r="H985" s="40">
        <v>3</v>
      </c>
      <c r="I985" s="42" t="s">
        <v>308</v>
      </c>
    </row>
    <row r="986" spans="1:9">
      <c r="A986" s="38" t="s">
        <v>3381</v>
      </c>
      <c r="B986" s="38"/>
      <c r="C986" s="38">
        <v>74400</v>
      </c>
      <c r="D986" s="38" t="s">
        <v>3090</v>
      </c>
      <c r="E986" s="38">
        <v>93000</v>
      </c>
      <c r="F986" s="38" t="s">
        <v>3148</v>
      </c>
      <c r="G986" s="38" t="s">
        <v>3092</v>
      </c>
      <c r="H986" s="40">
        <v>1</v>
      </c>
      <c r="I986" s="42" t="s">
        <v>308</v>
      </c>
    </row>
    <row r="987" spans="1:9">
      <c r="A987" s="38" t="s">
        <v>3382</v>
      </c>
      <c r="B987" s="38"/>
      <c r="C987" s="38">
        <v>18800000</v>
      </c>
      <c r="D987" s="38" t="s">
        <v>3090</v>
      </c>
      <c r="E987" s="38">
        <v>23533000</v>
      </c>
      <c r="F987" s="38" t="s">
        <v>3383</v>
      </c>
      <c r="G987" s="38" t="s">
        <v>3384</v>
      </c>
      <c r="H987" s="40">
        <v>1</v>
      </c>
      <c r="I987" s="42" t="s">
        <v>308</v>
      </c>
    </row>
    <row r="988" spans="1:9">
      <c r="A988" s="38" t="s">
        <v>3385</v>
      </c>
      <c r="B988" s="38"/>
      <c r="C988" s="38">
        <v>71200</v>
      </c>
      <c r="D988" s="38" t="s">
        <v>3090</v>
      </c>
      <c r="E988" s="38">
        <v>89000</v>
      </c>
      <c r="F988" s="38" t="s">
        <v>3148</v>
      </c>
      <c r="G988" s="38" t="s">
        <v>3157</v>
      </c>
      <c r="H988" s="40">
        <v>1</v>
      </c>
      <c r="I988" s="42" t="s">
        <v>308</v>
      </c>
    </row>
    <row r="989" spans="1:9">
      <c r="A989" s="38" t="s">
        <v>3386</v>
      </c>
      <c r="B989" s="38"/>
      <c r="C989" s="38">
        <v>78400</v>
      </c>
      <c r="D989" s="38" t="s">
        <v>3090</v>
      </c>
      <c r="E989" s="38">
        <v>98000</v>
      </c>
      <c r="F989" s="38" t="s">
        <v>3298</v>
      </c>
      <c r="G989" s="38" t="s">
        <v>3299</v>
      </c>
      <c r="H989" s="40">
        <v>5</v>
      </c>
      <c r="I989" s="42" t="s">
        <v>308</v>
      </c>
    </row>
    <row r="990" spans="1:9">
      <c r="A990" s="38" t="s">
        <v>3387</v>
      </c>
      <c r="B990" s="38"/>
      <c r="C990" s="38">
        <v>3160000</v>
      </c>
      <c r="D990" s="38" t="s">
        <v>3090</v>
      </c>
      <c r="E990" s="38">
        <v>3950000</v>
      </c>
      <c r="F990" s="38" t="s">
        <v>3328</v>
      </c>
      <c r="G990" s="38" t="s">
        <v>3329</v>
      </c>
      <c r="H990" s="40">
        <v>4</v>
      </c>
      <c r="I990" s="42" t="s">
        <v>308</v>
      </c>
    </row>
    <row r="991" spans="1:9">
      <c r="A991" s="38" t="s">
        <v>3388</v>
      </c>
      <c r="B991" s="38"/>
      <c r="C991" s="38">
        <v>2470000</v>
      </c>
      <c r="D991" s="38" t="s">
        <v>3090</v>
      </c>
      <c r="E991" s="38">
        <v>3092000</v>
      </c>
      <c r="F991" s="38" t="s">
        <v>3389</v>
      </c>
      <c r="G991" s="38" t="s">
        <v>3390</v>
      </c>
      <c r="H991" s="40">
        <v>1</v>
      </c>
      <c r="I991" s="42" t="s">
        <v>308</v>
      </c>
    </row>
    <row r="992" spans="1:9">
      <c r="A992" s="38" t="s">
        <v>3391</v>
      </c>
      <c r="B992" s="38"/>
      <c r="C992" s="38">
        <v>243000</v>
      </c>
      <c r="D992" s="38" t="s">
        <v>3090</v>
      </c>
      <c r="E992" s="38">
        <v>304000</v>
      </c>
      <c r="F992" s="38" t="s">
        <v>3139</v>
      </c>
      <c r="G992" s="38" t="s">
        <v>3140</v>
      </c>
      <c r="H992" s="40">
        <v>1</v>
      </c>
      <c r="I992" s="42" t="s">
        <v>308</v>
      </c>
    </row>
    <row r="993" spans="1:9">
      <c r="A993" s="38" t="s">
        <v>3392</v>
      </c>
      <c r="B993" s="38"/>
      <c r="C993" s="38">
        <v>56800</v>
      </c>
      <c r="D993" s="38" t="s">
        <v>3090</v>
      </c>
      <c r="E993" s="38">
        <v>71000</v>
      </c>
      <c r="F993" s="38" t="s">
        <v>3136</v>
      </c>
      <c r="G993" s="38" t="s">
        <v>3137</v>
      </c>
      <c r="H993" s="40">
        <v>1</v>
      </c>
      <c r="I993" s="42" t="s">
        <v>308</v>
      </c>
    </row>
    <row r="994" spans="1:9">
      <c r="A994" s="38" t="s">
        <v>3393</v>
      </c>
      <c r="B994" s="38"/>
      <c r="C994" s="38">
        <v>512000</v>
      </c>
      <c r="D994" s="38" t="s">
        <v>3090</v>
      </c>
      <c r="E994" s="38">
        <v>640000</v>
      </c>
      <c r="F994" s="38" t="s">
        <v>3105</v>
      </c>
      <c r="G994" s="38" t="s">
        <v>3106</v>
      </c>
      <c r="H994" s="40">
        <v>3</v>
      </c>
      <c r="I994" s="42" t="s">
        <v>308</v>
      </c>
    </row>
    <row r="995" spans="1:9">
      <c r="A995" s="38" t="s">
        <v>3394</v>
      </c>
      <c r="B995" s="38"/>
      <c r="C995" s="38">
        <v>34400</v>
      </c>
      <c r="D995" s="38" t="s">
        <v>3090</v>
      </c>
      <c r="E995" s="38">
        <v>43000</v>
      </c>
      <c r="F995" s="38" t="s">
        <v>3130</v>
      </c>
      <c r="G995" s="38" t="s">
        <v>3242</v>
      </c>
      <c r="H995" s="40">
        <v>1</v>
      </c>
      <c r="I995" s="42" t="s">
        <v>308</v>
      </c>
    </row>
    <row r="996" spans="1:9">
      <c r="A996" s="38" t="s">
        <v>3395</v>
      </c>
      <c r="B996" s="38"/>
      <c r="C996" s="38">
        <v>2420000</v>
      </c>
      <c r="D996" s="38" t="s">
        <v>3090</v>
      </c>
      <c r="E996" s="38">
        <v>3021000</v>
      </c>
      <c r="F996" s="38" t="s">
        <v>3316</v>
      </c>
      <c r="G996" s="38" t="s">
        <v>3319</v>
      </c>
      <c r="H996" s="40">
        <v>1</v>
      </c>
      <c r="I996" s="42" t="s">
        <v>308</v>
      </c>
    </row>
    <row r="997" spans="1:9">
      <c r="A997" s="38" t="s">
        <v>3396</v>
      </c>
      <c r="B997" s="38"/>
      <c r="C997" s="38">
        <v>133000</v>
      </c>
      <c r="D997" s="38" t="s">
        <v>3090</v>
      </c>
      <c r="E997" s="38">
        <v>166000</v>
      </c>
      <c r="F997" s="38" t="s">
        <v>3321</v>
      </c>
      <c r="G997" s="38" t="s">
        <v>3322</v>
      </c>
      <c r="H997" s="40">
        <v>4</v>
      </c>
      <c r="I997" s="42" t="s">
        <v>308</v>
      </c>
    </row>
    <row r="998" spans="1:9">
      <c r="A998" s="38" t="s">
        <v>3397</v>
      </c>
      <c r="B998" s="38"/>
      <c r="C998" s="38">
        <v>1520000</v>
      </c>
      <c r="D998" s="38" t="s">
        <v>3090</v>
      </c>
      <c r="E998" s="38">
        <v>1895000</v>
      </c>
      <c r="F998" s="38" t="s">
        <v>3316</v>
      </c>
      <c r="G998" s="38" t="s">
        <v>3319</v>
      </c>
      <c r="H998" s="40">
        <v>1</v>
      </c>
      <c r="I998" s="42" t="s">
        <v>308</v>
      </c>
    </row>
    <row r="999" spans="1:9">
      <c r="A999" s="38" t="s">
        <v>3398</v>
      </c>
      <c r="B999" s="38"/>
      <c r="C999" s="38">
        <v>133000</v>
      </c>
      <c r="D999" s="38" t="s">
        <v>3090</v>
      </c>
      <c r="E999" s="38">
        <v>166000</v>
      </c>
      <c r="F999" s="38" t="s">
        <v>3321</v>
      </c>
      <c r="G999" s="38" t="s">
        <v>3399</v>
      </c>
      <c r="H999" s="40">
        <v>2</v>
      </c>
      <c r="I999" s="42" t="s">
        <v>308</v>
      </c>
    </row>
    <row r="1000" spans="1:9">
      <c r="A1000" s="38" t="s">
        <v>3400</v>
      </c>
      <c r="B1000" s="38"/>
      <c r="C1000" s="38">
        <v>102000</v>
      </c>
      <c r="D1000" s="38" t="s">
        <v>3090</v>
      </c>
      <c r="E1000" s="38">
        <v>128000</v>
      </c>
      <c r="F1000" s="38" t="s">
        <v>3094</v>
      </c>
      <c r="G1000" s="38" t="s">
        <v>3095</v>
      </c>
      <c r="H1000" s="40">
        <v>1</v>
      </c>
      <c r="I1000" s="42" t="s">
        <v>308</v>
      </c>
    </row>
    <row r="1001" spans="1:9">
      <c r="A1001" s="38" t="s">
        <v>3401</v>
      </c>
      <c r="B1001" s="38"/>
      <c r="C1001" s="38">
        <v>76800</v>
      </c>
      <c r="D1001" s="38" t="s">
        <v>3090</v>
      </c>
      <c r="E1001" s="38">
        <v>96000</v>
      </c>
      <c r="F1001" s="38" t="s">
        <v>3208</v>
      </c>
      <c r="G1001" s="38" t="s">
        <v>3402</v>
      </c>
      <c r="H1001" s="40">
        <v>1</v>
      </c>
      <c r="I1001" s="42" t="s">
        <v>308</v>
      </c>
    </row>
    <row r="1002" spans="1:9">
      <c r="A1002" s="38" t="s">
        <v>3403</v>
      </c>
      <c r="B1002" s="38"/>
      <c r="C1002" s="38">
        <v>80800</v>
      </c>
      <c r="D1002" s="38" t="s">
        <v>3090</v>
      </c>
      <c r="E1002" s="38">
        <v>101000</v>
      </c>
      <c r="F1002" s="38" t="s">
        <v>3404</v>
      </c>
      <c r="G1002" s="38" t="s">
        <v>3405</v>
      </c>
      <c r="H1002" s="40">
        <v>2</v>
      </c>
      <c r="I1002" s="42" t="s">
        <v>308</v>
      </c>
    </row>
    <row r="1003" spans="1:9">
      <c r="A1003" s="38" t="s">
        <v>3406</v>
      </c>
      <c r="B1003" s="38"/>
      <c r="C1003" s="38">
        <v>1640000</v>
      </c>
      <c r="D1003" s="38" t="s">
        <v>3090</v>
      </c>
      <c r="E1003" s="38">
        <v>2051000</v>
      </c>
      <c r="F1003" s="38" t="s">
        <v>3407</v>
      </c>
      <c r="G1003" s="38" t="s">
        <v>3408</v>
      </c>
      <c r="H1003" s="40">
        <v>2</v>
      </c>
      <c r="I1003" s="42" t="s">
        <v>308</v>
      </c>
    </row>
    <row r="1004" spans="1:9">
      <c r="A1004" s="38" t="s">
        <v>3409</v>
      </c>
      <c r="B1004" s="38"/>
      <c r="C1004" s="38">
        <v>1630000</v>
      </c>
      <c r="D1004" s="38" t="s">
        <v>3090</v>
      </c>
      <c r="E1004" s="38">
        <v>2036000</v>
      </c>
      <c r="F1004" s="38" t="s">
        <v>3410</v>
      </c>
      <c r="G1004" s="38" t="s">
        <v>3411</v>
      </c>
      <c r="H1004" s="40">
        <v>2</v>
      </c>
      <c r="I1004" s="42" t="s">
        <v>308</v>
      </c>
    </row>
    <row r="1005" spans="1:9">
      <c r="A1005" s="38" t="s">
        <v>3412</v>
      </c>
      <c r="B1005" s="38"/>
      <c r="C1005" s="38">
        <v>243000</v>
      </c>
      <c r="D1005" s="38" t="s">
        <v>3090</v>
      </c>
      <c r="E1005" s="38">
        <v>304000</v>
      </c>
      <c r="F1005" s="38" t="s">
        <v>3139</v>
      </c>
      <c r="G1005" s="38" t="s">
        <v>3140</v>
      </c>
      <c r="H1005" s="40">
        <v>1</v>
      </c>
      <c r="I1005" s="42" t="s">
        <v>308</v>
      </c>
    </row>
    <row r="1006" spans="1:9">
      <c r="A1006" s="38" t="s">
        <v>3413</v>
      </c>
      <c r="B1006" s="38"/>
      <c r="C1006" s="38">
        <v>794000</v>
      </c>
      <c r="D1006" s="38" t="s">
        <v>3090</v>
      </c>
      <c r="E1006" s="38">
        <v>993000</v>
      </c>
      <c r="F1006" s="38" t="s">
        <v>3414</v>
      </c>
      <c r="G1006" s="38" t="s">
        <v>3415</v>
      </c>
      <c r="H1006" s="40">
        <v>2</v>
      </c>
      <c r="I1006" s="42" t="s">
        <v>308</v>
      </c>
    </row>
    <row r="1007" spans="1:9">
      <c r="A1007" s="38" t="s">
        <v>3416</v>
      </c>
      <c r="B1007" s="38"/>
      <c r="C1007" s="38">
        <v>5270000</v>
      </c>
      <c r="D1007" s="38" t="s">
        <v>3090</v>
      </c>
      <c r="E1007" s="38">
        <v>6585000</v>
      </c>
      <c r="F1007" s="38" t="s">
        <v>3417</v>
      </c>
      <c r="G1007" s="38" t="s">
        <v>3418</v>
      </c>
      <c r="H1007" s="40">
        <v>1</v>
      </c>
      <c r="I1007" s="42" t="s">
        <v>308</v>
      </c>
    </row>
    <row r="1008" spans="1:9">
      <c r="A1008" s="38" t="s">
        <v>3419</v>
      </c>
      <c r="B1008" s="38"/>
      <c r="C1008" s="38">
        <v>5500000</v>
      </c>
      <c r="D1008" s="38" t="s">
        <v>3090</v>
      </c>
      <c r="E1008" s="38">
        <v>6881000</v>
      </c>
      <c r="F1008" s="38" t="s">
        <v>3417</v>
      </c>
      <c r="G1008" s="38" t="s">
        <v>3418</v>
      </c>
      <c r="H1008" s="40">
        <v>1</v>
      </c>
      <c r="I1008" s="42" t="s">
        <v>308</v>
      </c>
    </row>
    <row r="1009" spans="1:9">
      <c r="A1009" s="38" t="s">
        <v>3420</v>
      </c>
      <c r="B1009" s="38"/>
      <c r="C1009" s="38">
        <v>4010000</v>
      </c>
      <c r="D1009" s="38" t="s">
        <v>3090</v>
      </c>
      <c r="E1009" s="38">
        <v>5008000</v>
      </c>
      <c r="F1009" s="38" t="s">
        <v>3421</v>
      </c>
      <c r="G1009" s="38" t="s">
        <v>3422</v>
      </c>
      <c r="H1009" s="40">
        <v>1</v>
      </c>
      <c r="I1009" s="42" t="s">
        <v>308</v>
      </c>
    </row>
    <row r="1010" spans="1:9">
      <c r="A1010" s="38" t="s">
        <v>3423</v>
      </c>
      <c r="B1010" s="38"/>
      <c r="C1010" s="38">
        <v>4010000</v>
      </c>
      <c r="D1010" s="38" t="s">
        <v>3090</v>
      </c>
      <c r="E1010" s="38">
        <v>5008000</v>
      </c>
      <c r="F1010" s="38" t="s">
        <v>3421</v>
      </c>
      <c r="G1010" s="38" t="s">
        <v>3422</v>
      </c>
      <c r="H1010" s="40">
        <v>1</v>
      </c>
      <c r="I1010" s="42" t="s">
        <v>308</v>
      </c>
    </row>
    <row r="1011" spans="1:9">
      <c r="A1011" s="38" t="s">
        <v>3424</v>
      </c>
      <c r="B1011" s="38"/>
      <c r="C1011" s="38">
        <v>295000</v>
      </c>
      <c r="D1011" s="38" t="s">
        <v>3090</v>
      </c>
      <c r="E1011" s="38">
        <v>369000</v>
      </c>
      <c r="F1011" s="38" t="s">
        <v>3425</v>
      </c>
      <c r="G1011" s="38" t="s">
        <v>3426</v>
      </c>
      <c r="H1011" s="40">
        <v>2</v>
      </c>
      <c r="I1011" s="42" t="s">
        <v>308</v>
      </c>
    </row>
    <row r="1012" spans="1:9">
      <c r="A1012" s="38" t="s">
        <v>3427</v>
      </c>
      <c r="B1012" s="38"/>
      <c r="C1012" s="38">
        <v>295000</v>
      </c>
      <c r="D1012" s="38" t="s">
        <v>3090</v>
      </c>
      <c r="E1012" s="38">
        <v>369000</v>
      </c>
      <c r="F1012" s="38" t="s">
        <v>3425</v>
      </c>
      <c r="G1012" s="38" t="s">
        <v>3426</v>
      </c>
      <c r="H1012" s="40">
        <v>2</v>
      </c>
      <c r="I1012" s="42" t="s">
        <v>308</v>
      </c>
    </row>
    <row r="1013" spans="1:9">
      <c r="A1013" s="38" t="s">
        <v>3428</v>
      </c>
      <c r="B1013" s="38"/>
      <c r="C1013" s="38">
        <v>169000</v>
      </c>
      <c r="D1013" s="38" t="s">
        <v>3090</v>
      </c>
      <c r="E1013" s="38">
        <v>211000</v>
      </c>
      <c r="F1013" s="38" t="s">
        <v>3425</v>
      </c>
      <c r="G1013" s="38" t="s">
        <v>3426</v>
      </c>
      <c r="H1013" s="40">
        <v>2</v>
      </c>
      <c r="I1013" s="42" t="s">
        <v>308</v>
      </c>
    </row>
    <row r="1014" spans="1:9">
      <c r="A1014" s="38" t="s">
        <v>3429</v>
      </c>
      <c r="B1014" s="38"/>
      <c r="C1014" s="38">
        <v>114000</v>
      </c>
      <c r="D1014" s="38" t="s">
        <v>3090</v>
      </c>
      <c r="E1014" s="38">
        <v>143000</v>
      </c>
      <c r="F1014" s="38" t="s">
        <v>3425</v>
      </c>
      <c r="G1014" s="38" t="s">
        <v>3426</v>
      </c>
      <c r="H1014" s="40">
        <v>2</v>
      </c>
      <c r="I1014" s="42" t="s">
        <v>308</v>
      </c>
    </row>
    <row r="1015" spans="1:9">
      <c r="A1015" s="38" t="s">
        <v>3430</v>
      </c>
      <c r="B1015" s="38"/>
      <c r="C1015" s="38">
        <v>169000</v>
      </c>
      <c r="D1015" s="38" t="s">
        <v>3090</v>
      </c>
      <c r="E1015" s="38">
        <v>211000</v>
      </c>
      <c r="F1015" s="38" t="s">
        <v>3425</v>
      </c>
      <c r="G1015" s="38" t="s">
        <v>3426</v>
      </c>
      <c r="H1015" s="40">
        <v>2</v>
      </c>
      <c r="I1015" s="42" t="s">
        <v>308</v>
      </c>
    </row>
    <row r="1016" spans="1:9">
      <c r="A1016" s="38" t="s">
        <v>3431</v>
      </c>
      <c r="B1016" s="38"/>
      <c r="C1016" s="38">
        <v>175000</v>
      </c>
      <c r="D1016" s="38" t="s">
        <v>3090</v>
      </c>
      <c r="E1016" s="38">
        <v>219000</v>
      </c>
      <c r="F1016" s="38" t="s">
        <v>3425</v>
      </c>
      <c r="G1016" s="38" t="s">
        <v>3426</v>
      </c>
      <c r="H1016" s="40">
        <v>2</v>
      </c>
      <c r="I1016" s="42" t="s">
        <v>308</v>
      </c>
    </row>
    <row r="1017" spans="1:9">
      <c r="A1017" s="38" t="s">
        <v>3432</v>
      </c>
      <c r="B1017" s="38"/>
      <c r="C1017" s="38">
        <v>114000</v>
      </c>
      <c r="D1017" s="38" t="s">
        <v>3090</v>
      </c>
      <c r="E1017" s="38">
        <v>143000</v>
      </c>
      <c r="F1017" s="38" t="s">
        <v>3425</v>
      </c>
      <c r="G1017" s="38" t="s">
        <v>3426</v>
      </c>
      <c r="H1017" s="40">
        <v>2</v>
      </c>
      <c r="I1017" s="42" t="s">
        <v>308</v>
      </c>
    </row>
    <row r="1018" spans="1:9">
      <c r="A1018" s="38" t="s">
        <v>3433</v>
      </c>
      <c r="B1018" s="38"/>
      <c r="C1018" s="38">
        <v>264000</v>
      </c>
      <c r="D1018" s="38" t="s">
        <v>3090</v>
      </c>
      <c r="E1018" s="38">
        <v>330000</v>
      </c>
      <c r="F1018" s="38" t="s">
        <v>3434</v>
      </c>
      <c r="G1018" s="38" t="s">
        <v>3435</v>
      </c>
      <c r="H1018" s="40">
        <v>2</v>
      </c>
      <c r="I1018" s="42" t="s">
        <v>308</v>
      </c>
    </row>
    <row r="1019" spans="1:9">
      <c r="A1019" s="38" t="s">
        <v>3436</v>
      </c>
      <c r="B1019" s="38"/>
      <c r="C1019" s="38">
        <v>127000</v>
      </c>
      <c r="D1019" s="38" t="s">
        <v>3090</v>
      </c>
      <c r="E1019" s="38">
        <v>159000</v>
      </c>
      <c r="F1019" s="38" t="s">
        <v>3437</v>
      </c>
      <c r="G1019" s="38" t="s">
        <v>3438</v>
      </c>
      <c r="H1019" s="40">
        <v>2</v>
      </c>
      <c r="I1019" s="42" t="s">
        <v>308</v>
      </c>
    </row>
    <row r="1020" spans="1:9">
      <c r="A1020" s="38" t="s">
        <v>3439</v>
      </c>
      <c r="B1020" s="38"/>
      <c r="C1020" s="38">
        <v>5860000</v>
      </c>
      <c r="D1020" s="38" t="s">
        <v>3090</v>
      </c>
      <c r="E1020" s="38">
        <v>7328000</v>
      </c>
      <c r="F1020" s="38" t="s">
        <v>3440</v>
      </c>
      <c r="G1020" s="38" t="s">
        <v>3441</v>
      </c>
      <c r="H1020" s="40">
        <v>1</v>
      </c>
      <c r="I1020" s="42" t="s">
        <v>308</v>
      </c>
    </row>
    <row r="1021" spans="1:9">
      <c r="A1021" s="38" t="s">
        <v>3442</v>
      </c>
      <c r="B1021" s="38"/>
      <c r="C1021" s="38">
        <v>1190000</v>
      </c>
      <c r="D1021" s="38" t="s">
        <v>3090</v>
      </c>
      <c r="E1021" s="38">
        <v>1484000</v>
      </c>
      <c r="F1021" s="38" t="s">
        <v>3443</v>
      </c>
      <c r="G1021" s="38" t="s">
        <v>3444</v>
      </c>
      <c r="H1021" s="40">
        <v>1</v>
      </c>
      <c r="I1021" s="42" t="s">
        <v>308</v>
      </c>
    </row>
    <row r="1022" spans="1:9">
      <c r="A1022" s="38" t="s">
        <v>3445</v>
      </c>
      <c r="B1022" s="38"/>
      <c r="C1022" s="38">
        <v>591000</v>
      </c>
      <c r="D1022" s="38" t="s">
        <v>3090</v>
      </c>
      <c r="E1022" s="38">
        <v>739000</v>
      </c>
      <c r="F1022" s="38" t="s">
        <v>3446</v>
      </c>
      <c r="G1022" s="38" t="s">
        <v>3447</v>
      </c>
      <c r="H1022" s="40">
        <v>1</v>
      </c>
      <c r="I1022" s="42" t="s">
        <v>308</v>
      </c>
    </row>
    <row r="1023" spans="1:9">
      <c r="A1023" s="38" t="s">
        <v>3448</v>
      </c>
      <c r="B1023" s="38"/>
      <c r="C1023" s="38">
        <v>5800000</v>
      </c>
      <c r="D1023" s="38" t="s">
        <v>3090</v>
      </c>
      <c r="E1023" s="38">
        <v>7251000</v>
      </c>
      <c r="F1023" s="38" t="s">
        <v>3440</v>
      </c>
      <c r="G1023" s="38" t="s">
        <v>3441</v>
      </c>
      <c r="H1023" s="40">
        <v>1</v>
      </c>
      <c r="I1023" s="42" t="s">
        <v>308</v>
      </c>
    </row>
    <row r="1024" spans="1:9">
      <c r="A1024" s="38" t="s">
        <v>3449</v>
      </c>
      <c r="B1024" s="38"/>
      <c r="C1024" s="38">
        <v>1190000</v>
      </c>
      <c r="D1024" s="38" t="s">
        <v>3090</v>
      </c>
      <c r="E1024" s="38">
        <v>1484000</v>
      </c>
      <c r="F1024" s="38" t="s">
        <v>3443</v>
      </c>
      <c r="G1024" s="38" t="s">
        <v>3444</v>
      </c>
      <c r="H1024" s="40">
        <v>1</v>
      </c>
      <c r="I1024" s="42" t="s">
        <v>308</v>
      </c>
    </row>
    <row r="1025" spans="1:9">
      <c r="A1025" s="38" t="s">
        <v>3450</v>
      </c>
      <c r="B1025" s="38"/>
      <c r="C1025" s="38">
        <v>591000</v>
      </c>
      <c r="D1025" s="38" t="s">
        <v>3090</v>
      </c>
      <c r="E1025" s="38">
        <v>739000</v>
      </c>
      <c r="F1025" s="38" t="s">
        <v>3446</v>
      </c>
      <c r="G1025" s="38" t="s">
        <v>3447</v>
      </c>
      <c r="H1025" s="40">
        <v>1</v>
      </c>
      <c r="I1025" s="42" t="s">
        <v>308</v>
      </c>
    </row>
    <row r="1026" spans="1:9">
      <c r="A1026" s="38" t="s">
        <v>3451</v>
      </c>
      <c r="B1026" s="38"/>
      <c r="C1026" s="38">
        <v>267000</v>
      </c>
      <c r="D1026" s="38" t="s">
        <v>3090</v>
      </c>
      <c r="E1026" s="38">
        <v>334000</v>
      </c>
      <c r="F1026" s="38" t="s">
        <v>3452</v>
      </c>
      <c r="G1026" s="38" t="s">
        <v>3453</v>
      </c>
      <c r="H1026" s="40">
        <v>2</v>
      </c>
      <c r="I1026" s="42" t="s">
        <v>308</v>
      </c>
    </row>
    <row r="1027" spans="1:9">
      <c r="A1027" s="38" t="s">
        <v>3454</v>
      </c>
      <c r="B1027" s="38"/>
      <c r="C1027" s="38">
        <v>72000</v>
      </c>
      <c r="D1027" s="38" t="s">
        <v>3090</v>
      </c>
      <c r="E1027" s="38">
        <v>90000</v>
      </c>
      <c r="F1027" s="38" t="s">
        <v>3455</v>
      </c>
      <c r="G1027" s="38" t="s">
        <v>3456</v>
      </c>
      <c r="H1027" s="40">
        <v>12</v>
      </c>
      <c r="I1027" s="42" t="s">
        <v>308</v>
      </c>
    </row>
    <row r="1028" spans="1:9">
      <c r="A1028" s="38" t="s">
        <v>3457</v>
      </c>
      <c r="B1028" s="38"/>
      <c r="C1028" s="38">
        <v>119000</v>
      </c>
      <c r="D1028" s="38" t="s">
        <v>3090</v>
      </c>
      <c r="E1028" s="38">
        <v>149000</v>
      </c>
      <c r="F1028" s="38" t="s">
        <v>3437</v>
      </c>
      <c r="G1028" s="38" t="s">
        <v>3438</v>
      </c>
      <c r="H1028" s="40">
        <v>1</v>
      </c>
      <c r="I1028" s="42" t="s">
        <v>308</v>
      </c>
    </row>
    <row r="1029" spans="1:9">
      <c r="A1029" s="38" t="s">
        <v>3458</v>
      </c>
      <c r="B1029" s="38"/>
      <c r="C1029" s="38">
        <v>2780000</v>
      </c>
      <c r="D1029" s="38" t="s">
        <v>3090</v>
      </c>
      <c r="E1029" s="38">
        <v>3474000</v>
      </c>
      <c r="F1029" s="38" t="s">
        <v>3459</v>
      </c>
      <c r="G1029" s="38" t="s">
        <v>3460</v>
      </c>
      <c r="H1029" s="40">
        <v>1</v>
      </c>
      <c r="I1029" s="42" t="s">
        <v>308</v>
      </c>
    </row>
    <row r="1030" spans="1:9">
      <c r="A1030" s="38" t="s">
        <v>3461</v>
      </c>
      <c r="B1030" s="38"/>
      <c r="C1030" s="38">
        <v>6400000</v>
      </c>
      <c r="D1030" s="38" t="s">
        <v>3090</v>
      </c>
      <c r="E1030" s="38">
        <v>8002000</v>
      </c>
      <c r="F1030" s="38" t="s">
        <v>3462</v>
      </c>
      <c r="G1030" s="38" t="s">
        <v>3463</v>
      </c>
      <c r="H1030" s="40">
        <v>1</v>
      </c>
      <c r="I1030" s="42" t="s">
        <v>308</v>
      </c>
    </row>
    <row r="1031" spans="1:9">
      <c r="A1031" s="38" t="s">
        <v>3464</v>
      </c>
      <c r="B1031" s="38"/>
      <c r="C1031" s="38">
        <v>314000</v>
      </c>
      <c r="D1031" s="38" t="s">
        <v>3090</v>
      </c>
      <c r="E1031" s="38">
        <v>393000</v>
      </c>
      <c r="F1031" s="38" t="s">
        <v>3425</v>
      </c>
      <c r="G1031" s="38" t="s">
        <v>3465</v>
      </c>
      <c r="H1031" s="40">
        <v>1</v>
      </c>
      <c r="I1031" s="42" t="s">
        <v>308</v>
      </c>
    </row>
    <row r="1032" spans="1:9">
      <c r="A1032" s="38" t="s">
        <v>3466</v>
      </c>
      <c r="B1032" s="38"/>
      <c r="C1032" s="38">
        <v>314000</v>
      </c>
      <c r="D1032" s="38" t="s">
        <v>3090</v>
      </c>
      <c r="E1032" s="38">
        <v>393000</v>
      </c>
      <c r="F1032" s="38" t="s">
        <v>3425</v>
      </c>
      <c r="G1032" s="38" t="s">
        <v>3465</v>
      </c>
      <c r="H1032" s="40">
        <v>1</v>
      </c>
      <c r="I1032" s="42" t="s">
        <v>308</v>
      </c>
    </row>
    <row r="1033" spans="1:9">
      <c r="A1033" s="38" t="s">
        <v>3467</v>
      </c>
      <c r="B1033" s="38"/>
      <c r="C1033" s="38">
        <v>23200</v>
      </c>
      <c r="D1033" s="38" t="s">
        <v>3090</v>
      </c>
      <c r="E1033" s="38">
        <v>29000</v>
      </c>
      <c r="F1033" s="38" t="s">
        <v>3468</v>
      </c>
      <c r="G1033" s="38" t="s">
        <v>3469</v>
      </c>
      <c r="H1033" s="40">
        <v>144</v>
      </c>
      <c r="I1033" s="42" t="s">
        <v>308</v>
      </c>
    </row>
    <row r="1034" spans="1:9">
      <c r="A1034" s="38" t="s">
        <v>3470</v>
      </c>
      <c r="B1034" s="38"/>
      <c r="C1034" s="38">
        <v>78400</v>
      </c>
      <c r="D1034" s="38" t="s">
        <v>3090</v>
      </c>
      <c r="E1034" s="38">
        <v>98000</v>
      </c>
      <c r="F1034" s="38" t="s">
        <v>3298</v>
      </c>
      <c r="G1034" s="38" t="s">
        <v>3299</v>
      </c>
      <c r="H1034" s="40">
        <v>4</v>
      </c>
      <c r="I1034" s="42" t="s">
        <v>308</v>
      </c>
    </row>
    <row r="1035" spans="1:9">
      <c r="A1035" s="38" t="s">
        <v>3471</v>
      </c>
      <c r="B1035" s="38"/>
      <c r="C1035" s="38">
        <v>109000</v>
      </c>
      <c r="D1035" s="38" t="s">
        <v>3090</v>
      </c>
      <c r="E1035" s="38">
        <v>136000</v>
      </c>
      <c r="F1035" s="38" t="s">
        <v>3211</v>
      </c>
      <c r="G1035" s="38" t="s">
        <v>3472</v>
      </c>
      <c r="H1035" s="40">
        <v>1</v>
      </c>
      <c r="I1035" s="42" t="s">
        <v>308</v>
      </c>
    </row>
    <row r="1036" spans="1:9">
      <c r="A1036" s="38" t="s">
        <v>3473</v>
      </c>
      <c r="B1036" s="38"/>
      <c r="C1036" s="38">
        <v>266000</v>
      </c>
      <c r="D1036" s="38" t="s">
        <v>3090</v>
      </c>
      <c r="E1036" s="38">
        <v>333000</v>
      </c>
      <c r="F1036" s="38" t="s">
        <v>3139</v>
      </c>
      <c r="G1036" s="38" t="s">
        <v>3474</v>
      </c>
      <c r="H1036" s="40">
        <v>1</v>
      </c>
      <c r="I1036" s="42" t="s">
        <v>308</v>
      </c>
    </row>
    <row r="1037" spans="1:9">
      <c r="A1037" s="38" t="s">
        <v>3475</v>
      </c>
      <c r="B1037" s="38"/>
      <c r="C1037" s="38">
        <v>331000</v>
      </c>
      <c r="D1037" s="38" t="s">
        <v>3090</v>
      </c>
      <c r="E1037" s="38">
        <v>414000</v>
      </c>
      <c r="F1037" s="38" t="s">
        <v>3105</v>
      </c>
      <c r="G1037" s="38" t="s">
        <v>3106</v>
      </c>
      <c r="H1037" s="40">
        <v>2</v>
      </c>
      <c r="I1037" s="42" t="s">
        <v>308</v>
      </c>
    </row>
    <row r="1038" spans="1:9">
      <c r="A1038" s="38" t="s">
        <v>3476</v>
      </c>
      <c r="B1038" s="38"/>
      <c r="C1038" s="38">
        <v>34400</v>
      </c>
      <c r="D1038" s="38" t="s">
        <v>3090</v>
      </c>
      <c r="E1038" s="38">
        <v>43000</v>
      </c>
      <c r="F1038" s="38" t="s">
        <v>3130</v>
      </c>
      <c r="G1038" s="38" t="s">
        <v>3242</v>
      </c>
      <c r="H1038" s="40">
        <v>2</v>
      </c>
      <c r="I1038" s="42" t="s">
        <v>308</v>
      </c>
    </row>
    <row r="1039" spans="1:9">
      <c r="A1039" s="38" t="s">
        <v>3477</v>
      </c>
      <c r="B1039" s="38"/>
      <c r="C1039" s="38">
        <v>21600</v>
      </c>
      <c r="D1039" s="38" t="s">
        <v>3090</v>
      </c>
      <c r="E1039" s="38">
        <v>27000</v>
      </c>
      <c r="F1039" s="38" t="s">
        <v>3130</v>
      </c>
      <c r="G1039" s="38" t="s">
        <v>3131</v>
      </c>
      <c r="H1039" s="40">
        <v>2</v>
      </c>
      <c r="I1039" s="42" t="s">
        <v>308</v>
      </c>
    </row>
    <row r="1040" spans="1:9">
      <c r="A1040" s="38" t="s">
        <v>3478</v>
      </c>
      <c r="B1040" s="38"/>
      <c r="C1040" s="38">
        <v>2420000</v>
      </c>
      <c r="D1040" s="38" t="s">
        <v>3090</v>
      </c>
      <c r="E1040" s="38">
        <v>3021000</v>
      </c>
      <c r="F1040" s="38" t="s">
        <v>3316</v>
      </c>
      <c r="G1040" s="38" t="s">
        <v>3479</v>
      </c>
      <c r="H1040" s="40">
        <v>1</v>
      </c>
      <c r="I1040" s="42" t="s">
        <v>308</v>
      </c>
    </row>
    <row r="1041" spans="1:9">
      <c r="A1041" s="38" t="s">
        <v>3480</v>
      </c>
      <c r="B1041" s="38"/>
      <c r="C1041" s="38">
        <v>133000</v>
      </c>
      <c r="D1041" s="38" t="s">
        <v>3090</v>
      </c>
      <c r="E1041" s="38">
        <v>166000</v>
      </c>
      <c r="F1041" s="38" t="s">
        <v>3321</v>
      </c>
      <c r="G1041" s="38" t="s">
        <v>3322</v>
      </c>
      <c r="H1041" s="40">
        <v>4</v>
      </c>
      <c r="I1041" s="42" t="s">
        <v>308</v>
      </c>
    </row>
    <row r="1042" spans="1:9">
      <c r="A1042" s="38" t="s">
        <v>3481</v>
      </c>
      <c r="B1042" s="38"/>
      <c r="C1042" s="38">
        <v>85600</v>
      </c>
      <c r="D1042" s="38" t="s">
        <v>3090</v>
      </c>
      <c r="E1042" s="38">
        <v>107000</v>
      </c>
      <c r="F1042" s="38" t="s">
        <v>3308</v>
      </c>
      <c r="G1042" s="38" t="s">
        <v>3482</v>
      </c>
      <c r="H1042" s="40">
        <v>1</v>
      </c>
      <c r="I1042" s="42" t="s">
        <v>308</v>
      </c>
    </row>
    <row r="1043" spans="1:9">
      <c r="A1043" s="38" t="s">
        <v>3483</v>
      </c>
      <c r="B1043" s="38"/>
      <c r="C1043" s="38">
        <v>509000</v>
      </c>
      <c r="D1043" s="38" t="s">
        <v>3090</v>
      </c>
      <c r="E1043" s="38">
        <v>636000</v>
      </c>
      <c r="F1043" s="38" t="s">
        <v>3484</v>
      </c>
      <c r="G1043" s="38" t="s">
        <v>3485</v>
      </c>
      <c r="H1043" s="40">
        <v>1</v>
      </c>
      <c r="I1043" s="42" t="s">
        <v>308</v>
      </c>
    </row>
    <row r="1044" spans="1:9">
      <c r="A1044" s="38" t="s">
        <v>3486</v>
      </c>
      <c r="B1044" s="38"/>
      <c r="C1044" s="38">
        <v>912000</v>
      </c>
      <c r="D1044" s="38" t="s">
        <v>3090</v>
      </c>
      <c r="E1044" s="38">
        <v>1140000</v>
      </c>
      <c r="F1044" s="38" t="s">
        <v>3487</v>
      </c>
      <c r="G1044" s="38" t="s">
        <v>3488</v>
      </c>
      <c r="H1044" s="40">
        <v>23</v>
      </c>
      <c r="I1044" s="42" t="s">
        <v>308</v>
      </c>
    </row>
    <row r="1045" spans="1:9">
      <c r="A1045" s="38" t="s">
        <v>3489</v>
      </c>
      <c r="B1045" s="38"/>
      <c r="C1045" s="38">
        <v>1300000</v>
      </c>
      <c r="D1045" s="38" t="s">
        <v>3090</v>
      </c>
      <c r="E1045" s="38">
        <v>1629000</v>
      </c>
      <c r="F1045" s="38" t="s">
        <v>3490</v>
      </c>
      <c r="G1045" s="38" t="s">
        <v>3491</v>
      </c>
      <c r="H1045" s="40">
        <v>2</v>
      </c>
      <c r="I1045" s="42" t="s">
        <v>308</v>
      </c>
    </row>
    <row r="1046" spans="1:9">
      <c r="A1046" s="38" t="s">
        <v>3492</v>
      </c>
      <c r="B1046" s="38"/>
      <c r="C1046" s="38">
        <v>138000</v>
      </c>
      <c r="D1046" s="38" t="s">
        <v>3090</v>
      </c>
      <c r="E1046" s="38">
        <v>172000</v>
      </c>
      <c r="F1046" s="38" t="s">
        <v>3493</v>
      </c>
      <c r="G1046" s="38" t="s">
        <v>3399</v>
      </c>
      <c r="H1046" s="40">
        <v>4</v>
      </c>
      <c r="I1046" s="42" t="s">
        <v>308</v>
      </c>
    </row>
    <row r="1047" spans="1:9">
      <c r="A1047" s="38" t="s">
        <v>3494</v>
      </c>
      <c r="B1047" s="38"/>
      <c r="C1047" s="38">
        <v>298000</v>
      </c>
      <c r="D1047" s="38" t="s">
        <v>3090</v>
      </c>
      <c r="E1047" s="38">
        <v>373000</v>
      </c>
      <c r="F1047" s="38" t="s">
        <v>3112</v>
      </c>
      <c r="G1047" s="38" t="s">
        <v>3113</v>
      </c>
      <c r="H1047" s="40">
        <v>1</v>
      </c>
      <c r="I1047" s="42" t="s">
        <v>308</v>
      </c>
    </row>
    <row r="1048" spans="1:9">
      <c r="A1048" s="38" t="s">
        <v>3495</v>
      </c>
      <c r="B1048" s="38"/>
      <c r="C1048" s="38">
        <v>48800</v>
      </c>
      <c r="D1048" s="38" t="s">
        <v>3090</v>
      </c>
      <c r="E1048" s="38">
        <v>61000</v>
      </c>
      <c r="F1048" s="38" t="s">
        <v>3496</v>
      </c>
      <c r="G1048" s="38" t="s">
        <v>3497</v>
      </c>
      <c r="H1048" s="40">
        <v>2</v>
      </c>
      <c r="I1048" s="42" t="s">
        <v>308</v>
      </c>
    </row>
    <row r="1049" spans="1:9">
      <c r="A1049" s="38" t="s">
        <v>3498</v>
      </c>
      <c r="B1049" s="38"/>
      <c r="C1049" s="38">
        <v>34400</v>
      </c>
      <c r="D1049" s="38" t="s">
        <v>3090</v>
      </c>
      <c r="E1049" s="38">
        <v>43000</v>
      </c>
      <c r="F1049" s="38" t="s">
        <v>3130</v>
      </c>
      <c r="G1049" s="38" t="s">
        <v>3242</v>
      </c>
      <c r="H1049" s="40">
        <v>2</v>
      </c>
      <c r="I1049" s="42" t="s">
        <v>308</v>
      </c>
    </row>
    <row r="1050" spans="1:9">
      <c r="A1050" s="38" t="s">
        <v>3499</v>
      </c>
      <c r="B1050" s="38"/>
      <c r="C1050" s="38">
        <v>13600</v>
      </c>
      <c r="D1050" s="38" t="s">
        <v>3090</v>
      </c>
      <c r="E1050" s="38">
        <v>17000</v>
      </c>
      <c r="F1050" s="38" t="s">
        <v>3500</v>
      </c>
      <c r="G1050" s="38" t="s">
        <v>3501</v>
      </c>
      <c r="H1050" s="40">
        <v>2</v>
      </c>
      <c r="I1050" s="42" t="s">
        <v>308</v>
      </c>
    </row>
    <row r="1051" spans="1:9">
      <c r="A1051" s="38" t="s">
        <v>3502</v>
      </c>
      <c r="B1051" s="38"/>
      <c r="C1051" s="38">
        <v>72000</v>
      </c>
      <c r="D1051" s="38" t="s">
        <v>3090</v>
      </c>
      <c r="E1051" s="38">
        <v>90000</v>
      </c>
      <c r="F1051" s="38" t="s">
        <v>3148</v>
      </c>
      <c r="G1051" s="38" t="s">
        <v>3092</v>
      </c>
      <c r="H1051" s="40">
        <v>2</v>
      </c>
      <c r="I1051" s="42" t="s">
        <v>308</v>
      </c>
    </row>
    <row r="1052" spans="1:9">
      <c r="A1052" s="38" t="s">
        <v>3503</v>
      </c>
      <c r="B1052" s="38"/>
      <c r="C1052" s="38">
        <v>84800</v>
      </c>
      <c r="D1052" s="38" t="s">
        <v>3090</v>
      </c>
      <c r="E1052" s="38">
        <v>106000</v>
      </c>
      <c r="F1052" s="38" t="s">
        <v>3211</v>
      </c>
      <c r="G1052" s="38" t="s">
        <v>3212</v>
      </c>
      <c r="H1052" s="40">
        <v>3</v>
      </c>
      <c r="I1052" s="42" t="s">
        <v>308</v>
      </c>
    </row>
    <row r="1053" spans="1:9">
      <c r="A1053" s="38" t="s">
        <v>3504</v>
      </c>
      <c r="B1053" s="38"/>
      <c r="C1053" s="38">
        <v>7330000</v>
      </c>
      <c r="D1053" s="38" t="s">
        <v>3090</v>
      </c>
      <c r="E1053" s="38">
        <v>9159000</v>
      </c>
      <c r="F1053" s="38" t="s">
        <v>3505</v>
      </c>
      <c r="G1053" s="38" t="s">
        <v>3506</v>
      </c>
      <c r="H1053" s="40">
        <v>2</v>
      </c>
      <c r="I1053" s="42" t="s">
        <v>308</v>
      </c>
    </row>
    <row r="1054" spans="1:9">
      <c r="A1054" s="38" t="s">
        <v>3507</v>
      </c>
      <c r="B1054" s="38"/>
      <c r="C1054" s="38">
        <v>47200</v>
      </c>
      <c r="D1054" s="38" t="s">
        <v>3090</v>
      </c>
      <c r="E1054" s="38">
        <v>59000</v>
      </c>
      <c r="F1054" s="38" t="s">
        <v>3508</v>
      </c>
      <c r="G1054" s="38" t="s">
        <v>3509</v>
      </c>
      <c r="H1054" s="40">
        <v>2</v>
      </c>
      <c r="I1054" s="42" t="s">
        <v>308</v>
      </c>
    </row>
    <row r="1055" spans="1:9">
      <c r="A1055" s="38" t="s">
        <v>3510</v>
      </c>
      <c r="B1055" s="38"/>
      <c r="C1055" s="38">
        <v>1320000</v>
      </c>
      <c r="D1055" s="38" t="s">
        <v>3090</v>
      </c>
      <c r="E1055" s="38">
        <v>1651000</v>
      </c>
      <c r="F1055" s="38" t="s">
        <v>3511</v>
      </c>
      <c r="G1055" s="38" t="s">
        <v>3512</v>
      </c>
      <c r="H1055" s="40">
        <v>1</v>
      </c>
      <c r="I1055" s="42" t="s">
        <v>308</v>
      </c>
    </row>
    <row r="1056" spans="1:9">
      <c r="A1056" s="38" t="s">
        <v>3513</v>
      </c>
      <c r="B1056" s="38"/>
      <c r="C1056" s="38">
        <v>21500000</v>
      </c>
      <c r="D1056" s="38" t="s">
        <v>3090</v>
      </c>
      <c r="E1056" s="38">
        <v>26867000</v>
      </c>
      <c r="F1056" s="38" t="s">
        <v>3514</v>
      </c>
      <c r="G1056" s="38" t="s">
        <v>3515</v>
      </c>
      <c r="H1056" s="40">
        <v>1</v>
      </c>
      <c r="I1056" s="42" t="s">
        <v>308</v>
      </c>
    </row>
    <row r="1057" spans="1:9">
      <c r="A1057" s="38" t="s">
        <v>3516</v>
      </c>
      <c r="B1057" s="38"/>
      <c r="C1057" s="38">
        <v>2410000</v>
      </c>
      <c r="D1057" s="38" t="s">
        <v>3090</v>
      </c>
      <c r="E1057" s="38">
        <v>3013000</v>
      </c>
      <c r="F1057" s="38" t="s">
        <v>3517</v>
      </c>
      <c r="G1057" s="38" t="s">
        <v>3518</v>
      </c>
      <c r="H1057" s="40">
        <v>1</v>
      </c>
      <c r="I1057" s="42" t="s">
        <v>308</v>
      </c>
    </row>
    <row r="1058" spans="1:9">
      <c r="A1058" s="38" t="s">
        <v>3519</v>
      </c>
      <c r="B1058" s="38"/>
      <c r="C1058" s="38">
        <v>1340000</v>
      </c>
      <c r="D1058" s="38" t="s">
        <v>3090</v>
      </c>
      <c r="E1058" s="38">
        <v>1672000</v>
      </c>
      <c r="F1058" s="38" t="s">
        <v>3517</v>
      </c>
      <c r="G1058" s="38" t="s">
        <v>3520</v>
      </c>
      <c r="H1058" s="40">
        <v>1</v>
      </c>
      <c r="I1058" s="42" t="s">
        <v>308</v>
      </c>
    </row>
    <row r="1059" spans="1:9">
      <c r="A1059" s="38" t="s">
        <v>3521</v>
      </c>
      <c r="B1059" s="38"/>
      <c r="C1059" s="38">
        <v>958000</v>
      </c>
      <c r="D1059" s="38" t="s">
        <v>3090</v>
      </c>
      <c r="E1059" s="38">
        <v>1197000</v>
      </c>
      <c r="F1059" s="38" t="s">
        <v>3522</v>
      </c>
      <c r="G1059" s="38" t="s">
        <v>3523</v>
      </c>
      <c r="H1059" s="40">
        <v>1</v>
      </c>
      <c r="I1059" s="42" t="s">
        <v>308</v>
      </c>
    </row>
    <row r="1060" spans="1:9">
      <c r="A1060" s="38" t="s">
        <v>3524</v>
      </c>
      <c r="B1060" s="38"/>
      <c r="C1060" s="38">
        <v>28400000</v>
      </c>
      <c r="D1060" s="38" t="s">
        <v>3090</v>
      </c>
      <c r="E1060" s="38">
        <v>35506000</v>
      </c>
      <c r="F1060" s="38" t="s">
        <v>3525</v>
      </c>
      <c r="G1060" s="38" t="s">
        <v>3515</v>
      </c>
      <c r="H1060" s="40">
        <v>1</v>
      </c>
      <c r="I1060" s="42" t="s">
        <v>308</v>
      </c>
    </row>
    <row r="1061" spans="1:9">
      <c r="A1061" s="38" t="s">
        <v>3526</v>
      </c>
      <c r="B1061" s="38"/>
      <c r="C1061" s="38">
        <v>2410000</v>
      </c>
      <c r="D1061" s="38" t="s">
        <v>3090</v>
      </c>
      <c r="E1061" s="38">
        <v>3013000</v>
      </c>
      <c r="F1061" s="38" t="s">
        <v>3517</v>
      </c>
      <c r="G1061" s="38" t="s">
        <v>3518</v>
      </c>
      <c r="H1061" s="40">
        <v>1</v>
      </c>
      <c r="I1061" s="42" t="s">
        <v>308</v>
      </c>
    </row>
    <row r="1062" spans="1:9">
      <c r="A1062" s="38" t="s">
        <v>3527</v>
      </c>
      <c r="B1062" s="38"/>
      <c r="C1062" s="38">
        <v>355000</v>
      </c>
      <c r="D1062" s="38" t="s">
        <v>3090</v>
      </c>
      <c r="E1062" s="38">
        <v>444000</v>
      </c>
      <c r="F1062" s="38" t="s">
        <v>3528</v>
      </c>
      <c r="G1062" s="38" t="s">
        <v>3529</v>
      </c>
      <c r="H1062" s="40">
        <v>1</v>
      </c>
      <c r="I1062" s="42" t="s">
        <v>308</v>
      </c>
    </row>
    <row r="1063" spans="1:9">
      <c r="A1063" s="38" t="s">
        <v>3530</v>
      </c>
      <c r="B1063" s="38"/>
      <c r="C1063" s="38">
        <v>18900000</v>
      </c>
      <c r="D1063" s="38" t="s">
        <v>3090</v>
      </c>
      <c r="E1063" s="38">
        <v>23621000</v>
      </c>
      <c r="F1063" s="38" t="s">
        <v>3531</v>
      </c>
      <c r="G1063" s="38" t="s">
        <v>3532</v>
      </c>
      <c r="H1063" s="40">
        <v>1</v>
      </c>
      <c r="I1063" s="42" t="s">
        <v>308</v>
      </c>
    </row>
    <row r="1064" spans="1:9">
      <c r="A1064" s="38" t="s">
        <v>3533</v>
      </c>
      <c r="B1064" s="38"/>
      <c r="C1064" s="38">
        <v>55200</v>
      </c>
      <c r="D1064" s="38" t="s">
        <v>3090</v>
      </c>
      <c r="E1064" s="38">
        <v>69000</v>
      </c>
      <c r="F1064" s="38" t="s">
        <v>3148</v>
      </c>
      <c r="G1064" s="38" t="s">
        <v>3217</v>
      </c>
      <c r="H1064" s="40">
        <v>1</v>
      </c>
      <c r="I1064" s="42" t="s">
        <v>308</v>
      </c>
    </row>
    <row r="1065" spans="1:9">
      <c r="A1065" s="38" t="s">
        <v>3534</v>
      </c>
      <c r="B1065" s="38"/>
      <c r="C1065" s="38">
        <v>1890000</v>
      </c>
      <c r="D1065" s="38" t="s">
        <v>3090</v>
      </c>
      <c r="E1065" s="38">
        <v>2368000</v>
      </c>
      <c r="F1065" s="38" t="s">
        <v>3535</v>
      </c>
      <c r="G1065" s="38" t="s">
        <v>3536</v>
      </c>
      <c r="H1065" s="40">
        <v>1</v>
      </c>
      <c r="I1065" s="42" t="s">
        <v>308</v>
      </c>
    </row>
    <row r="1066" spans="1:9">
      <c r="A1066" s="38" t="s">
        <v>3537</v>
      </c>
      <c r="B1066" s="38"/>
      <c r="C1066" s="38">
        <v>2720000</v>
      </c>
      <c r="D1066" s="38" t="s">
        <v>3090</v>
      </c>
      <c r="E1066" s="38">
        <v>3404000</v>
      </c>
      <c r="F1066" s="38" t="s">
        <v>3109</v>
      </c>
      <c r="G1066" s="38" t="s">
        <v>3538</v>
      </c>
      <c r="H1066" s="40">
        <v>1</v>
      </c>
      <c r="I1066" s="42" t="s">
        <v>308</v>
      </c>
    </row>
    <row r="1067" spans="1:9">
      <c r="A1067" s="38" t="s">
        <v>3539</v>
      </c>
      <c r="B1067" s="38"/>
      <c r="C1067" s="38">
        <v>106000</v>
      </c>
      <c r="D1067" s="38" t="s">
        <v>3090</v>
      </c>
      <c r="E1067" s="38">
        <v>133000</v>
      </c>
      <c r="F1067" s="38" t="s">
        <v>3540</v>
      </c>
      <c r="G1067" s="38" t="s">
        <v>3541</v>
      </c>
      <c r="H1067" s="40">
        <v>1</v>
      </c>
      <c r="I1067" s="42" t="s">
        <v>308</v>
      </c>
    </row>
    <row r="1068" spans="1:9">
      <c r="A1068" s="38" t="s">
        <v>3542</v>
      </c>
      <c r="B1068" s="38"/>
      <c r="C1068" s="38">
        <v>106000</v>
      </c>
      <c r="D1068" s="38" t="s">
        <v>3090</v>
      </c>
      <c r="E1068" s="38">
        <v>133000</v>
      </c>
      <c r="F1068" s="38" t="s">
        <v>3540</v>
      </c>
      <c r="G1068" s="38" t="s">
        <v>3543</v>
      </c>
      <c r="H1068" s="40">
        <v>1</v>
      </c>
      <c r="I1068" s="42" t="s">
        <v>308</v>
      </c>
    </row>
    <row r="1069" spans="1:9">
      <c r="A1069" s="38" t="s">
        <v>3544</v>
      </c>
      <c r="B1069" s="38"/>
      <c r="C1069" s="38">
        <v>16600000</v>
      </c>
      <c r="D1069" s="38" t="s">
        <v>3090</v>
      </c>
      <c r="E1069" s="38">
        <v>20797000</v>
      </c>
      <c r="F1069" s="38" t="s">
        <v>3545</v>
      </c>
      <c r="G1069" s="38" t="s">
        <v>3546</v>
      </c>
      <c r="H1069" s="40">
        <v>1</v>
      </c>
      <c r="I1069" s="42" t="s">
        <v>308</v>
      </c>
    </row>
    <row r="1070" spans="1:9">
      <c r="A1070" s="38" t="s">
        <v>3547</v>
      </c>
      <c r="B1070" s="38"/>
      <c r="C1070" s="38">
        <v>58400</v>
      </c>
      <c r="D1070" s="38" t="s">
        <v>3090</v>
      </c>
      <c r="E1070" s="38">
        <v>73000</v>
      </c>
      <c r="F1070" s="38" t="s">
        <v>3145</v>
      </c>
      <c r="G1070" s="38" t="s">
        <v>3548</v>
      </c>
      <c r="H1070" s="40">
        <v>1</v>
      </c>
      <c r="I1070" s="42" t="s">
        <v>308</v>
      </c>
    </row>
    <row r="1071" spans="1:9">
      <c r="A1071" s="38" t="s">
        <v>3549</v>
      </c>
      <c r="B1071" s="38"/>
      <c r="C1071" s="38">
        <v>58400</v>
      </c>
      <c r="D1071" s="38" t="s">
        <v>3090</v>
      </c>
      <c r="E1071" s="38">
        <v>73000</v>
      </c>
      <c r="F1071" s="38" t="s">
        <v>3550</v>
      </c>
      <c r="G1071" s="38" t="s">
        <v>3551</v>
      </c>
      <c r="H1071" s="40">
        <v>2</v>
      </c>
      <c r="I1071" s="42" t="s">
        <v>308</v>
      </c>
    </row>
    <row r="1072" spans="1:9">
      <c r="A1072" s="38" t="s">
        <v>3552</v>
      </c>
      <c r="B1072" s="38"/>
      <c r="C1072" s="38">
        <v>644000</v>
      </c>
      <c r="D1072" s="38" t="s">
        <v>3090</v>
      </c>
      <c r="E1072" s="38">
        <v>805000</v>
      </c>
      <c r="F1072" s="38" t="s">
        <v>3553</v>
      </c>
      <c r="G1072" s="38" t="s">
        <v>3554</v>
      </c>
      <c r="H1072" s="40">
        <v>2</v>
      </c>
      <c r="I1072" s="42" t="s">
        <v>308</v>
      </c>
    </row>
    <row r="1073" spans="1:9">
      <c r="A1073" s="38" t="s">
        <v>3555</v>
      </c>
      <c r="B1073" s="38"/>
      <c r="C1073" s="38">
        <v>50400</v>
      </c>
      <c r="D1073" s="38" t="s">
        <v>3090</v>
      </c>
      <c r="E1073" s="38">
        <v>63000</v>
      </c>
      <c r="F1073" s="38" t="s">
        <v>3556</v>
      </c>
      <c r="G1073" s="38" t="s">
        <v>3557</v>
      </c>
      <c r="H1073" s="40">
        <v>2</v>
      </c>
      <c r="I1073" s="42" t="s">
        <v>308</v>
      </c>
    </row>
    <row r="1074" spans="1:9">
      <c r="A1074" s="38" t="s">
        <v>3558</v>
      </c>
      <c r="B1074" s="38"/>
      <c r="C1074" s="38">
        <v>230000</v>
      </c>
      <c r="D1074" s="38" t="s">
        <v>3090</v>
      </c>
      <c r="E1074" s="38">
        <v>287000</v>
      </c>
      <c r="F1074" s="38" t="s">
        <v>3139</v>
      </c>
      <c r="G1074" s="38" t="s">
        <v>3304</v>
      </c>
      <c r="H1074" s="40">
        <v>1</v>
      </c>
      <c r="I1074" s="42" t="s">
        <v>308</v>
      </c>
    </row>
    <row r="1075" spans="1:9">
      <c r="A1075" s="38" t="s">
        <v>3559</v>
      </c>
      <c r="B1075" s="38"/>
      <c r="C1075" s="38">
        <v>50400</v>
      </c>
      <c r="D1075" s="38" t="s">
        <v>3090</v>
      </c>
      <c r="E1075" s="38">
        <v>63000</v>
      </c>
      <c r="F1075" s="38" t="s">
        <v>3136</v>
      </c>
      <c r="G1075" s="38" t="s">
        <v>3560</v>
      </c>
      <c r="H1075" s="40">
        <v>1</v>
      </c>
      <c r="I1075" s="42" t="s">
        <v>308</v>
      </c>
    </row>
    <row r="1076" spans="1:9">
      <c r="A1076" s="38" t="s">
        <v>3561</v>
      </c>
      <c r="B1076" s="38"/>
      <c r="C1076" s="38">
        <v>71200</v>
      </c>
      <c r="D1076" s="38" t="s">
        <v>3090</v>
      </c>
      <c r="E1076" s="38">
        <v>89000</v>
      </c>
      <c r="F1076" s="38" t="s">
        <v>3148</v>
      </c>
      <c r="G1076" s="38" t="s">
        <v>3562</v>
      </c>
      <c r="H1076" s="40">
        <v>6</v>
      </c>
      <c r="I1076" s="42" t="s">
        <v>308</v>
      </c>
    </row>
    <row r="1077" spans="1:9">
      <c r="A1077" s="38" t="s">
        <v>3563</v>
      </c>
      <c r="B1077" s="38"/>
      <c r="C1077" s="38">
        <v>63200</v>
      </c>
      <c r="D1077" s="38" t="s">
        <v>3090</v>
      </c>
      <c r="E1077" s="38">
        <v>79000</v>
      </c>
      <c r="F1077" s="38" t="s">
        <v>3148</v>
      </c>
      <c r="G1077" s="38" t="s">
        <v>3564</v>
      </c>
      <c r="H1077" s="40">
        <v>7</v>
      </c>
      <c r="I1077" s="42" t="s">
        <v>308</v>
      </c>
    </row>
    <row r="1078" spans="1:9">
      <c r="A1078" s="38" t="s">
        <v>3565</v>
      </c>
      <c r="B1078" s="38"/>
      <c r="C1078" s="38">
        <v>501000</v>
      </c>
      <c r="D1078" s="38" t="s">
        <v>3090</v>
      </c>
      <c r="E1078" s="38">
        <v>626000</v>
      </c>
      <c r="F1078" s="38" t="s">
        <v>3223</v>
      </c>
      <c r="G1078" s="38" t="s">
        <v>3566</v>
      </c>
      <c r="H1078" s="40">
        <v>1</v>
      </c>
      <c r="I1078" s="42" t="s">
        <v>308</v>
      </c>
    </row>
    <row r="1079" spans="1:9">
      <c r="A1079" s="38" t="s">
        <v>3567</v>
      </c>
      <c r="B1079" s="38"/>
      <c r="C1079" s="38">
        <v>34400</v>
      </c>
      <c r="D1079" s="38" t="s">
        <v>3090</v>
      </c>
      <c r="E1079" s="38">
        <v>43000</v>
      </c>
      <c r="F1079" s="38" t="s">
        <v>3130</v>
      </c>
      <c r="G1079" s="38" t="s">
        <v>3242</v>
      </c>
      <c r="H1079" s="40">
        <v>1</v>
      </c>
      <c r="I1079" s="42" t="s">
        <v>308</v>
      </c>
    </row>
    <row r="1080" spans="1:9">
      <c r="A1080" s="38" t="s">
        <v>3568</v>
      </c>
      <c r="B1080" s="38"/>
      <c r="C1080" s="38">
        <v>51200</v>
      </c>
      <c r="D1080" s="38" t="s">
        <v>3090</v>
      </c>
      <c r="E1080" s="38">
        <v>64000</v>
      </c>
      <c r="F1080" s="38" t="s">
        <v>3133</v>
      </c>
      <c r="G1080" s="38" t="s">
        <v>3569</v>
      </c>
      <c r="H1080" s="40">
        <v>1</v>
      </c>
      <c r="I1080" s="42" t="s">
        <v>308</v>
      </c>
    </row>
    <row r="1081" spans="1:9">
      <c r="A1081" s="38" t="s">
        <v>3570</v>
      </c>
      <c r="B1081" s="38"/>
      <c r="C1081" s="38">
        <v>62400</v>
      </c>
      <c r="D1081" s="38" t="s">
        <v>3090</v>
      </c>
      <c r="E1081" s="38">
        <v>78000</v>
      </c>
      <c r="F1081" s="38" t="s">
        <v>3133</v>
      </c>
      <c r="G1081" s="38" t="s">
        <v>3571</v>
      </c>
      <c r="H1081" s="40">
        <v>2</v>
      </c>
      <c r="I1081" s="42" t="s">
        <v>308</v>
      </c>
    </row>
    <row r="1082" spans="1:9">
      <c r="A1082" s="38" t="s">
        <v>3572</v>
      </c>
      <c r="B1082" s="38"/>
      <c r="C1082" s="38">
        <v>16400000</v>
      </c>
      <c r="D1082" s="38" t="s">
        <v>3090</v>
      </c>
      <c r="E1082" s="38">
        <v>20523000</v>
      </c>
      <c r="F1082" s="38" t="s">
        <v>3573</v>
      </c>
      <c r="G1082" s="38" t="s">
        <v>3538</v>
      </c>
      <c r="H1082" s="40">
        <v>1</v>
      </c>
      <c r="I1082" s="42" t="s">
        <v>308</v>
      </c>
    </row>
    <row r="1083" spans="1:9">
      <c r="A1083" s="38" t="s">
        <v>3574</v>
      </c>
      <c r="B1083" s="38"/>
      <c r="C1083" s="38">
        <v>482000</v>
      </c>
      <c r="D1083" s="38" t="s">
        <v>3090</v>
      </c>
      <c r="E1083" s="38">
        <v>602000</v>
      </c>
      <c r="F1083" s="38" t="s">
        <v>3575</v>
      </c>
      <c r="G1083" s="38"/>
      <c r="H1083" s="40">
        <v>1</v>
      </c>
      <c r="I1083" s="42" t="s">
        <v>308</v>
      </c>
    </row>
    <row r="1084" spans="1:9">
      <c r="A1084" s="38" t="s">
        <v>3576</v>
      </c>
      <c r="B1084" s="38"/>
      <c r="C1084" s="38">
        <v>21600</v>
      </c>
      <c r="D1084" s="38" t="s">
        <v>3090</v>
      </c>
      <c r="E1084" s="38">
        <v>27000</v>
      </c>
      <c r="F1084" s="38" t="s">
        <v>3130</v>
      </c>
      <c r="G1084" s="38" t="s">
        <v>3131</v>
      </c>
      <c r="H1084" s="40">
        <v>1</v>
      </c>
      <c r="I1084" s="42" t="s">
        <v>308</v>
      </c>
    </row>
    <row r="1085" spans="1:9">
      <c r="A1085" s="38" t="s">
        <v>3577</v>
      </c>
      <c r="B1085" s="38"/>
      <c r="C1085" s="38">
        <v>91200</v>
      </c>
      <c r="D1085" s="38" t="s">
        <v>3090</v>
      </c>
      <c r="E1085" s="38">
        <v>114000</v>
      </c>
      <c r="F1085" s="38" t="s">
        <v>3308</v>
      </c>
      <c r="G1085" s="38" t="s">
        <v>3482</v>
      </c>
      <c r="H1085" s="40">
        <v>1</v>
      </c>
      <c r="I1085" s="42" t="s">
        <v>308</v>
      </c>
    </row>
    <row r="1086" spans="1:9">
      <c r="A1086" s="38" t="s">
        <v>3578</v>
      </c>
      <c r="B1086" s="38"/>
      <c r="C1086" s="38">
        <v>224000</v>
      </c>
      <c r="D1086" s="38" t="s">
        <v>3090</v>
      </c>
      <c r="E1086" s="38">
        <v>280000</v>
      </c>
      <c r="F1086" s="38" t="s">
        <v>3579</v>
      </c>
      <c r="G1086" s="38" t="s">
        <v>3302</v>
      </c>
      <c r="H1086" s="40">
        <v>14</v>
      </c>
      <c r="I1086" s="42" t="s">
        <v>308</v>
      </c>
    </row>
    <row r="1087" spans="1:9">
      <c r="A1087" s="38" t="s">
        <v>3580</v>
      </c>
      <c r="B1087" s="38"/>
      <c r="C1087" s="38">
        <v>260000</v>
      </c>
      <c r="D1087" s="38" t="s">
        <v>3090</v>
      </c>
      <c r="E1087" s="38">
        <v>325000</v>
      </c>
      <c r="F1087" s="38" t="s">
        <v>3581</v>
      </c>
      <c r="G1087" s="38" t="s">
        <v>3582</v>
      </c>
      <c r="H1087" s="40">
        <v>11</v>
      </c>
      <c r="I1087" s="42" t="s">
        <v>308</v>
      </c>
    </row>
    <row r="1088" spans="1:9">
      <c r="A1088" s="38" t="s">
        <v>3583</v>
      </c>
      <c r="B1088" s="38"/>
      <c r="C1088" s="38">
        <v>378000</v>
      </c>
      <c r="D1088" s="38" t="s">
        <v>3090</v>
      </c>
      <c r="E1088" s="38">
        <v>473000</v>
      </c>
      <c r="F1088" s="38" t="s">
        <v>3584</v>
      </c>
      <c r="G1088" s="38" t="s">
        <v>3585</v>
      </c>
      <c r="H1088" s="40">
        <v>4</v>
      </c>
      <c r="I1088" s="42" t="s">
        <v>308</v>
      </c>
    </row>
    <row r="1089" spans="1:9">
      <c r="A1089" s="38" t="s">
        <v>3586</v>
      </c>
      <c r="B1089" s="38"/>
      <c r="C1089" s="38">
        <v>512000</v>
      </c>
      <c r="D1089" s="38" t="s">
        <v>3090</v>
      </c>
      <c r="E1089" s="38">
        <v>640000</v>
      </c>
      <c r="F1089" s="38" t="s">
        <v>3584</v>
      </c>
      <c r="G1089" s="38" t="s">
        <v>3587</v>
      </c>
      <c r="H1089" s="40">
        <v>3</v>
      </c>
      <c r="I1089" s="42" t="s">
        <v>308</v>
      </c>
    </row>
    <row r="1090" spans="1:9">
      <c r="A1090" s="38" t="s">
        <v>3588</v>
      </c>
      <c r="B1090" s="38"/>
      <c r="C1090" s="38">
        <v>155000</v>
      </c>
      <c r="D1090" s="38" t="s">
        <v>3090</v>
      </c>
      <c r="E1090" s="38">
        <v>194000</v>
      </c>
      <c r="F1090" s="38" t="s">
        <v>3584</v>
      </c>
      <c r="G1090" s="38" t="s">
        <v>3589</v>
      </c>
      <c r="H1090" s="40">
        <v>1</v>
      </c>
      <c r="I1090" s="42" t="s">
        <v>308</v>
      </c>
    </row>
    <row r="1091" spans="1:9">
      <c r="A1091" s="38" t="s">
        <v>3590</v>
      </c>
      <c r="B1091" s="38"/>
      <c r="C1091" s="38">
        <v>69600</v>
      </c>
      <c r="D1091" s="38" t="s">
        <v>3090</v>
      </c>
      <c r="E1091" s="38">
        <v>87000</v>
      </c>
      <c r="F1091" s="38" t="s">
        <v>3308</v>
      </c>
      <c r="G1091" s="38" t="s">
        <v>3591</v>
      </c>
      <c r="H1091" s="40">
        <v>4</v>
      </c>
      <c r="I1091" s="42" t="s">
        <v>308</v>
      </c>
    </row>
    <row r="1092" spans="1:9">
      <c r="A1092" s="38" t="s">
        <v>3592</v>
      </c>
      <c r="B1092" s="38"/>
      <c r="C1092" s="38">
        <v>155000</v>
      </c>
      <c r="D1092" s="38" t="s">
        <v>3090</v>
      </c>
      <c r="E1092" s="38">
        <v>194000</v>
      </c>
      <c r="F1092" s="38" t="s">
        <v>3584</v>
      </c>
      <c r="G1092" s="38" t="s">
        <v>3593</v>
      </c>
      <c r="H1092" s="40">
        <v>2</v>
      </c>
      <c r="I1092" s="42" t="s">
        <v>308</v>
      </c>
    </row>
    <row r="1093" spans="1:9">
      <c r="A1093" s="38" t="s">
        <v>3594</v>
      </c>
      <c r="B1093" s="38"/>
      <c r="C1093" s="38">
        <v>180000</v>
      </c>
      <c r="D1093" s="38" t="s">
        <v>3090</v>
      </c>
      <c r="E1093" s="38">
        <v>225000</v>
      </c>
      <c r="F1093" s="38" t="s">
        <v>3579</v>
      </c>
      <c r="G1093" s="38" t="s">
        <v>3595</v>
      </c>
      <c r="H1093" s="40">
        <v>1</v>
      </c>
      <c r="I1093" s="42" t="s">
        <v>308</v>
      </c>
    </row>
    <row r="1094" spans="1:9">
      <c r="A1094" s="38" t="s">
        <v>3596</v>
      </c>
      <c r="B1094" s="38"/>
      <c r="C1094" s="38">
        <v>3840000</v>
      </c>
      <c r="D1094" s="38" t="s">
        <v>3090</v>
      </c>
      <c r="E1094" s="38">
        <v>4795000</v>
      </c>
      <c r="F1094" s="38" t="s">
        <v>3597</v>
      </c>
      <c r="G1094" s="38"/>
      <c r="H1094" s="40">
        <v>1</v>
      </c>
      <c r="I1094" s="42" t="s">
        <v>308</v>
      </c>
    </row>
    <row r="1095" spans="1:9">
      <c r="A1095" s="38" t="s">
        <v>3598</v>
      </c>
      <c r="B1095" s="38"/>
      <c r="C1095" s="38">
        <v>229000</v>
      </c>
      <c r="D1095" s="38" t="s">
        <v>3090</v>
      </c>
      <c r="E1095" s="38">
        <v>286000</v>
      </c>
      <c r="F1095" s="38" t="s">
        <v>3599</v>
      </c>
      <c r="G1095" s="38" t="s">
        <v>3600</v>
      </c>
      <c r="H1095" s="40">
        <v>3</v>
      </c>
      <c r="I1095" s="42" t="s">
        <v>308</v>
      </c>
    </row>
    <row r="1096" spans="1:9">
      <c r="A1096" s="38" t="s">
        <v>3601</v>
      </c>
      <c r="B1096" s="38"/>
      <c r="C1096" s="38">
        <v>510000</v>
      </c>
      <c r="D1096" s="38" t="s">
        <v>3090</v>
      </c>
      <c r="E1096" s="38">
        <v>638000</v>
      </c>
      <c r="F1096" s="38" t="s">
        <v>3602</v>
      </c>
      <c r="G1096" s="38"/>
      <c r="H1096" s="40">
        <v>3</v>
      </c>
      <c r="I1096" s="42" t="s">
        <v>308</v>
      </c>
    </row>
    <row r="1097" spans="1:9">
      <c r="A1097" s="38" t="s">
        <v>3603</v>
      </c>
      <c r="B1097" s="38"/>
      <c r="C1097" s="38">
        <v>510000</v>
      </c>
      <c r="D1097" s="38" t="s">
        <v>3090</v>
      </c>
      <c r="E1097" s="38">
        <v>638000</v>
      </c>
      <c r="F1097" s="38" t="s">
        <v>3604</v>
      </c>
      <c r="G1097" s="38"/>
      <c r="H1097" s="40">
        <v>1</v>
      </c>
      <c r="I1097" s="42" t="s">
        <v>308</v>
      </c>
    </row>
    <row r="1098" spans="1:9">
      <c r="A1098" s="38" t="s">
        <v>3605</v>
      </c>
      <c r="B1098" s="38"/>
      <c r="C1098" s="38">
        <v>510000</v>
      </c>
      <c r="D1098" s="38" t="s">
        <v>3090</v>
      </c>
      <c r="E1098" s="38">
        <v>638000</v>
      </c>
      <c r="F1098" s="38" t="s">
        <v>3606</v>
      </c>
      <c r="G1098" s="38"/>
      <c r="H1098" s="40">
        <v>3</v>
      </c>
      <c r="I1098" s="42" t="s">
        <v>308</v>
      </c>
    </row>
    <row r="1099" spans="1:9">
      <c r="A1099" s="38" t="s">
        <v>3607</v>
      </c>
      <c r="B1099" s="38"/>
      <c r="C1099" s="38">
        <v>510000</v>
      </c>
      <c r="D1099" s="38" t="s">
        <v>3090</v>
      </c>
      <c r="E1099" s="38">
        <v>638000</v>
      </c>
      <c r="F1099" s="38" t="s">
        <v>3608</v>
      </c>
      <c r="G1099" s="38"/>
      <c r="H1099" s="40">
        <v>4</v>
      </c>
      <c r="I1099" s="42" t="s">
        <v>308</v>
      </c>
    </row>
    <row r="1100" spans="1:9">
      <c r="A1100" s="38" t="s">
        <v>3609</v>
      </c>
      <c r="B1100" s="38"/>
      <c r="C1100" s="38">
        <v>32800</v>
      </c>
      <c r="D1100" s="38" t="s">
        <v>3090</v>
      </c>
      <c r="E1100" s="38">
        <v>41000</v>
      </c>
      <c r="F1100" s="38" t="s">
        <v>3610</v>
      </c>
      <c r="G1100" s="38"/>
      <c r="H1100" s="40">
        <v>9</v>
      </c>
      <c r="I1100" s="42" t="s">
        <v>308</v>
      </c>
    </row>
    <row r="1101" spans="1:9">
      <c r="A1101" s="38" t="s">
        <v>3611</v>
      </c>
      <c r="B1101" s="38"/>
      <c r="C1101" s="38">
        <v>77600</v>
      </c>
      <c r="D1101" s="38" t="s">
        <v>3090</v>
      </c>
      <c r="E1101" s="38">
        <v>97000</v>
      </c>
      <c r="F1101" s="38" t="s">
        <v>3612</v>
      </c>
      <c r="G1101" s="38"/>
      <c r="H1101" s="40">
        <v>8</v>
      </c>
      <c r="I1101" s="42" t="s">
        <v>308</v>
      </c>
    </row>
    <row r="1102" spans="1:9">
      <c r="A1102" s="38" t="s">
        <v>3613</v>
      </c>
      <c r="B1102" s="38"/>
      <c r="C1102" s="38">
        <v>8800</v>
      </c>
      <c r="D1102" s="38" t="s">
        <v>3090</v>
      </c>
      <c r="E1102" s="38">
        <v>11000</v>
      </c>
      <c r="F1102" s="38" t="s">
        <v>3614</v>
      </c>
      <c r="G1102" s="38"/>
      <c r="H1102" s="40">
        <v>40</v>
      </c>
      <c r="I1102" s="42" t="s">
        <v>308</v>
      </c>
    </row>
    <row r="1103" spans="1:9">
      <c r="A1103" s="38" t="s">
        <v>3615</v>
      </c>
      <c r="B1103" s="38"/>
      <c r="C1103" s="38">
        <v>63200</v>
      </c>
      <c r="D1103" s="38" t="s">
        <v>3090</v>
      </c>
      <c r="E1103" s="38">
        <v>79000</v>
      </c>
      <c r="F1103" s="38" t="s">
        <v>3616</v>
      </c>
      <c r="G1103" s="38" t="s">
        <v>3617</v>
      </c>
      <c r="H1103" s="40">
        <v>1</v>
      </c>
      <c r="I1103" s="42" t="s">
        <v>308</v>
      </c>
    </row>
    <row r="1104" spans="1:9">
      <c r="A1104" s="38" t="s">
        <v>3618</v>
      </c>
      <c r="B1104" s="38"/>
      <c r="C1104" s="38">
        <v>75200</v>
      </c>
      <c r="D1104" s="38" t="s">
        <v>3090</v>
      </c>
      <c r="E1104" s="38">
        <v>94000</v>
      </c>
      <c r="F1104" s="38" t="s">
        <v>3619</v>
      </c>
      <c r="G1104" s="38" t="s">
        <v>3617</v>
      </c>
      <c r="H1104" s="40">
        <v>1</v>
      </c>
      <c r="I1104" s="42" t="s">
        <v>308</v>
      </c>
    </row>
    <row r="1105" spans="1:9">
      <c r="A1105" s="38" t="s">
        <v>3620</v>
      </c>
      <c r="B1105" s="38"/>
      <c r="C1105" s="38">
        <v>27200</v>
      </c>
      <c r="D1105" s="38" t="s">
        <v>3090</v>
      </c>
      <c r="E1105" s="38">
        <v>34000</v>
      </c>
      <c r="F1105" s="38" t="s">
        <v>3621</v>
      </c>
      <c r="G1105" s="38"/>
      <c r="H1105" s="40">
        <v>4</v>
      </c>
      <c r="I1105" s="42" t="s">
        <v>308</v>
      </c>
    </row>
    <row r="1106" spans="1:9">
      <c r="A1106" s="38" t="s">
        <v>3622</v>
      </c>
      <c r="B1106" s="38"/>
      <c r="C1106" s="38">
        <v>69600</v>
      </c>
      <c r="D1106" s="38" t="s">
        <v>3090</v>
      </c>
      <c r="E1106" s="38">
        <v>87000</v>
      </c>
      <c r="F1106" s="38" t="s">
        <v>3623</v>
      </c>
      <c r="G1106" s="38"/>
      <c r="H1106" s="40">
        <v>4</v>
      </c>
      <c r="I1106" s="42" t="s">
        <v>308</v>
      </c>
    </row>
    <row r="1107" spans="1:9">
      <c r="A1107" s="38" t="s">
        <v>3624</v>
      </c>
      <c r="B1107" s="38"/>
      <c r="C1107" s="38">
        <v>36000</v>
      </c>
      <c r="D1107" s="38" t="s">
        <v>3090</v>
      </c>
      <c r="E1107" s="38">
        <v>45000</v>
      </c>
      <c r="F1107" s="38" t="s">
        <v>3625</v>
      </c>
      <c r="G1107" s="38"/>
      <c r="H1107" s="40">
        <v>4</v>
      </c>
      <c r="I1107" s="42" t="s">
        <v>308</v>
      </c>
    </row>
    <row r="1108" spans="1:9">
      <c r="A1108" s="38" t="s">
        <v>3626</v>
      </c>
      <c r="B1108" s="38"/>
      <c r="C1108" s="38">
        <v>36000</v>
      </c>
      <c r="D1108" s="38" t="s">
        <v>3090</v>
      </c>
      <c r="E1108" s="38">
        <v>45000</v>
      </c>
      <c r="F1108" s="38" t="s">
        <v>3627</v>
      </c>
      <c r="G1108" s="38"/>
      <c r="H1108" s="40">
        <v>4</v>
      </c>
      <c r="I1108" s="42" t="s">
        <v>308</v>
      </c>
    </row>
    <row r="1109" spans="1:9">
      <c r="A1109" s="38" t="s">
        <v>3628</v>
      </c>
      <c r="B1109" s="38"/>
      <c r="C1109" s="38">
        <v>44800</v>
      </c>
      <c r="D1109" s="38" t="s">
        <v>3090</v>
      </c>
      <c r="E1109" s="38">
        <v>56000</v>
      </c>
      <c r="F1109" s="38" t="s">
        <v>3629</v>
      </c>
      <c r="G1109" s="38"/>
      <c r="H1109" s="40">
        <v>2</v>
      </c>
      <c r="I1109" s="42" t="s">
        <v>308</v>
      </c>
    </row>
    <row r="1110" spans="1:9">
      <c r="A1110" s="38" t="s">
        <v>3630</v>
      </c>
      <c r="B1110" s="38"/>
      <c r="C1110" s="38">
        <v>31200</v>
      </c>
      <c r="D1110" s="38" t="s">
        <v>3090</v>
      </c>
      <c r="E1110" s="38">
        <v>39000</v>
      </c>
      <c r="F1110" s="38" t="s">
        <v>3631</v>
      </c>
      <c r="G1110" s="38"/>
      <c r="H1110" s="40">
        <v>2</v>
      </c>
      <c r="I1110" s="42" t="s">
        <v>308</v>
      </c>
    </row>
    <row r="1111" spans="1:9">
      <c r="A1111" s="38" t="s">
        <v>3632</v>
      </c>
      <c r="B1111" s="38"/>
      <c r="C1111" s="38">
        <v>8000</v>
      </c>
      <c r="D1111" s="38" t="s">
        <v>3090</v>
      </c>
      <c r="E1111" s="38">
        <v>10000</v>
      </c>
      <c r="F1111" s="38" t="s">
        <v>3633</v>
      </c>
      <c r="G1111" s="38" t="s">
        <v>3634</v>
      </c>
      <c r="H1111" s="40">
        <v>10</v>
      </c>
      <c r="I1111" s="42" t="s">
        <v>308</v>
      </c>
    </row>
    <row r="1112" spans="1:9">
      <c r="A1112" s="38" t="s">
        <v>3635</v>
      </c>
      <c r="B1112" s="38"/>
      <c r="C1112" s="38">
        <v>28800</v>
      </c>
      <c r="D1112" s="38" t="s">
        <v>3090</v>
      </c>
      <c r="E1112" s="38">
        <v>36000</v>
      </c>
      <c r="F1112" s="38" t="s">
        <v>3636</v>
      </c>
      <c r="G1112" s="38" t="s">
        <v>3637</v>
      </c>
      <c r="H1112" s="40">
        <v>2</v>
      </c>
      <c r="I1112" s="42" t="s">
        <v>308</v>
      </c>
    </row>
    <row r="1113" spans="1:9">
      <c r="A1113" s="38" t="s">
        <v>3638</v>
      </c>
      <c r="B1113" s="38"/>
      <c r="C1113" s="38">
        <v>3200</v>
      </c>
      <c r="D1113" s="38" t="s">
        <v>3090</v>
      </c>
      <c r="E1113" s="38">
        <v>4000</v>
      </c>
      <c r="F1113" s="38" t="s">
        <v>3639</v>
      </c>
      <c r="G1113" s="38" t="s">
        <v>3640</v>
      </c>
      <c r="H1113" s="40">
        <v>60</v>
      </c>
      <c r="I1113" s="42" t="s">
        <v>308</v>
      </c>
    </row>
    <row r="1114" spans="1:9">
      <c r="A1114" s="38" t="s">
        <v>3641</v>
      </c>
      <c r="B1114" s="38"/>
      <c r="C1114" s="38">
        <v>3200</v>
      </c>
      <c r="D1114" s="38" t="s">
        <v>3090</v>
      </c>
      <c r="E1114" s="38">
        <v>4000</v>
      </c>
      <c r="F1114" s="38" t="s">
        <v>3642</v>
      </c>
      <c r="G1114" s="38" t="s">
        <v>3643</v>
      </c>
      <c r="H1114" s="40">
        <v>2</v>
      </c>
      <c r="I1114" s="42" t="s">
        <v>308</v>
      </c>
    </row>
    <row r="1115" spans="1:9">
      <c r="A1115" s="38" t="s">
        <v>3644</v>
      </c>
      <c r="B1115" s="38"/>
      <c r="C1115" s="38">
        <v>4000</v>
      </c>
      <c r="D1115" s="38" t="s">
        <v>3090</v>
      </c>
      <c r="E1115" s="38">
        <v>5000</v>
      </c>
      <c r="F1115" s="38" t="s">
        <v>3645</v>
      </c>
      <c r="G1115" s="38"/>
      <c r="H1115" s="40">
        <v>50</v>
      </c>
      <c r="I1115" s="42" t="s">
        <v>308</v>
      </c>
    </row>
    <row r="1116" spans="1:9">
      <c r="A1116" s="38" t="s">
        <v>3646</v>
      </c>
      <c r="B1116" s="38"/>
      <c r="C1116" s="38">
        <v>50400</v>
      </c>
      <c r="D1116" s="38" t="s">
        <v>3090</v>
      </c>
      <c r="E1116" s="38">
        <v>63000</v>
      </c>
      <c r="F1116" s="38" t="s">
        <v>3647</v>
      </c>
      <c r="G1116" s="38"/>
      <c r="H1116" s="40">
        <v>14</v>
      </c>
      <c r="I1116" s="42" t="s">
        <v>308</v>
      </c>
    </row>
    <row r="1117" spans="1:9">
      <c r="A1117" s="38" t="s">
        <v>3648</v>
      </c>
      <c r="B1117" s="38"/>
      <c r="C1117" s="38">
        <v>23200</v>
      </c>
      <c r="D1117" s="38" t="s">
        <v>3090</v>
      </c>
      <c r="E1117" s="38">
        <v>29000</v>
      </c>
      <c r="F1117" s="38" t="s">
        <v>3649</v>
      </c>
      <c r="G1117" s="38" t="s">
        <v>3650</v>
      </c>
      <c r="H1117" s="40">
        <v>241</v>
      </c>
      <c r="I1117" s="42" t="s">
        <v>308</v>
      </c>
    </row>
    <row r="1118" spans="1:9">
      <c r="A1118" s="38" t="s">
        <v>3651</v>
      </c>
      <c r="B1118" s="38"/>
      <c r="C1118" s="38">
        <v>20600</v>
      </c>
      <c r="D1118" s="38" t="s">
        <v>3090</v>
      </c>
      <c r="E1118" s="38">
        <v>25800</v>
      </c>
      <c r="F1118" s="38" t="s">
        <v>3652</v>
      </c>
      <c r="G1118" s="38" t="s">
        <v>3653</v>
      </c>
      <c r="H1118" s="40">
        <v>241</v>
      </c>
      <c r="I1118" s="42" t="s">
        <v>308</v>
      </c>
    </row>
    <row r="1119" spans="1:9">
      <c r="A1119" s="38" t="s">
        <v>3654</v>
      </c>
      <c r="B1119" s="38"/>
      <c r="C1119" s="38">
        <v>19200</v>
      </c>
      <c r="D1119" s="38" t="s">
        <v>3090</v>
      </c>
      <c r="E1119" s="38">
        <v>24000</v>
      </c>
      <c r="F1119" s="38" t="s">
        <v>3655</v>
      </c>
      <c r="G1119" s="38" t="s">
        <v>3656</v>
      </c>
      <c r="H1119" s="40">
        <v>241</v>
      </c>
      <c r="I1119" s="42" t="s">
        <v>308</v>
      </c>
    </row>
    <row r="1120" spans="1:9">
      <c r="A1120" s="38" t="s">
        <v>3657</v>
      </c>
      <c r="B1120" s="38"/>
      <c r="C1120" s="38">
        <v>5360</v>
      </c>
      <c r="D1120" s="38" t="s">
        <v>3090</v>
      </c>
      <c r="E1120" s="38">
        <v>6700</v>
      </c>
      <c r="F1120" s="38" t="s">
        <v>3658</v>
      </c>
      <c r="G1120" s="38" t="s">
        <v>3659</v>
      </c>
      <c r="H1120" s="40">
        <v>241</v>
      </c>
      <c r="I1120" s="42" t="s">
        <v>308</v>
      </c>
    </row>
    <row r="1121" spans="1:9">
      <c r="A1121" s="38" t="s">
        <v>3660</v>
      </c>
      <c r="B1121" s="38"/>
      <c r="C1121" s="38">
        <v>21400</v>
      </c>
      <c r="D1121" s="38" t="s">
        <v>3090</v>
      </c>
      <c r="E1121" s="38">
        <v>26800</v>
      </c>
      <c r="F1121" s="38" t="s">
        <v>3661</v>
      </c>
      <c r="G1121" s="38" t="s">
        <v>3662</v>
      </c>
      <c r="H1121" s="40">
        <v>241</v>
      </c>
      <c r="I1121" s="42" t="s">
        <v>308</v>
      </c>
    </row>
    <row r="1122" spans="1:9">
      <c r="A1122" s="38" t="s">
        <v>3663</v>
      </c>
      <c r="B1122" s="38"/>
      <c r="C1122" s="38">
        <v>1040</v>
      </c>
      <c r="D1122" s="38" t="s">
        <v>3090</v>
      </c>
      <c r="E1122" s="38">
        <v>1300</v>
      </c>
      <c r="F1122" s="38" t="s">
        <v>3664</v>
      </c>
      <c r="G1122" s="38" t="s">
        <v>3665</v>
      </c>
      <c r="H1122" s="40">
        <v>424</v>
      </c>
      <c r="I1122" s="42" t="s">
        <v>308</v>
      </c>
    </row>
    <row r="1123" spans="1:9">
      <c r="A1123" s="38" t="s">
        <v>3666</v>
      </c>
      <c r="B1123" s="38"/>
      <c r="C1123" s="38">
        <v>800</v>
      </c>
      <c r="D1123" s="38" t="s">
        <v>3090</v>
      </c>
      <c r="E1123" s="38">
        <v>1000</v>
      </c>
      <c r="F1123" s="38" t="s">
        <v>3667</v>
      </c>
      <c r="G1123" s="38" t="s">
        <v>3668</v>
      </c>
      <c r="H1123" s="40">
        <v>424</v>
      </c>
      <c r="I1123" s="42" t="s">
        <v>308</v>
      </c>
    </row>
    <row r="1124" spans="1:9">
      <c r="A1124" s="38" t="s">
        <v>3669</v>
      </c>
      <c r="B1124" s="38"/>
      <c r="C1124" s="38">
        <v>240</v>
      </c>
      <c r="D1124" s="38" t="s">
        <v>3090</v>
      </c>
      <c r="E1124" s="38">
        <v>300</v>
      </c>
      <c r="F1124" s="38" t="s">
        <v>3670</v>
      </c>
      <c r="G1124" s="38" t="s">
        <v>3671</v>
      </c>
      <c r="H1124" s="40">
        <v>495</v>
      </c>
      <c r="I1124" s="42" t="s">
        <v>308</v>
      </c>
    </row>
    <row r="1125" spans="1:9">
      <c r="A1125" s="38" t="s">
        <v>3672</v>
      </c>
      <c r="B1125" s="38"/>
      <c r="C1125" s="38">
        <v>1040</v>
      </c>
      <c r="D1125" s="38" t="s">
        <v>3090</v>
      </c>
      <c r="E1125" s="38">
        <v>1300</v>
      </c>
      <c r="F1125" s="38" t="s">
        <v>3673</v>
      </c>
      <c r="G1125" s="38" t="s">
        <v>3674</v>
      </c>
      <c r="H1125" s="40">
        <v>504</v>
      </c>
      <c r="I1125" s="42" t="s">
        <v>308</v>
      </c>
    </row>
    <row r="1126" spans="1:9">
      <c r="A1126" s="38" t="s">
        <v>3675</v>
      </c>
      <c r="B1126" s="38"/>
      <c r="C1126" s="38">
        <v>1360</v>
      </c>
      <c r="D1126" s="38" t="s">
        <v>3090</v>
      </c>
      <c r="E1126" s="38">
        <v>1700</v>
      </c>
      <c r="F1126" s="38" t="s">
        <v>3676</v>
      </c>
      <c r="G1126" s="38" t="s">
        <v>3677</v>
      </c>
      <c r="H1126" s="40">
        <v>269</v>
      </c>
      <c r="I1126" s="42" t="s">
        <v>308</v>
      </c>
    </row>
    <row r="1127" spans="1:9">
      <c r="A1127" s="38" t="s">
        <v>3678</v>
      </c>
      <c r="B1127" s="38"/>
      <c r="C1127" s="38">
        <v>560</v>
      </c>
      <c r="D1127" s="38" t="s">
        <v>3090</v>
      </c>
      <c r="E1127" s="38">
        <v>700</v>
      </c>
      <c r="F1127" s="38" t="s">
        <v>3679</v>
      </c>
      <c r="G1127" s="38" t="s">
        <v>3680</v>
      </c>
      <c r="H1127" s="40">
        <v>269</v>
      </c>
      <c r="I1127" s="42" t="s">
        <v>308</v>
      </c>
    </row>
    <row r="1128" spans="1:9">
      <c r="A1128" s="38" t="s">
        <v>3681</v>
      </c>
      <c r="B1128" s="38"/>
      <c r="C1128" s="38">
        <v>560</v>
      </c>
      <c r="D1128" s="38" t="s">
        <v>3090</v>
      </c>
      <c r="E1128" s="38">
        <v>700</v>
      </c>
      <c r="F1128" s="38" t="s">
        <v>3682</v>
      </c>
      <c r="G1128" s="38"/>
      <c r="H1128" s="40">
        <v>269</v>
      </c>
      <c r="I1128" s="42" t="s">
        <v>308</v>
      </c>
    </row>
    <row r="1129" spans="1:9">
      <c r="A1129" s="38" t="s">
        <v>3683</v>
      </c>
      <c r="B1129" s="38"/>
      <c r="C1129" s="38">
        <v>480</v>
      </c>
      <c r="D1129" s="38" t="s">
        <v>3090</v>
      </c>
      <c r="E1129" s="38">
        <v>600</v>
      </c>
      <c r="F1129" s="38" t="s">
        <v>3684</v>
      </c>
      <c r="G1129" s="38" t="s">
        <v>3685</v>
      </c>
      <c r="H1129" s="40">
        <v>9450</v>
      </c>
      <c r="I1129" s="42" t="s">
        <v>308</v>
      </c>
    </row>
    <row r="1130" spans="1:9">
      <c r="A1130" s="38" t="s">
        <v>3686</v>
      </c>
      <c r="B1130" s="38"/>
      <c r="C1130" s="38">
        <v>480</v>
      </c>
      <c r="D1130" s="38" t="s">
        <v>3090</v>
      </c>
      <c r="E1130" s="38">
        <v>600</v>
      </c>
      <c r="F1130" s="38" t="s">
        <v>3687</v>
      </c>
      <c r="G1130" s="38" t="s">
        <v>3688</v>
      </c>
      <c r="H1130" s="40">
        <v>9450</v>
      </c>
      <c r="I1130" s="42" t="s">
        <v>308</v>
      </c>
    </row>
    <row r="1131" spans="1:9">
      <c r="A1131" s="38" t="s">
        <v>3689</v>
      </c>
      <c r="B1131" s="38"/>
      <c r="C1131" s="38">
        <v>560</v>
      </c>
      <c r="D1131" s="38" t="s">
        <v>3090</v>
      </c>
      <c r="E1131" s="38">
        <v>700</v>
      </c>
      <c r="F1131" s="38" t="s">
        <v>3690</v>
      </c>
      <c r="G1131" s="38" t="s">
        <v>3691</v>
      </c>
      <c r="H1131" s="40">
        <v>9450</v>
      </c>
      <c r="I1131" s="42" t="s">
        <v>308</v>
      </c>
    </row>
    <row r="1132" spans="1:9">
      <c r="A1132" s="38" t="s">
        <v>3692</v>
      </c>
      <c r="B1132" s="38"/>
      <c r="C1132" s="38">
        <v>400</v>
      </c>
      <c r="D1132" s="38" t="s">
        <v>3090</v>
      </c>
      <c r="E1132" s="38">
        <v>500</v>
      </c>
      <c r="F1132" s="38" t="s">
        <v>3693</v>
      </c>
      <c r="G1132" s="38" t="s">
        <v>3694</v>
      </c>
      <c r="H1132" s="40">
        <v>9450</v>
      </c>
      <c r="I1132" s="42" t="s">
        <v>308</v>
      </c>
    </row>
    <row r="1133" spans="1:9">
      <c r="A1133" s="38" t="s">
        <v>3695</v>
      </c>
      <c r="B1133" s="38"/>
      <c r="C1133" s="38">
        <v>100</v>
      </c>
      <c r="D1133" s="38" t="s">
        <v>3090</v>
      </c>
      <c r="E1133" s="38">
        <v>130</v>
      </c>
      <c r="F1133" s="38" t="s">
        <v>3696</v>
      </c>
      <c r="G1133" s="38" t="s">
        <v>3697</v>
      </c>
      <c r="H1133" s="40">
        <v>9450</v>
      </c>
      <c r="I1133" s="42" t="s">
        <v>308</v>
      </c>
    </row>
    <row r="1134" spans="1:9">
      <c r="A1134" s="38" t="s">
        <v>3698</v>
      </c>
      <c r="B1134" s="38"/>
      <c r="C1134" s="38">
        <v>72</v>
      </c>
      <c r="D1134" s="38" t="s">
        <v>3090</v>
      </c>
      <c r="E1134" s="38">
        <v>90</v>
      </c>
      <c r="F1134" s="38" t="s">
        <v>3699</v>
      </c>
      <c r="G1134" s="38" t="s">
        <v>3700</v>
      </c>
      <c r="H1134" s="40">
        <v>9450</v>
      </c>
      <c r="I1134" s="42" t="s">
        <v>308</v>
      </c>
    </row>
    <row r="1135" spans="1:9">
      <c r="A1135" s="38" t="s">
        <v>3701</v>
      </c>
      <c r="B1135" s="38"/>
      <c r="C1135" s="38">
        <v>640</v>
      </c>
      <c r="D1135" s="38" t="s">
        <v>3090</v>
      </c>
      <c r="E1135" s="38">
        <v>800</v>
      </c>
      <c r="F1135" s="38" t="s">
        <v>3702</v>
      </c>
      <c r="G1135" s="38" t="s">
        <v>3703</v>
      </c>
      <c r="H1135" s="40">
        <v>2388</v>
      </c>
      <c r="I1135" s="42" t="s">
        <v>308</v>
      </c>
    </row>
    <row r="1136" spans="1:9">
      <c r="A1136" s="38" t="s">
        <v>3704</v>
      </c>
      <c r="B1136" s="38"/>
      <c r="C1136" s="38">
        <v>4640</v>
      </c>
      <c r="D1136" s="38" t="s">
        <v>3090</v>
      </c>
      <c r="E1136" s="38">
        <v>5800</v>
      </c>
      <c r="F1136" s="38" t="s">
        <v>3705</v>
      </c>
      <c r="G1136" s="38" t="s">
        <v>3706</v>
      </c>
      <c r="H1136" s="40">
        <v>90</v>
      </c>
      <c r="I1136" s="42" t="s">
        <v>308</v>
      </c>
    </row>
    <row r="1137" spans="1:9">
      <c r="A1137" s="38" t="s">
        <v>3707</v>
      </c>
      <c r="B1137" s="38"/>
      <c r="C1137" s="38">
        <v>4640</v>
      </c>
      <c r="D1137" s="38" t="s">
        <v>3090</v>
      </c>
      <c r="E1137" s="38">
        <v>5800</v>
      </c>
      <c r="F1137" s="38" t="s">
        <v>3708</v>
      </c>
      <c r="G1137" s="38" t="s">
        <v>3706</v>
      </c>
      <c r="H1137" s="40">
        <v>20</v>
      </c>
      <c r="I1137" s="42" t="s">
        <v>308</v>
      </c>
    </row>
    <row r="1138" spans="1:9">
      <c r="A1138" s="38" t="s">
        <v>3709</v>
      </c>
      <c r="B1138" s="38"/>
      <c r="C1138" s="38">
        <v>3280</v>
      </c>
      <c r="D1138" s="38" t="s">
        <v>3090</v>
      </c>
      <c r="E1138" s="38">
        <v>4100</v>
      </c>
      <c r="F1138" s="38" t="s">
        <v>3710</v>
      </c>
      <c r="G1138" s="38" t="s">
        <v>3711</v>
      </c>
      <c r="H1138" s="40">
        <v>241</v>
      </c>
      <c r="I1138" s="42" t="s">
        <v>308</v>
      </c>
    </row>
    <row r="1139" spans="1:9">
      <c r="A1139" s="38" t="s">
        <v>3712</v>
      </c>
      <c r="B1139" s="38"/>
      <c r="C1139" s="38">
        <v>3280</v>
      </c>
      <c r="D1139" s="38" t="s">
        <v>3090</v>
      </c>
      <c r="E1139" s="38">
        <v>4100</v>
      </c>
      <c r="F1139" s="38" t="s">
        <v>3713</v>
      </c>
      <c r="G1139" s="38" t="s">
        <v>3714</v>
      </c>
      <c r="H1139" s="40">
        <v>241</v>
      </c>
      <c r="I1139" s="42" t="s">
        <v>308</v>
      </c>
    </row>
    <row r="1140" spans="1:9">
      <c r="A1140" s="38" t="s">
        <v>3715</v>
      </c>
      <c r="B1140" s="38"/>
      <c r="C1140" s="38">
        <v>4240</v>
      </c>
      <c r="D1140" s="38" t="s">
        <v>3090</v>
      </c>
      <c r="E1140" s="38">
        <v>5300</v>
      </c>
      <c r="F1140" s="38" t="s">
        <v>3716</v>
      </c>
      <c r="G1140" s="38" t="s">
        <v>3717</v>
      </c>
      <c r="H1140" s="40">
        <v>241</v>
      </c>
      <c r="I1140" s="42" t="s">
        <v>308</v>
      </c>
    </row>
    <row r="1141" spans="1:9">
      <c r="A1141" s="38" t="s">
        <v>3718</v>
      </c>
      <c r="B1141" s="38"/>
      <c r="C1141" s="38">
        <v>310</v>
      </c>
      <c r="D1141" s="38" t="s">
        <v>3090</v>
      </c>
      <c r="E1141" s="38">
        <v>390</v>
      </c>
      <c r="F1141" s="38" t="s">
        <v>3719</v>
      </c>
      <c r="G1141" s="38" t="s">
        <v>3720</v>
      </c>
      <c r="H1141" s="40">
        <v>241</v>
      </c>
      <c r="I1141" s="42" t="s">
        <v>308</v>
      </c>
    </row>
    <row r="1142" spans="1:9">
      <c r="A1142" s="38" t="s">
        <v>3721</v>
      </c>
      <c r="B1142" s="38"/>
      <c r="C1142" s="38">
        <v>497000</v>
      </c>
      <c r="D1142" s="38" t="s">
        <v>3090</v>
      </c>
      <c r="E1142" s="38">
        <v>620900</v>
      </c>
      <c r="F1142" s="38" t="s">
        <v>3722</v>
      </c>
      <c r="G1142" s="38" t="s">
        <v>3723</v>
      </c>
      <c r="H1142" s="40">
        <v>27</v>
      </c>
      <c r="I1142" s="42" t="s">
        <v>308</v>
      </c>
    </row>
    <row r="1143" spans="1:9">
      <c r="A1143" s="38" t="s">
        <v>3724</v>
      </c>
      <c r="B1143" s="38"/>
      <c r="C1143" s="38">
        <v>453000</v>
      </c>
      <c r="D1143" s="38" t="s">
        <v>3090</v>
      </c>
      <c r="E1143" s="38">
        <v>566200</v>
      </c>
      <c r="F1143" s="38" t="s">
        <v>3725</v>
      </c>
      <c r="G1143" s="38" t="s">
        <v>3726</v>
      </c>
      <c r="H1143" s="40">
        <v>33</v>
      </c>
      <c r="I1143" s="42" t="s">
        <v>308</v>
      </c>
    </row>
    <row r="1144" spans="1:9">
      <c r="A1144" s="38" t="s">
        <v>3727</v>
      </c>
      <c r="B1144" s="38"/>
      <c r="C1144" s="38">
        <v>11900</v>
      </c>
      <c r="D1144" s="38" t="s">
        <v>3090</v>
      </c>
      <c r="E1144" s="38">
        <v>14900</v>
      </c>
      <c r="F1144" s="38" t="s">
        <v>3728</v>
      </c>
      <c r="G1144" s="38" t="s">
        <v>3729</v>
      </c>
      <c r="H1144" s="40">
        <v>6</v>
      </c>
      <c r="I1144" s="42" t="s">
        <v>308</v>
      </c>
    </row>
    <row r="1145" spans="1:9">
      <c r="A1145" s="38" t="s">
        <v>3730</v>
      </c>
      <c r="B1145" s="38"/>
      <c r="C1145" s="38">
        <v>1760</v>
      </c>
      <c r="D1145" s="38" t="s">
        <v>3090</v>
      </c>
      <c r="E1145" s="38">
        <v>2200</v>
      </c>
      <c r="F1145" s="38" t="s">
        <v>3731</v>
      </c>
      <c r="G1145" s="38" t="s">
        <v>3732</v>
      </c>
      <c r="H1145" s="40">
        <v>690</v>
      </c>
      <c r="I1145" s="42" t="s">
        <v>308</v>
      </c>
    </row>
    <row r="1146" spans="1:9">
      <c r="A1146" s="38" t="s">
        <v>3733</v>
      </c>
      <c r="B1146" s="38"/>
      <c r="C1146" s="38">
        <v>1920</v>
      </c>
      <c r="D1146" s="38" t="s">
        <v>3090</v>
      </c>
      <c r="E1146" s="38">
        <v>2400</v>
      </c>
      <c r="F1146" s="38" t="s">
        <v>3734</v>
      </c>
      <c r="G1146" s="38" t="s">
        <v>3735</v>
      </c>
      <c r="H1146" s="40">
        <v>50</v>
      </c>
      <c r="I1146" s="42" t="s">
        <v>308</v>
      </c>
    </row>
    <row r="1147" spans="1:9">
      <c r="A1147" s="38" t="s">
        <v>3736</v>
      </c>
      <c r="B1147" s="38"/>
      <c r="C1147" s="38">
        <v>10600</v>
      </c>
      <c r="D1147" s="38" t="s">
        <v>3090</v>
      </c>
      <c r="E1147" s="38">
        <v>13200</v>
      </c>
      <c r="F1147" s="38" t="s">
        <v>3737</v>
      </c>
      <c r="G1147" s="38"/>
      <c r="H1147" s="40">
        <v>250</v>
      </c>
      <c r="I1147" s="42" t="s">
        <v>308</v>
      </c>
    </row>
    <row r="1148" spans="1:9">
      <c r="A1148" s="38" t="s">
        <v>3738</v>
      </c>
      <c r="B1148" s="38"/>
      <c r="C1148" s="38">
        <v>3840</v>
      </c>
      <c r="D1148" s="38" t="s">
        <v>3090</v>
      </c>
      <c r="E1148" s="38">
        <v>4800</v>
      </c>
      <c r="F1148" s="38" t="s">
        <v>3739</v>
      </c>
      <c r="G1148" s="38"/>
      <c r="H1148" s="40">
        <v>20</v>
      </c>
      <c r="I1148" s="42" t="s">
        <v>308</v>
      </c>
    </row>
    <row r="1149" spans="1:9">
      <c r="A1149" s="38" t="s">
        <v>3740</v>
      </c>
      <c r="B1149" s="38"/>
      <c r="C1149" s="38">
        <v>8320</v>
      </c>
      <c r="D1149" s="38" t="s">
        <v>3090</v>
      </c>
      <c r="E1149" s="38">
        <v>10400</v>
      </c>
      <c r="F1149" s="38" t="s">
        <v>3741</v>
      </c>
      <c r="G1149" s="38" t="s">
        <v>3742</v>
      </c>
      <c r="H1149" s="40">
        <v>2</v>
      </c>
      <c r="I1149" s="42" t="s">
        <v>308</v>
      </c>
    </row>
    <row r="1150" spans="1:9">
      <c r="A1150" s="38" t="s">
        <v>3743</v>
      </c>
      <c r="B1150" s="38"/>
      <c r="C1150" s="38">
        <v>2000</v>
      </c>
      <c r="D1150" s="38" t="s">
        <v>3090</v>
      </c>
      <c r="E1150" s="38">
        <v>2500</v>
      </c>
      <c r="F1150" s="38" t="s">
        <v>3744</v>
      </c>
      <c r="G1150" s="38"/>
      <c r="H1150" s="40">
        <v>50</v>
      </c>
      <c r="I1150" s="42" t="s">
        <v>308</v>
      </c>
    </row>
    <row r="1151" spans="1:9">
      <c r="A1151" s="38" t="s">
        <v>3745</v>
      </c>
      <c r="B1151" s="38"/>
      <c r="C1151" s="38">
        <v>1200</v>
      </c>
      <c r="D1151" s="38" t="s">
        <v>3090</v>
      </c>
      <c r="E1151" s="38">
        <v>1500</v>
      </c>
      <c r="F1151" s="38" t="s">
        <v>3746</v>
      </c>
      <c r="G1151" s="38"/>
      <c r="H1151" s="40">
        <v>50</v>
      </c>
      <c r="I1151" s="42" t="s">
        <v>308</v>
      </c>
    </row>
    <row r="1152" spans="1:9">
      <c r="A1152" s="38" t="s">
        <v>3747</v>
      </c>
      <c r="B1152" s="38"/>
      <c r="C1152" s="38">
        <v>640</v>
      </c>
      <c r="D1152" s="38" t="s">
        <v>3090</v>
      </c>
      <c r="E1152" s="38">
        <v>800</v>
      </c>
      <c r="F1152" s="38" t="s">
        <v>3744</v>
      </c>
      <c r="G1152" s="38"/>
      <c r="H1152" s="40">
        <v>50</v>
      </c>
      <c r="I1152" s="42" t="s">
        <v>308</v>
      </c>
    </row>
    <row r="1153" spans="1:9">
      <c r="A1153" s="38" t="s">
        <v>3748</v>
      </c>
      <c r="B1153" s="38"/>
      <c r="C1153" s="38">
        <v>480</v>
      </c>
      <c r="D1153" s="38" t="s">
        <v>3090</v>
      </c>
      <c r="E1153" s="38">
        <v>600</v>
      </c>
      <c r="F1153" s="38" t="s">
        <v>3746</v>
      </c>
      <c r="G1153" s="38"/>
      <c r="H1153" s="40">
        <v>50</v>
      </c>
      <c r="I1153" s="42" t="s">
        <v>308</v>
      </c>
    </row>
    <row r="1154" spans="1:9">
      <c r="A1154" s="38" t="s">
        <v>3749</v>
      </c>
      <c r="B1154" s="38"/>
      <c r="C1154" s="38">
        <v>480</v>
      </c>
      <c r="D1154" s="38" t="s">
        <v>3090</v>
      </c>
      <c r="E1154" s="38">
        <v>600</v>
      </c>
      <c r="F1154" s="38" t="s">
        <v>3744</v>
      </c>
      <c r="G1154" s="38"/>
      <c r="H1154" s="40">
        <v>40</v>
      </c>
      <c r="I1154" s="42" t="s">
        <v>308</v>
      </c>
    </row>
    <row r="1155" spans="1:9">
      <c r="A1155" s="38" t="s">
        <v>3750</v>
      </c>
      <c r="B1155" s="38"/>
      <c r="C1155" s="38">
        <v>400</v>
      </c>
      <c r="D1155" s="38" t="s">
        <v>3090</v>
      </c>
      <c r="E1155" s="38">
        <v>500</v>
      </c>
      <c r="F1155" s="38" t="s">
        <v>3746</v>
      </c>
      <c r="G1155" s="38"/>
      <c r="H1155" s="40">
        <v>40</v>
      </c>
      <c r="I1155" s="42" t="s">
        <v>308</v>
      </c>
    </row>
    <row r="1156" spans="1:9">
      <c r="A1156" s="38" t="s">
        <v>3751</v>
      </c>
      <c r="B1156" s="38"/>
      <c r="C1156" s="38">
        <v>3680</v>
      </c>
      <c r="D1156" s="38" t="s">
        <v>3090</v>
      </c>
      <c r="E1156" s="38">
        <v>4600</v>
      </c>
      <c r="F1156" s="38" t="s">
        <v>3752</v>
      </c>
      <c r="G1156" s="38"/>
      <c r="H1156" s="40">
        <v>150</v>
      </c>
      <c r="I1156" s="42" t="s">
        <v>308</v>
      </c>
    </row>
    <row r="1157" spans="1:9">
      <c r="A1157" s="38" t="s">
        <v>3753</v>
      </c>
      <c r="B1157" s="38"/>
      <c r="C1157" s="38">
        <v>640</v>
      </c>
      <c r="D1157" s="38" t="s">
        <v>3090</v>
      </c>
      <c r="E1157" s="38">
        <v>800</v>
      </c>
      <c r="F1157" s="38" t="s">
        <v>3754</v>
      </c>
      <c r="G1157" s="38"/>
      <c r="H1157" s="40">
        <v>20</v>
      </c>
      <c r="I1157" s="42" t="s">
        <v>308</v>
      </c>
    </row>
    <row r="1158" spans="1:9">
      <c r="A1158" s="38" t="s">
        <v>3755</v>
      </c>
      <c r="B1158" s="38"/>
      <c r="C1158" s="38">
        <v>320</v>
      </c>
      <c r="D1158" s="38" t="s">
        <v>3090</v>
      </c>
      <c r="E1158" s="38">
        <v>400</v>
      </c>
      <c r="F1158" s="38" t="s">
        <v>3754</v>
      </c>
      <c r="G1158" s="38"/>
      <c r="H1158" s="40">
        <v>10</v>
      </c>
      <c r="I1158" s="42" t="s">
        <v>308</v>
      </c>
    </row>
    <row r="1159" spans="1:9">
      <c r="A1159" s="38" t="s">
        <v>3756</v>
      </c>
      <c r="B1159" s="38"/>
      <c r="C1159" s="38">
        <v>240</v>
      </c>
      <c r="D1159" s="38" t="s">
        <v>3090</v>
      </c>
      <c r="E1159" s="38">
        <v>300</v>
      </c>
      <c r="F1159" s="38" t="s">
        <v>3757</v>
      </c>
      <c r="G1159" s="38"/>
      <c r="H1159" s="40">
        <v>3</v>
      </c>
      <c r="I1159" s="42" t="s">
        <v>308</v>
      </c>
    </row>
    <row r="1160" spans="1:9">
      <c r="A1160" s="38" t="s">
        <v>3758</v>
      </c>
      <c r="B1160" s="38"/>
      <c r="C1160" s="38">
        <v>400</v>
      </c>
      <c r="D1160" s="38" t="s">
        <v>3090</v>
      </c>
      <c r="E1160" s="38">
        <v>500</v>
      </c>
      <c r="F1160" s="38" t="s">
        <v>3759</v>
      </c>
      <c r="G1160" s="38"/>
      <c r="H1160" s="40">
        <v>10</v>
      </c>
      <c r="I1160" s="42" t="s">
        <v>308</v>
      </c>
    </row>
    <row r="1161" spans="1:9">
      <c r="A1161" s="38" t="s">
        <v>3760</v>
      </c>
      <c r="B1161" s="38"/>
      <c r="C1161" s="38">
        <v>480</v>
      </c>
      <c r="D1161" s="38" t="s">
        <v>3090</v>
      </c>
      <c r="E1161" s="38">
        <v>600</v>
      </c>
      <c r="F1161" s="38" t="s">
        <v>3761</v>
      </c>
      <c r="G1161" s="38"/>
      <c r="H1161" s="40">
        <v>3</v>
      </c>
      <c r="I1161" s="42" t="s">
        <v>308</v>
      </c>
    </row>
    <row r="1162" spans="1:9">
      <c r="A1162" s="38" t="s">
        <v>3762</v>
      </c>
      <c r="B1162" s="38"/>
      <c r="C1162" s="38">
        <v>4800</v>
      </c>
      <c r="D1162" s="38" t="s">
        <v>3090</v>
      </c>
      <c r="E1162" s="38">
        <v>6000</v>
      </c>
      <c r="F1162" s="38" t="s">
        <v>3763</v>
      </c>
      <c r="G1162" s="38"/>
      <c r="H1162" s="40">
        <v>1</v>
      </c>
      <c r="I1162" s="42" t="s">
        <v>308</v>
      </c>
    </row>
    <row r="1163" spans="1:9">
      <c r="A1163" s="38" t="s">
        <v>3764</v>
      </c>
      <c r="B1163" s="38"/>
      <c r="C1163" s="38">
        <v>2080</v>
      </c>
      <c r="D1163" s="38" t="s">
        <v>3090</v>
      </c>
      <c r="E1163" s="38">
        <v>2600</v>
      </c>
      <c r="F1163" s="38" t="s">
        <v>3765</v>
      </c>
      <c r="G1163" s="38" t="s">
        <v>3766</v>
      </c>
      <c r="H1163" s="40">
        <v>20</v>
      </c>
      <c r="I1163" s="42" t="s">
        <v>308</v>
      </c>
    </row>
    <row r="1164" spans="1:9">
      <c r="A1164" s="38" t="s">
        <v>3767</v>
      </c>
      <c r="B1164" s="38"/>
      <c r="C1164" s="38">
        <v>18400</v>
      </c>
      <c r="D1164" s="38" t="s">
        <v>3090</v>
      </c>
      <c r="E1164" s="38">
        <v>23000</v>
      </c>
      <c r="F1164" s="38" t="s">
        <v>3768</v>
      </c>
      <c r="G1164" s="38" t="s">
        <v>3769</v>
      </c>
      <c r="H1164" s="40">
        <v>10</v>
      </c>
      <c r="I1164" s="42" t="s">
        <v>308</v>
      </c>
    </row>
    <row r="1165" spans="1:9">
      <c r="A1165" s="38" t="s">
        <v>3770</v>
      </c>
      <c r="B1165" s="38"/>
      <c r="C1165" s="38">
        <v>20100</v>
      </c>
      <c r="D1165" s="38" t="s">
        <v>3090</v>
      </c>
      <c r="E1165" s="38">
        <v>25100</v>
      </c>
      <c r="F1165" s="38" t="s">
        <v>3768</v>
      </c>
      <c r="G1165" s="38" t="s">
        <v>3771</v>
      </c>
      <c r="H1165" s="40">
        <v>6</v>
      </c>
      <c r="I1165" s="42" t="s">
        <v>308</v>
      </c>
    </row>
    <row r="1166" spans="1:9">
      <c r="A1166" s="38" t="s">
        <v>3772</v>
      </c>
      <c r="B1166" s="38"/>
      <c r="C1166" s="38">
        <v>2640</v>
      </c>
      <c r="D1166" s="38" t="s">
        <v>3090</v>
      </c>
      <c r="E1166" s="38">
        <v>3300</v>
      </c>
      <c r="F1166" s="38" t="s">
        <v>3773</v>
      </c>
      <c r="G1166" s="38"/>
      <c r="H1166" s="40">
        <v>40</v>
      </c>
      <c r="I1166" s="42" t="s">
        <v>308</v>
      </c>
    </row>
    <row r="1167" spans="1:9">
      <c r="A1167" s="38" t="s">
        <v>3774</v>
      </c>
      <c r="B1167" s="38"/>
      <c r="C1167" s="38">
        <v>1600</v>
      </c>
      <c r="D1167" s="38" t="s">
        <v>3090</v>
      </c>
      <c r="E1167" s="38">
        <v>2000</v>
      </c>
      <c r="F1167" s="38" t="s">
        <v>3775</v>
      </c>
      <c r="G1167" s="38"/>
      <c r="H1167" s="40">
        <v>40</v>
      </c>
      <c r="I1167" s="42" t="s">
        <v>308</v>
      </c>
    </row>
    <row r="1168" spans="1:9">
      <c r="A1168" s="38" t="s">
        <v>3776</v>
      </c>
      <c r="B1168" s="38"/>
      <c r="C1168" s="38">
        <v>640</v>
      </c>
      <c r="D1168" s="38" t="s">
        <v>3090</v>
      </c>
      <c r="E1168" s="38">
        <v>800</v>
      </c>
      <c r="F1168" s="38" t="s">
        <v>3777</v>
      </c>
      <c r="G1168" s="38"/>
      <c r="H1168" s="40">
        <v>5</v>
      </c>
      <c r="I1168" s="42" t="s">
        <v>308</v>
      </c>
    </row>
    <row r="1169" spans="1:9">
      <c r="A1169" s="38" t="s">
        <v>3778</v>
      </c>
      <c r="B1169" s="38"/>
      <c r="C1169" s="38">
        <v>720</v>
      </c>
      <c r="D1169" s="38" t="s">
        <v>3090</v>
      </c>
      <c r="E1169" s="38">
        <v>900</v>
      </c>
      <c r="F1169" s="38" t="s">
        <v>3779</v>
      </c>
      <c r="G1169" s="38" t="s">
        <v>3780</v>
      </c>
      <c r="H1169" s="40">
        <v>12</v>
      </c>
      <c r="I1169" s="42" t="s">
        <v>308</v>
      </c>
    </row>
    <row r="1170" spans="1:9">
      <c r="A1170" s="38" t="s">
        <v>3781</v>
      </c>
      <c r="B1170" s="38"/>
      <c r="C1170" s="38">
        <v>6480</v>
      </c>
      <c r="D1170" s="38" t="s">
        <v>3090</v>
      </c>
      <c r="E1170" s="38">
        <v>8100</v>
      </c>
      <c r="F1170" s="38" t="s">
        <v>3782</v>
      </c>
      <c r="G1170" s="38"/>
      <c r="H1170" s="40">
        <v>60</v>
      </c>
      <c r="I1170" s="42" t="s">
        <v>308</v>
      </c>
    </row>
    <row r="1171" spans="1:9">
      <c r="A1171" s="38" t="s">
        <v>3783</v>
      </c>
      <c r="B1171" s="38"/>
      <c r="C1171" s="38">
        <v>4480</v>
      </c>
      <c r="D1171" s="38" t="s">
        <v>3090</v>
      </c>
      <c r="E1171" s="38">
        <v>5600</v>
      </c>
      <c r="F1171" s="38" t="s">
        <v>3782</v>
      </c>
      <c r="G1171" s="38"/>
      <c r="H1171" s="40">
        <v>26</v>
      </c>
      <c r="I1171" s="42" t="s">
        <v>308</v>
      </c>
    </row>
    <row r="1172" spans="1:9">
      <c r="A1172" s="38" t="s">
        <v>3784</v>
      </c>
      <c r="B1172" s="38"/>
      <c r="C1172" s="38">
        <v>63400</v>
      </c>
      <c r="D1172" s="38" t="s">
        <v>3090</v>
      </c>
      <c r="E1172" s="38">
        <v>79300</v>
      </c>
      <c r="F1172" s="38" t="s">
        <v>3785</v>
      </c>
      <c r="G1172" s="38" t="s">
        <v>3786</v>
      </c>
      <c r="H1172" s="40">
        <v>2</v>
      </c>
      <c r="I1172" s="42" t="s">
        <v>308</v>
      </c>
    </row>
    <row r="1173" spans="1:9">
      <c r="A1173" s="38" t="s">
        <v>3787</v>
      </c>
      <c r="B1173" s="38"/>
      <c r="C1173" s="38">
        <v>6960</v>
      </c>
      <c r="D1173" s="38" t="s">
        <v>3090</v>
      </c>
      <c r="E1173" s="38">
        <v>8700</v>
      </c>
      <c r="F1173" s="38" t="s">
        <v>3788</v>
      </c>
      <c r="G1173" s="38" t="s">
        <v>3789</v>
      </c>
      <c r="H1173" s="40">
        <v>41</v>
      </c>
      <c r="I1173" s="42" t="s">
        <v>308</v>
      </c>
    </row>
    <row r="1174" spans="1:9">
      <c r="A1174" s="38" t="s">
        <v>3790</v>
      </c>
      <c r="B1174" s="38"/>
      <c r="C1174" s="38">
        <v>640</v>
      </c>
      <c r="D1174" s="38" t="s">
        <v>3090</v>
      </c>
      <c r="E1174" s="38">
        <v>800</v>
      </c>
      <c r="F1174" s="38" t="s">
        <v>3791</v>
      </c>
      <c r="G1174" s="38" t="s">
        <v>3792</v>
      </c>
      <c r="H1174" s="40">
        <v>30</v>
      </c>
      <c r="I1174" s="42" t="s">
        <v>308</v>
      </c>
    </row>
    <row r="1175" spans="1:9">
      <c r="A1175" s="38" t="s">
        <v>3793</v>
      </c>
      <c r="B1175" s="38"/>
      <c r="C1175" s="38">
        <v>960</v>
      </c>
      <c r="D1175" s="38" t="s">
        <v>3090</v>
      </c>
      <c r="E1175" s="38">
        <v>1200</v>
      </c>
      <c r="F1175" s="38" t="s">
        <v>3791</v>
      </c>
      <c r="G1175" s="38" t="s">
        <v>3794</v>
      </c>
      <c r="H1175" s="40">
        <v>5</v>
      </c>
      <c r="I1175" s="42" t="s">
        <v>308</v>
      </c>
    </row>
    <row r="1176" spans="1:9">
      <c r="A1176" s="38" t="s">
        <v>3795</v>
      </c>
      <c r="B1176" s="38"/>
      <c r="C1176" s="38">
        <v>1200</v>
      </c>
      <c r="D1176" s="38" t="s">
        <v>3090</v>
      </c>
      <c r="E1176" s="38">
        <v>1500</v>
      </c>
      <c r="F1176" s="38" t="s">
        <v>3796</v>
      </c>
      <c r="G1176" s="38"/>
      <c r="H1176" s="40">
        <v>20</v>
      </c>
      <c r="I1176" s="42" t="s">
        <v>308</v>
      </c>
    </row>
    <row r="1177" spans="1:9">
      <c r="A1177" s="38" t="s">
        <v>3797</v>
      </c>
      <c r="B1177" s="38"/>
      <c r="C1177" s="38">
        <v>480</v>
      </c>
      <c r="D1177" s="38" t="s">
        <v>3090</v>
      </c>
      <c r="E1177" s="38">
        <v>600</v>
      </c>
      <c r="F1177" s="38" t="s">
        <v>3798</v>
      </c>
      <c r="G1177" s="38" t="s">
        <v>3799</v>
      </c>
      <c r="H1177" s="40">
        <v>6</v>
      </c>
      <c r="I1177" s="42" t="s">
        <v>308</v>
      </c>
    </row>
    <row r="1178" spans="1:9">
      <c r="A1178" s="38" t="s">
        <v>3800</v>
      </c>
      <c r="B1178" s="38"/>
      <c r="C1178" s="38">
        <v>43400</v>
      </c>
      <c r="D1178" s="38" t="s">
        <v>3090</v>
      </c>
      <c r="E1178" s="38">
        <v>54300</v>
      </c>
      <c r="F1178" s="38" t="s">
        <v>3801</v>
      </c>
      <c r="G1178" s="38" t="s">
        <v>3802</v>
      </c>
      <c r="H1178" s="40">
        <v>40</v>
      </c>
      <c r="I1178" s="42" t="s">
        <v>308</v>
      </c>
    </row>
    <row r="1179" spans="1:9">
      <c r="A1179" s="38" t="s">
        <v>3803</v>
      </c>
      <c r="B1179" s="38"/>
      <c r="C1179" s="38">
        <v>5840</v>
      </c>
      <c r="D1179" s="38" t="s">
        <v>3090</v>
      </c>
      <c r="E1179" s="38">
        <v>7300</v>
      </c>
      <c r="F1179" s="38" t="s">
        <v>3804</v>
      </c>
      <c r="G1179" s="38" t="s">
        <v>3805</v>
      </c>
      <c r="H1179" s="40">
        <v>20</v>
      </c>
      <c r="I1179" s="42" t="s">
        <v>308</v>
      </c>
    </row>
    <row r="1180" spans="1:9">
      <c r="A1180" s="38" t="s">
        <v>3806</v>
      </c>
      <c r="B1180" s="38"/>
      <c r="C1180" s="38">
        <v>5840</v>
      </c>
      <c r="D1180" s="38" t="s">
        <v>3090</v>
      </c>
      <c r="E1180" s="38">
        <v>7300</v>
      </c>
      <c r="F1180" s="38" t="s">
        <v>3807</v>
      </c>
      <c r="G1180" s="38"/>
      <c r="H1180" s="40">
        <v>6</v>
      </c>
      <c r="I1180" s="42" t="s">
        <v>308</v>
      </c>
    </row>
    <row r="1181" spans="1:9">
      <c r="A1181" s="38" t="s">
        <v>3808</v>
      </c>
      <c r="B1181" s="38"/>
      <c r="C1181" s="38">
        <v>17300</v>
      </c>
      <c r="D1181" s="38" t="s">
        <v>3090</v>
      </c>
      <c r="E1181" s="38">
        <v>21600</v>
      </c>
      <c r="F1181" s="38" t="s">
        <v>3809</v>
      </c>
      <c r="G1181" s="38" t="s">
        <v>3810</v>
      </c>
      <c r="H1181" s="40">
        <v>44</v>
      </c>
      <c r="I1181" s="42" t="s">
        <v>308</v>
      </c>
    </row>
    <row r="1182" spans="1:9">
      <c r="A1182" s="38" t="s">
        <v>3811</v>
      </c>
      <c r="B1182" s="38"/>
      <c r="C1182" s="38">
        <v>5440</v>
      </c>
      <c r="D1182" s="38" t="s">
        <v>3090</v>
      </c>
      <c r="E1182" s="38">
        <v>6800</v>
      </c>
      <c r="F1182" s="38" t="s">
        <v>3809</v>
      </c>
      <c r="G1182" s="38" t="s">
        <v>3812</v>
      </c>
      <c r="H1182" s="40">
        <v>6</v>
      </c>
      <c r="I1182" s="42" t="s">
        <v>308</v>
      </c>
    </row>
    <row r="1183" spans="1:9">
      <c r="A1183" s="38" t="s">
        <v>3813</v>
      </c>
      <c r="B1183" s="38"/>
      <c r="C1183" s="38">
        <v>19900</v>
      </c>
      <c r="D1183" s="38" t="s">
        <v>3090</v>
      </c>
      <c r="E1183" s="38">
        <v>24900</v>
      </c>
      <c r="F1183" s="38" t="s">
        <v>3814</v>
      </c>
      <c r="G1183" s="38" t="s">
        <v>3815</v>
      </c>
      <c r="H1183" s="40">
        <v>10</v>
      </c>
      <c r="I1183" s="42" t="s">
        <v>308</v>
      </c>
    </row>
    <row r="1184" spans="1:9">
      <c r="A1184" s="38" t="s">
        <v>3816</v>
      </c>
      <c r="B1184" s="38"/>
      <c r="C1184" s="38">
        <v>4800</v>
      </c>
      <c r="D1184" s="38" t="s">
        <v>3090</v>
      </c>
      <c r="E1184" s="38">
        <v>6000</v>
      </c>
      <c r="F1184" s="38" t="s">
        <v>3817</v>
      </c>
      <c r="G1184" s="38"/>
      <c r="H1184" s="40">
        <v>20</v>
      </c>
      <c r="I1184" s="42" t="s">
        <v>308</v>
      </c>
    </row>
    <row r="1185" spans="1:9">
      <c r="A1185" s="38" t="s">
        <v>3818</v>
      </c>
      <c r="B1185" s="38"/>
      <c r="C1185" s="38">
        <v>4400</v>
      </c>
      <c r="D1185" s="38" t="s">
        <v>3090</v>
      </c>
      <c r="E1185" s="38">
        <v>5500</v>
      </c>
      <c r="F1185" s="38" t="s">
        <v>3817</v>
      </c>
      <c r="G1185" s="38"/>
      <c r="H1185" s="40">
        <v>10</v>
      </c>
      <c r="I1185" s="42" t="s">
        <v>308</v>
      </c>
    </row>
    <row r="1186" spans="1:9">
      <c r="A1186" s="38" t="s">
        <v>3819</v>
      </c>
      <c r="B1186" s="38"/>
      <c r="C1186" s="38">
        <v>5760</v>
      </c>
      <c r="D1186" s="38" t="s">
        <v>3090</v>
      </c>
      <c r="E1186" s="38">
        <v>7200</v>
      </c>
      <c r="F1186" s="38" t="s">
        <v>3820</v>
      </c>
      <c r="G1186" s="38"/>
      <c r="H1186" s="40">
        <v>12</v>
      </c>
      <c r="I1186" s="42" t="s">
        <v>308</v>
      </c>
    </row>
    <row r="1187" spans="1:9">
      <c r="A1187" s="38" t="s">
        <v>3821</v>
      </c>
      <c r="B1187" s="38"/>
      <c r="C1187" s="38">
        <v>5760</v>
      </c>
      <c r="D1187" s="38" t="s">
        <v>3090</v>
      </c>
      <c r="E1187" s="38">
        <v>7200</v>
      </c>
      <c r="F1187" s="38" t="s">
        <v>3820</v>
      </c>
      <c r="G1187" s="38"/>
      <c r="H1187" s="40">
        <v>10</v>
      </c>
      <c r="I1187" s="42" t="s">
        <v>308</v>
      </c>
    </row>
    <row r="1188" spans="1:9">
      <c r="A1188" s="38" t="s">
        <v>3822</v>
      </c>
      <c r="B1188" s="38"/>
      <c r="C1188" s="38">
        <v>5760</v>
      </c>
      <c r="D1188" s="38" t="s">
        <v>3090</v>
      </c>
      <c r="E1188" s="38">
        <v>7200</v>
      </c>
      <c r="F1188" s="38" t="s">
        <v>3823</v>
      </c>
      <c r="G1188" s="38" t="s">
        <v>3824</v>
      </c>
      <c r="H1188" s="40">
        <v>4</v>
      </c>
      <c r="I1188" s="42" t="s">
        <v>308</v>
      </c>
    </row>
    <row r="1189" spans="1:9">
      <c r="A1189" s="38" t="s">
        <v>3825</v>
      </c>
      <c r="B1189" s="38"/>
      <c r="C1189" s="38">
        <v>22100</v>
      </c>
      <c r="D1189" s="38" t="s">
        <v>3090</v>
      </c>
      <c r="E1189" s="38">
        <v>27600</v>
      </c>
      <c r="F1189" s="38" t="s">
        <v>3826</v>
      </c>
      <c r="G1189" s="38" t="s">
        <v>3827</v>
      </c>
      <c r="H1189" s="40">
        <v>15</v>
      </c>
      <c r="I1189" s="42" t="s">
        <v>308</v>
      </c>
    </row>
    <row r="1190" spans="1:9">
      <c r="A1190" s="38" t="s">
        <v>3828</v>
      </c>
      <c r="B1190" s="38"/>
      <c r="C1190" s="38">
        <v>7280</v>
      </c>
      <c r="D1190" s="38" t="s">
        <v>3090</v>
      </c>
      <c r="E1190" s="38">
        <v>9100</v>
      </c>
      <c r="F1190" s="38" t="s">
        <v>3829</v>
      </c>
      <c r="G1190" s="38"/>
      <c r="H1190" s="40">
        <v>20</v>
      </c>
      <c r="I1190" s="42" t="s">
        <v>308</v>
      </c>
    </row>
    <row r="1191" spans="1:9">
      <c r="A1191" s="38" t="s">
        <v>3830</v>
      </c>
      <c r="B1191" s="38"/>
      <c r="C1191" s="38">
        <v>4800</v>
      </c>
      <c r="D1191" s="38" t="s">
        <v>3090</v>
      </c>
      <c r="E1191" s="38">
        <v>6000</v>
      </c>
      <c r="F1191" s="38" t="s">
        <v>3831</v>
      </c>
      <c r="G1191" s="38"/>
      <c r="H1191" s="40">
        <v>4</v>
      </c>
      <c r="I1191" s="42" t="s">
        <v>308</v>
      </c>
    </row>
    <row r="1192" spans="1:9">
      <c r="A1192" s="38" t="s">
        <v>3832</v>
      </c>
      <c r="B1192" s="38"/>
      <c r="C1192" s="38">
        <v>5200</v>
      </c>
      <c r="D1192" s="38" t="s">
        <v>3090</v>
      </c>
      <c r="E1192" s="38">
        <v>6500</v>
      </c>
      <c r="F1192" s="38" t="s">
        <v>3833</v>
      </c>
      <c r="G1192" s="38"/>
      <c r="H1192" s="40">
        <v>4</v>
      </c>
      <c r="I1192" s="42" t="s">
        <v>308</v>
      </c>
    </row>
    <row r="1193" spans="1:9">
      <c r="A1193" s="38" t="s">
        <v>3834</v>
      </c>
      <c r="B1193" s="38"/>
      <c r="C1193" s="38">
        <v>3920</v>
      </c>
      <c r="D1193" s="38" t="s">
        <v>3090</v>
      </c>
      <c r="E1193" s="38">
        <v>4900</v>
      </c>
      <c r="F1193" s="38" t="s">
        <v>3833</v>
      </c>
      <c r="G1193" s="38"/>
      <c r="H1193" s="40">
        <v>4</v>
      </c>
      <c r="I1193" s="42" t="s">
        <v>308</v>
      </c>
    </row>
    <row r="1194" spans="1:9">
      <c r="A1194" s="38" t="s">
        <v>3835</v>
      </c>
      <c r="B1194" s="38"/>
      <c r="C1194" s="38">
        <v>1360</v>
      </c>
      <c r="D1194" s="38" t="s">
        <v>3090</v>
      </c>
      <c r="E1194" s="38">
        <v>1700</v>
      </c>
      <c r="F1194" s="38" t="s">
        <v>3836</v>
      </c>
      <c r="G1194" s="38"/>
      <c r="H1194" s="40">
        <v>5</v>
      </c>
      <c r="I1194" s="42" t="s">
        <v>308</v>
      </c>
    </row>
    <row r="1195" spans="1:9">
      <c r="A1195" s="38" t="s">
        <v>3837</v>
      </c>
      <c r="B1195" s="38"/>
      <c r="C1195" s="38">
        <v>1600</v>
      </c>
      <c r="D1195" s="38" t="s">
        <v>3090</v>
      </c>
      <c r="E1195" s="38">
        <v>2000</v>
      </c>
      <c r="F1195" s="38" t="s">
        <v>3836</v>
      </c>
      <c r="G1195" s="38"/>
      <c r="H1195" s="40">
        <v>5</v>
      </c>
      <c r="I1195" s="42" t="s">
        <v>308</v>
      </c>
    </row>
    <row r="1196" spans="1:9">
      <c r="A1196" s="38" t="s">
        <v>3838</v>
      </c>
      <c r="B1196" s="38"/>
      <c r="C1196" s="38">
        <v>1920</v>
      </c>
      <c r="D1196" s="38" t="s">
        <v>3090</v>
      </c>
      <c r="E1196" s="38">
        <v>2400</v>
      </c>
      <c r="F1196" s="38" t="s">
        <v>3839</v>
      </c>
      <c r="G1196" s="38"/>
      <c r="H1196" s="40">
        <v>5</v>
      </c>
      <c r="I1196" s="42" t="s">
        <v>308</v>
      </c>
    </row>
    <row r="1197" spans="1:9">
      <c r="A1197" s="38" t="s">
        <v>3840</v>
      </c>
      <c r="B1197" s="38"/>
      <c r="C1197" s="38">
        <v>2560</v>
      </c>
      <c r="D1197" s="38" t="s">
        <v>3090</v>
      </c>
      <c r="E1197" s="38">
        <v>3200</v>
      </c>
      <c r="F1197" s="38" t="s">
        <v>3839</v>
      </c>
      <c r="G1197" s="38"/>
      <c r="H1197" s="40">
        <v>5</v>
      </c>
      <c r="I1197" s="42" t="s">
        <v>308</v>
      </c>
    </row>
    <row r="1198" spans="1:9">
      <c r="A1198" s="38" t="s">
        <v>3841</v>
      </c>
      <c r="B1198" s="38"/>
      <c r="C1198" s="38">
        <v>1280</v>
      </c>
      <c r="D1198" s="38" t="s">
        <v>3090</v>
      </c>
      <c r="E1198" s="38">
        <v>1600</v>
      </c>
      <c r="F1198" s="38" t="s">
        <v>3842</v>
      </c>
      <c r="G1198" s="38"/>
      <c r="H1198" s="40">
        <v>10</v>
      </c>
      <c r="I1198" s="42" t="s">
        <v>308</v>
      </c>
    </row>
    <row r="1199" spans="1:9">
      <c r="A1199" s="38" t="s">
        <v>3843</v>
      </c>
      <c r="B1199" s="38"/>
      <c r="C1199" s="38">
        <v>1600</v>
      </c>
      <c r="D1199" s="38" t="s">
        <v>3090</v>
      </c>
      <c r="E1199" s="38">
        <v>2000</v>
      </c>
      <c r="F1199" s="38" t="s">
        <v>3679</v>
      </c>
      <c r="G1199" s="38" t="s">
        <v>3844</v>
      </c>
      <c r="H1199" s="40">
        <v>10</v>
      </c>
      <c r="I1199" s="42" t="s">
        <v>308</v>
      </c>
    </row>
    <row r="1200" spans="1:9">
      <c r="A1200" s="38" t="s">
        <v>3845</v>
      </c>
      <c r="B1200" s="38"/>
      <c r="C1200" s="38">
        <v>400</v>
      </c>
      <c r="D1200" s="38" t="s">
        <v>3090</v>
      </c>
      <c r="E1200" s="38">
        <v>500</v>
      </c>
      <c r="F1200" s="38" t="s">
        <v>3746</v>
      </c>
      <c r="G1200" s="38"/>
      <c r="H1200" s="40">
        <v>20</v>
      </c>
      <c r="I1200" s="42" t="s">
        <v>308</v>
      </c>
    </row>
    <row r="1201" spans="1:9">
      <c r="A1201" s="38" t="s">
        <v>3846</v>
      </c>
      <c r="B1201" s="38"/>
      <c r="C1201" s="38">
        <v>480</v>
      </c>
      <c r="D1201" s="38" t="s">
        <v>3090</v>
      </c>
      <c r="E1201" s="38">
        <v>600</v>
      </c>
      <c r="F1201" s="38" t="s">
        <v>3744</v>
      </c>
      <c r="G1201" s="38"/>
      <c r="H1201" s="40">
        <v>20</v>
      </c>
      <c r="I1201" s="42" t="s">
        <v>308</v>
      </c>
    </row>
    <row r="1202" spans="1:9">
      <c r="A1202" s="38" t="s">
        <v>3847</v>
      </c>
      <c r="B1202" s="38"/>
      <c r="C1202" s="38">
        <v>880</v>
      </c>
      <c r="D1202" s="38" t="s">
        <v>3090</v>
      </c>
      <c r="E1202" s="38">
        <v>1100</v>
      </c>
      <c r="F1202" s="38" t="s">
        <v>3848</v>
      </c>
      <c r="G1202" s="38"/>
      <c r="H1202" s="40">
        <v>10</v>
      </c>
      <c r="I1202" s="42" t="s">
        <v>308</v>
      </c>
    </row>
    <row r="1203" spans="1:9">
      <c r="A1203" s="38" t="s">
        <v>3849</v>
      </c>
      <c r="B1203" s="38"/>
      <c r="C1203" s="38">
        <v>640</v>
      </c>
      <c r="D1203" s="38" t="s">
        <v>3090</v>
      </c>
      <c r="E1203" s="38">
        <v>800</v>
      </c>
      <c r="F1203" s="38" t="s">
        <v>3850</v>
      </c>
      <c r="G1203" s="38" t="s">
        <v>3851</v>
      </c>
      <c r="H1203" s="40">
        <v>10</v>
      </c>
      <c r="I1203" s="42" t="s">
        <v>308</v>
      </c>
    </row>
    <row r="1204" spans="1:9">
      <c r="A1204" s="38" t="s">
        <v>3852</v>
      </c>
      <c r="B1204" s="38"/>
      <c r="C1204" s="38">
        <v>11500</v>
      </c>
      <c r="D1204" s="38" t="s">
        <v>3090</v>
      </c>
      <c r="E1204" s="38">
        <v>14400</v>
      </c>
      <c r="F1204" s="38" t="s">
        <v>3853</v>
      </c>
      <c r="G1204" s="38"/>
      <c r="H1204" s="40">
        <v>20</v>
      </c>
      <c r="I1204" s="42" t="s">
        <v>308</v>
      </c>
    </row>
    <row r="1205" spans="1:9">
      <c r="A1205" s="38" t="s">
        <v>3854</v>
      </c>
      <c r="B1205" s="38"/>
      <c r="C1205" s="38">
        <v>1520</v>
      </c>
      <c r="D1205" s="38" t="s">
        <v>3090</v>
      </c>
      <c r="E1205" s="38">
        <v>1900</v>
      </c>
      <c r="F1205" s="38" t="s">
        <v>3855</v>
      </c>
      <c r="G1205" s="38"/>
      <c r="H1205" s="40">
        <v>5</v>
      </c>
      <c r="I1205" s="42" t="s">
        <v>308</v>
      </c>
    </row>
    <row r="1206" spans="1:9">
      <c r="A1206" s="38" t="s">
        <v>3856</v>
      </c>
      <c r="B1206" s="38"/>
      <c r="C1206" s="38">
        <v>210</v>
      </c>
      <c r="D1206" s="38" t="s">
        <v>3090</v>
      </c>
      <c r="E1206" s="38">
        <v>260</v>
      </c>
      <c r="F1206" s="38" t="s">
        <v>3857</v>
      </c>
      <c r="G1206" s="38"/>
      <c r="H1206" s="40">
        <v>2</v>
      </c>
      <c r="I1206" s="42" t="s">
        <v>308</v>
      </c>
    </row>
    <row r="1207" spans="1:9">
      <c r="A1207" s="38" t="s">
        <v>3858</v>
      </c>
      <c r="B1207" s="38"/>
      <c r="C1207" s="38">
        <v>280</v>
      </c>
      <c r="D1207" s="38" t="s">
        <v>3090</v>
      </c>
      <c r="E1207" s="38">
        <v>350</v>
      </c>
      <c r="F1207" s="38" t="s">
        <v>3859</v>
      </c>
      <c r="G1207" s="38"/>
      <c r="H1207" s="40">
        <v>4</v>
      </c>
      <c r="I1207" s="42" t="s">
        <v>308</v>
      </c>
    </row>
    <row r="1208" spans="1:9">
      <c r="A1208" s="38" t="s">
        <v>3860</v>
      </c>
      <c r="B1208" s="38"/>
      <c r="C1208" s="38">
        <v>2160</v>
      </c>
      <c r="D1208" s="38" t="s">
        <v>3090</v>
      </c>
      <c r="E1208" s="38">
        <v>2700</v>
      </c>
      <c r="F1208" s="38" t="s">
        <v>3861</v>
      </c>
      <c r="G1208" s="38"/>
      <c r="H1208" s="40">
        <v>1</v>
      </c>
      <c r="I1208" s="42" t="s">
        <v>308</v>
      </c>
    </row>
    <row r="1209" spans="1:9">
      <c r="A1209" s="38" t="s">
        <v>3862</v>
      </c>
      <c r="B1209" s="38"/>
      <c r="C1209" s="38">
        <v>1600</v>
      </c>
      <c r="D1209" s="38" t="s">
        <v>3090</v>
      </c>
      <c r="E1209" s="38">
        <v>2000</v>
      </c>
      <c r="F1209" s="38" t="s">
        <v>3863</v>
      </c>
      <c r="G1209" s="38" t="s">
        <v>3864</v>
      </c>
      <c r="H1209" s="40">
        <v>6</v>
      </c>
      <c r="I1209" s="42" t="s">
        <v>308</v>
      </c>
    </row>
    <row r="1210" spans="1:9">
      <c r="A1210" s="38" t="s">
        <v>3865</v>
      </c>
      <c r="B1210" s="38"/>
      <c r="C1210" s="38">
        <v>2080</v>
      </c>
      <c r="D1210" s="38" t="s">
        <v>3090</v>
      </c>
      <c r="E1210" s="38">
        <v>2600</v>
      </c>
      <c r="F1210" s="38" t="s">
        <v>3866</v>
      </c>
      <c r="G1210" s="38" t="s">
        <v>3867</v>
      </c>
      <c r="H1210" s="40">
        <v>6</v>
      </c>
      <c r="I1210" s="42" t="s">
        <v>308</v>
      </c>
    </row>
    <row r="1211" spans="1:9">
      <c r="A1211" s="38" t="s">
        <v>3868</v>
      </c>
      <c r="B1211" s="38"/>
      <c r="C1211" s="38">
        <v>16200</v>
      </c>
      <c r="D1211" s="38" t="s">
        <v>3090</v>
      </c>
      <c r="E1211" s="38">
        <v>20200</v>
      </c>
      <c r="F1211" s="38" t="s">
        <v>3869</v>
      </c>
      <c r="G1211" s="38"/>
      <c r="H1211" s="40">
        <v>16</v>
      </c>
      <c r="I1211" s="42" t="s">
        <v>308</v>
      </c>
    </row>
    <row r="1212" spans="1:9">
      <c r="A1212" s="38" t="s">
        <v>3870</v>
      </c>
      <c r="B1212" s="38"/>
      <c r="C1212" s="38">
        <v>6480</v>
      </c>
      <c r="D1212" s="38" t="s">
        <v>3090</v>
      </c>
      <c r="E1212" s="38">
        <v>8100</v>
      </c>
      <c r="F1212" s="38" t="s">
        <v>3782</v>
      </c>
      <c r="G1212" s="38"/>
      <c r="H1212" s="40">
        <v>2</v>
      </c>
      <c r="I1212" s="42" t="s">
        <v>308</v>
      </c>
    </row>
    <row r="1213" spans="1:9">
      <c r="A1213" s="38" t="s">
        <v>3871</v>
      </c>
      <c r="B1213" s="38"/>
      <c r="C1213" s="38">
        <v>6960</v>
      </c>
      <c r="D1213" s="38" t="s">
        <v>3090</v>
      </c>
      <c r="E1213" s="38">
        <v>8700</v>
      </c>
      <c r="F1213" s="38" t="s">
        <v>3788</v>
      </c>
      <c r="G1213" s="38" t="s">
        <v>3789</v>
      </c>
      <c r="H1213" s="40">
        <v>2</v>
      </c>
      <c r="I1213" s="42" t="s">
        <v>308</v>
      </c>
    </row>
    <row r="1214" spans="1:9">
      <c r="A1214" s="38" t="s">
        <v>3872</v>
      </c>
      <c r="B1214" s="38"/>
      <c r="C1214" s="38">
        <v>4800</v>
      </c>
      <c r="D1214" s="38" t="s">
        <v>3090</v>
      </c>
      <c r="E1214" s="38">
        <v>6000</v>
      </c>
      <c r="F1214" s="38" t="s">
        <v>3831</v>
      </c>
      <c r="G1214" s="38"/>
      <c r="H1214" s="40">
        <v>5</v>
      </c>
      <c r="I1214" s="42" t="s">
        <v>308</v>
      </c>
    </row>
    <row r="1215" spans="1:9">
      <c r="A1215" s="38" t="s">
        <v>3873</v>
      </c>
      <c r="B1215" s="38"/>
      <c r="C1215" s="38">
        <v>25600</v>
      </c>
      <c r="D1215" s="38" t="s">
        <v>3090</v>
      </c>
      <c r="E1215" s="38">
        <v>32000</v>
      </c>
      <c r="F1215" s="38" t="s">
        <v>3874</v>
      </c>
      <c r="G1215" s="38" t="s">
        <v>3875</v>
      </c>
      <c r="H1215" s="40">
        <v>1</v>
      </c>
      <c r="I1215" s="42" t="s">
        <v>308</v>
      </c>
    </row>
    <row r="1216" spans="1:9">
      <c r="A1216" s="38" t="s">
        <v>3876</v>
      </c>
      <c r="B1216" s="38"/>
      <c r="C1216" s="38">
        <v>6240</v>
      </c>
      <c r="D1216" s="38" t="s">
        <v>3090</v>
      </c>
      <c r="E1216" s="38">
        <v>7800</v>
      </c>
      <c r="F1216" s="38" t="s">
        <v>3877</v>
      </c>
      <c r="G1216" s="38" t="s">
        <v>3878</v>
      </c>
      <c r="H1216" s="40">
        <v>5</v>
      </c>
      <c r="I1216" s="42" t="s">
        <v>308</v>
      </c>
    </row>
    <row r="1217" spans="1:9">
      <c r="A1217" s="38" t="s">
        <v>3879</v>
      </c>
      <c r="B1217" s="38"/>
      <c r="C1217" s="38">
        <v>210</v>
      </c>
      <c r="D1217" s="38" t="s">
        <v>3090</v>
      </c>
      <c r="E1217" s="38">
        <v>260</v>
      </c>
      <c r="F1217" s="38" t="s">
        <v>3857</v>
      </c>
      <c r="G1217" s="38"/>
      <c r="H1217" s="40">
        <v>5</v>
      </c>
      <c r="I1217" s="42" t="s">
        <v>308</v>
      </c>
    </row>
    <row r="1218" spans="1:9">
      <c r="A1218" s="38" t="s">
        <v>3880</v>
      </c>
      <c r="B1218" s="38"/>
      <c r="C1218" s="38">
        <v>1600</v>
      </c>
      <c r="D1218" s="38" t="s">
        <v>3090</v>
      </c>
      <c r="E1218" s="38">
        <v>2000</v>
      </c>
      <c r="F1218" s="38" t="s">
        <v>3679</v>
      </c>
      <c r="G1218" s="38" t="s">
        <v>3844</v>
      </c>
      <c r="H1218" s="40">
        <v>5</v>
      </c>
      <c r="I1218" s="42" t="s">
        <v>308</v>
      </c>
    </row>
    <row r="1219" spans="1:9">
      <c r="A1219" s="38" t="s">
        <v>3881</v>
      </c>
      <c r="B1219" s="38"/>
      <c r="C1219" s="38">
        <v>1280</v>
      </c>
      <c r="D1219" s="38" t="s">
        <v>3090</v>
      </c>
      <c r="E1219" s="38">
        <v>1600</v>
      </c>
      <c r="F1219" s="38" t="s">
        <v>3842</v>
      </c>
      <c r="G1219" s="38"/>
      <c r="H1219" s="40">
        <v>3</v>
      </c>
      <c r="I1219" s="42" t="s">
        <v>308</v>
      </c>
    </row>
    <row r="1220" spans="1:9">
      <c r="A1220" s="38" t="s">
        <v>3882</v>
      </c>
      <c r="B1220" s="38"/>
      <c r="C1220" s="38">
        <v>880</v>
      </c>
      <c r="D1220" s="38" t="s">
        <v>3090</v>
      </c>
      <c r="E1220" s="38">
        <v>1100</v>
      </c>
      <c r="F1220" s="38" t="s">
        <v>3848</v>
      </c>
      <c r="G1220" s="38"/>
      <c r="H1220" s="40">
        <v>5</v>
      </c>
      <c r="I1220" s="42" t="s">
        <v>308</v>
      </c>
    </row>
    <row r="1221" spans="1:9">
      <c r="A1221" s="38" t="s">
        <v>3883</v>
      </c>
      <c r="B1221" s="38"/>
      <c r="C1221" s="38">
        <v>480</v>
      </c>
      <c r="D1221" s="38" t="s">
        <v>3090</v>
      </c>
      <c r="E1221" s="38">
        <v>600</v>
      </c>
      <c r="F1221" s="38" t="s">
        <v>3744</v>
      </c>
      <c r="G1221" s="38"/>
      <c r="H1221" s="40">
        <v>5</v>
      </c>
      <c r="I1221" s="42" t="s">
        <v>308</v>
      </c>
    </row>
    <row r="1222" spans="1:9">
      <c r="A1222" s="38" t="s">
        <v>3884</v>
      </c>
      <c r="B1222" s="38"/>
      <c r="C1222" s="38">
        <v>15000</v>
      </c>
      <c r="D1222" s="38" t="s">
        <v>3090</v>
      </c>
      <c r="E1222" s="38">
        <v>18800</v>
      </c>
      <c r="F1222" s="38" t="s">
        <v>3885</v>
      </c>
      <c r="G1222" s="38" t="s">
        <v>3886</v>
      </c>
      <c r="H1222" s="40">
        <v>1</v>
      </c>
      <c r="I1222" s="42" t="s">
        <v>308</v>
      </c>
    </row>
    <row r="1223" spans="1:9">
      <c r="A1223" s="38" t="s">
        <v>3887</v>
      </c>
      <c r="B1223" s="38"/>
      <c r="C1223" s="38">
        <v>20100</v>
      </c>
      <c r="D1223" s="38" t="s">
        <v>3090</v>
      </c>
      <c r="E1223" s="38">
        <v>25100</v>
      </c>
      <c r="F1223" s="38" t="s">
        <v>3768</v>
      </c>
      <c r="G1223" s="38" t="s">
        <v>3888</v>
      </c>
      <c r="H1223" s="40">
        <v>2</v>
      </c>
      <c r="I1223" s="42" t="s">
        <v>308</v>
      </c>
    </row>
    <row r="1224" spans="1:9">
      <c r="A1224" s="38" t="s">
        <v>3889</v>
      </c>
      <c r="B1224" s="38"/>
      <c r="C1224" s="38">
        <v>640</v>
      </c>
      <c r="D1224" s="38" t="s">
        <v>3090</v>
      </c>
      <c r="E1224" s="38">
        <v>800</v>
      </c>
      <c r="F1224" s="38" t="s">
        <v>3777</v>
      </c>
      <c r="G1224" s="38"/>
      <c r="H1224" s="40">
        <v>8</v>
      </c>
      <c r="I1224" s="42" t="s">
        <v>308</v>
      </c>
    </row>
    <row r="1225" spans="1:9">
      <c r="A1225" s="38" t="s">
        <v>3890</v>
      </c>
      <c r="B1225" s="38"/>
      <c r="C1225" s="38">
        <v>1120</v>
      </c>
      <c r="D1225" s="38" t="s">
        <v>3090</v>
      </c>
      <c r="E1225" s="38">
        <v>1400</v>
      </c>
      <c r="F1225" s="38" t="s">
        <v>3891</v>
      </c>
      <c r="G1225" s="38"/>
      <c r="H1225" s="40">
        <v>8</v>
      </c>
      <c r="I1225" s="42" t="s">
        <v>308</v>
      </c>
    </row>
    <row r="1226" spans="1:9">
      <c r="A1226" s="38" t="s">
        <v>3892</v>
      </c>
      <c r="B1226" s="38"/>
      <c r="C1226" s="38">
        <v>2720</v>
      </c>
      <c r="D1226" s="38" t="s">
        <v>3090</v>
      </c>
      <c r="E1226" s="38">
        <v>3400</v>
      </c>
      <c r="F1226" s="38" t="s">
        <v>3893</v>
      </c>
      <c r="G1226" s="38" t="s">
        <v>3894</v>
      </c>
      <c r="H1226" s="40">
        <v>50</v>
      </c>
      <c r="I1226" s="42" t="s">
        <v>308</v>
      </c>
    </row>
    <row r="1227" spans="1:9">
      <c r="A1227" s="38" t="s">
        <v>3895</v>
      </c>
      <c r="B1227" s="38"/>
      <c r="C1227" s="38">
        <v>6960</v>
      </c>
      <c r="D1227" s="38" t="s">
        <v>3090</v>
      </c>
      <c r="E1227" s="38">
        <v>8700</v>
      </c>
      <c r="F1227" s="38" t="s">
        <v>3896</v>
      </c>
      <c r="G1227" s="38" t="s">
        <v>3897</v>
      </c>
      <c r="H1227" s="40">
        <v>40</v>
      </c>
      <c r="I1227" s="42" t="s">
        <v>308</v>
      </c>
    </row>
    <row r="1228" spans="1:9">
      <c r="A1228" s="38" t="s">
        <v>3898</v>
      </c>
      <c r="B1228" s="38"/>
      <c r="C1228" s="38">
        <v>800</v>
      </c>
      <c r="D1228" s="38" t="s">
        <v>3090</v>
      </c>
      <c r="E1228" s="38">
        <v>1000</v>
      </c>
      <c r="F1228" s="38" t="s">
        <v>3899</v>
      </c>
      <c r="G1228" s="38" t="s">
        <v>3780</v>
      </c>
      <c r="H1228" s="40">
        <v>80</v>
      </c>
      <c r="I1228" s="42" t="s">
        <v>308</v>
      </c>
    </row>
    <row r="1229" spans="1:9">
      <c r="A1229" s="38" t="s">
        <v>3900</v>
      </c>
      <c r="B1229" s="38"/>
      <c r="C1229" s="38">
        <v>800</v>
      </c>
      <c r="D1229" s="38" t="s">
        <v>3090</v>
      </c>
      <c r="E1229" s="38">
        <v>1000</v>
      </c>
      <c r="F1229" s="38" t="s">
        <v>3901</v>
      </c>
      <c r="G1229" s="38"/>
      <c r="H1229" s="40">
        <v>80</v>
      </c>
      <c r="I1229" s="42" t="s">
        <v>308</v>
      </c>
    </row>
    <row r="1230" spans="1:9">
      <c r="A1230" s="38" t="s">
        <v>3902</v>
      </c>
      <c r="B1230" s="38"/>
      <c r="C1230" s="38">
        <v>880</v>
      </c>
      <c r="D1230" s="38" t="s">
        <v>3090</v>
      </c>
      <c r="E1230" s="38">
        <v>1100</v>
      </c>
      <c r="F1230" s="38" t="s">
        <v>3903</v>
      </c>
      <c r="G1230" s="38"/>
      <c r="H1230" s="40">
        <v>30</v>
      </c>
      <c r="I1230" s="42" t="s">
        <v>308</v>
      </c>
    </row>
    <row r="1231" spans="1:9">
      <c r="A1231" s="38" t="s">
        <v>3904</v>
      </c>
      <c r="B1231" s="38"/>
      <c r="C1231" s="38">
        <v>1040</v>
      </c>
      <c r="D1231" s="38" t="s">
        <v>3090</v>
      </c>
      <c r="E1231" s="38">
        <v>1300</v>
      </c>
      <c r="F1231" s="38" t="s">
        <v>3905</v>
      </c>
      <c r="G1231" s="38" t="s">
        <v>3906</v>
      </c>
      <c r="H1231" s="40">
        <v>40</v>
      </c>
      <c r="I1231" s="42" t="s">
        <v>308</v>
      </c>
    </row>
    <row r="1232" spans="1:9">
      <c r="A1232" s="38" t="s">
        <v>3907</v>
      </c>
      <c r="B1232" s="38"/>
      <c r="C1232" s="38">
        <v>1280</v>
      </c>
      <c r="D1232" s="38" t="s">
        <v>3090</v>
      </c>
      <c r="E1232" s="38">
        <v>1600</v>
      </c>
      <c r="F1232" s="38" t="s">
        <v>3908</v>
      </c>
      <c r="G1232" s="38"/>
      <c r="H1232" s="40">
        <v>30</v>
      </c>
      <c r="I1232" s="42" t="s">
        <v>308</v>
      </c>
    </row>
    <row r="1233" spans="1:9">
      <c r="A1233" s="38" t="s">
        <v>3909</v>
      </c>
      <c r="B1233" s="38"/>
      <c r="C1233" s="38">
        <v>1200</v>
      </c>
      <c r="D1233" s="38" t="s">
        <v>3090</v>
      </c>
      <c r="E1233" s="38">
        <v>1500</v>
      </c>
      <c r="F1233" s="38" t="s">
        <v>3910</v>
      </c>
      <c r="G1233" s="38">
        <v>77515</v>
      </c>
      <c r="H1233" s="40">
        <v>30</v>
      </c>
      <c r="I1233" s="42" t="s">
        <v>308</v>
      </c>
    </row>
    <row r="1234" spans="1:9">
      <c r="A1234" s="38" t="s">
        <v>3911</v>
      </c>
      <c r="B1234" s="38"/>
      <c r="C1234" s="38">
        <v>7840</v>
      </c>
      <c r="D1234" s="38" t="s">
        <v>3090</v>
      </c>
      <c r="E1234" s="38">
        <v>9800</v>
      </c>
      <c r="F1234" s="38" t="s">
        <v>3912</v>
      </c>
      <c r="G1234" s="38"/>
      <c r="H1234" s="40">
        <v>15</v>
      </c>
      <c r="I1234" s="42" t="s">
        <v>308</v>
      </c>
    </row>
    <row r="1235" spans="1:9">
      <c r="A1235" s="38" t="s">
        <v>3913</v>
      </c>
      <c r="B1235" s="38"/>
      <c r="C1235" s="38">
        <v>2080</v>
      </c>
      <c r="D1235" s="38" t="s">
        <v>3090</v>
      </c>
      <c r="E1235" s="38">
        <v>2600</v>
      </c>
      <c r="F1235" s="38" t="s">
        <v>3914</v>
      </c>
      <c r="G1235" s="38" t="s">
        <v>3915</v>
      </c>
      <c r="H1235" s="40">
        <v>18</v>
      </c>
      <c r="I1235" s="42" t="s">
        <v>308</v>
      </c>
    </row>
    <row r="1236" spans="1:9">
      <c r="A1236" s="38" t="s">
        <v>3916</v>
      </c>
      <c r="B1236" s="38"/>
      <c r="C1236" s="38">
        <v>400</v>
      </c>
      <c r="D1236" s="38" t="s">
        <v>3090</v>
      </c>
      <c r="E1236" s="38">
        <v>500</v>
      </c>
      <c r="F1236" s="38" t="s">
        <v>3917</v>
      </c>
      <c r="G1236" s="38" t="s">
        <v>3918</v>
      </c>
      <c r="H1236" s="40">
        <v>5</v>
      </c>
      <c r="I1236" s="42" t="s">
        <v>308</v>
      </c>
    </row>
    <row r="1237" spans="1:9">
      <c r="A1237" s="38" t="s">
        <v>3919</v>
      </c>
      <c r="B1237" s="38"/>
      <c r="C1237" s="38">
        <v>1840</v>
      </c>
      <c r="D1237" s="38" t="s">
        <v>3090</v>
      </c>
      <c r="E1237" s="38">
        <v>2300</v>
      </c>
      <c r="F1237" s="38" t="s">
        <v>3920</v>
      </c>
      <c r="G1237" s="38">
        <v>4186</v>
      </c>
      <c r="H1237" s="40">
        <v>20</v>
      </c>
      <c r="I1237" s="42" t="s">
        <v>308</v>
      </c>
    </row>
    <row r="1238" spans="1:9">
      <c r="A1238" s="38" t="s">
        <v>3921</v>
      </c>
      <c r="B1238" s="38"/>
      <c r="C1238" s="38">
        <v>1840</v>
      </c>
      <c r="D1238" s="38" t="s">
        <v>3090</v>
      </c>
      <c r="E1238" s="38">
        <v>2300</v>
      </c>
      <c r="F1238" s="38" t="s">
        <v>3920</v>
      </c>
      <c r="G1238" s="38">
        <v>4186</v>
      </c>
      <c r="H1238" s="40">
        <v>20</v>
      </c>
      <c r="I1238" s="42" t="s">
        <v>308</v>
      </c>
    </row>
    <row r="1239" spans="1:9">
      <c r="A1239" s="38" t="s">
        <v>3922</v>
      </c>
      <c r="B1239" s="38"/>
      <c r="C1239" s="38">
        <v>3200</v>
      </c>
      <c r="D1239" s="38" t="s">
        <v>3090</v>
      </c>
      <c r="E1239" s="38">
        <v>4000</v>
      </c>
      <c r="F1239" s="38" t="s">
        <v>3923</v>
      </c>
      <c r="G1239" s="38" t="s">
        <v>3924</v>
      </c>
      <c r="H1239" s="40">
        <v>240</v>
      </c>
      <c r="I1239" s="42" t="s">
        <v>308</v>
      </c>
    </row>
    <row r="1240" spans="1:9">
      <c r="A1240" s="38" t="s">
        <v>3925</v>
      </c>
      <c r="B1240" s="38"/>
      <c r="C1240" s="38">
        <v>3200</v>
      </c>
      <c r="D1240" s="38" t="s">
        <v>3090</v>
      </c>
      <c r="E1240" s="38">
        <v>4000</v>
      </c>
      <c r="F1240" s="38" t="s">
        <v>3839</v>
      </c>
      <c r="G1240" s="38"/>
      <c r="H1240" s="40">
        <v>160</v>
      </c>
      <c r="I1240" s="42" t="s">
        <v>308</v>
      </c>
    </row>
    <row r="1241" spans="1:9">
      <c r="A1241" s="38" t="s">
        <v>3926</v>
      </c>
      <c r="B1241" s="38"/>
      <c r="C1241" s="38">
        <v>3280</v>
      </c>
      <c r="D1241" s="38" t="s">
        <v>3090</v>
      </c>
      <c r="E1241" s="38">
        <v>4100</v>
      </c>
      <c r="F1241" s="38" t="s">
        <v>3927</v>
      </c>
      <c r="G1241" s="38"/>
      <c r="H1241" s="40">
        <v>4</v>
      </c>
      <c r="I1241" s="42" t="s">
        <v>308</v>
      </c>
    </row>
    <row r="1242" spans="1:9">
      <c r="A1242" s="38" t="s">
        <v>3928</v>
      </c>
      <c r="B1242" s="38"/>
      <c r="C1242" s="38">
        <v>2000</v>
      </c>
      <c r="D1242" s="38" t="s">
        <v>3090</v>
      </c>
      <c r="E1242" s="38">
        <v>2500</v>
      </c>
      <c r="F1242" s="38" t="s">
        <v>3929</v>
      </c>
      <c r="G1242" s="38"/>
      <c r="H1242" s="40">
        <v>6</v>
      </c>
      <c r="I1242" s="42" t="s">
        <v>308</v>
      </c>
    </row>
    <row r="1243" spans="1:9">
      <c r="A1243" s="38" t="s">
        <v>3930</v>
      </c>
      <c r="B1243" s="38"/>
      <c r="C1243" s="38">
        <v>1200</v>
      </c>
      <c r="D1243" s="38" t="s">
        <v>3090</v>
      </c>
      <c r="E1243" s="38">
        <v>1500</v>
      </c>
      <c r="F1243" s="38" t="s">
        <v>3931</v>
      </c>
      <c r="G1243" s="38"/>
      <c r="H1243" s="40">
        <v>6</v>
      </c>
      <c r="I1243" s="42" t="s">
        <v>308</v>
      </c>
    </row>
    <row r="1244" spans="1:9">
      <c r="A1244" s="38" t="s">
        <v>3932</v>
      </c>
      <c r="B1244" s="38"/>
      <c r="C1244" s="38">
        <v>800</v>
      </c>
      <c r="D1244" s="38" t="s">
        <v>3090</v>
      </c>
      <c r="E1244" s="38">
        <v>1000</v>
      </c>
      <c r="F1244" s="38" t="s">
        <v>3754</v>
      </c>
      <c r="G1244" s="38"/>
      <c r="H1244" s="40">
        <v>2</v>
      </c>
      <c r="I1244" s="42" t="s">
        <v>308</v>
      </c>
    </row>
    <row r="1245" spans="1:9">
      <c r="A1245" s="38" t="s">
        <v>3933</v>
      </c>
      <c r="B1245" s="38"/>
      <c r="C1245" s="38">
        <v>31600</v>
      </c>
      <c r="D1245" s="38" t="s">
        <v>3090</v>
      </c>
      <c r="E1245" s="38">
        <v>39500</v>
      </c>
      <c r="F1245" s="38" t="s">
        <v>3087</v>
      </c>
      <c r="G1245" s="38" t="s">
        <v>3934</v>
      </c>
      <c r="H1245" s="40">
        <v>4</v>
      </c>
      <c r="I1245" s="42" t="s">
        <v>308</v>
      </c>
    </row>
    <row r="1246" spans="1:9">
      <c r="A1246" s="38" t="s">
        <v>3935</v>
      </c>
      <c r="B1246" s="38"/>
      <c r="C1246" s="38">
        <v>960</v>
      </c>
      <c r="D1246" s="38" t="s">
        <v>3090</v>
      </c>
      <c r="E1246" s="38">
        <v>1200</v>
      </c>
      <c r="F1246" s="38" t="s">
        <v>3936</v>
      </c>
      <c r="G1246" s="38"/>
      <c r="H1246" s="40">
        <v>6</v>
      </c>
      <c r="I1246" s="42" t="s">
        <v>308</v>
      </c>
    </row>
    <row r="1247" spans="1:9">
      <c r="A1247" s="38" t="s">
        <v>3937</v>
      </c>
      <c r="B1247" s="38"/>
      <c r="C1247" s="38">
        <v>3200</v>
      </c>
      <c r="D1247" s="38" t="s">
        <v>3090</v>
      </c>
      <c r="E1247" s="38">
        <v>4000</v>
      </c>
      <c r="F1247" s="38" t="s">
        <v>3938</v>
      </c>
      <c r="G1247" s="38"/>
      <c r="H1247" s="40">
        <v>200</v>
      </c>
      <c r="I1247" s="42" t="s">
        <v>308</v>
      </c>
    </row>
    <row r="1248" spans="1:9">
      <c r="A1248" s="38" t="s">
        <v>3939</v>
      </c>
      <c r="B1248" s="38"/>
      <c r="C1248" s="38">
        <v>2570</v>
      </c>
      <c r="D1248" s="38" t="s">
        <v>3090</v>
      </c>
      <c r="E1248" s="38">
        <v>3210</v>
      </c>
      <c r="F1248" s="38" t="s">
        <v>3940</v>
      </c>
      <c r="G1248" s="38"/>
      <c r="H1248" s="40">
        <v>200</v>
      </c>
      <c r="I1248" s="42" t="s">
        <v>308</v>
      </c>
    </row>
    <row r="1249" spans="1:9">
      <c r="A1249" s="38" t="s">
        <v>3941</v>
      </c>
      <c r="B1249" s="38"/>
      <c r="C1249" s="38">
        <v>2080</v>
      </c>
      <c r="D1249" s="38" t="s">
        <v>3090</v>
      </c>
      <c r="E1249" s="38">
        <v>2600</v>
      </c>
      <c r="F1249" s="38" t="s">
        <v>3942</v>
      </c>
      <c r="G1249" s="38" t="s">
        <v>3943</v>
      </c>
      <c r="H1249" s="40">
        <v>20</v>
      </c>
      <c r="I1249" s="42" t="s">
        <v>308</v>
      </c>
    </row>
    <row r="1250" spans="1:9">
      <c r="A1250" s="38" t="s">
        <v>3944</v>
      </c>
      <c r="B1250" s="38"/>
      <c r="C1250" s="38">
        <v>2080</v>
      </c>
      <c r="D1250" s="38" t="s">
        <v>3090</v>
      </c>
      <c r="E1250" s="38">
        <v>2600</v>
      </c>
      <c r="F1250" s="38" t="s">
        <v>3945</v>
      </c>
      <c r="G1250" s="38"/>
      <c r="H1250" s="40">
        <v>20</v>
      </c>
      <c r="I1250" s="42" t="s">
        <v>308</v>
      </c>
    </row>
    <row r="1251" spans="1:9">
      <c r="A1251" s="38" t="s">
        <v>3946</v>
      </c>
      <c r="B1251" s="38"/>
      <c r="C1251" s="38">
        <v>6480</v>
      </c>
      <c r="D1251" s="38" t="s">
        <v>3090</v>
      </c>
      <c r="E1251" s="38">
        <v>8100</v>
      </c>
      <c r="F1251" s="38" t="s">
        <v>3947</v>
      </c>
      <c r="G1251" s="38" t="s">
        <v>3948</v>
      </c>
      <c r="H1251" s="40">
        <v>22</v>
      </c>
      <c r="I1251" s="42" t="s">
        <v>308</v>
      </c>
    </row>
    <row r="1252" spans="1:9">
      <c r="A1252" s="38" t="s">
        <v>3949</v>
      </c>
      <c r="B1252" s="38"/>
      <c r="C1252" s="38">
        <v>2720</v>
      </c>
      <c r="D1252" s="38" t="s">
        <v>3090</v>
      </c>
      <c r="E1252" s="38">
        <v>3400</v>
      </c>
      <c r="F1252" s="38" t="s">
        <v>3645</v>
      </c>
      <c r="G1252" s="38"/>
      <c r="H1252" s="40">
        <v>50</v>
      </c>
      <c r="I1252" s="42" t="s">
        <v>308</v>
      </c>
    </row>
    <row r="1253" spans="1:9">
      <c r="A1253" s="38" t="s">
        <v>3950</v>
      </c>
      <c r="B1253" s="38"/>
      <c r="C1253" s="38">
        <v>46500</v>
      </c>
      <c r="D1253" s="38" t="s">
        <v>3090</v>
      </c>
      <c r="E1253" s="38">
        <v>58100</v>
      </c>
      <c r="F1253" s="38" t="s">
        <v>3647</v>
      </c>
      <c r="G1253" s="38"/>
      <c r="H1253" s="40">
        <v>14</v>
      </c>
      <c r="I1253" s="42" t="s">
        <v>308</v>
      </c>
    </row>
    <row r="1254" spans="1:9">
      <c r="A1254" s="38" t="s">
        <v>3951</v>
      </c>
      <c r="B1254" s="38"/>
      <c r="C1254" s="38">
        <v>18600</v>
      </c>
      <c r="D1254" s="38" t="s">
        <v>3090</v>
      </c>
      <c r="E1254" s="38">
        <v>23200</v>
      </c>
      <c r="F1254" s="38" t="s">
        <v>3952</v>
      </c>
      <c r="G1254" s="38"/>
      <c r="H1254" s="40">
        <v>14</v>
      </c>
      <c r="I1254" s="42" t="s">
        <v>308</v>
      </c>
    </row>
    <row r="1255" spans="1:9">
      <c r="A1255" s="38" t="s">
        <v>3953</v>
      </c>
      <c r="B1255" s="38"/>
      <c r="C1255" s="38">
        <v>4000</v>
      </c>
      <c r="D1255" s="38" t="s">
        <v>3090</v>
      </c>
      <c r="E1255" s="38">
        <v>5000</v>
      </c>
      <c r="F1255" s="38" t="s">
        <v>3954</v>
      </c>
      <c r="G1255" s="38" t="s">
        <v>3955</v>
      </c>
      <c r="H1255" s="40">
        <v>6</v>
      </c>
      <c r="I1255" s="42" t="s">
        <v>308</v>
      </c>
    </row>
    <row r="1256" spans="1:9">
      <c r="A1256" s="38" t="s">
        <v>3956</v>
      </c>
      <c r="B1256" s="38"/>
      <c r="C1256" s="38">
        <v>3200</v>
      </c>
      <c r="D1256" s="38" t="s">
        <v>3090</v>
      </c>
      <c r="E1256" s="38">
        <v>4000</v>
      </c>
      <c r="F1256" s="38" t="s">
        <v>3957</v>
      </c>
      <c r="G1256" s="38" t="s">
        <v>3955</v>
      </c>
      <c r="H1256" s="40">
        <v>6</v>
      </c>
      <c r="I1256" s="42" t="s">
        <v>308</v>
      </c>
    </row>
    <row r="1257" spans="1:9">
      <c r="A1257" s="38" t="s">
        <v>3958</v>
      </c>
      <c r="B1257" s="38"/>
      <c r="C1257" s="38">
        <v>2080</v>
      </c>
      <c r="D1257" s="38" t="s">
        <v>3090</v>
      </c>
      <c r="E1257" s="38">
        <v>2600</v>
      </c>
      <c r="F1257" s="38" t="s">
        <v>3959</v>
      </c>
      <c r="G1257" s="38"/>
      <c r="H1257" s="40">
        <v>3</v>
      </c>
      <c r="I1257" s="42" t="s">
        <v>308</v>
      </c>
    </row>
    <row r="1258" spans="1:9">
      <c r="A1258" s="38" t="s">
        <v>3960</v>
      </c>
      <c r="B1258" s="38"/>
      <c r="C1258" s="38">
        <v>2240</v>
      </c>
      <c r="D1258" s="38" t="s">
        <v>3090</v>
      </c>
      <c r="E1258" s="38">
        <v>2800</v>
      </c>
      <c r="F1258" s="38" t="s">
        <v>3961</v>
      </c>
      <c r="G1258" s="38" t="s">
        <v>3962</v>
      </c>
      <c r="H1258" s="40">
        <v>460</v>
      </c>
      <c r="I1258" s="42" t="s">
        <v>308</v>
      </c>
    </row>
    <row r="1259" spans="1:9">
      <c r="A1259" s="38" t="s">
        <v>3963</v>
      </c>
      <c r="B1259" s="38"/>
      <c r="C1259" s="38">
        <v>356000</v>
      </c>
      <c r="D1259" s="38" t="s">
        <v>3090</v>
      </c>
      <c r="E1259" s="38">
        <v>444600</v>
      </c>
      <c r="F1259" s="38" t="s">
        <v>3964</v>
      </c>
      <c r="G1259" s="38" t="s">
        <v>3965</v>
      </c>
      <c r="H1259" s="40">
        <v>3</v>
      </c>
      <c r="I1259" s="42" t="s">
        <v>308</v>
      </c>
    </row>
    <row r="1260" spans="1:9">
      <c r="A1260" s="38" t="s">
        <v>3966</v>
      </c>
      <c r="B1260" s="38"/>
      <c r="C1260" s="38">
        <v>328000</v>
      </c>
      <c r="D1260" s="38" t="s">
        <v>3090</v>
      </c>
      <c r="E1260" s="38">
        <v>410300</v>
      </c>
      <c r="F1260" s="38" t="s">
        <v>3964</v>
      </c>
      <c r="G1260" s="38" t="s">
        <v>3967</v>
      </c>
      <c r="H1260" s="40">
        <v>5</v>
      </c>
      <c r="I1260" s="42" t="s">
        <v>308</v>
      </c>
    </row>
    <row r="1261" spans="1:9">
      <c r="A1261" s="38" t="s">
        <v>3968</v>
      </c>
      <c r="B1261" s="38"/>
      <c r="C1261" s="38">
        <v>302000</v>
      </c>
      <c r="D1261" s="38" t="s">
        <v>3090</v>
      </c>
      <c r="E1261" s="38">
        <v>378000</v>
      </c>
      <c r="F1261" s="38" t="s">
        <v>3964</v>
      </c>
      <c r="G1261" s="38" t="s">
        <v>3969</v>
      </c>
      <c r="H1261" s="40">
        <v>5</v>
      </c>
      <c r="I1261" s="42" t="s">
        <v>308</v>
      </c>
    </row>
    <row r="1262" spans="1:9">
      <c r="A1262" s="38" t="s">
        <v>3970</v>
      </c>
      <c r="B1262" s="38"/>
      <c r="C1262" s="38">
        <v>214000</v>
      </c>
      <c r="D1262" s="38" t="s">
        <v>3090</v>
      </c>
      <c r="E1262" s="38">
        <v>267000</v>
      </c>
      <c r="F1262" s="38" t="s">
        <v>3964</v>
      </c>
      <c r="G1262" s="38" t="s">
        <v>3971</v>
      </c>
      <c r="H1262" s="40">
        <v>2</v>
      </c>
      <c r="I1262" s="42" t="s">
        <v>308</v>
      </c>
    </row>
    <row r="1263" spans="1:9">
      <c r="A1263" s="38" t="s">
        <v>3972</v>
      </c>
      <c r="B1263" s="38"/>
      <c r="C1263" s="38">
        <v>71600</v>
      </c>
      <c r="D1263" s="38" t="s">
        <v>3090</v>
      </c>
      <c r="E1263" s="38">
        <v>89500</v>
      </c>
      <c r="F1263" s="38" t="s">
        <v>3973</v>
      </c>
      <c r="G1263" s="38" t="s">
        <v>3974</v>
      </c>
      <c r="H1263" s="40">
        <v>110</v>
      </c>
      <c r="I1263" s="42" t="s">
        <v>308</v>
      </c>
    </row>
    <row r="1264" spans="1:9">
      <c r="A1264" s="38" t="s">
        <v>3975</v>
      </c>
      <c r="B1264" s="38"/>
      <c r="C1264" s="38">
        <v>42700</v>
      </c>
      <c r="D1264" s="38" t="s">
        <v>3090</v>
      </c>
      <c r="E1264" s="38">
        <v>53400</v>
      </c>
      <c r="F1264" s="38" t="s">
        <v>3973</v>
      </c>
      <c r="G1264" s="38" t="s">
        <v>3974</v>
      </c>
      <c r="H1264" s="40">
        <v>6</v>
      </c>
      <c r="I1264" s="42" t="s">
        <v>308</v>
      </c>
    </row>
    <row r="1265" spans="1:9">
      <c r="A1265" s="38" t="s">
        <v>3976</v>
      </c>
      <c r="B1265" s="38"/>
      <c r="C1265" s="38">
        <v>70600</v>
      </c>
      <c r="D1265" s="38" t="s">
        <v>3090</v>
      </c>
      <c r="E1265" s="38">
        <v>88300</v>
      </c>
      <c r="F1265" s="38" t="s">
        <v>3977</v>
      </c>
      <c r="G1265" s="38" t="s">
        <v>3974</v>
      </c>
      <c r="H1265" s="40">
        <v>45</v>
      </c>
      <c r="I1265" s="42" t="s">
        <v>308</v>
      </c>
    </row>
    <row r="1266" spans="1:9">
      <c r="A1266" s="38" t="s">
        <v>3978</v>
      </c>
      <c r="B1266" s="38"/>
      <c r="C1266" s="38">
        <v>46800</v>
      </c>
      <c r="D1266" s="38" t="s">
        <v>3090</v>
      </c>
      <c r="E1266" s="38">
        <v>58500</v>
      </c>
      <c r="F1266" s="38" t="s">
        <v>3979</v>
      </c>
      <c r="G1266" s="38" t="s">
        <v>3980</v>
      </c>
      <c r="H1266" s="40">
        <v>14</v>
      </c>
      <c r="I1266" s="42" t="s">
        <v>308</v>
      </c>
    </row>
    <row r="1267" spans="1:9">
      <c r="A1267" s="38" t="s">
        <v>3981</v>
      </c>
      <c r="B1267" s="38"/>
      <c r="C1267" s="38">
        <v>47000</v>
      </c>
      <c r="D1267" s="38" t="s">
        <v>3090</v>
      </c>
      <c r="E1267" s="38">
        <v>58700</v>
      </c>
      <c r="F1267" s="38" t="s">
        <v>3982</v>
      </c>
      <c r="G1267" s="38"/>
      <c r="H1267" s="40">
        <v>14</v>
      </c>
      <c r="I1267" s="42" t="s">
        <v>308</v>
      </c>
    </row>
    <row r="1268" spans="1:9">
      <c r="A1268" s="38" t="s">
        <v>3983</v>
      </c>
      <c r="B1268" s="38"/>
      <c r="C1268" s="38">
        <v>46500</v>
      </c>
      <c r="D1268" s="38" t="s">
        <v>3090</v>
      </c>
      <c r="E1268" s="38">
        <v>58100</v>
      </c>
      <c r="F1268" s="38" t="s">
        <v>3984</v>
      </c>
      <c r="G1268" s="38" t="s">
        <v>3985</v>
      </c>
      <c r="H1268" s="40">
        <v>241</v>
      </c>
      <c r="I1268" s="42" t="s">
        <v>308</v>
      </c>
    </row>
    <row r="1269" spans="1:9">
      <c r="A1269" s="38" t="s">
        <v>3986</v>
      </c>
      <c r="B1269" s="38"/>
      <c r="C1269" s="38">
        <v>2400000</v>
      </c>
      <c r="D1269" s="38" t="s">
        <v>3090</v>
      </c>
      <c r="E1269" s="38">
        <v>3000000</v>
      </c>
      <c r="F1269" s="38" t="s">
        <v>3987</v>
      </c>
      <c r="G1269" s="38"/>
      <c r="H1269" s="40">
        <v>1</v>
      </c>
      <c r="I1269" s="42" t="s">
        <v>1422</v>
      </c>
    </row>
    <row r="1270" spans="1:9">
      <c r="A1270" s="38" t="s">
        <v>3988</v>
      </c>
      <c r="B1270" s="38"/>
      <c r="C1270" s="38">
        <v>74700</v>
      </c>
      <c r="D1270" s="38" t="s">
        <v>3090</v>
      </c>
      <c r="E1270" s="38">
        <v>93400</v>
      </c>
      <c r="F1270" s="38" t="s">
        <v>3308</v>
      </c>
      <c r="G1270" s="38" t="s">
        <v>3989</v>
      </c>
      <c r="H1270" s="40">
        <v>1</v>
      </c>
      <c r="I1270" s="42" t="s">
        <v>308</v>
      </c>
    </row>
    <row r="1271" spans="1:9">
      <c r="A1271" s="38" t="s">
        <v>3990</v>
      </c>
      <c r="B1271" s="38"/>
      <c r="C1271" s="38">
        <v>310000</v>
      </c>
      <c r="D1271" s="38" t="s">
        <v>3090</v>
      </c>
      <c r="E1271" s="38">
        <v>388100</v>
      </c>
      <c r="F1271" s="38" t="s">
        <v>3991</v>
      </c>
      <c r="G1271" s="38" t="s">
        <v>3992</v>
      </c>
      <c r="H1271" s="40">
        <v>1</v>
      </c>
      <c r="I1271" s="42" t="s">
        <v>308</v>
      </c>
    </row>
    <row r="1272" spans="1:9">
      <c r="A1272" s="38" t="s">
        <v>3993</v>
      </c>
      <c r="B1272" s="38"/>
      <c r="C1272" s="38">
        <v>75300</v>
      </c>
      <c r="D1272" s="38" t="s">
        <v>3090</v>
      </c>
      <c r="E1272" s="38">
        <v>94100</v>
      </c>
      <c r="F1272" s="38" t="s">
        <v>3192</v>
      </c>
      <c r="G1272" s="38" t="s">
        <v>3994</v>
      </c>
      <c r="H1272" s="40">
        <v>1</v>
      </c>
      <c r="I1272" s="42" t="s">
        <v>308</v>
      </c>
    </row>
    <row r="1273" spans="1:9">
      <c r="A1273" s="38" t="s">
        <v>3995</v>
      </c>
      <c r="B1273" s="38"/>
      <c r="C1273" s="38">
        <v>230000</v>
      </c>
      <c r="D1273" s="38" t="s">
        <v>3090</v>
      </c>
      <c r="E1273" s="38">
        <v>287900</v>
      </c>
      <c r="F1273" s="38" t="s">
        <v>3237</v>
      </c>
      <c r="G1273" s="38" t="s">
        <v>3996</v>
      </c>
      <c r="H1273" s="40">
        <v>1</v>
      </c>
      <c r="I1273" s="42" t="s">
        <v>308</v>
      </c>
    </row>
    <row r="1274" spans="1:9">
      <c r="A1274" s="38" t="s">
        <v>3997</v>
      </c>
      <c r="B1274" s="38"/>
      <c r="C1274" s="38">
        <v>428000</v>
      </c>
      <c r="D1274" s="38" t="s">
        <v>3090</v>
      </c>
      <c r="E1274" s="38">
        <v>534800</v>
      </c>
      <c r="F1274" s="38" t="s">
        <v>3328</v>
      </c>
      <c r="G1274" s="38" t="s">
        <v>3998</v>
      </c>
      <c r="H1274" s="40">
        <v>1</v>
      </c>
      <c r="I1274" s="42" t="s">
        <v>308</v>
      </c>
    </row>
    <row r="1275" spans="1:9">
      <c r="A1275" s="38" t="s">
        <v>3999</v>
      </c>
      <c r="B1275" s="38"/>
      <c r="C1275" s="38">
        <v>55800</v>
      </c>
      <c r="D1275" s="38" t="s">
        <v>3090</v>
      </c>
      <c r="E1275" s="38">
        <v>69700</v>
      </c>
      <c r="F1275" s="38" t="s">
        <v>3136</v>
      </c>
      <c r="G1275" s="38" t="s">
        <v>4000</v>
      </c>
      <c r="H1275" s="40">
        <v>1</v>
      </c>
      <c r="I1275" s="42" t="s">
        <v>308</v>
      </c>
    </row>
    <row r="1276" spans="1:9">
      <c r="A1276" s="38" t="s">
        <v>4001</v>
      </c>
      <c r="B1276" s="38"/>
      <c r="C1276" s="38">
        <v>60400</v>
      </c>
      <c r="D1276" s="38" t="s">
        <v>3090</v>
      </c>
      <c r="E1276" s="38">
        <v>75500</v>
      </c>
      <c r="F1276" s="38" t="s">
        <v>4002</v>
      </c>
      <c r="G1276" s="38" t="s">
        <v>4003</v>
      </c>
      <c r="H1276" s="40">
        <v>1</v>
      </c>
      <c r="I1276" s="42" t="s">
        <v>308</v>
      </c>
    </row>
    <row r="1277" spans="1:9">
      <c r="A1277" s="38" t="s">
        <v>4004</v>
      </c>
      <c r="B1277" s="38"/>
      <c r="C1277" s="38">
        <v>75300</v>
      </c>
      <c r="D1277" s="38" t="s">
        <v>3090</v>
      </c>
      <c r="E1277" s="38">
        <v>94100</v>
      </c>
      <c r="F1277" s="38" t="s">
        <v>4005</v>
      </c>
      <c r="G1277" s="38" t="s">
        <v>4006</v>
      </c>
      <c r="H1277" s="40">
        <v>1</v>
      </c>
      <c r="I1277" s="42" t="s">
        <v>308</v>
      </c>
    </row>
    <row r="1278" spans="1:9">
      <c r="A1278" s="38" t="s">
        <v>4007</v>
      </c>
      <c r="B1278" s="38"/>
      <c r="C1278" s="38">
        <v>726000</v>
      </c>
      <c r="D1278" s="38" t="s">
        <v>3090</v>
      </c>
      <c r="E1278" s="38">
        <v>906900</v>
      </c>
      <c r="F1278" s="38" t="s">
        <v>4008</v>
      </c>
      <c r="G1278" s="38"/>
      <c r="H1278" s="40">
        <v>1</v>
      </c>
      <c r="I1278" s="42" t="s">
        <v>308</v>
      </c>
    </row>
    <row r="1279" spans="1:9">
      <c r="A1279" s="38" t="s">
        <v>4009</v>
      </c>
      <c r="B1279" s="38"/>
      <c r="C1279" s="38">
        <v>670000</v>
      </c>
      <c r="D1279" s="38" t="s">
        <v>3090</v>
      </c>
      <c r="E1279" s="38">
        <v>837200</v>
      </c>
      <c r="F1279" s="38" t="s">
        <v>4008</v>
      </c>
      <c r="G1279" s="38"/>
      <c r="H1279" s="40">
        <v>4</v>
      </c>
      <c r="I1279" s="42" t="s">
        <v>308</v>
      </c>
    </row>
    <row r="1280" spans="1:9">
      <c r="A1280" s="38" t="s">
        <v>4010</v>
      </c>
      <c r="B1280" s="38"/>
      <c r="C1280" s="38">
        <v>149000</v>
      </c>
      <c r="D1280" s="38" t="s">
        <v>3090</v>
      </c>
      <c r="E1280" s="38">
        <v>186000</v>
      </c>
      <c r="F1280" s="38" t="s">
        <v>4011</v>
      </c>
      <c r="G1280" s="38" t="s">
        <v>4012</v>
      </c>
      <c r="H1280" s="40">
        <v>2</v>
      </c>
      <c r="I1280" s="42" t="s">
        <v>308</v>
      </c>
    </row>
    <row r="1281" spans="1:9">
      <c r="A1281" s="38" t="s">
        <v>4013</v>
      </c>
      <c r="B1281" s="38"/>
      <c r="C1281" s="38">
        <v>37200</v>
      </c>
      <c r="D1281" s="38" t="s">
        <v>3090</v>
      </c>
      <c r="E1281" s="38">
        <v>46500</v>
      </c>
      <c r="F1281" s="38" t="s">
        <v>4014</v>
      </c>
      <c r="G1281" s="38"/>
      <c r="H1281" s="40">
        <v>3</v>
      </c>
      <c r="I1281" s="42" t="s">
        <v>308</v>
      </c>
    </row>
    <row r="1282" spans="1:9">
      <c r="A1282" s="38" t="s">
        <v>4015</v>
      </c>
      <c r="B1282" s="38"/>
      <c r="C1282" s="38">
        <v>46500</v>
      </c>
      <c r="D1282" s="38" t="s">
        <v>3090</v>
      </c>
      <c r="E1282" s="38">
        <v>58100</v>
      </c>
      <c r="F1282" s="38" t="s">
        <v>4016</v>
      </c>
      <c r="G1282" s="38"/>
      <c r="H1282" s="40">
        <v>2</v>
      </c>
      <c r="I1282" s="42" t="s">
        <v>308</v>
      </c>
    </row>
    <row r="1283" spans="1:9">
      <c r="A1283" s="38" t="s">
        <v>4017</v>
      </c>
      <c r="B1283" s="38"/>
      <c r="C1283" s="38">
        <v>20100</v>
      </c>
      <c r="D1283" s="38" t="s">
        <v>3090</v>
      </c>
      <c r="E1283" s="38">
        <v>25100</v>
      </c>
      <c r="F1283" s="38" t="s">
        <v>4018</v>
      </c>
      <c r="G1283" s="38" t="s">
        <v>3769</v>
      </c>
      <c r="H1283" s="40">
        <v>1</v>
      </c>
      <c r="I1283" s="42" t="s">
        <v>308</v>
      </c>
    </row>
    <row r="1284" spans="1:9">
      <c r="A1284" s="38" t="s">
        <v>4019</v>
      </c>
      <c r="B1284" s="38"/>
      <c r="C1284" s="38">
        <v>6640</v>
      </c>
      <c r="D1284" s="38" t="s">
        <v>3090</v>
      </c>
      <c r="E1284" s="38">
        <v>8300</v>
      </c>
      <c r="F1284" s="38" t="s">
        <v>4020</v>
      </c>
      <c r="G1284" s="38"/>
      <c r="H1284" s="40">
        <v>2</v>
      </c>
      <c r="I1284" s="42" t="s">
        <v>308</v>
      </c>
    </row>
    <row r="1285" spans="1:9">
      <c r="A1285" s="38" t="s">
        <v>4021</v>
      </c>
      <c r="B1285" s="38"/>
      <c r="C1285" s="38">
        <v>6640</v>
      </c>
      <c r="D1285" s="38" t="s">
        <v>3090</v>
      </c>
      <c r="E1285" s="38">
        <v>8300</v>
      </c>
      <c r="F1285" s="38" t="s">
        <v>4020</v>
      </c>
      <c r="G1285" s="38"/>
      <c r="H1285" s="40">
        <v>1</v>
      </c>
      <c r="I1285" s="42" t="s">
        <v>308</v>
      </c>
    </row>
    <row r="1286" spans="1:9">
      <c r="A1286" s="38" t="s">
        <v>4022</v>
      </c>
      <c r="B1286" s="38"/>
      <c r="C1286" s="38">
        <v>8240</v>
      </c>
      <c r="D1286" s="38" t="s">
        <v>3090</v>
      </c>
      <c r="E1286" s="38">
        <v>10300</v>
      </c>
      <c r="F1286" s="38" t="s">
        <v>4023</v>
      </c>
      <c r="G1286" s="38" t="s">
        <v>4024</v>
      </c>
      <c r="H1286" s="40">
        <v>5</v>
      </c>
      <c r="I1286" s="42" t="s">
        <v>308</v>
      </c>
    </row>
    <row r="1287" spans="1:9">
      <c r="A1287" s="38" t="s">
        <v>4025</v>
      </c>
      <c r="B1287" s="38"/>
      <c r="C1287" s="38">
        <v>47400</v>
      </c>
      <c r="D1287" s="38" t="s">
        <v>3090</v>
      </c>
      <c r="E1287" s="38">
        <v>59300</v>
      </c>
      <c r="F1287" s="38" t="s">
        <v>4026</v>
      </c>
      <c r="G1287" s="38" t="s">
        <v>4027</v>
      </c>
      <c r="H1287" s="40">
        <v>5</v>
      </c>
      <c r="I1287" s="42" t="s">
        <v>308</v>
      </c>
    </row>
    <row r="1288" spans="1:9">
      <c r="A1288" s="38" t="s">
        <v>4028</v>
      </c>
      <c r="B1288" s="38"/>
      <c r="C1288" s="38">
        <v>16300</v>
      </c>
      <c r="D1288" s="38" t="s">
        <v>3090</v>
      </c>
      <c r="E1288" s="38">
        <v>20400</v>
      </c>
      <c r="F1288" s="38" t="s">
        <v>4029</v>
      </c>
      <c r="G1288" s="38" t="s">
        <v>4030</v>
      </c>
      <c r="H1288" s="40">
        <v>5</v>
      </c>
      <c r="I1288" s="42" t="s">
        <v>308</v>
      </c>
    </row>
    <row r="1289" spans="1:9">
      <c r="A1289" s="38" t="s">
        <v>4031</v>
      </c>
      <c r="B1289" s="38"/>
      <c r="C1289" s="38">
        <v>8800</v>
      </c>
      <c r="D1289" s="38" t="s">
        <v>3090</v>
      </c>
      <c r="E1289" s="38">
        <v>11000</v>
      </c>
      <c r="F1289" s="38" t="s">
        <v>4032</v>
      </c>
      <c r="G1289" s="38" t="s">
        <v>4033</v>
      </c>
      <c r="H1289" s="40">
        <v>5</v>
      </c>
      <c r="I1289" s="42" t="s">
        <v>308</v>
      </c>
    </row>
    <row r="1290" spans="1:9">
      <c r="A1290" s="38" t="s">
        <v>4034</v>
      </c>
      <c r="B1290" s="38"/>
      <c r="C1290" s="38">
        <v>24200</v>
      </c>
      <c r="D1290" s="38" t="s">
        <v>3090</v>
      </c>
      <c r="E1290" s="38">
        <v>30200</v>
      </c>
      <c r="F1290" s="38" t="s">
        <v>4035</v>
      </c>
      <c r="G1290" s="38" t="s">
        <v>4036</v>
      </c>
      <c r="H1290" s="40">
        <v>5</v>
      </c>
      <c r="I1290" s="42" t="s">
        <v>308</v>
      </c>
    </row>
    <row r="1291" spans="1:9">
      <c r="A1291" s="38" t="s">
        <v>4037</v>
      </c>
      <c r="B1291" s="38"/>
      <c r="C1291" s="38">
        <v>2480</v>
      </c>
      <c r="D1291" s="38" t="s">
        <v>3090</v>
      </c>
      <c r="E1291" s="38">
        <v>3100</v>
      </c>
      <c r="F1291" s="38" t="s">
        <v>4038</v>
      </c>
      <c r="G1291" s="38" t="s">
        <v>4039</v>
      </c>
      <c r="H1291" s="40">
        <v>50</v>
      </c>
      <c r="I1291" s="42" t="s">
        <v>308</v>
      </c>
    </row>
    <row r="1292" spans="1:9">
      <c r="A1292" s="38" t="s">
        <v>4040</v>
      </c>
      <c r="B1292" s="38"/>
      <c r="C1292" s="38">
        <v>4880</v>
      </c>
      <c r="D1292" s="38" t="s">
        <v>3090</v>
      </c>
      <c r="E1292" s="38">
        <v>6100</v>
      </c>
      <c r="F1292" s="38" t="s">
        <v>4041</v>
      </c>
      <c r="G1292" s="38"/>
      <c r="H1292" s="40">
        <v>1</v>
      </c>
      <c r="I1292" s="42" t="s">
        <v>308</v>
      </c>
    </row>
    <row r="1293" spans="1:9">
      <c r="A1293" s="38" t="s">
        <v>4042</v>
      </c>
      <c r="B1293" s="38"/>
      <c r="C1293" s="38">
        <v>2720</v>
      </c>
      <c r="D1293" s="38" t="s">
        <v>3090</v>
      </c>
      <c r="E1293" s="38">
        <v>3400</v>
      </c>
      <c r="F1293" s="38" t="s">
        <v>4043</v>
      </c>
      <c r="G1293" s="38"/>
      <c r="H1293" s="40">
        <v>2</v>
      </c>
      <c r="I1293" s="42" t="s">
        <v>308</v>
      </c>
    </row>
    <row r="1294" spans="1:9">
      <c r="A1294" s="38" t="s">
        <v>4044</v>
      </c>
      <c r="B1294" s="38"/>
      <c r="C1294" s="38">
        <v>81800</v>
      </c>
      <c r="D1294" s="38" t="s">
        <v>3090</v>
      </c>
      <c r="E1294" s="38">
        <v>102300</v>
      </c>
      <c r="F1294" s="38" t="s">
        <v>4045</v>
      </c>
      <c r="G1294" s="38"/>
      <c r="H1294" s="40">
        <v>1</v>
      </c>
      <c r="I1294" s="42" t="s">
        <v>308</v>
      </c>
    </row>
    <row r="1295" spans="1:9">
      <c r="A1295" s="38" t="s">
        <v>4046</v>
      </c>
      <c r="B1295" s="38"/>
      <c r="C1295" s="38">
        <v>2320</v>
      </c>
      <c r="D1295" s="38" t="s">
        <v>3090</v>
      </c>
      <c r="E1295" s="38">
        <v>2900</v>
      </c>
      <c r="F1295" s="38" t="s">
        <v>4047</v>
      </c>
      <c r="G1295" s="38"/>
      <c r="H1295" s="40">
        <v>2</v>
      </c>
      <c r="I1295" s="42" t="s">
        <v>308</v>
      </c>
    </row>
  </sheetData>
  <phoneticPr fontId="2"/>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E8D693-534A-4017-AAF2-F16ECE31A49A}">
  <sheetPr>
    <tabColor rgb="FF7030A0"/>
  </sheetPr>
  <dimension ref="A1:I37"/>
  <sheetViews>
    <sheetView tabSelected="1" showOutlineSymbols="0" showWhiteSpace="0" view="pageBreakPreview" zoomScaleNormal="100" zoomScaleSheetLayoutView="100" workbookViewId="0">
      <selection activeCell="D14" sqref="D14"/>
    </sheetView>
  </sheetViews>
  <sheetFormatPr defaultColWidth="9" defaultRowHeight="13.7" customHeight="1"/>
  <cols>
    <col min="1" max="1" width="5.625" style="82" customWidth="1"/>
    <col min="2" max="3" width="26.625" style="75" customWidth="1"/>
    <col min="4" max="4" width="12.875" style="83" customWidth="1"/>
    <col min="5" max="5" width="5.875" style="83" customWidth="1"/>
    <col min="6" max="6" width="14.625" style="83" customWidth="1"/>
    <col min="7" max="7" width="20.625" style="83" customWidth="1"/>
    <col min="8" max="8" width="16.625" style="83" customWidth="1"/>
    <col min="9" max="9" width="10.625" style="83" customWidth="1"/>
    <col min="10" max="16384" width="9" style="60"/>
  </cols>
  <sheetData>
    <row r="1" spans="1:9" ht="13.7" customHeight="1">
      <c r="A1" s="222"/>
      <c r="B1" s="224"/>
      <c r="C1" s="224"/>
      <c r="D1" s="226"/>
      <c r="E1" s="227"/>
      <c r="F1" s="211"/>
      <c r="G1" s="211"/>
      <c r="H1" s="213"/>
      <c r="I1" s="214"/>
    </row>
    <row r="2" spans="1:9" ht="13.7" customHeight="1">
      <c r="A2" s="223"/>
      <c r="B2" s="225"/>
      <c r="C2" s="225"/>
      <c r="D2" s="212"/>
      <c r="E2" s="212"/>
      <c r="F2" s="212"/>
      <c r="G2" s="212"/>
      <c r="H2" s="212"/>
      <c r="I2" s="215"/>
    </row>
    <row r="3" spans="1:9" ht="13.7" customHeight="1">
      <c r="A3" s="61"/>
      <c r="B3" s="62"/>
      <c r="C3" s="63"/>
      <c r="D3" s="64"/>
      <c r="E3" s="65"/>
      <c r="F3" s="66"/>
      <c r="G3" s="67"/>
      <c r="H3" s="68"/>
      <c r="I3" s="69"/>
    </row>
    <row r="4" spans="1:9" ht="13.7" customHeight="1">
      <c r="A4" s="61"/>
      <c r="B4" s="62"/>
      <c r="C4" s="62"/>
      <c r="D4" s="64"/>
      <c r="E4" s="70"/>
      <c r="F4" s="66"/>
      <c r="G4" s="71"/>
      <c r="H4" s="64"/>
      <c r="I4" s="72"/>
    </row>
    <row r="5" spans="1:9" ht="13.7" customHeight="1">
      <c r="A5" s="61"/>
      <c r="B5" s="62"/>
      <c r="C5" s="63"/>
      <c r="D5" s="64"/>
      <c r="E5" s="65"/>
      <c r="F5" s="66"/>
      <c r="G5" s="71"/>
      <c r="H5" s="68"/>
      <c r="I5" s="69"/>
    </row>
    <row r="6" spans="1:9" ht="13.7" customHeight="1">
      <c r="A6" s="61"/>
      <c r="B6" s="62"/>
      <c r="C6" s="62"/>
      <c r="D6" s="64"/>
      <c r="E6" s="70"/>
      <c r="F6" s="66"/>
      <c r="G6" s="71"/>
      <c r="H6" s="64"/>
      <c r="I6" s="72"/>
    </row>
    <row r="7" spans="1:9" ht="13.7" customHeight="1">
      <c r="A7" s="61"/>
      <c r="B7" s="63"/>
      <c r="C7" s="63"/>
      <c r="D7" s="64"/>
      <c r="E7" s="65"/>
      <c r="F7" s="66"/>
      <c r="G7" s="71"/>
      <c r="H7" s="68"/>
      <c r="I7" s="69"/>
    </row>
    <row r="8" spans="1:9" ht="13.7" customHeight="1">
      <c r="A8" s="61"/>
      <c r="B8" s="63"/>
      <c r="C8" s="62"/>
      <c r="D8" s="64"/>
      <c r="E8" s="70"/>
      <c r="F8" s="66"/>
      <c r="G8" s="71"/>
      <c r="H8" s="64"/>
      <c r="I8" s="72"/>
    </row>
    <row r="9" spans="1:9" ht="13.7" customHeight="1">
      <c r="A9" s="61"/>
      <c r="B9" s="62"/>
      <c r="C9" s="63"/>
      <c r="D9" s="64"/>
      <c r="E9" s="65"/>
      <c r="F9" s="66"/>
      <c r="G9" s="71"/>
      <c r="H9" s="68"/>
      <c r="I9" s="69"/>
    </row>
    <row r="10" spans="1:9" ht="13.7" customHeight="1">
      <c r="A10" s="216" t="s">
        <v>4068</v>
      </c>
      <c r="B10" s="217"/>
      <c r="C10" s="217"/>
      <c r="D10" s="217"/>
      <c r="E10" s="217"/>
      <c r="F10" s="217"/>
      <c r="G10" s="217"/>
      <c r="H10" s="217"/>
      <c r="I10" s="218"/>
    </row>
    <row r="11" spans="1:9" ht="13.7" customHeight="1">
      <c r="A11" s="216"/>
      <c r="B11" s="217"/>
      <c r="C11" s="217"/>
      <c r="D11" s="217"/>
      <c r="E11" s="217"/>
      <c r="F11" s="217"/>
      <c r="G11" s="217"/>
      <c r="H11" s="217"/>
      <c r="I11" s="218"/>
    </row>
    <row r="12" spans="1:9" ht="13.7" customHeight="1">
      <c r="A12" s="61"/>
      <c r="B12" s="62"/>
      <c r="C12" s="62"/>
      <c r="D12" s="64"/>
      <c r="E12" s="70"/>
      <c r="F12" s="66"/>
      <c r="G12" s="71"/>
      <c r="H12" s="64"/>
      <c r="I12" s="72"/>
    </row>
    <row r="13" spans="1:9" ht="13.7" customHeight="1">
      <c r="A13" s="61"/>
      <c r="B13" s="62"/>
      <c r="C13" s="63"/>
      <c r="D13" s="64"/>
      <c r="E13" s="65"/>
      <c r="F13" s="66"/>
      <c r="G13" s="73"/>
      <c r="H13" s="68"/>
      <c r="I13" s="69"/>
    </row>
    <row r="14" spans="1:9" ht="13.7" customHeight="1">
      <c r="A14" s="61"/>
      <c r="B14" s="63"/>
      <c r="C14" s="62"/>
      <c r="D14" s="64"/>
      <c r="E14" s="70"/>
      <c r="F14" s="66"/>
      <c r="G14" s="71"/>
      <c r="H14" s="64"/>
      <c r="I14" s="72"/>
    </row>
    <row r="15" spans="1:9" ht="13.7" customHeight="1">
      <c r="A15" s="61"/>
      <c r="B15" s="62"/>
      <c r="C15" s="63"/>
      <c r="D15" s="64"/>
      <c r="E15" s="65"/>
      <c r="F15" s="66"/>
      <c r="G15" s="71"/>
      <c r="H15" s="68"/>
      <c r="I15" s="69"/>
    </row>
    <row r="16" spans="1:9" ht="13.7" customHeight="1">
      <c r="A16" s="216" t="s">
        <v>4780</v>
      </c>
      <c r="B16" s="217"/>
      <c r="C16" s="217"/>
      <c r="D16" s="217"/>
      <c r="E16" s="217"/>
      <c r="F16" s="217"/>
      <c r="G16" s="217"/>
      <c r="H16" s="217"/>
      <c r="I16" s="218"/>
    </row>
    <row r="17" spans="1:9" ht="13.7" customHeight="1">
      <c r="A17" s="216"/>
      <c r="B17" s="217"/>
      <c r="C17" s="217"/>
      <c r="D17" s="217"/>
      <c r="E17" s="217"/>
      <c r="F17" s="217"/>
      <c r="G17" s="217"/>
      <c r="H17" s="217"/>
      <c r="I17" s="218"/>
    </row>
    <row r="18" spans="1:9" ht="13.7" customHeight="1">
      <c r="A18" s="219"/>
      <c r="B18" s="220"/>
      <c r="C18" s="220"/>
      <c r="D18" s="220"/>
      <c r="E18" s="220"/>
      <c r="F18" s="220"/>
      <c r="G18" s="220"/>
      <c r="H18" s="220"/>
      <c r="I18" s="221"/>
    </row>
    <row r="19" spans="1:9" ht="13.7" customHeight="1">
      <c r="A19" s="219"/>
      <c r="B19" s="220"/>
      <c r="C19" s="220"/>
      <c r="D19" s="220"/>
      <c r="E19" s="220"/>
      <c r="F19" s="220"/>
      <c r="G19" s="220"/>
      <c r="H19" s="220"/>
      <c r="I19" s="221"/>
    </row>
    <row r="20" spans="1:9" ht="13.7" customHeight="1">
      <c r="A20" s="74"/>
      <c r="D20" s="76"/>
      <c r="E20" s="76"/>
      <c r="F20" s="76"/>
      <c r="G20" s="76"/>
      <c r="H20" s="76"/>
      <c r="I20" s="77"/>
    </row>
    <row r="21" spans="1:9" ht="13.7" customHeight="1">
      <c r="A21" s="74"/>
      <c r="D21" s="76"/>
      <c r="E21" s="76"/>
      <c r="F21" s="76"/>
      <c r="G21" s="76"/>
      <c r="H21" s="76"/>
      <c r="I21" s="77"/>
    </row>
    <row r="22" spans="1:9" ht="13.7" customHeight="1">
      <c r="A22" s="74"/>
      <c r="D22" s="76"/>
      <c r="E22" s="76"/>
      <c r="F22" s="76"/>
      <c r="G22" s="76"/>
      <c r="H22" s="76"/>
      <c r="I22" s="77"/>
    </row>
    <row r="23" spans="1:9" ht="13.7" customHeight="1">
      <c r="A23" s="74"/>
      <c r="D23" s="76"/>
      <c r="E23" s="76"/>
      <c r="F23" s="76"/>
      <c r="G23" s="76"/>
      <c r="H23" s="76"/>
      <c r="I23" s="77"/>
    </row>
    <row r="24" spans="1:9" ht="13.7" customHeight="1">
      <c r="A24" s="74"/>
      <c r="D24" s="76"/>
      <c r="E24" s="76"/>
      <c r="F24" s="76"/>
      <c r="G24" s="76"/>
      <c r="H24" s="76"/>
      <c r="I24" s="77"/>
    </row>
    <row r="25" spans="1:9" ht="13.7" customHeight="1">
      <c r="A25" s="74"/>
      <c r="D25" s="76"/>
      <c r="E25" s="76"/>
      <c r="F25" s="76"/>
      <c r="G25" s="76"/>
      <c r="H25" s="76"/>
      <c r="I25" s="77"/>
    </row>
    <row r="26" spans="1:9" ht="13.7" customHeight="1">
      <c r="A26" s="74"/>
      <c r="D26" s="76"/>
      <c r="E26" s="76"/>
      <c r="F26" s="76"/>
      <c r="G26" s="76"/>
      <c r="H26" s="76"/>
      <c r="I26" s="77"/>
    </row>
    <row r="27" spans="1:9" ht="13.7" customHeight="1">
      <c r="A27" s="74"/>
      <c r="D27" s="76"/>
      <c r="E27" s="76"/>
      <c r="F27" s="76"/>
      <c r="G27" s="76"/>
      <c r="H27" s="76"/>
      <c r="I27" s="77"/>
    </row>
    <row r="28" spans="1:9" ht="13.7" customHeight="1">
      <c r="A28" s="74"/>
      <c r="D28" s="76"/>
      <c r="E28" s="76"/>
      <c r="F28" s="76"/>
      <c r="G28" s="76"/>
      <c r="H28" s="76"/>
      <c r="I28" s="77"/>
    </row>
    <row r="29" spans="1:9" ht="13.7" customHeight="1">
      <c r="A29" s="74"/>
      <c r="D29" s="76"/>
      <c r="E29" s="76"/>
      <c r="F29" s="76"/>
      <c r="G29" s="76"/>
      <c r="H29" s="76"/>
      <c r="I29" s="77"/>
    </row>
    <row r="30" spans="1:9" ht="13.7" customHeight="1">
      <c r="A30" s="74"/>
      <c r="D30" s="76"/>
      <c r="E30" s="76"/>
      <c r="F30" s="76"/>
      <c r="G30" s="76"/>
      <c r="H30" s="76"/>
      <c r="I30" s="77"/>
    </row>
    <row r="31" spans="1:9" ht="13.7" customHeight="1">
      <c r="A31" s="74"/>
      <c r="D31" s="76"/>
      <c r="E31" s="76"/>
      <c r="F31" s="76"/>
      <c r="G31" s="76"/>
      <c r="H31" s="76"/>
      <c r="I31" s="77"/>
    </row>
    <row r="32" spans="1:9" ht="13.7" customHeight="1">
      <c r="A32" s="74"/>
      <c r="D32" s="76"/>
      <c r="E32" s="76"/>
      <c r="F32" s="76"/>
      <c r="G32" s="76"/>
      <c r="H32" s="76"/>
      <c r="I32" s="77"/>
    </row>
    <row r="33" spans="1:9" ht="13.7" customHeight="1">
      <c r="A33" s="74"/>
      <c r="D33" s="76"/>
      <c r="E33" s="76"/>
      <c r="F33" s="76"/>
      <c r="G33" s="76"/>
      <c r="H33" s="76"/>
      <c r="I33" s="77"/>
    </row>
    <row r="34" spans="1:9" ht="13.7" customHeight="1">
      <c r="A34" s="74"/>
      <c r="D34" s="76"/>
      <c r="E34" s="76"/>
      <c r="F34" s="76"/>
      <c r="G34" s="76"/>
      <c r="H34" s="76"/>
      <c r="I34" s="77"/>
    </row>
    <row r="35" spans="1:9" ht="13.7" customHeight="1">
      <c r="A35" s="74"/>
      <c r="D35" s="76"/>
      <c r="E35" s="76"/>
      <c r="F35" s="76"/>
      <c r="G35" s="76"/>
      <c r="H35" s="76"/>
      <c r="I35" s="77"/>
    </row>
    <row r="36" spans="1:9" ht="13.7" customHeight="1">
      <c r="A36" s="78"/>
      <c r="B36" s="79"/>
      <c r="C36" s="79"/>
      <c r="D36" s="80"/>
      <c r="E36" s="80"/>
      <c r="F36" s="80"/>
      <c r="G36" s="80"/>
      <c r="H36" s="80"/>
      <c r="I36" s="81"/>
    </row>
    <row r="37" spans="1:9" ht="13.7" customHeight="1">
      <c r="H37" s="84" t="s">
        <v>4069</v>
      </c>
    </row>
  </sheetData>
  <mergeCells count="11">
    <mergeCell ref="G1:G2"/>
    <mergeCell ref="H1:I2"/>
    <mergeCell ref="A10:I11"/>
    <mergeCell ref="A16:I17"/>
    <mergeCell ref="A18:I19"/>
    <mergeCell ref="A1:A2"/>
    <mergeCell ref="B1:B2"/>
    <mergeCell ref="C1:C2"/>
    <mergeCell ref="D1:D2"/>
    <mergeCell ref="E1:E2"/>
    <mergeCell ref="F1:F2"/>
  </mergeCells>
  <phoneticPr fontId="2"/>
  <conditionalFormatting sqref="F3:F9 F12:F15 F20:F36">
    <cfRule type="expression" dxfId="2910" priority="1" stopIfTrue="1">
      <formula>#REF!="式"</formula>
    </cfRule>
  </conditionalFormatting>
  <printOptions horizontalCentered="1" verticalCentered="1"/>
  <pageMargins left="0.39370078740157483" right="0.39370078740157483" top="1.3779527559055118" bottom="0.39370078740157483" header="0.31496062992125984" footer="0.3149606299212598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095869-5E6E-479E-92C0-904F77A6FD7A}">
  <sheetPr>
    <tabColor rgb="FF7030A0"/>
  </sheetPr>
  <dimension ref="A1:V44"/>
  <sheetViews>
    <sheetView showOutlineSymbols="0" showWhiteSpace="0" view="pageBreakPreview" zoomScaleNormal="100" zoomScaleSheetLayoutView="100" workbookViewId="0">
      <selection activeCell="D14" sqref="D14"/>
    </sheetView>
  </sheetViews>
  <sheetFormatPr defaultColWidth="9" defaultRowHeight="12.95" customHeight="1"/>
  <cols>
    <col min="1" max="1" width="5.625" style="24" customWidth="1"/>
    <col min="2" max="2" width="28.625" style="25" customWidth="1"/>
    <col min="3" max="3" width="25.25" style="13" customWidth="1"/>
    <col min="4" max="4" width="12.125" style="53" customWidth="1"/>
    <col min="5" max="5" width="5.625" style="27" customWidth="1"/>
    <col min="6" max="6" width="12.625" style="28" customWidth="1"/>
    <col min="7" max="7" width="19.5" style="28" customWidth="1"/>
    <col min="8" max="8" width="11.5" style="13" customWidth="1"/>
    <col min="9" max="10" width="9.375" style="13" customWidth="1"/>
    <col min="11" max="13" width="9" style="13"/>
    <col min="14" max="15" width="11.25" style="13" bestFit="1" customWidth="1"/>
    <col min="16" max="16384" width="9" style="13"/>
  </cols>
  <sheetData>
    <row r="1" spans="1:22" s="4" customFormat="1" ht="13.5" customHeight="1">
      <c r="A1" s="202"/>
      <c r="B1" s="204" t="s">
        <v>8</v>
      </c>
      <c r="C1" s="204" t="s">
        <v>9</v>
      </c>
      <c r="D1" s="205" t="s">
        <v>10</v>
      </c>
      <c r="E1" s="204" t="s">
        <v>11</v>
      </c>
      <c r="F1" s="196" t="s">
        <v>12</v>
      </c>
      <c r="G1" s="196" t="s">
        <v>13</v>
      </c>
      <c r="H1" s="198" t="s">
        <v>14</v>
      </c>
      <c r="I1" s="199"/>
      <c r="J1" s="199"/>
      <c r="M1" s="44"/>
      <c r="N1" s="44"/>
      <c r="O1" s="44"/>
      <c r="P1" s="44"/>
      <c r="Q1" s="44"/>
      <c r="R1" s="44"/>
      <c r="S1" s="44"/>
      <c r="T1" s="44"/>
      <c r="U1" s="44"/>
      <c r="V1" s="44"/>
    </row>
    <row r="2" spans="1:22" s="4" customFormat="1" ht="13.5" customHeight="1">
      <c r="A2" s="203"/>
      <c r="B2" s="197"/>
      <c r="C2" s="197"/>
      <c r="D2" s="206"/>
      <c r="E2" s="197"/>
      <c r="F2" s="197"/>
      <c r="G2" s="197"/>
      <c r="H2" s="200"/>
      <c r="I2" s="201"/>
      <c r="J2" s="201"/>
      <c r="M2" s="44"/>
      <c r="N2" s="44"/>
      <c r="O2" s="44"/>
      <c r="P2" s="44"/>
      <c r="Q2" s="44"/>
      <c r="R2" s="44"/>
      <c r="S2" s="44"/>
      <c r="T2" s="44"/>
      <c r="U2" s="44"/>
      <c r="V2" s="44"/>
    </row>
    <row r="3" spans="1:22" ht="12.95" customHeight="1">
      <c r="A3" s="5"/>
      <c r="B3" s="22"/>
      <c r="C3" s="7"/>
      <c r="D3" s="51"/>
      <c r="E3" s="9"/>
      <c r="F3" s="10"/>
      <c r="G3" s="85"/>
      <c r="H3" s="7"/>
      <c r="I3" s="12"/>
      <c r="J3" s="23"/>
      <c r="M3" s="44"/>
      <c r="N3" s="44"/>
      <c r="O3" s="44"/>
      <c r="P3" s="44"/>
      <c r="Q3" s="44"/>
      <c r="R3" s="44"/>
      <c r="S3" s="44"/>
      <c r="T3" s="44"/>
      <c r="U3" s="44"/>
      <c r="V3" s="44"/>
    </row>
    <row r="4" spans="1:22" ht="12.95" customHeight="1">
      <c r="A4" s="14"/>
      <c r="B4" s="15" t="s">
        <v>4070</v>
      </c>
      <c r="C4" s="16"/>
      <c r="D4" s="52"/>
      <c r="E4" s="18"/>
      <c r="F4" s="19"/>
      <c r="G4" s="20"/>
      <c r="H4" s="16"/>
      <c r="I4" s="21"/>
      <c r="J4" s="21"/>
      <c r="K4" s="13">
        <v>1</v>
      </c>
      <c r="M4" s="44"/>
      <c r="N4" s="44"/>
      <c r="O4" s="44"/>
      <c r="P4" s="44"/>
      <c r="Q4" s="44"/>
      <c r="R4" s="44"/>
      <c r="S4" s="44"/>
      <c r="T4" s="44"/>
      <c r="U4" s="44"/>
      <c r="V4" s="44"/>
    </row>
    <row r="5" spans="1:22" ht="12.95" customHeight="1">
      <c r="A5" s="5"/>
      <c r="B5" s="6"/>
      <c r="C5" s="7"/>
      <c r="D5" s="51"/>
      <c r="E5" s="9"/>
      <c r="F5" s="10"/>
      <c r="G5" s="11"/>
      <c r="H5" s="7"/>
      <c r="I5" s="12"/>
      <c r="J5" s="12"/>
      <c r="M5" s="44"/>
      <c r="N5" s="44"/>
      <c r="O5" s="44"/>
      <c r="P5" s="44"/>
      <c r="Q5" s="44"/>
      <c r="R5" s="44"/>
      <c r="S5" s="44"/>
      <c r="T5" s="44"/>
      <c r="U5" s="44"/>
      <c r="V5" s="44"/>
    </row>
    <row r="6" spans="1:22" ht="12.95" customHeight="1">
      <c r="A6" s="14" t="s">
        <v>4071</v>
      </c>
      <c r="B6" s="15" t="s">
        <v>4072</v>
      </c>
      <c r="C6" s="16"/>
      <c r="D6" s="52"/>
      <c r="E6" s="18"/>
      <c r="F6" s="19"/>
      <c r="G6" s="20"/>
      <c r="H6" s="16"/>
      <c r="I6" s="21"/>
      <c r="J6" s="21"/>
      <c r="K6" s="13">
        <v>2</v>
      </c>
      <c r="M6" s="44"/>
      <c r="N6" s="44"/>
      <c r="O6" s="44"/>
      <c r="P6" s="44"/>
      <c r="Q6" s="44"/>
      <c r="R6" s="44"/>
      <c r="S6" s="44"/>
      <c r="T6" s="44"/>
      <c r="U6" s="44"/>
      <c r="V6" s="44"/>
    </row>
    <row r="7" spans="1:22" ht="12.95" customHeight="1">
      <c r="A7" s="5"/>
      <c r="B7" s="6"/>
      <c r="C7" s="7"/>
      <c r="D7" s="51"/>
      <c r="E7" s="9"/>
      <c r="F7" s="10"/>
      <c r="G7" s="85"/>
      <c r="H7" s="7"/>
      <c r="I7" s="12"/>
      <c r="J7" s="12"/>
      <c r="M7" s="44"/>
      <c r="N7" s="44"/>
      <c r="O7" s="44"/>
      <c r="P7" s="44"/>
      <c r="Q7" s="44"/>
      <c r="R7" s="44"/>
      <c r="S7" s="44"/>
      <c r="T7" s="44"/>
      <c r="U7" s="44"/>
      <c r="V7" s="44"/>
    </row>
    <row r="8" spans="1:22" ht="12.95" customHeight="1">
      <c r="A8" s="14" t="s">
        <v>4073</v>
      </c>
      <c r="B8" s="15" t="s">
        <v>4074</v>
      </c>
      <c r="C8" s="16"/>
      <c r="D8" s="52">
        <v>1</v>
      </c>
      <c r="E8" s="18" t="s">
        <v>4075</v>
      </c>
      <c r="F8" s="19"/>
      <c r="G8" s="86"/>
      <c r="H8" s="16"/>
      <c r="I8" s="21"/>
      <c r="J8" s="21"/>
      <c r="K8" s="13">
        <v>3</v>
      </c>
      <c r="M8" s="44"/>
      <c r="N8" s="44"/>
      <c r="O8" s="194"/>
      <c r="P8" s="44"/>
      <c r="Q8" s="44"/>
      <c r="R8" s="44"/>
      <c r="S8" s="44"/>
      <c r="T8" s="44"/>
      <c r="U8" s="44"/>
      <c r="V8" s="44"/>
    </row>
    <row r="9" spans="1:22" ht="12.95" customHeight="1">
      <c r="A9" s="5"/>
      <c r="B9" s="6"/>
      <c r="C9" s="7"/>
      <c r="D9" s="51"/>
      <c r="E9" s="9"/>
      <c r="F9" s="10"/>
      <c r="G9" s="85"/>
      <c r="H9" s="7"/>
      <c r="I9" s="12"/>
      <c r="J9" s="12"/>
      <c r="M9" s="44"/>
      <c r="N9" s="44"/>
      <c r="O9" s="44"/>
      <c r="P9" s="44"/>
      <c r="Q9" s="44"/>
      <c r="R9" s="44"/>
      <c r="S9" s="44"/>
      <c r="T9" s="44"/>
      <c r="U9" s="44"/>
      <c r="V9" s="44"/>
    </row>
    <row r="10" spans="1:22" ht="12.95" customHeight="1">
      <c r="A10" s="14" t="s">
        <v>4076</v>
      </c>
      <c r="B10" s="15" t="s">
        <v>4077</v>
      </c>
      <c r="C10" s="16"/>
      <c r="D10" s="52">
        <v>1</v>
      </c>
      <c r="E10" s="18" t="s">
        <v>4075</v>
      </c>
      <c r="F10" s="19"/>
      <c r="G10" s="86"/>
      <c r="H10" s="16"/>
      <c r="I10" s="21"/>
      <c r="J10" s="21"/>
      <c r="K10" s="13">
        <v>4</v>
      </c>
      <c r="M10" s="44"/>
      <c r="N10" s="44"/>
      <c r="O10" s="44"/>
      <c r="P10" s="44"/>
      <c r="Q10" s="44"/>
      <c r="R10" s="44"/>
      <c r="S10" s="44"/>
      <c r="T10" s="44"/>
      <c r="U10" s="44"/>
      <c r="V10" s="44"/>
    </row>
    <row r="11" spans="1:22" ht="12.95" customHeight="1">
      <c r="A11" s="5"/>
      <c r="B11" s="6"/>
      <c r="C11" s="7"/>
      <c r="D11" s="51"/>
      <c r="E11" s="9"/>
      <c r="F11" s="10"/>
      <c r="G11" s="87"/>
      <c r="H11" s="7"/>
      <c r="I11" s="12"/>
      <c r="J11" s="12"/>
      <c r="M11" s="44"/>
      <c r="N11" s="44"/>
      <c r="O11" s="44"/>
      <c r="P11" s="44"/>
      <c r="Q11" s="44"/>
      <c r="R11" s="44"/>
      <c r="S11" s="44"/>
      <c r="T11" s="44"/>
      <c r="U11" s="44"/>
      <c r="V11" s="44"/>
    </row>
    <row r="12" spans="1:22" ht="12.95" customHeight="1">
      <c r="A12" s="14" t="s">
        <v>4078</v>
      </c>
      <c r="B12" s="15" t="s">
        <v>4079</v>
      </c>
      <c r="C12" s="16"/>
      <c r="D12" s="52">
        <v>1</v>
      </c>
      <c r="E12" s="18" t="s">
        <v>4075</v>
      </c>
      <c r="F12" s="19"/>
      <c r="G12" s="20"/>
      <c r="H12" s="16"/>
      <c r="I12" s="21"/>
      <c r="J12" s="21"/>
      <c r="K12" s="13">
        <v>5</v>
      </c>
      <c r="M12" s="44"/>
      <c r="N12" s="44"/>
      <c r="O12" s="44"/>
      <c r="P12" s="44"/>
      <c r="Q12" s="44"/>
      <c r="R12" s="44"/>
      <c r="S12" s="44"/>
      <c r="T12" s="44"/>
      <c r="U12" s="44"/>
      <c r="V12" s="44"/>
    </row>
    <row r="13" spans="1:22" ht="12.95" customHeight="1">
      <c r="A13" s="5"/>
      <c r="B13" s="6"/>
      <c r="C13" s="7"/>
      <c r="D13" s="51"/>
      <c r="E13" s="9"/>
      <c r="F13" s="10"/>
      <c r="G13" s="85"/>
      <c r="H13" s="7"/>
      <c r="I13" s="12"/>
      <c r="J13" s="12"/>
      <c r="M13" s="44"/>
      <c r="N13" s="44"/>
      <c r="O13" s="44"/>
      <c r="P13" s="44"/>
      <c r="Q13" s="44"/>
      <c r="R13" s="44"/>
      <c r="S13" s="44"/>
      <c r="T13" s="44"/>
      <c r="U13" s="44"/>
      <c r="V13" s="44"/>
    </row>
    <row r="14" spans="1:22" ht="12.95" customHeight="1">
      <c r="A14" s="14" t="s">
        <v>4080</v>
      </c>
      <c r="B14" s="15" t="s">
        <v>4081</v>
      </c>
      <c r="C14" s="16"/>
      <c r="D14" s="52">
        <v>1</v>
      </c>
      <c r="E14" s="18" t="s">
        <v>4075</v>
      </c>
      <c r="F14" s="19"/>
      <c r="G14" s="86"/>
      <c r="H14" s="16"/>
      <c r="I14" s="21"/>
      <c r="J14" s="21"/>
      <c r="K14" s="13">
        <v>6</v>
      </c>
      <c r="M14" s="44"/>
      <c r="N14" s="44"/>
      <c r="O14" s="44"/>
      <c r="P14" s="44"/>
      <c r="Q14" s="44"/>
      <c r="R14" s="44"/>
      <c r="S14" s="44"/>
      <c r="T14" s="44"/>
      <c r="U14" s="44"/>
      <c r="V14" s="44"/>
    </row>
    <row r="15" spans="1:22" ht="12.95" customHeight="1">
      <c r="A15" s="5"/>
      <c r="B15" s="6"/>
      <c r="C15" s="7"/>
      <c r="D15" s="51"/>
      <c r="E15" s="9"/>
      <c r="F15" s="10"/>
      <c r="G15" s="87"/>
      <c r="H15" s="7"/>
      <c r="I15" s="12"/>
      <c r="J15" s="12"/>
      <c r="M15" s="44"/>
      <c r="N15" s="44"/>
      <c r="O15" s="44"/>
      <c r="P15" s="44"/>
      <c r="Q15" s="44"/>
      <c r="R15" s="44"/>
      <c r="S15" s="44"/>
      <c r="T15" s="44"/>
      <c r="U15" s="44"/>
      <c r="V15" s="44"/>
    </row>
    <row r="16" spans="1:22" ht="12.95" customHeight="1">
      <c r="A16" s="14" t="s">
        <v>4082</v>
      </c>
      <c r="B16" s="15" t="s">
        <v>4083</v>
      </c>
      <c r="C16" s="16"/>
      <c r="D16" s="52">
        <v>1</v>
      </c>
      <c r="E16" s="18" t="s">
        <v>4075</v>
      </c>
      <c r="F16" s="19"/>
      <c r="G16" s="20"/>
      <c r="H16" s="16"/>
      <c r="I16" s="21"/>
      <c r="J16" s="21"/>
      <c r="K16" s="13">
        <v>7</v>
      </c>
      <c r="M16" s="44"/>
      <c r="N16" s="44"/>
      <c r="O16" s="44"/>
      <c r="P16" s="44"/>
      <c r="Q16" s="44"/>
      <c r="R16" s="44"/>
      <c r="S16" s="44"/>
      <c r="T16" s="44"/>
      <c r="U16" s="44"/>
      <c r="V16" s="44"/>
    </row>
    <row r="17" spans="1:22" ht="12.95" customHeight="1">
      <c r="A17" s="5"/>
      <c r="B17" s="6"/>
      <c r="C17" s="7"/>
      <c r="D17" s="51"/>
      <c r="E17" s="9"/>
      <c r="F17" s="10"/>
      <c r="G17" s="85"/>
      <c r="H17" s="7"/>
      <c r="I17" s="12"/>
      <c r="J17" s="12"/>
      <c r="M17" s="44"/>
      <c r="N17" s="44"/>
      <c r="O17" s="44"/>
      <c r="P17" s="44"/>
      <c r="Q17" s="44"/>
      <c r="R17" s="44"/>
      <c r="S17" s="44"/>
      <c r="T17" s="44"/>
      <c r="U17" s="44"/>
      <c r="V17" s="44"/>
    </row>
    <row r="18" spans="1:22" ht="12.95" customHeight="1">
      <c r="A18" s="14" t="s">
        <v>3</v>
      </c>
      <c r="B18" s="15" t="s">
        <v>4084</v>
      </c>
      <c r="C18" s="16"/>
      <c r="D18" s="52">
        <v>1</v>
      </c>
      <c r="E18" s="18" t="s">
        <v>4075</v>
      </c>
      <c r="F18" s="19"/>
      <c r="G18" s="86"/>
      <c r="H18" s="16"/>
      <c r="I18" s="21"/>
      <c r="J18" s="21"/>
      <c r="K18" s="13">
        <v>8</v>
      </c>
      <c r="M18" s="44"/>
      <c r="N18" s="44"/>
      <c r="O18" s="44"/>
      <c r="P18" s="44"/>
      <c r="Q18" s="44"/>
      <c r="R18" s="44"/>
      <c r="S18" s="44"/>
      <c r="T18" s="44"/>
      <c r="U18" s="44"/>
      <c r="V18" s="44"/>
    </row>
    <row r="19" spans="1:22" ht="12.95" customHeight="1">
      <c r="A19" s="5"/>
      <c r="B19" s="6"/>
      <c r="C19" s="7"/>
      <c r="D19" s="51"/>
      <c r="E19" s="9"/>
      <c r="F19" s="10"/>
      <c r="G19" s="85"/>
      <c r="H19" s="7"/>
      <c r="I19" s="12"/>
      <c r="J19" s="12"/>
      <c r="M19" s="44"/>
      <c r="N19" s="44"/>
      <c r="O19" s="44"/>
      <c r="P19" s="44"/>
      <c r="Q19" s="44"/>
      <c r="R19" s="44"/>
      <c r="S19" s="44"/>
      <c r="T19" s="44"/>
      <c r="U19" s="44"/>
      <c r="V19" s="44"/>
    </row>
    <row r="20" spans="1:22" ht="12.95" customHeight="1">
      <c r="A20" s="14"/>
      <c r="B20" s="15" t="s">
        <v>4085</v>
      </c>
      <c r="C20" s="16"/>
      <c r="D20" s="52"/>
      <c r="E20" s="18"/>
      <c r="F20" s="19"/>
      <c r="G20" s="86"/>
      <c r="H20" s="88"/>
      <c r="I20" s="21"/>
      <c r="J20" s="21"/>
      <c r="K20" s="13">
        <v>9</v>
      </c>
      <c r="M20" s="44"/>
      <c r="N20" s="44"/>
      <c r="O20" s="44"/>
      <c r="P20" s="44"/>
      <c r="Q20" s="44"/>
      <c r="R20" s="44"/>
      <c r="S20" s="44"/>
      <c r="T20" s="44"/>
      <c r="U20" s="44"/>
      <c r="V20" s="44"/>
    </row>
    <row r="21" spans="1:22" ht="12.95" customHeight="1">
      <c r="A21" s="5"/>
      <c r="B21" s="6"/>
      <c r="C21" s="7"/>
      <c r="D21" s="51"/>
      <c r="E21" s="9"/>
      <c r="F21" s="10"/>
      <c r="G21" s="11"/>
      <c r="H21" s="7"/>
      <c r="I21" s="12"/>
      <c r="J21" s="12"/>
      <c r="M21" s="44"/>
      <c r="N21" s="44"/>
      <c r="O21" s="44"/>
      <c r="P21" s="44"/>
      <c r="Q21" s="44"/>
      <c r="R21" s="44"/>
      <c r="S21" s="44"/>
      <c r="T21" s="44"/>
      <c r="U21" s="44"/>
      <c r="V21" s="44"/>
    </row>
    <row r="22" spans="1:22" ht="12.95" customHeight="1">
      <c r="A22" s="14"/>
      <c r="B22" s="15"/>
      <c r="C22" s="16"/>
      <c r="D22" s="52"/>
      <c r="E22" s="18"/>
      <c r="F22" s="19"/>
      <c r="G22" s="20"/>
      <c r="H22" s="16"/>
      <c r="I22" s="21"/>
      <c r="J22" s="21"/>
      <c r="K22" s="13">
        <v>10</v>
      </c>
      <c r="M22" s="44"/>
      <c r="N22" s="44"/>
      <c r="O22" s="44"/>
      <c r="P22" s="44"/>
      <c r="Q22" s="44"/>
      <c r="R22" s="44"/>
      <c r="S22" s="44"/>
      <c r="T22" s="44"/>
      <c r="U22" s="44"/>
      <c r="V22" s="44"/>
    </row>
    <row r="23" spans="1:22" ht="12.95" customHeight="1">
      <c r="A23" s="5"/>
      <c r="B23" s="6"/>
      <c r="C23" s="7"/>
      <c r="D23" s="51"/>
      <c r="E23" s="9"/>
      <c r="F23" s="10"/>
      <c r="G23" s="11"/>
      <c r="H23" s="7"/>
      <c r="I23" s="12"/>
      <c r="J23" s="12"/>
    </row>
    <row r="24" spans="1:22" ht="12.95" customHeight="1">
      <c r="A24" s="14" t="s">
        <v>4086</v>
      </c>
      <c r="B24" s="15" t="s">
        <v>4087</v>
      </c>
      <c r="C24" s="16"/>
      <c r="D24" s="52"/>
      <c r="E24" s="18"/>
      <c r="F24" s="19"/>
      <c r="G24" s="20"/>
      <c r="H24" s="16"/>
      <c r="I24" s="21"/>
      <c r="J24" s="21"/>
      <c r="K24" s="13">
        <v>11</v>
      </c>
    </row>
    <row r="25" spans="1:22" ht="12.95" customHeight="1">
      <c r="A25" s="5"/>
      <c r="B25" s="6"/>
      <c r="C25" s="7"/>
      <c r="D25" s="51"/>
      <c r="E25" s="9"/>
      <c r="F25" s="10"/>
      <c r="G25" s="89"/>
      <c r="H25" s="7"/>
      <c r="I25" s="12"/>
      <c r="J25" s="12"/>
    </row>
    <row r="26" spans="1:22" ht="12.95" customHeight="1">
      <c r="A26" s="14" t="s">
        <v>4782</v>
      </c>
      <c r="B26" s="15" t="s">
        <v>4088</v>
      </c>
      <c r="C26" s="16"/>
      <c r="D26" s="52">
        <v>1</v>
      </c>
      <c r="E26" s="18" t="s">
        <v>4075</v>
      </c>
      <c r="F26" s="19"/>
      <c r="G26" s="90"/>
      <c r="H26" s="16"/>
      <c r="I26" s="21"/>
      <c r="J26" s="21"/>
      <c r="K26" s="13">
        <v>12</v>
      </c>
      <c r="L26"/>
      <c r="M26" s="2"/>
    </row>
    <row r="27" spans="1:22" ht="12.95" customHeight="1">
      <c r="A27" s="5"/>
      <c r="B27" s="6"/>
      <c r="C27" s="7"/>
      <c r="D27" s="8"/>
      <c r="E27" s="9"/>
      <c r="F27" s="10"/>
      <c r="G27" s="89"/>
      <c r="H27" s="7"/>
      <c r="I27" s="12"/>
      <c r="J27" s="12"/>
    </row>
    <row r="28" spans="1:22" ht="12.95" customHeight="1">
      <c r="A28" s="14"/>
      <c r="B28" s="15" t="s">
        <v>4089</v>
      </c>
      <c r="C28" s="16"/>
      <c r="D28" s="52"/>
      <c r="E28" s="18"/>
      <c r="F28" s="19"/>
      <c r="G28" s="90"/>
      <c r="H28" s="16"/>
      <c r="I28" s="21"/>
      <c r="J28" s="21"/>
      <c r="K28" s="13">
        <v>13</v>
      </c>
      <c r="L28" s="91"/>
      <c r="M28" s="2"/>
    </row>
    <row r="29" spans="1:22" ht="12.95" customHeight="1">
      <c r="A29" s="5"/>
      <c r="B29" s="6"/>
      <c r="C29" s="7"/>
      <c r="D29" s="51"/>
      <c r="E29" s="9"/>
      <c r="F29" s="10"/>
      <c r="G29" s="89"/>
      <c r="H29" s="7"/>
      <c r="I29" s="12"/>
      <c r="J29" s="12"/>
      <c r="L29"/>
      <c r="M29"/>
    </row>
    <row r="30" spans="1:22" ht="12.95" customHeight="1">
      <c r="A30" s="14" t="s">
        <v>4781</v>
      </c>
      <c r="B30" s="15" t="s">
        <v>4090</v>
      </c>
      <c r="C30" s="16"/>
      <c r="D30" s="52">
        <v>1</v>
      </c>
      <c r="E30" s="18" t="s">
        <v>4075</v>
      </c>
      <c r="F30" s="19"/>
      <c r="G30" s="90"/>
      <c r="H30" s="16"/>
      <c r="I30" s="21"/>
      <c r="J30" s="21"/>
      <c r="K30" s="13">
        <v>14</v>
      </c>
      <c r="L30" s="91"/>
      <c r="M30" s="2"/>
    </row>
    <row r="31" spans="1:22" ht="12.95" customHeight="1">
      <c r="A31" s="5"/>
      <c r="B31" s="6"/>
      <c r="C31" s="7"/>
      <c r="D31" s="8"/>
      <c r="E31" s="9"/>
      <c r="F31" s="10"/>
      <c r="G31" s="89"/>
      <c r="H31" s="7"/>
      <c r="I31" s="12"/>
      <c r="J31" s="12"/>
      <c r="L31"/>
      <c r="M31"/>
    </row>
    <row r="32" spans="1:22" ht="12.95" customHeight="1">
      <c r="A32" s="14"/>
      <c r="B32" s="15" t="s">
        <v>0</v>
      </c>
      <c r="C32" s="16"/>
      <c r="D32" s="17"/>
      <c r="E32" s="18"/>
      <c r="F32" s="19"/>
      <c r="G32" s="90"/>
      <c r="H32" s="16"/>
      <c r="I32" s="21"/>
      <c r="J32" s="21"/>
      <c r="K32" s="13">
        <v>15</v>
      </c>
      <c r="L32" s="91"/>
      <c r="M32" s="2"/>
    </row>
    <row r="33" spans="1:13" ht="12.95" customHeight="1">
      <c r="A33" s="5"/>
      <c r="B33" s="6"/>
      <c r="C33" s="7"/>
      <c r="D33" s="51"/>
      <c r="E33" s="9"/>
      <c r="F33" s="10"/>
      <c r="G33" s="92"/>
      <c r="H33" s="7"/>
      <c r="I33" s="12"/>
      <c r="J33" s="12"/>
      <c r="L33"/>
      <c r="M33"/>
    </row>
    <row r="34" spans="1:13" ht="12.95" customHeight="1">
      <c r="A34" s="14" t="s">
        <v>4091</v>
      </c>
      <c r="B34" s="15" t="s">
        <v>4092</v>
      </c>
      <c r="C34" s="16"/>
      <c r="D34" s="52">
        <v>1</v>
      </c>
      <c r="E34" s="18" t="s">
        <v>4075</v>
      </c>
      <c r="F34" s="19"/>
      <c r="G34" s="90"/>
      <c r="H34" s="16"/>
      <c r="I34" s="21"/>
      <c r="J34" s="21"/>
      <c r="K34" s="13">
        <v>16</v>
      </c>
      <c r="L34" s="2"/>
      <c r="M34" s="2"/>
    </row>
    <row r="35" spans="1:13" ht="12.95" customHeight="1">
      <c r="A35" s="5"/>
      <c r="B35" s="6"/>
      <c r="C35" s="7"/>
      <c r="D35" s="51"/>
      <c r="E35" s="9"/>
      <c r="F35" s="10"/>
      <c r="G35" s="11"/>
      <c r="H35" s="7"/>
      <c r="I35" s="12"/>
      <c r="J35" s="12"/>
    </row>
    <row r="36" spans="1:13" ht="12.95" customHeight="1">
      <c r="A36" s="14"/>
      <c r="B36" s="15"/>
      <c r="C36" s="16"/>
      <c r="D36" s="52"/>
      <c r="E36" s="18"/>
      <c r="F36" s="19"/>
      <c r="G36" s="90"/>
      <c r="H36" s="16"/>
      <c r="I36" s="21"/>
      <c r="J36" s="21"/>
      <c r="K36" s="13">
        <v>17</v>
      </c>
    </row>
    <row r="37" spans="1:13" ht="12.95" customHeight="1">
      <c r="A37" s="5"/>
      <c r="B37" s="6"/>
      <c r="C37" s="7"/>
      <c r="D37" s="8"/>
      <c r="E37" s="9"/>
      <c r="F37" s="10"/>
      <c r="G37" s="85"/>
      <c r="H37" s="7"/>
      <c r="I37" s="12"/>
      <c r="J37" s="12"/>
    </row>
    <row r="38" spans="1:13" ht="12.95" customHeight="1">
      <c r="A38" s="14"/>
      <c r="B38" s="15" t="s">
        <v>4093</v>
      </c>
      <c r="C38" s="16"/>
      <c r="D38" s="17"/>
      <c r="E38" s="18"/>
      <c r="F38" s="19"/>
      <c r="G38" s="20"/>
      <c r="H38" s="16"/>
      <c r="I38" s="21"/>
      <c r="J38" s="21"/>
      <c r="K38" s="13">
        <v>18</v>
      </c>
    </row>
    <row r="39" spans="1:13" ht="12.95" customHeight="1">
      <c r="A39" s="5"/>
      <c r="B39" s="6"/>
      <c r="C39" s="7"/>
      <c r="D39" s="51"/>
      <c r="E39" s="9"/>
      <c r="F39" s="10"/>
      <c r="G39" s="11"/>
      <c r="H39" s="7"/>
      <c r="I39" s="12"/>
      <c r="J39" s="12"/>
    </row>
    <row r="40" spans="1:13" ht="12.95" customHeight="1">
      <c r="A40" s="14"/>
      <c r="B40" s="15"/>
      <c r="C40" s="16"/>
      <c r="D40" s="52"/>
      <c r="E40" s="18"/>
      <c r="F40" s="19"/>
      <c r="G40" s="90"/>
      <c r="H40" s="16"/>
      <c r="I40" s="21"/>
      <c r="J40" s="21"/>
      <c r="K40" s="13">
        <v>19</v>
      </c>
      <c r="L40" s="2"/>
      <c r="M40" s="2"/>
    </row>
    <row r="41" spans="1:13" ht="12.95" customHeight="1">
      <c r="A41" s="5"/>
      <c r="B41" s="6"/>
      <c r="C41" s="7"/>
      <c r="D41" s="51"/>
      <c r="E41" s="9"/>
      <c r="F41" s="10"/>
      <c r="G41" s="89"/>
      <c r="H41" s="7"/>
      <c r="I41" s="12"/>
      <c r="J41" s="12"/>
      <c r="L41" s="2"/>
      <c r="M41" s="2"/>
    </row>
    <row r="42" spans="1:13" ht="12.95" customHeight="1">
      <c r="A42" s="14" t="s">
        <v>4094</v>
      </c>
      <c r="B42" s="15" t="s">
        <v>4095</v>
      </c>
      <c r="C42" s="16"/>
      <c r="D42" s="52">
        <v>1</v>
      </c>
      <c r="E42" s="18" t="s">
        <v>4075</v>
      </c>
      <c r="F42" s="19"/>
      <c r="G42" s="90"/>
      <c r="H42" s="16"/>
      <c r="I42" s="21"/>
      <c r="J42" s="21"/>
      <c r="K42" s="13">
        <v>20</v>
      </c>
      <c r="L42" s="2"/>
      <c r="M42" s="2"/>
    </row>
    <row r="43" spans="1:13" ht="12.95" customHeight="1">
      <c r="A43" s="5"/>
      <c r="B43" s="6"/>
      <c r="C43" s="7"/>
      <c r="D43" s="8"/>
      <c r="E43" s="9"/>
      <c r="F43" s="10"/>
      <c r="G43" s="85"/>
      <c r="H43" s="7"/>
      <c r="I43" s="12"/>
      <c r="J43" s="12"/>
    </row>
    <row r="44" spans="1:13" ht="12.95" customHeight="1">
      <c r="A44" s="14"/>
      <c r="B44" s="15" t="s">
        <v>4096</v>
      </c>
      <c r="C44" s="16"/>
      <c r="D44" s="17"/>
      <c r="E44" s="18"/>
      <c r="F44" s="19"/>
      <c r="G44" s="20"/>
      <c r="H44" s="16"/>
      <c r="I44" s="21"/>
      <c r="J44" s="21"/>
      <c r="K44" s="13">
        <v>21</v>
      </c>
    </row>
  </sheetData>
  <mergeCells count="8">
    <mergeCell ref="G1:G2"/>
    <mergeCell ref="H1:J2"/>
    <mergeCell ref="A1:A2"/>
    <mergeCell ref="B1:B2"/>
    <mergeCell ref="C1:C2"/>
    <mergeCell ref="D1:D2"/>
    <mergeCell ref="E1:E2"/>
    <mergeCell ref="F1:F2"/>
  </mergeCells>
  <phoneticPr fontId="2"/>
  <conditionalFormatting sqref="F4 F6 F8 F10 F12 F14 F16 F18 F20 F22 F24 F26 F30 F34 F38 F40 F42 F44">
    <cfRule type="expression" dxfId="2909" priority="7" stopIfTrue="1">
      <formula>AND(D4=1,E4="式")</formula>
    </cfRule>
    <cfRule type="expression" dxfId="2908" priority="8" stopIfTrue="1">
      <formula>AND(D4=1,E4="か所")</formula>
    </cfRule>
  </conditionalFormatting>
  <conditionalFormatting sqref="F28">
    <cfRule type="expression" dxfId="2907" priority="5" stopIfTrue="1">
      <formula>AND(D28=1,E28="式")</formula>
    </cfRule>
    <cfRule type="expression" dxfId="2906" priority="6" stopIfTrue="1">
      <formula>AND(D28=1,E28="か所")</formula>
    </cfRule>
  </conditionalFormatting>
  <conditionalFormatting sqref="F32">
    <cfRule type="expression" dxfId="2905" priority="1" stopIfTrue="1">
      <formula>AND(D32=1,E32="式")</formula>
    </cfRule>
    <cfRule type="expression" dxfId="2904" priority="2" stopIfTrue="1">
      <formula>AND(D32=1,E32="か所")</formula>
    </cfRule>
  </conditionalFormatting>
  <conditionalFormatting sqref="F36">
    <cfRule type="expression" dxfId="2903" priority="3" stopIfTrue="1">
      <formula>AND(D36=1,E36="式")</formula>
    </cfRule>
    <cfRule type="expression" dxfId="2902" priority="4" stopIfTrue="1">
      <formula>AND(D36=1,E36="か所")</formula>
    </cfRule>
  </conditionalFormatting>
  <printOptions horizontalCentered="1"/>
  <pageMargins left="0.39370078740157483" right="0.39370078740157483" top="1.1023622047244095" bottom="0.94488188976377963" header="0.51181102362204722" footer="0.59055118110236227"/>
  <headerFooter alignWithMargins="0">
    <oddFooter>&amp;C&amp;"ＭＳ 明朝,標準"東畑建築事務所&amp;R&amp;"ＭＳ 明朝,標準"P －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710C61-348F-4479-815B-C5699037197A}">
  <sheetPr>
    <tabColor rgb="FF7030A0"/>
  </sheetPr>
  <dimension ref="A1:X218"/>
  <sheetViews>
    <sheetView showOutlineSymbols="0" showWhiteSpace="0" view="pageBreakPreview" zoomScaleNormal="100" zoomScaleSheetLayoutView="100" workbookViewId="0">
      <selection activeCell="D14" sqref="D14"/>
    </sheetView>
  </sheetViews>
  <sheetFormatPr defaultColWidth="9" defaultRowHeight="12.95" customHeight="1"/>
  <cols>
    <col min="1" max="1" width="5.625" style="27" customWidth="1"/>
    <col min="2" max="2" width="28.625" style="25" customWidth="1"/>
    <col min="3" max="3" width="29.125" style="13" customWidth="1"/>
    <col min="4" max="4" width="12.125" style="53" customWidth="1"/>
    <col min="5" max="5" width="5.625" style="27" customWidth="1"/>
    <col min="6" max="6" width="12.625" style="28" customWidth="1"/>
    <col min="7" max="7" width="19.5" style="28" customWidth="1"/>
    <col min="8" max="9" width="9.375" style="13" customWidth="1"/>
    <col min="10" max="10" width="9.375" style="1" customWidth="1"/>
    <col min="11" max="11" width="9" style="13"/>
    <col min="12" max="13" width="10.25" style="13" bestFit="1" customWidth="1"/>
    <col min="14" max="14" width="9" style="13"/>
    <col min="15" max="22" width="9" style="44"/>
    <col min="23" max="16384" width="9" style="13"/>
  </cols>
  <sheetData>
    <row r="1" spans="1:24" s="4" customFormat="1" ht="13.5" customHeight="1">
      <c r="A1" s="228"/>
      <c r="B1" s="204" t="s">
        <v>8</v>
      </c>
      <c r="C1" s="204" t="s">
        <v>9</v>
      </c>
      <c r="D1" s="205" t="s">
        <v>10</v>
      </c>
      <c r="E1" s="204" t="s">
        <v>11</v>
      </c>
      <c r="F1" s="196" t="s">
        <v>12</v>
      </c>
      <c r="G1" s="196" t="s">
        <v>13</v>
      </c>
      <c r="H1" s="207" t="s">
        <v>14</v>
      </c>
      <c r="I1" s="207"/>
      <c r="J1" s="198"/>
      <c r="M1" s="1"/>
      <c r="O1" s="44"/>
      <c r="P1" s="44"/>
      <c r="Q1" s="44"/>
      <c r="R1" s="44"/>
      <c r="S1" s="44"/>
      <c r="T1" s="44"/>
      <c r="U1" s="44"/>
      <c r="V1" s="44"/>
    </row>
    <row r="2" spans="1:24" s="4" customFormat="1" ht="13.5" customHeight="1">
      <c r="A2" s="203"/>
      <c r="B2" s="197"/>
      <c r="C2" s="197"/>
      <c r="D2" s="206"/>
      <c r="E2" s="197"/>
      <c r="F2" s="197"/>
      <c r="G2" s="197"/>
      <c r="H2" s="197"/>
      <c r="I2" s="197"/>
      <c r="J2" s="208"/>
      <c r="M2" s="1"/>
      <c r="O2" s="44"/>
      <c r="P2" s="44"/>
      <c r="Q2" s="44"/>
      <c r="R2" s="44"/>
      <c r="S2" s="44"/>
      <c r="T2" s="44"/>
      <c r="U2" s="44"/>
      <c r="V2" s="44"/>
      <c r="W2" s="56"/>
      <c r="X2" s="55"/>
    </row>
    <row r="3" spans="1:24" ht="12.95" customHeight="1">
      <c r="A3" s="93"/>
      <c r="B3" s="22"/>
      <c r="C3" s="7"/>
      <c r="D3" s="51"/>
      <c r="E3" s="9"/>
      <c r="F3" s="10"/>
      <c r="G3" s="11"/>
      <c r="H3" s="7"/>
      <c r="I3" s="12"/>
      <c r="J3" s="45"/>
      <c r="M3" s="1"/>
      <c r="W3" s="1"/>
    </row>
    <row r="4" spans="1:24" ht="12.95" customHeight="1">
      <c r="A4" s="127"/>
      <c r="B4" s="15"/>
      <c r="C4" s="16"/>
      <c r="D4" s="52"/>
      <c r="E4" s="18"/>
      <c r="F4" s="19"/>
      <c r="G4" s="20"/>
      <c r="H4" s="16"/>
      <c r="I4" s="21"/>
      <c r="J4" s="46"/>
      <c r="M4" s="1"/>
      <c r="W4" s="1"/>
    </row>
    <row r="5" spans="1:24" ht="12.95" customHeight="1">
      <c r="A5" s="93"/>
      <c r="B5" s="6"/>
      <c r="C5" s="7"/>
      <c r="D5" s="51"/>
      <c r="E5" s="9"/>
      <c r="F5" s="10"/>
      <c r="G5" s="85"/>
      <c r="H5" s="7"/>
      <c r="I5" s="12"/>
      <c r="J5" s="45"/>
      <c r="M5" s="1"/>
      <c r="W5" s="1"/>
    </row>
    <row r="6" spans="1:24" ht="12.95" customHeight="1">
      <c r="A6" s="195" t="str">
        <f>総括表!A8</f>
        <v>Ａ</v>
      </c>
      <c r="B6" s="15" t="str">
        <f>総括表!B8</f>
        <v>博物館</v>
      </c>
      <c r="C6" s="16"/>
      <c r="D6" s="52">
        <v>1</v>
      </c>
      <c r="E6" s="18" t="s">
        <v>4075</v>
      </c>
      <c r="F6" s="19"/>
      <c r="G6" s="86"/>
      <c r="H6" s="16"/>
      <c r="I6" s="21"/>
      <c r="J6" s="46"/>
      <c r="L6" s="1"/>
      <c r="M6" s="1"/>
      <c r="W6" s="1"/>
    </row>
    <row r="7" spans="1:24" ht="12.95" customHeight="1">
      <c r="A7" s="93"/>
      <c r="B7" s="6"/>
      <c r="C7" s="7"/>
      <c r="D7" s="51"/>
      <c r="E7" s="9"/>
      <c r="F7" s="10"/>
      <c r="G7" s="11"/>
      <c r="H7" s="7"/>
      <c r="I7" s="12"/>
      <c r="J7" s="45"/>
      <c r="M7" s="1"/>
      <c r="W7" s="1"/>
    </row>
    <row r="8" spans="1:24" ht="12.95" customHeight="1">
      <c r="A8" s="94"/>
      <c r="B8" s="15"/>
      <c r="C8" s="16"/>
      <c r="D8" s="52"/>
      <c r="E8" s="18"/>
      <c r="F8" s="19"/>
      <c r="G8" s="20"/>
      <c r="H8" s="16"/>
      <c r="I8" s="21"/>
      <c r="J8" s="46"/>
      <c r="M8" s="1"/>
      <c r="W8" s="1"/>
    </row>
    <row r="9" spans="1:24" ht="12.95" customHeight="1">
      <c r="A9" s="93"/>
      <c r="B9" s="6"/>
      <c r="C9" s="7"/>
      <c r="D9" s="51"/>
      <c r="E9" s="9"/>
      <c r="F9" s="10"/>
      <c r="G9" s="11"/>
      <c r="H9" s="7"/>
      <c r="I9" s="12"/>
      <c r="J9" s="45"/>
      <c r="M9" s="1"/>
      <c r="W9" s="1"/>
    </row>
    <row r="10" spans="1:24" ht="12.95" customHeight="1">
      <c r="A10" s="94"/>
      <c r="B10" s="15"/>
      <c r="C10" s="16"/>
      <c r="D10" s="52"/>
      <c r="E10" s="18"/>
      <c r="F10" s="19"/>
      <c r="G10" s="20"/>
      <c r="H10" s="16"/>
      <c r="I10" s="21"/>
      <c r="J10" s="46"/>
      <c r="M10" s="1"/>
      <c r="W10" s="1"/>
    </row>
    <row r="11" spans="1:24" ht="12.95" customHeight="1">
      <c r="A11" s="93"/>
      <c r="B11" s="6"/>
      <c r="C11" s="7"/>
      <c r="D11" s="51"/>
      <c r="E11" s="9"/>
      <c r="F11" s="10"/>
      <c r="G11" s="11"/>
      <c r="H11" s="7"/>
      <c r="I11" s="12"/>
      <c r="J11" s="45"/>
      <c r="M11" s="1"/>
      <c r="W11" s="1"/>
    </row>
    <row r="12" spans="1:24" ht="12.95" customHeight="1">
      <c r="A12" s="94"/>
      <c r="B12" s="15"/>
      <c r="C12" s="16"/>
      <c r="D12" s="52"/>
      <c r="E12" s="18"/>
      <c r="F12" s="19"/>
      <c r="G12" s="20"/>
      <c r="H12" s="16"/>
      <c r="I12" s="21"/>
      <c r="J12" s="46"/>
      <c r="M12" s="1"/>
      <c r="W12" s="1"/>
    </row>
    <row r="13" spans="1:24" ht="12.95" customHeight="1">
      <c r="A13" s="93"/>
      <c r="B13" s="6"/>
      <c r="C13" s="7"/>
      <c r="D13" s="51"/>
      <c r="E13" s="9"/>
      <c r="F13" s="10"/>
      <c r="G13" s="11"/>
      <c r="H13" s="7"/>
      <c r="I13" s="12"/>
      <c r="J13" s="45"/>
      <c r="M13" s="1"/>
      <c r="W13" s="1"/>
    </row>
    <row r="14" spans="1:24" ht="12.95" customHeight="1">
      <c r="A14" s="94"/>
      <c r="B14" s="15"/>
      <c r="C14" s="16"/>
      <c r="D14" s="52"/>
      <c r="E14" s="18"/>
      <c r="F14" s="19"/>
      <c r="G14" s="20"/>
      <c r="H14" s="16"/>
      <c r="I14" s="21"/>
      <c r="J14" s="46"/>
      <c r="M14" s="1"/>
      <c r="W14" s="1"/>
    </row>
    <row r="15" spans="1:24" ht="12.95" customHeight="1">
      <c r="A15" s="93"/>
      <c r="B15" s="6"/>
      <c r="C15" s="7"/>
      <c r="D15" s="51"/>
      <c r="E15" s="9"/>
      <c r="F15" s="10"/>
      <c r="G15" s="11"/>
      <c r="H15" s="7"/>
      <c r="I15" s="12"/>
      <c r="J15" s="45"/>
      <c r="M15" s="1"/>
      <c r="W15" s="1"/>
    </row>
    <row r="16" spans="1:24" ht="12.95" customHeight="1">
      <c r="A16" s="94"/>
      <c r="B16" s="15"/>
      <c r="C16" s="16"/>
      <c r="D16" s="52"/>
      <c r="E16" s="18"/>
      <c r="F16" s="19"/>
      <c r="G16" s="20"/>
      <c r="H16" s="16"/>
      <c r="I16" s="21"/>
      <c r="J16" s="46"/>
      <c r="M16" s="1"/>
      <c r="W16" s="1"/>
    </row>
    <row r="17" spans="1:10" ht="12.95" customHeight="1">
      <c r="A17" s="93"/>
      <c r="B17" s="6"/>
      <c r="C17" s="7"/>
      <c r="D17" s="51"/>
      <c r="E17" s="9"/>
      <c r="F17" s="10"/>
      <c r="G17" s="11"/>
      <c r="H17" s="7"/>
      <c r="I17" s="12"/>
      <c r="J17" s="45"/>
    </row>
    <row r="18" spans="1:10" ht="12.95" customHeight="1">
      <c r="A18" s="94"/>
      <c r="B18" s="15"/>
      <c r="C18" s="16"/>
      <c r="D18" s="52"/>
      <c r="E18" s="18"/>
      <c r="F18" s="19"/>
      <c r="G18" s="20"/>
      <c r="H18" s="16"/>
      <c r="I18" s="21"/>
      <c r="J18" s="46"/>
    </row>
    <row r="19" spans="1:10" ht="12.95" customHeight="1">
      <c r="A19" s="93"/>
      <c r="B19" s="6"/>
      <c r="C19" s="7"/>
      <c r="D19" s="51"/>
      <c r="E19" s="9"/>
      <c r="F19" s="10"/>
      <c r="G19" s="11"/>
      <c r="H19" s="7"/>
      <c r="I19" s="12"/>
      <c r="J19" s="45"/>
    </row>
    <row r="20" spans="1:10" ht="12.95" customHeight="1">
      <c r="A20" s="94"/>
      <c r="B20" s="15"/>
      <c r="C20" s="16"/>
      <c r="D20" s="52"/>
      <c r="E20" s="18"/>
      <c r="F20" s="19"/>
      <c r="G20" s="20"/>
      <c r="H20" s="16"/>
      <c r="I20" s="21"/>
      <c r="J20" s="46"/>
    </row>
    <row r="21" spans="1:10" ht="12.95" customHeight="1">
      <c r="A21" s="93"/>
      <c r="B21" s="6"/>
      <c r="C21" s="7"/>
      <c r="D21" s="51"/>
      <c r="E21" s="9"/>
      <c r="F21" s="10"/>
      <c r="G21" s="11"/>
      <c r="H21" s="7"/>
      <c r="I21" s="12"/>
      <c r="J21" s="45"/>
    </row>
    <row r="22" spans="1:10" ht="12.95" customHeight="1">
      <c r="A22" s="94"/>
      <c r="B22" s="15"/>
      <c r="C22" s="16"/>
      <c r="D22" s="52"/>
      <c r="E22" s="18"/>
      <c r="F22" s="19"/>
      <c r="G22" s="20"/>
      <c r="H22" s="16"/>
      <c r="I22" s="21"/>
      <c r="J22" s="46"/>
    </row>
    <row r="23" spans="1:10" ht="12.95" customHeight="1">
      <c r="A23" s="93"/>
      <c r="B23" s="6"/>
      <c r="C23" s="7"/>
      <c r="D23" s="51"/>
      <c r="E23" s="9"/>
      <c r="F23" s="10"/>
      <c r="G23" s="11"/>
      <c r="H23" s="7"/>
      <c r="I23" s="12"/>
      <c r="J23" s="45"/>
    </row>
    <row r="24" spans="1:10" ht="12.95" customHeight="1">
      <c r="A24" s="94"/>
      <c r="B24" s="15"/>
      <c r="C24" s="16"/>
      <c r="D24" s="52"/>
      <c r="E24" s="18"/>
      <c r="F24" s="19"/>
      <c r="G24" s="20"/>
      <c r="H24" s="16"/>
      <c r="I24" s="21"/>
      <c r="J24" s="46"/>
    </row>
    <row r="25" spans="1:10" ht="12.95" customHeight="1">
      <c r="A25" s="93"/>
      <c r="B25" s="6"/>
      <c r="C25" s="7"/>
      <c r="D25" s="51"/>
      <c r="E25" s="9"/>
      <c r="F25" s="10"/>
      <c r="G25" s="11"/>
      <c r="H25" s="7"/>
      <c r="I25" s="12"/>
      <c r="J25" s="45"/>
    </row>
    <row r="26" spans="1:10" ht="12.95" customHeight="1">
      <c r="A26" s="94"/>
      <c r="B26" s="15"/>
      <c r="C26" s="16"/>
      <c r="D26" s="52"/>
      <c r="E26" s="18"/>
      <c r="F26" s="19"/>
      <c r="G26" s="20"/>
      <c r="H26" s="16"/>
      <c r="I26" s="21"/>
      <c r="J26" s="46"/>
    </row>
    <row r="27" spans="1:10" ht="12.95" customHeight="1">
      <c r="A27" s="93"/>
      <c r="B27" s="6"/>
      <c r="C27" s="7"/>
      <c r="D27" s="51"/>
      <c r="E27" s="9"/>
      <c r="F27" s="10"/>
      <c r="G27" s="11"/>
      <c r="H27" s="7"/>
      <c r="I27" s="12"/>
      <c r="J27" s="45"/>
    </row>
    <row r="28" spans="1:10" ht="12.95" customHeight="1">
      <c r="A28" s="94"/>
      <c r="B28" s="15"/>
      <c r="C28" s="16"/>
      <c r="D28" s="52"/>
      <c r="E28" s="18"/>
      <c r="F28" s="19"/>
      <c r="G28" s="20"/>
      <c r="H28" s="16"/>
      <c r="I28" s="21"/>
      <c r="J28" s="46"/>
    </row>
    <row r="29" spans="1:10" ht="12.95" customHeight="1">
      <c r="A29" s="93"/>
      <c r="B29" s="6"/>
      <c r="C29" s="7"/>
      <c r="D29" s="51"/>
      <c r="E29" s="9"/>
      <c r="F29" s="10"/>
      <c r="G29" s="11"/>
      <c r="H29" s="7"/>
      <c r="I29" s="12"/>
      <c r="J29" s="45"/>
    </row>
    <row r="30" spans="1:10" ht="12.95" customHeight="1">
      <c r="A30" s="94"/>
      <c r="B30" s="15"/>
      <c r="C30" s="16"/>
      <c r="D30" s="52"/>
      <c r="E30" s="18"/>
      <c r="F30" s="19"/>
      <c r="G30" s="20"/>
      <c r="H30" s="16"/>
      <c r="I30" s="21"/>
      <c r="J30" s="46"/>
    </row>
    <row r="31" spans="1:10" ht="12.95" customHeight="1">
      <c r="A31" s="93"/>
      <c r="B31" s="6"/>
      <c r="C31" s="7"/>
      <c r="D31" s="51"/>
      <c r="E31" s="9"/>
      <c r="F31" s="10"/>
      <c r="G31" s="11"/>
      <c r="H31" s="7"/>
      <c r="I31" s="12"/>
      <c r="J31" s="45"/>
    </row>
    <row r="32" spans="1:10" ht="12.95" customHeight="1">
      <c r="A32" s="94"/>
      <c r="B32" s="15"/>
      <c r="C32" s="16"/>
      <c r="D32" s="52"/>
      <c r="E32" s="18"/>
      <c r="F32" s="19"/>
      <c r="G32" s="20"/>
      <c r="H32" s="16"/>
      <c r="I32" s="21"/>
      <c r="J32" s="46"/>
    </row>
    <row r="33" spans="1:10" ht="12.95" customHeight="1">
      <c r="A33" s="93"/>
      <c r="B33" s="6"/>
      <c r="C33" s="7"/>
      <c r="D33" s="51"/>
      <c r="E33" s="9"/>
      <c r="F33" s="10"/>
      <c r="G33" s="11"/>
      <c r="H33" s="7"/>
      <c r="I33" s="12"/>
      <c r="J33" s="45"/>
    </row>
    <row r="34" spans="1:10" ht="12.95" customHeight="1">
      <c r="A34" s="94"/>
      <c r="B34" s="15"/>
      <c r="C34" s="16"/>
      <c r="D34" s="52"/>
      <c r="E34" s="18"/>
      <c r="F34" s="19"/>
      <c r="G34" s="20"/>
      <c r="H34" s="16"/>
      <c r="I34" s="21"/>
      <c r="J34" s="46"/>
    </row>
    <row r="35" spans="1:10" ht="12.95" customHeight="1">
      <c r="A35" s="93"/>
      <c r="B35" s="6"/>
      <c r="C35" s="7"/>
      <c r="D35" s="51"/>
      <c r="E35" s="9"/>
      <c r="F35" s="10"/>
      <c r="G35" s="85"/>
      <c r="H35" s="7"/>
      <c r="I35" s="12"/>
      <c r="J35" s="45"/>
    </row>
    <row r="36" spans="1:10" ht="12.95" customHeight="1">
      <c r="A36" s="94"/>
      <c r="B36" s="18" t="s">
        <v>2</v>
      </c>
      <c r="C36" s="16"/>
      <c r="D36" s="52"/>
      <c r="E36" s="18"/>
      <c r="F36" s="19"/>
      <c r="G36" s="20"/>
      <c r="H36" s="16"/>
      <c r="I36" s="21"/>
      <c r="J36" s="46"/>
    </row>
    <row r="37" spans="1:10" ht="12.95" customHeight="1">
      <c r="A37" s="93"/>
      <c r="B37" s="6"/>
      <c r="C37" s="7"/>
      <c r="D37" s="51"/>
      <c r="E37" s="9"/>
      <c r="F37" s="10"/>
      <c r="G37" s="11"/>
      <c r="H37" s="7"/>
      <c r="I37" s="12"/>
      <c r="J37" s="45"/>
    </row>
    <row r="38" spans="1:10" ht="12.95" customHeight="1">
      <c r="A38" s="94"/>
      <c r="B38" s="15"/>
      <c r="C38" s="16"/>
      <c r="D38" s="52"/>
      <c r="E38" s="18"/>
      <c r="F38" s="19"/>
      <c r="G38" s="20"/>
      <c r="H38" s="16"/>
      <c r="I38" s="21"/>
      <c r="J38" s="48"/>
    </row>
    <row r="39" spans="1:10" s="4" customFormat="1" ht="13.5" customHeight="1">
      <c r="A39" s="228"/>
      <c r="B39" s="204"/>
      <c r="C39" s="204"/>
      <c r="D39" s="205"/>
      <c r="E39" s="204"/>
      <c r="F39" s="196"/>
      <c r="G39" s="196"/>
      <c r="H39" s="207"/>
      <c r="I39" s="207"/>
      <c r="J39" s="198"/>
    </row>
    <row r="40" spans="1:10" s="4" customFormat="1" ht="13.5" customHeight="1">
      <c r="A40" s="203"/>
      <c r="B40" s="197"/>
      <c r="C40" s="197"/>
      <c r="D40" s="206"/>
      <c r="E40" s="197"/>
      <c r="F40" s="197"/>
      <c r="G40" s="197"/>
      <c r="H40" s="197"/>
      <c r="I40" s="197"/>
      <c r="J40" s="208"/>
    </row>
    <row r="41" spans="1:10" ht="12.95" customHeight="1">
      <c r="A41" s="93"/>
      <c r="B41" s="22"/>
      <c r="C41" s="7"/>
      <c r="D41" s="51"/>
      <c r="E41" s="9"/>
      <c r="F41" s="10"/>
      <c r="G41" s="85"/>
      <c r="H41" s="7"/>
      <c r="I41" s="12"/>
      <c r="J41" s="45"/>
    </row>
    <row r="42" spans="1:10" ht="12.95" customHeight="1">
      <c r="A42" s="195" t="str">
        <f>総括表!A10</f>
        <v>Ｂ</v>
      </c>
      <c r="B42" s="15" t="str">
        <f>総括表!B10</f>
        <v>収蔵庫棟</v>
      </c>
      <c r="C42" s="16"/>
      <c r="D42" s="52">
        <v>1</v>
      </c>
      <c r="E42" s="18" t="s">
        <v>4075</v>
      </c>
      <c r="F42" s="19"/>
      <c r="G42" s="86"/>
      <c r="H42" s="16"/>
      <c r="I42" s="21"/>
      <c r="J42" s="46"/>
    </row>
    <row r="43" spans="1:10" ht="12.95" customHeight="1">
      <c r="A43" s="93"/>
      <c r="B43" s="6"/>
      <c r="C43" s="7"/>
      <c r="D43" s="51"/>
      <c r="E43" s="9"/>
      <c r="F43" s="10"/>
      <c r="G43" s="11"/>
      <c r="H43" s="7"/>
      <c r="I43" s="12"/>
      <c r="J43" s="45"/>
    </row>
    <row r="44" spans="1:10" ht="12.75" customHeight="1">
      <c r="A44" s="94"/>
      <c r="B44" s="15"/>
      <c r="C44" s="16"/>
      <c r="D44" s="52"/>
      <c r="E44" s="18"/>
      <c r="F44" s="19"/>
      <c r="G44" s="20"/>
      <c r="H44" s="16"/>
      <c r="I44" s="21"/>
      <c r="J44" s="46"/>
    </row>
    <row r="45" spans="1:10" ht="12.95" customHeight="1">
      <c r="A45" s="93"/>
      <c r="B45" s="6"/>
      <c r="C45" s="7"/>
      <c r="D45" s="51"/>
      <c r="E45" s="9"/>
      <c r="F45" s="10"/>
      <c r="G45" s="11"/>
      <c r="H45" s="7"/>
      <c r="I45" s="12"/>
      <c r="J45" s="45"/>
    </row>
    <row r="46" spans="1:10" ht="12.75" customHeight="1">
      <c r="A46" s="94"/>
      <c r="B46" s="15"/>
      <c r="C46" s="16"/>
      <c r="D46" s="52"/>
      <c r="E46" s="18"/>
      <c r="F46" s="19"/>
      <c r="G46" s="20"/>
      <c r="H46" s="16"/>
      <c r="I46" s="21"/>
      <c r="J46" s="46"/>
    </row>
    <row r="47" spans="1:10" ht="12.95" customHeight="1">
      <c r="A47" s="93"/>
      <c r="B47" s="6"/>
      <c r="C47" s="7"/>
      <c r="D47" s="51"/>
      <c r="E47" s="9"/>
      <c r="F47" s="10"/>
      <c r="G47" s="11"/>
      <c r="H47" s="7"/>
      <c r="I47" s="12"/>
      <c r="J47" s="45"/>
    </row>
    <row r="48" spans="1:10" ht="12.75" customHeight="1">
      <c r="A48" s="94"/>
      <c r="B48" s="15"/>
      <c r="C48" s="16"/>
      <c r="D48" s="52"/>
      <c r="E48" s="18"/>
      <c r="F48" s="19"/>
      <c r="G48" s="20"/>
      <c r="H48" s="16"/>
      <c r="I48" s="21"/>
      <c r="J48" s="46"/>
    </row>
    <row r="49" spans="1:10" ht="12.95" customHeight="1">
      <c r="A49" s="93"/>
      <c r="B49" s="6"/>
      <c r="C49" s="7"/>
      <c r="D49" s="51"/>
      <c r="E49" s="9"/>
      <c r="F49" s="10"/>
      <c r="G49" s="11"/>
      <c r="H49" s="7"/>
      <c r="I49" s="12"/>
      <c r="J49" s="45"/>
    </row>
    <row r="50" spans="1:10" ht="12.75" customHeight="1">
      <c r="A50" s="94"/>
      <c r="B50" s="15"/>
      <c r="C50" s="16"/>
      <c r="D50" s="52"/>
      <c r="E50" s="18"/>
      <c r="F50" s="19"/>
      <c r="G50" s="20"/>
      <c r="H50" s="16"/>
      <c r="I50" s="21"/>
      <c r="J50" s="46"/>
    </row>
    <row r="51" spans="1:10" ht="12.95" customHeight="1">
      <c r="A51" s="93"/>
      <c r="B51" s="6"/>
      <c r="C51" s="7"/>
      <c r="D51" s="51"/>
      <c r="E51" s="9"/>
      <c r="F51" s="10"/>
      <c r="G51" s="11"/>
      <c r="H51" s="7"/>
      <c r="I51" s="12"/>
      <c r="J51" s="45"/>
    </row>
    <row r="52" spans="1:10" ht="12.75" customHeight="1">
      <c r="A52" s="94"/>
      <c r="B52" s="15"/>
      <c r="C52" s="16"/>
      <c r="D52" s="52"/>
      <c r="E52" s="18"/>
      <c r="F52" s="19"/>
      <c r="G52" s="20"/>
      <c r="H52" s="16"/>
      <c r="I52" s="21"/>
      <c r="J52" s="46"/>
    </row>
    <row r="53" spans="1:10" ht="12.95" customHeight="1">
      <c r="A53" s="93"/>
      <c r="B53" s="6"/>
      <c r="C53" s="7"/>
      <c r="D53" s="51"/>
      <c r="E53" s="9"/>
      <c r="F53" s="10"/>
      <c r="G53" s="11"/>
      <c r="H53" s="7"/>
      <c r="I53" s="12"/>
      <c r="J53" s="45"/>
    </row>
    <row r="54" spans="1:10" ht="12.75" customHeight="1">
      <c r="A54" s="94"/>
      <c r="B54" s="15"/>
      <c r="C54" s="16"/>
      <c r="D54" s="52"/>
      <c r="E54" s="18"/>
      <c r="F54" s="19"/>
      <c r="G54" s="20"/>
      <c r="H54" s="16"/>
      <c r="I54" s="21"/>
      <c r="J54" s="46"/>
    </row>
    <row r="55" spans="1:10" ht="12.95" customHeight="1">
      <c r="A55" s="93"/>
      <c r="B55" s="6"/>
      <c r="C55" s="7"/>
      <c r="D55" s="51"/>
      <c r="E55" s="9"/>
      <c r="F55" s="10"/>
      <c r="G55" s="11"/>
      <c r="H55" s="7"/>
      <c r="I55" s="12"/>
      <c r="J55" s="45"/>
    </row>
    <row r="56" spans="1:10" ht="12.75" customHeight="1">
      <c r="A56" s="94"/>
      <c r="B56" s="15"/>
      <c r="C56" s="16"/>
      <c r="D56" s="52"/>
      <c r="E56" s="18"/>
      <c r="F56" s="19"/>
      <c r="G56" s="20"/>
      <c r="H56" s="16"/>
      <c r="I56" s="21"/>
      <c r="J56" s="46"/>
    </row>
    <row r="57" spans="1:10" ht="12.95" customHeight="1">
      <c r="A57" s="93"/>
      <c r="B57" s="6"/>
      <c r="C57" s="7"/>
      <c r="D57" s="51"/>
      <c r="E57" s="9"/>
      <c r="F57" s="10"/>
      <c r="G57" s="11"/>
      <c r="H57" s="7"/>
      <c r="I57" s="12"/>
      <c r="J57" s="45"/>
    </row>
    <row r="58" spans="1:10" ht="12.75" customHeight="1">
      <c r="A58" s="94"/>
      <c r="B58" s="15"/>
      <c r="C58" s="16"/>
      <c r="D58" s="52"/>
      <c r="E58" s="18"/>
      <c r="F58" s="19"/>
      <c r="G58" s="20"/>
      <c r="H58" s="16"/>
      <c r="I58" s="21"/>
      <c r="J58" s="46"/>
    </row>
    <row r="59" spans="1:10" ht="12.95" customHeight="1">
      <c r="A59" s="93"/>
      <c r="B59" s="6"/>
      <c r="C59" s="7"/>
      <c r="D59" s="51"/>
      <c r="E59" s="9"/>
      <c r="F59" s="10"/>
      <c r="G59" s="11"/>
      <c r="H59" s="7"/>
      <c r="I59" s="12"/>
      <c r="J59" s="45"/>
    </row>
    <row r="60" spans="1:10" ht="12.75" customHeight="1">
      <c r="A60" s="94"/>
      <c r="B60" s="15"/>
      <c r="C60" s="16"/>
      <c r="D60" s="52"/>
      <c r="E60" s="18"/>
      <c r="F60" s="19"/>
      <c r="G60" s="20"/>
      <c r="H60" s="16"/>
      <c r="I60" s="21"/>
      <c r="J60" s="46"/>
    </row>
    <row r="61" spans="1:10" ht="12.95" customHeight="1">
      <c r="A61" s="93"/>
      <c r="B61" s="6"/>
      <c r="C61" s="7"/>
      <c r="D61" s="51"/>
      <c r="E61" s="9"/>
      <c r="F61" s="10"/>
      <c r="G61" s="11"/>
      <c r="H61" s="7"/>
      <c r="I61" s="12"/>
      <c r="J61" s="45"/>
    </row>
    <row r="62" spans="1:10" ht="12.75" customHeight="1">
      <c r="A62" s="94"/>
      <c r="B62" s="15"/>
      <c r="C62" s="16"/>
      <c r="D62" s="52"/>
      <c r="E62" s="18"/>
      <c r="F62" s="19"/>
      <c r="G62" s="20"/>
      <c r="H62" s="16"/>
      <c r="I62" s="21"/>
      <c r="J62" s="46"/>
    </row>
    <row r="63" spans="1:10" ht="12.95" customHeight="1">
      <c r="A63" s="93"/>
      <c r="B63" s="6"/>
      <c r="C63" s="7"/>
      <c r="D63" s="51"/>
      <c r="E63" s="9"/>
      <c r="F63" s="10"/>
      <c r="G63" s="11"/>
      <c r="H63" s="7"/>
      <c r="I63" s="12"/>
      <c r="J63" s="45"/>
    </row>
    <row r="64" spans="1:10" ht="12.75" customHeight="1">
      <c r="A64" s="94"/>
      <c r="B64" s="15"/>
      <c r="C64" s="16"/>
      <c r="D64" s="52"/>
      <c r="E64" s="18"/>
      <c r="F64" s="19"/>
      <c r="G64" s="20"/>
      <c r="H64" s="16"/>
      <c r="I64" s="21"/>
      <c r="J64" s="46"/>
    </row>
    <row r="65" spans="1:10" ht="12.95" customHeight="1">
      <c r="A65" s="93"/>
      <c r="B65" s="6"/>
      <c r="C65" s="7"/>
      <c r="D65" s="51"/>
      <c r="E65" s="9"/>
      <c r="F65" s="10"/>
      <c r="G65" s="11"/>
      <c r="H65" s="7"/>
      <c r="I65" s="12"/>
      <c r="J65" s="45"/>
    </row>
    <row r="66" spans="1:10" ht="12.75" customHeight="1">
      <c r="A66" s="94"/>
      <c r="B66" s="15"/>
      <c r="C66" s="16"/>
      <c r="D66" s="52"/>
      <c r="E66" s="18"/>
      <c r="F66" s="19"/>
      <c r="G66" s="20"/>
      <c r="H66" s="16"/>
      <c r="I66" s="21"/>
      <c r="J66" s="46"/>
    </row>
    <row r="67" spans="1:10" ht="12.95" customHeight="1">
      <c r="A67" s="93"/>
      <c r="B67" s="6"/>
      <c r="C67" s="7"/>
      <c r="D67" s="51"/>
      <c r="E67" s="9"/>
      <c r="F67" s="10"/>
      <c r="G67" s="11"/>
      <c r="H67" s="7"/>
      <c r="I67" s="12"/>
      <c r="J67" s="45"/>
    </row>
    <row r="68" spans="1:10" ht="12.75" customHeight="1">
      <c r="A68" s="94"/>
      <c r="B68" s="15"/>
      <c r="C68" s="16"/>
      <c r="D68" s="52"/>
      <c r="E68" s="18"/>
      <c r="F68" s="19"/>
      <c r="G68" s="20"/>
      <c r="H68" s="16"/>
      <c r="I68" s="21"/>
      <c r="J68" s="46"/>
    </row>
    <row r="69" spans="1:10" ht="12.95" customHeight="1">
      <c r="A69" s="93"/>
      <c r="B69" s="6"/>
      <c r="C69" s="7"/>
      <c r="D69" s="51"/>
      <c r="E69" s="9"/>
      <c r="F69" s="10"/>
      <c r="G69" s="11"/>
      <c r="H69" s="7"/>
      <c r="I69" s="12"/>
      <c r="J69" s="45"/>
    </row>
    <row r="70" spans="1:10" ht="12.75" customHeight="1">
      <c r="A70" s="94"/>
      <c r="B70" s="15"/>
      <c r="C70" s="16"/>
      <c r="D70" s="52"/>
      <c r="E70" s="18"/>
      <c r="F70" s="19"/>
      <c r="G70" s="20"/>
      <c r="H70" s="16"/>
      <c r="I70" s="21"/>
      <c r="J70" s="46"/>
    </row>
    <row r="71" spans="1:10" ht="12.95" customHeight="1">
      <c r="A71" s="93"/>
      <c r="B71" s="6"/>
      <c r="C71" s="7"/>
      <c r="D71" s="51"/>
      <c r="E71" s="9"/>
      <c r="F71" s="10"/>
      <c r="G71" s="85"/>
      <c r="H71" s="7"/>
      <c r="I71" s="12"/>
      <c r="J71" s="45"/>
    </row>
    <row r="72" spans="1:10" ht="12.95" customHeight="1">
      <c r="A72" s="94"/>
      <c r="B72" s="18" t="s">
        <v>2</v>
      </c>
      <c r="C72" s="16"/>
      <c r="D72" s="52"/>
      <c r="E72" s="18"/>
      <c r="F72" s="19"/>
      <c r="G72" s="20"/>
      <c r="H72" s="16"/>
      <c r="I72" s="21"/>
      <c r="J72" s="46"/>
    </row>
    <row r="73" spans="1:10" ht="12.95" customHeight="1">
      <c r="A73" s="93"/>
      <c r="B73" s="6"/>
      <c r="C73" s="7"/>
      <c r="D73" s="51"/>
      <c r="E73" s="9"/>
      <c r="F73" s="10"/>
      <c r="G73" s="11"/>
      <c r="H73" s="7"/>
      <c r="I73" s="12"/>
      <c r="J73" s="45"/>
    </row>
    <row r="74" spans="1:10" ht="12.95" customHeight="1">
      <c r="A74" s="94"/>
      <c r="B74" s="15"/>
      <c r="C74" s="16"/>
      <c r="D74" s="52"/>
      <c r="E74" s="18"/>
      <c r="F74" s="19"/>
      <c r="G74" s="20"/>
      <c r="H74" s="16"/>
      <c r="I74" s="21"/>
      <c r="J74" s="48"/>
    </row>
    <row r="75" spans="1:10" s="4" customFormat="1" ht="13.5" customHeight="1">
      <c r="A75" s="228"/>
      <c r="B75" s="204"/>
      <c r="C75" s="204"/>
      <c r="D75" s="205"/>
      <c r="E75" s="204"/>
      <c r="F75" s="196"/>
      <c r="G75" s="196"/>
      <c r="H75" s="207"/>
      <c r="I75" s="207"/>
      <c r="J75" s="198"/>
    </row>
    <row r="76" spans="1:10" s="4" customFormat="1" ht="13.5" customHeight="1">
      <c r="A76" s="203"/>
      <c r="B76" s="197"/>
      <c r="C76" s="197"/>
      <c r="D76" s="206"/>
      <c r="E76" s="197"/>
      <c r="F76" s="197"/>
      <c r="G76" s="197"/>
      <c r="H76" s="197"/>
      <c r="I76" s="197"/>
      <c r="J76" s="208"/>
    </row>
    <row r="77" spans="1:10" ht="12.95" customHeight="1">
      <c r="A77" s="93"/>
      <c r="B77" s="22"/>
      <c r="C77" s="7"/>
      <c r="D77" s="51"/>
      <c r="E77" s="9"/>
      <c r="F77" s="10"/>
      <c r="G77" s="85"/>
      <c r="H77" s="7"/>
      <c r="I77" s="12"/>
      <c r="J77" s="45"/>
    </row>
    <row r="78" spans="1:10" ht="12.95" customHeight="1">
      <c r="A78" s="195" t="str">
        <f>総括表!A12</f>
        <v>Ｃ</v>
      </c>
      <c r="B78" s="15" t="str">
        <f>総括表!B12</f>
        <v>屋外倉庫</v>
      </c>
      <c r="C78" s="16"/>
      <c r="D78" s="52">
        <v>1</v>
      </c>
      <c r="E78" s="18" t="s">
        <v>4075</v>
      </c>
      <c r="F78" s="19"/>
      <c r="G78" s="86"/>
      <c r="H78" s="16"/>
      <c r="I78" s="21"/>
      <c r="J78" s="46"/>
    </row>
    <row r="79" spans="1:10" ht="12.95" customHeight="1">
      <c r="A79" s="93"/>
      <c r="B79" s="6"/>
      <c r="C79" s="7"/>
      <c r="D79" s="51"/>
      <c r="E79" s="9"/>
      <c r="F79" s="10"/>
      <c r="G79" s="11"/>
      <c r="H79" s="7"/>
      <c r="I79" s="12"/>
      <c r="J79" s="45"/>
    </row>
    <row r="80" spans="1:10" ht="12.75" customHeight="1">
      <c r="A80" s="94"/>
      <c r="B80" s="15"/>
      <c r="C80" s="16"/>
      <c r="D80" s="52"/>
      <c r="E80" s="18"/>
      <c r="F80" s="19"/>
      <c r="G80" s="20"/>
      <c r="H80" s="16"/>
      <c r="I80" s="21"/>
      <c r="J80" s="46"/>
    </row>
    <row r="81" spans="1:10" ht="12.95" customHeight="1">
      <c r="A81" s="93"/>
      <c r="B81" s="6"/>
      <c r="C81" s="7"/>
      <c r="D81" s="51"/>
      <c r="E81" s="9"/>
      <c r="F81" s="10"/>
      <c r="G81" s="11"/>
      <c r="H81" s="7"/>
      <c r="I81" s="12"/>
      <c r="J81" s="45"/>
    </row>
    <row r="82" spans="1:10" ht="12.75" customHeight="1">
      <c r="A82" s="94"/>
      <c r="B82" s="15"/>
      <c r="C82" s="16"/>
      <c r="D82" s="52"/>
      <c r="E82" s="18"/>
      <c r="F82" s="19"/>
      <c r="G82" s="20"/>
      <c r="H82" s="16"/>
      <c r="I82" s="21"/>
      <c r="J82" s="46"/>
    </row>
    <row r="83" spans="1:10" ht="12.95" customHeight="1">
      <c r="A83" s="93"/>
      <c r="B83" s="6"/>
      <c r="C83" s="7"/>
      <c r="D83" s="51"/>
      <c r="E83" s="9"/>
      <c r="F83" s="10"/>
      <c r="G83" s="11"/>
      <c r="H83" s="7"/>
      <c r="I83" s="12"/>
      <c r="J83" s="45"/>
    </row>
    <row r="84" spans="1:10" ht="12.75" customHeight="1">
      <c r="A84" s="94"/>
      <c r="B84" s="15"/>
      <c r="C84" s="16"/>
      <c r="D84" s="52"/>
      <c r="E84" s="18"/>
      <c r="F84" s="19"/>
      <c r="G84" s="20"/>
      <c r="H84" s="16"/>
      <c r="I84" s="21"/>
      <c r="J84" s="46"/>
    </row>
    <row r="85" spans="1:10" ht="12.95" customHeight="1">
      <c r="A85" s="93"/>
      <c r="B85" s="6"/>
      <c r="C85" s="7"/>
      <c r="D85" s="51"/>
      <c r="E85" s="9"/>
      <c r="F85" s="10"/>
      <c r="G85" s="11"/>
      <c r="H85" s="7"/>
      <c r="I85" s="12"/>
      <c r="J85" s="45"/>
    </row>
    <row r="86" spans="1:10" ht="12.75" customHeight="1">
      <c r="A86" s="94"/>
      <c r="B86" s="15"/>
      <c r="C86" s="16"/>
      <c r="D86" s="52"/>
      <c r="E86" s="18"/>
      <c r="F86" s="19"/>
      <c r="G86" s="20"/>
      <c r="H86" s="16"/>
      <c r="I86" s="21"/>
      <c r="J86" s="46"/>
    </row>
    <row r="87" spans="1:10" ht="12.95" customHeight="1">
      <c r="A87" s="93"/>
      <c r="B87" s="6"/>
      <c r="C87" s="7"/>
      <c r="D87" s="51"/>
      <c r="E87" s="9"/>
      <c r="F87" s="10"/>
      <c r="G87" s="11"/>
      <c r="H87" s="7"/>
      <c r="I87" s="12"/>
      <c r="J87" s="45"/>
    </row>
    <row r="88" spans="1:10" ht="12.75" customHeight="1">
      <c r="A88" s="94"/>
      <c r="B88" s="15"/>
      <c r="C88" s="16"/>
      <c r="D88" s="52"/>
      <c r="E88" s="18"/>
      <c r="F88" s="19"/>
      <c r="G88" s="20"/>
      <c r="H88" s="16"/>
      <c r="I88" s="21"/>
      <c r="J88" s="46"/>
    </row>
    <row r="89" spans="1:10" ht="12.95" customHeight="1">
      <c r="A89" s="93"/>
      <c r="B89" s="6"/>
      <c r="C89" s="7"/>
      <c r="D89" s="51"/>
      <c r="E89" s="9"/>
      <c r="F89" s="10"/>
      <c r="G89" s="11"/>
      <c r="H89" s="7"/>
      <c r="I89" s="12"/>
      <c r="J89" s="45"/>
    </row>
    <row r="90" spans="1:10" ht="12.75" customHeight="1">
      <c r="A90" s="94"/>
      <c r="B90" s="15"/>
      <c r="C90" s="16"/>
      <c r="D90" s="52"/>
      <c r="E90" s="18"/>
      <c r="F90" s="19"/>
      <c r="G90" s="20"/>
      <c r="H90" s="16"/>
      <c r="I90" s="21"/>
      <c r="J90" s="46"/>
    </row>
    <row r="91" spans="1:10" ht="12.95" customHeight="1">
      <c r="A91" s="93"/>
      <c r="B91" s="6"/>
      <c r="C91" s="7"/>
      <c r="D91" s="51"/>
      <c r="E91" s="9"/>
      <c r="F91" s="10"/>
      <c r="G91" s="11"/>
      <c r="H91" s="7"/>
      <c r="I91" s="12"/>
      <c r="J91" s="45"/>
    </row>
    <row r="92" spans="1:10" ht="12.75" customHeight="1">
      <c r="A92" s="94"/>
      <c r="B92" s="15"/>
      <c r="C92" s="16"/>
      <c r="D92" s="52"/>
      <c r="E92" s="18"/>
      <c r="F92" s="19"/>
      <c r="G92" s="20"/>
      <c r="H92" s="16"/>
      <c r="I92" s="21"/>
      <c r="J92" s="46"/>
    </row>
    <row r="93" spans="1:10" ht="12.95" customHeight="1">
      <c r="A93" s="93"/>
      <c r="B93" s="6"/>
      <c r="C93" s="7"/>
      <c r="D93" s="51"/>
      <c r="E93" s="9"/>
      <c r="F93" s="10"/>
      <c r="G93" s="11"/>
      <c r="H93" s="7"/>
      <c r="I93" s="12"/>
      <c r="J93" s="45"/>
    </row>
    <row r="94" spans="1:10" ht="12.75" customHeight="1">
      <c r="A94" s="94"/>
      <c r="B94" s="15"/>
      <c r="C94" s="16"/>
      <c r="D94" s="52"/>
      <c r="E94" s="18"/>
      <c r="F94" s="19"/>
      <c r="G94" s="20"/>
      <c r="H94" s="16"/>
      <c r="I94" s="21"/>
      <c r="J94" s="46"/>
    </row>
    <row r="95" spans="1:10" ht="12.95" customHeight="1">
      <c r="A95" s="93"/>
      <c r="B95" s="6"/>
      <c r="C95" s="7"/>
      <c r="D95" s="51"/>
      <c r="E95" s="9"/>
      <c r="F95" s="10"/>
      <c r="G95" s="11"/>
      <c r="H95" s="7"/>
      <c r="I95" s="12"/>
      <c r="J95" s="45"/>
    </row>
    <row r="96" spans="1:10" ht="12.75" customHeight="1">
      <c r="A96" s="94"/>
      <c r="B96" s="15"/>
      <c r="C96" s="16"/>
      <c r="D96" s="52"/>
      <c r="E96" s="18"/>
      <c r="F96" s="19"/>
      <c r="G96" s="20"/>
      <c r="H96" s="16"/>
      <c r="I96" s="21"/>
      <c r="J96" s="46"/>
    </row>
    <row r="97" spans="1:10" ht="12.95" customHeight="1">
      <c r="A97" s="93"/>
      <c r="B97" s="6"/>
      <c r="C97" s="7"/>
      <c r="D97" s="51"/>
      <c r="E97" s="9"/>
      <c r="F97" s="10"/>
      <c r="G97" s="11"/>
      <c r="H97" s="7"/>
      <c r="I97" s="12"/>
      <c r="J97" s="45"/>
    </row>
    <row r="98" spans="1:10" ht="12.75" customHeight="1">
      <c r="A98" s="94"/>
      <c r="B98" s="15"/>
      <c r="C98" s="16"/>
      <c r="D98" s="52"/>
      <c r="E98" s="18"/>
      <c r="F98" s="19"/>
      <c r="G98" s="20"/>
      <c r="H98" s="16"/>
      <c r="I98" s="21"/>
      <c r="J98" s="46"/>
    </row>
    <row r="99" spans="1:10" ht="12.95" customHeight="1">
      <c r="A99" s="93"/>
      <c r="B99" s="6"/>
      <c r="C99" s="7"/>
      <c r="D99" s="51"/>
      <c r="E99" s="9"/>
      <c r="F99" s="10"/>
      <c r="G99" s="11"/>
      <c r="H99" s="7"/>
      <c r="I99" s="12"/>
      <c r="J99" s="45"/>
    </row>
    <row r="100" spans="1:10" ht="12.75" customHeight="1">
      <c r="A100" s="94"/>
      <c r="B100" s="15"/>
      <c r="C100" s="16"/>
      <c r="D100" s="52"/>
      <c r="E100" s="18"/>
      <c r="F100" s="19"/>
      <c r="G100" s="20"/>
      <c r="H100" s="16"/>
      <c r="I100" s="21"/>
      <c r="J100" s="46"/>
    </row>
    <row r="101" spans="1:10" ht="12.95" customHeight="1">
      <c r="A101" s="93"/>
      <c r="B101" s="6"/>
      <c r="C101" s="7"/>
      <c r="D101" s="51"/>
      <c r="E101" s="9"/>
      <c r="F101" s="10"/>
      <c r="G101" s="11"/>
      <c r="H101" s="7"/>
      <c r="I101" s="12"/>
      <c r="J101" s="45"/>
    </row>
    <row r="102" spans="1:10" ht="12.75" customHeight="1">
      <c r="A102" s="94"/>
      <c r="B102" s="15"/>
      <c r="C102" s="16"/>
      <c r="D102" s="52"/>
      <c r="E102" s="18"/>
      <c r="F102" s="19"/>
      <c r="G102" s="20"/>
      <c r="H102" s="16"/>
      <c r="I102" s="21"/>
      <c r="J102" s="46"/>
    </row>
    <row r="103" spans="1:10" ht="12.95" customHeight="1">
      <c r="A103" s="93"/>
      <c r="B103" s="6"/>
      <c r="C103" s="7"/>
      <c r="D103" s="51"/>
      <c r="E103" s="9"/>
      <c r="F103" s="10"/>
      <c r="G103" s="11"/>
      <c r="H103" s="7"/>
      <c r="I103" s="12"/>
      <c r="J103" s="45"/>
    </row>
    <row r="104" spans="1:10" ht="12.75" customHeight="1">
      <c r="A104" s="94"/>
      <c r="B104" s="15"/>
      <c r="C104" s="16"/>
      <c r="D104" s="52"/>
      <c r="E104" s="18"/>
      <c r="F104" s="19"/>
      <c r="G104" s="20"/>
      <c r="H104" s="16"/>
      <c r="I104" s="21"/>
      <c r="J104" s="46"/>
    </row>
    <row r="105" spans="1:10" ht="12.95" customHeight="1">
      <c r="A105" s="93"/>
      <c r="B105" s="6"/>
      <c r="C105" s="7"/>
      <c r="D105" s="51"/>
      <c r="E105" s="9"/>
      <c r="F105" s="10"/>
      <c r="G105" s="11"/>
      <c r="H105" s="7"/>
      <c r="I105" s="12"/>
      <c r="J105" s="45"/>
    </row>
    <row r="106" spans="1:10" ht="12.75" customHeight="1">
      <c r="A106" s="94"/>
      <c r="B106" s="15"/>
      <c r="C106" s="16"/>
      <c r="D106" s="52"/>
      <c r="E106" s="18"/>
      <c r="F106" s="19"/>
      <c r="G106" s="20"/>
      <c r="H106" s="16"/>
      <c r="I106" s="21"/>
      <c r="J106" s="46"/>
    </row>
    <row r="107" spans="1:10" ht="12.95" customHeight="1">
      <c r="A107" s="93"/>
      <c r="B107" s="6"/>
      <c r="C107" s="7"/>
      <c r="D107" s="51"/>
      <c r="E107" s="9"/>
      <c r="F107" s="10"/>
      <c r="G107" s="85"/>
      <c r="H107" s="7"/>
      <c r="I107" s="12"/>
      <c r="J107" s="45"/>
    </row>
    <row r="108" spans="1:10" ht="12.95" customHeight="1">
      <c r="A108" s="94"/>
      <c r="B108" s="18" t="s">
        <v>2</v>
      </c>
      <c r="C108" s="16"/>
      <c r="D108" s="52"/>
      <c r="E108" s="18"/>
      <c r="F108" s="19"/>
      <c r="G108" s="20"/>
      <c r="H108" s="16"/>
      <c r="I108" s="21"/>
      <c r="J108" s="46"/>
    </row>
    <row r="109" spans="1:10" ht="12.95" customHeight="1">
      <c r="A109" s="93"/>
      <c r="B109" s="6"/>
      <c r="C109" s="7"/>
      <c r="D109" s="51"/>
      <c r="E109" s="9"/>
      <c r="F109" s="10"/>
      <c r="G109" s="11"/>
      <c r="H109" s="7"/>
      <c r="I109" s="12"/>
      <c r="J109" s="45"/>
    </row>
    <row r="110" spans="1:10" ht="12.75" customHeight="1">
      <c r="A110" s="94"/>
      <c r="B110" s="15"/>
      <c r="C110" s="16"/>
      <c r="D110" s="52"/>
      <c r="E110" s="18"/>
      <c r="F110" s="19"/>
      <c r="G110" s="20"/>
      <c r="H110" s="16"/>
      <c r="I110" s="21"/>
      <c r="J110" s="46"/>
    </row>
    <row r="111" spans="1:10" s="4" customFormat="1" ht="13.5" customHeight="1">
      <c r="A111" s="228"/>
      <c r="B111" s="204"/>
      <c r="C111" s="204"/>
      <c r="D111" s="205"/>
      <c r="E111" s="204"/>
      <c r="F111" s="196"/>
      <c r="G111" s="196"/>
      <c r="H111" s="207"/>
      <c r="I111" s="207"/>
      <c r="J111" s="198"/>
    </row>
    <row r="112" spans="1:10" s="4" customFormat="1" ht="13.5" customHeight="1">
      <c r="A112" s="203"/>
      <c r="B112" s="197"/>
      <c r="C112" s="197"/>
      <c r="D112" s="206"/>
      <c r="E112" s="197"/>
      <c r="F112" s="197"/>
      <c r="G112" s="197"/>
      <c r="H112" s="197"/>
      <c r="I112" s="197"/>
      <c r="J112" s="208"/>
    </row>
    <row r="113" spans="1:10" ht="12.95" customHeight="1">
      <c r="A113" s="93"/>
      <c r="B113" s="22"/>
      <c r="C113" s="7"/>
      <c r="D113" s="51"/>
      <c r="E113" s="9"/>
      <c r="F113" s="10"/>
      <c r="G113" s="95"/>
      <c r="H113" s="7"/>
      <c r="I113" s="12"/>
      <c r="J113" s="45"/>
    </row>
    <row r="114" spans="1:10" ht="12.95" customHeight="1">
      <c r="A114" s="195" t="str">
        <f>総括表!A14</f>
        <v>Ｄ</v>
      </c>
      <c r="B114" s="15" t="str">
        <f>総括表!B14</f>
        <v>駐車場上屋</v>
      </c>
      <c r="C114" s="16"/>
      <c r="D114" s="52">
        <v>1</v>
      </c>
      <c r="E114" s="18" t="s">
        <v>4075</v>
      </c>
      <c r="F114" s="19"/>
      <c r="G114" s="20"/>
      <c r="H114" s="16"/>
      <c r="I114" s="21"/>
      <c r="J114" s="46"/>
    </row>
    <row r="115" spans="1:10" ht="12.95" customHeight="1">
      <c r="A115" s="93"/>
      <c r="B115" s="6"/>
      <c r="C115" s="7"/>
      <c r="D115" s="51"/>
      <c r="E115" s="9"/>
      <c r="F115" s="10"/>
      <c r="G115" s="11"/>
      <c r="H115" s="7"/>
      <c r="I115" s="12"/>
      <c r="J115" s="45"/>
    </row>
    <row r="116" spans="1:10" ht="12.75" customHeight="1">
      <c r="A116" s="94"/>
      <c r="B116" s="15"/>
      <c r="C116" s="16"/>
      <c r="D116" s="52"/>
      <c r="E116" s="18"/>
      <c r="F116" s="19"/>
      <c r="G116" s="20"/>
      <c r="H116" s="16"/>
      <c r="I116" s="21"/>
      <c r="J116" s="46"/>
    </row>
    <row r="117" spans="1:10" ht="12.95" customHeight="1">
      <c r="A117" s="93"/>
      <c r="B117" s="6"/>
      <c r="C117" s="7"/>
      <c r="D117" s="51"/>
      <c r="E117" s="9"/>
      <c r="F117" s="10"/>
      <c r="G117" s="11"/>
      <c r="H117" s="7"/>
      <c r="I117" s="12"/>
      <c r="J117" s="45"/>
    </row>
    <row r="118" spans="1:10" ht="12.75" customHeight="1">
      <c r="A118" s="94"/>
      <c r="B118" s="15"/>
      <c r="C118" s="16"/>
      <c r="D118" s="52"/>
      <c r="E118" s="18"/>
      <c r="F118" s="19"/>
      <c r="G118" s="20"/>
      <c r="H118" s="16"/>
      <c r="I118" s="21"/>
      <c r="J118" s="46"/>
    </row>
    <row r="119" spans="1:10" ht="12.95" customHeight="1">
      <c r="A119" s="93"/>
      <c r="B119" s="6"/>
      <c r="C119" s="7"/>
      <c r="D119" s="51"/>
      <c r="E119" s="9"/>
      <c r="F119" s="10"/>
      <c r="G119" s="11"/>
      <c r="H119" s="7"/>
      <c r="I119" s="12"/>
      <c r="J119" s="45"/>
    </row>
    <row r="120" spans="1:10" ht="12.75" customHeight="1">
      <c r="A120" s="94"/>
      <c r="B120" s="15"/>
      <c r="C120" s="16"/>
      <c r="D120" s="52"/>
      <c r="E120" s="18"/>
      <c r="F120" s="19"/>
      <c r="G120" s="20"/>
      <c r="H120" s="16"/>
      <c r="I120" s="21"/>
      <c r="J120" s="46"/>
    </row>
    <row r="121" spans="1:10" ht="12.95" customHeight="1">
      <c r="A121" s="93"/>
      <c r="B121" s="6"/>
      <c r="C121" s="7"/>
      <c r="D121" s="51"/>
      <c r="E121" s="9"/>
      <c r="F121" s="10"/>
      <c r="G121" s="11"/>
      <c r="H121" s="7"/>
      <c r="I121" s="12"/>
      <c r="J121" s="45"/>
    </row>
    <row r="122" spans="1:10" ht="12.75" customHeight="1">
      <c r="A122" s="94"/>
      <c r="B122" s="15"/>
      <c r="C122" s="16"/>
      <c r="D122" s="52"/>
      <c r="E122" s="18"/>
      <c r="F122" s="19"/>
      <c r="G122" s="20"/>
      <c r="H122" s="16"/>
      <c r="I122" s="21"/>
      <c r="J122" s="46"/>
    </row>
    <row r="123" spans="1:10" ht="12.95" customHeight="1">
      <c r="A123" s="93"/>
      <c r="B123" s="6"/>
      <c r="C123" s="7"/>
      <c r="D123" s="51"/>
      <c r="E123" s="9"/>
      <c r="F123" s="10"/>
      <c r="G123" s="11"/>
      <c r="H123" s="7"/>
      <c r="I123" s="12"/>
      <c r="J123" s="45"/>
    </row>
    <row r="124" spans="1:10" ht="12.75" customHeight="1">
      <c r="A124" s="94"/>
      <c r="B124" s="15"/>
      <c r="C124" s="16"/>
      <c r="D124" s="52"/>
      <c r="E124" s="18"/>
      <c r="F124" s="19"/>
      <c r="G124" s="20"/>
      <c r="H124" s="16"/>
      <c r="I124" s="21"/>
      <c r="J124" s="46"/>
    </row>
    <row r="125" spans="1:10" ht="12.95" customHeight="1">
      <c r="A125" s="93"/>
      <c r="B125" s="6"/>
      <c r="C125" s="7"/>
      <c r="D125" s="51"/>
      <c r="E125" s="9"/>
      <c r="F125" s="10"/>
      <c r="G125" s="11"/>
      <c r="H125" s="7"/>
      <c r="I125" s="12"/>
      <c r="J125" s="45"/>
    </row>
    <row r="126" spans="1:10" ht="12.75" customHeight="1">
      <c r="A126" s="94"/>
      <c r="B126" s="15"/>
      <c r="C126" s="16"/>
      <c r="D126" s="52"/>
      <c r="E126" s="18"/>
      <c r="F126" s="19"/>
      <c r="G126" s="20"/>
      <c r="H126" s="16"/>
      <c r="I126" s="21"/>
      <c r="J126" s="46"/>
    </row>
    <row r="127" spans="1:10" ht="12.95" customHeight="1">
      <c r="A127" s="93"/>
      <c r="B127" s="6"/>
      <c r="C127" s="7"/>
      <c r="D127" s="51"/>
      <c r="E127" s="9"/>
      <c r="F127" s="10"/>
      <c r="G127" s="11"/>
      <c r="H127" s="7"/>
      <c r="I127" s="12"/>
      <c r="J127" s="45"/>
    </row>
    <row r="128" spans="1:10" ht="12.75" customHeight="1">
      <c r="A128" s="94"/>
      <c r="B128" s="15"/>
      <c r="C128" s="16"/>
      <c r="D128" s="52"/>
      <c r="E128" s="18"/>
      <c r="F128" s="19"/>
      <c r="G128" s="20"/>
      <c r="H128" s="16"/>
      <c r="I128" s="21"/>
      <c r="J128" s="46"/>
    </row>
    <row r="129" spans="1:10" ht="12.95" customHeight="1">
      <c r="A129" s="93"/>
      <c r="B129" s="6"/>
      <c r="C129" s="7"/>
      <c r="D129" s="51"/>
      <c r="E129" s="9"/>
      <c r="F129" s="10"/>
      <c r="G129" s="11"/>
      <c r="H129" s="7"/>
      <c r="I129" s="12"/>
      <c r="J129" s="45"/>
    </row>
    <row r="130" spans="1:10" ht="12.75" customHeight="1">
      <c r="A130" s="94"/>
      <c r="B130" s="15"/>
      <c r="C130" s="16"/>
      <c r="D130" s="52"/>
      <c r="E130" s="18"/>
      <c r="F130" s="19"/>
      <c r="G130" s="20"/>
      <c r="H130" s="16"/>
      <c r="I130" s="21"/>
      <c r="J130" s="46"/>
    </row>
    <row r="131" spans="1:10" ht="12.95" customHeight="1">
      <c r="A131" s="93"/>
      <c r="B131" s="6"/>
      <c r="C131" s="7"/>
      <c r="D131" s="51"/>
      <c r="E131" s="9"/>
      <c r="F131" s="10"/>
      <c r="G131" s="11"/>
      <c r="H131" s="7"/>
      <c r="I131" s="12"/>
      <c r="J131" s="45"/>
    </row>
    <row r="132" spans="1:10" ht="12.75" customHeight="1">
      <c r="A132" s="94"/>
      <c r="B132" s="15"/>
      <c r="C132" s="16"/>
      <c r="D132" s="52"/>
      <c r="E132" s="18"/>
      <c r="F132" s="19"/>
      <c r="G132" s="20"/>
      <c r="H132" s="16"/>
      <c r="I132" s="21"/>
      <c r="J132" s="46"/>
    </row>
    <row r="133" spans="1:10" ht="12.95" customHeight="1">
      <c r="A133" s="93"/>
      <c r="B133" s="6"/>
      <c r="C133" s="7"/>
      <c r="D133" s="51"/>
      <c r="E133" s="9"/>
      <c r="F133" s="10"/>
      <c r="G133" s="11"/>
      <c r="H133" s="7"/>
      <c r="I133" s="12"/>
      <c r="J133" s="45"/>
    </row>
    <row r="134" spans="1:10" ht="12.75" customHeight="1">
      <c r="A134" s="94"/>
      <c r="B134" s="15"/>
      <c r="C134" s="16"/>
      <c r="D134" s="52"/>
      <c r="E134" s="18"/>
      <c r="F134" s="19"/>
      <c r="G134" s="20"/>
      <c r="H134" s="16"/>
      <c r="I134" s="21"/>
      <c r="J134" s="46"/>
    </row>
    <row r="135" spans="1:10" ht="12.95" customHeight="1">
      <c r="A135" s="93"/>
      <c r="B135" s="6"/>
      <c r="C135" s="7"/>
      <c r="D135" s="51"/>
      <c r="E135" s="9"/>
      <c r="F135" s="10"/>
      <c r="G135" s="11"/>
      <c r="H135" s="7"/>
      <c r="I135" s="12"/>
      <c r="J135" s="45"/>
    </row>
    <row r="136" spans="1:10" ht="12.75" customHeight="1">
      <c r="A136" s="94"/>
      <c r="B136" s="15"/>
      <c r="C136" s="16"/>
      <c r="D136" s="52"/>
      <c r="E136" s="18"/>
      <c r="F136" s="19"/>
      <c r="G136" s="20"/>
      <c r="H136" s="16"/>
      <c r="I136" s="21"/>
      <c r="J136" s="46"/>
    </row>
    <row r="137" spans="1:10" ht="12.95" customHeight="1">
      <c r="A137" s="93"/>
      <c r="B137" s="6"/>
      <c r="C137" s="7"/>
      <c r="D137" s="51"/>
      <c r="E137" s="9"/>
      <c r="F137" s="10"/>
      <c r="G137" s="11"/>
      <c r="H137" s="7"/>
      <c r="I137" s="12"/>
      <c r="J137" s="45"/>
    </row>
    <row r="138" spans="1:10" ht="12.75" customHeight="1">
      <c r="A138" s="94"/>
      <c r="B138" s="15"/>
      <c r="C138" s="16"/>
      <c r="D138" s="52"/>
      <c r="E138" s="18"/>
      <c r="F138" s="19"/>
      <c r="G138" s="20"/>
      <c r="H138" s="16"/>
      <c r="I138" s="21"/>
      <c r="J138" s="46"/>
    </row>
    <row r="139" spans="1:10" ht="12.95" customHeight="1">
      <c r="A139" s="93"/>
      <c r="B139" s="6"/>
      <c r="C139" s="7"/>
      <c r="D139" s="51"/>
      <c r="E139" s="9"/>
      <c r="F139" s="10"/>
      <c r="G139" s="11"/>
      <c r="H139" s="7"/>
      <c r="I139" s="12"/>
      <c r="J139" s="45"/>
    </row>
    <row r="140" spans="1:10" ht="12.75" customHeight="1">
      <c r="A140" s="94"/>
      <c r="B140" s="15"/>
      <c r="C140" s="16"/>
      <c r="D140" s="52"/>
      <c r="E140" s="18"/>
      <c r="F140" s="19"/>
      <c r="G140" s="20"/>
      <c r="H140" s="16"/>
      <c r="I140" s="21"/>
      <c r="J140" s="46"/>
    </row>
    <row r="141" spans="1:10" ht="12.95" customHeight="1">
      <c r="A141" s="93"/>
      <c r="B141" s="6"/>
      <c r="C141" s="7"/>
      <c r="D141" s="51"/>
      <c r="E141" s="9"/>
      <c r="F141" s="10"/>
      <c r="G141" s="11"/>
      <c r="H141" s="7"/>
      <c r="I141" s="12"/>
      <c r="J141" s="45"/>
    </row>
    <row r="142" spans="1:10" ht="12.75" customHeight="1">
      <c r="A142" s="94"/>
      <c r="B142" s="15"/>
      <c r="C142" s="16"/>
      <c r="D142" s="52"/>
      <c r="E142" s="18"/>
      <c r="F142" s="19"/>
      <c r="G142" s="20"/>
      <c r="H142" s="16"/>
      <c r="I142" s="21"/>
      <c r="J142" s="46"/>
    </row>
    <row r="143" spans="1:10" ht="12.95" customHeight="1">
      <c r="A143" s="93"/>
      <c r="B143" s="6"/>
      <c r="C143" s="7"/>
      <c r="D143" s="51"/>
      <c r="E143" s="9"/>
      <c r="F143" s="10"/>
      <c r="G143" s="85"/>
      <c r="H143" s="7"/>
      <c r="I143" s="12"/>
      <c r="J143" s="45"/>
    </row>
    <row r="144" spans="1:10" ht="12.95" customHeight="1">
      <c r="A144" s="94"/>
      <c r="B144" s="18" t="s">
        <v>2</v>
      </c>
      <c r="C144" s="16"/>
      <c r="D144" s="52"/>
      <c r="E144" s="18"/>
      <c r="F144" s="19"/>
      <c r="G144" s="20"/>
      <c r="H144" s="16"/>
      <c r="I144" s="21"/>
      <c r="J144" s="46"/>
    </row>
    <row r="145" spans="1:10" ht="12.95" customHeight="1">
      <c r="A145" s="93"/>
      <c r="B145" s="6"/>
      <c r="C145" s="7"/>
      <c r="D145" s="51"/>
      <c r="E145" s="9"/>
      <c r="F145" s="10"/>
      <c r="G145" s="11"/>
      <c r="H145" s="7"/>
      <c r="I145" s="12"/>
      <c r="J145" s="45"/>
    </row>
    <row r="146" spans="1:10" ht="12.95" customHeight="1">
      <c r="A146" s="94"/>
      <c r="B146" s="15"/>
      <c r="C146" s="16"/>
      <c r="D146" s="52"/>
      <c r="E146" s="18"/>
      <c r="F146" s="19"/>
      <c r="G146" s="20"/>
      <c r="H146" s="16"/>
      <c r="I146" s="21"/>
      <c r="J146" s="48"/>
    </row>
    <row r="147" spans="1:10" s="4" customFormat="1" ht="13.5" customHeight="1">
      <c r="A147" s="228"/>
      <c r="B147" s="204"/>
      <c r="C147" s="204"/>
      <c r="D147" s="205"/>
      <c r="E147" s="204"/>
      <c r="F147" s="196"/>
      <c r="G147" s="196"/>
      <c r="H147" s="207"/>
      <c r="I147" s="207"/>
      <c r="J147" s="198"/>
    </row>
    <row r="148" spans="1:10" s="4" customFormat="1" ht="13.5" customHeight="1">
      <c r="A148" s="203"/>
      <c r="B148" s="197"/>
      <c r="C148" s="197"/>
      <c r="D148" s="206"/>
      <c r="E148" s="197"/>
      <c r="F148" s="197"/>
      <c r="G148" s="197"/>
      <c r="H148" s="197"/>
      <c r="I148" s="197"/>
      <c r="J148" s="208"/>
    </row>
    <row r="149" spans="1:10" ht="12.95" customHeight="1">
      <c r="A149" s="93"/>
      <c r="B149" s="22"/>
      <c r="C149" s="7"/>
      <c r="D149" s="51"/>
      <c r="E149" s="9"/>
      <c r="F149" s="10"/>
      <c r="G149" s="85"/>
      <c r="H149" s="7"/>
      <c r="I149" s="12"/>
      <c r="J149" s="45"/>
    </row>
    <row r="150" spans="1:10" ht="12.95" customHeight="1">
      <c r="A150" s="195" t="str">
        <f>総括表!A16</f>
        <v>Ｅ</v>
      </c>
      <c r="B150" s="15" t="str">
        <f>総括表!B16</f>
        <v>屋外工事</v>
      </c>
      <c r="C150" s="16"/>
      <c r="D150" s="52">
        <v>1</v>
      </c>
      <c r="E150" s="18" t="s">
        <v>4075</v>
      </c>
      <c r="F150" s="19"/>
      <c r="G150" s="86"/>
      <c r="H150" s="16"/>
      <c r="I150" s="21"/>
      <c r="J150" s="46"/>
    </row>
    <row r="151" spans="1:10" ht="12.95" customHeight="1">
      <c r="A151" s="93"/>
      <c r="B151" s="6"/>
      <c r="C151" s="7"/>
      <c r="D151" s="51"/>
      <c r="E151" s="9"/>
      <c r="F151" s="10"/>
      <c r="G151" s="11"/>
      <c r="H151" s="7"/>
      <c r="I151" s="12"/>
      <c r="J151" s="45"/>
    </row>
    <row r="152" spans="1:10" ht="12.75" customHeight="1">
      <c r="A152" s="94"/>
      <c r="B152" s="15"/>
      <c r="C152" s="16"/>
      <c r="D152" s="52"/>
      <c r="E152" s="18"/>
      <c r="F152" s="19"/>
      <c r="G152" s="20"/>
      <c r="H152" s="16"/>
      <c r="I152" s="21"/>
      <c r="J152" s="46"/>
    </row>
    <row r="153" spans="1:10" ht="12.95" customHeight="1">
      <c r="A153" s="93"/>
      <c r="B153" s="6"/>
      <c r="C153" s="7"/>
      <c r="D153" s="51"/>
      <c r="E153" s="9"/>
      <c r="F153" s="10"/>
      <c r="G153" s="11"/>
      <c r="H153" s="7"/>
      <c r="I153" s="12"/>
      <c r="J153" s="45"/>
    </row>
    <row r="154" spans="1:10" ht="12.75" customHeight="1">
      <c r="A154" s="94"/>
      <c r="B154" s="15"/>
      <c r="C154" s="16"/>
      <c r="D154" s="52"/>
      <c r="E154" s="18"/>
      <c r="F154" s="19"/>
      <c r="G154" s="20"/>
      <c r="H154" s="16"/>
      <c r="I154" s="21"/>
      <c r="J154" s="46"/>
    </row>
    <row r="155" spans="1:10" ht="12.95" customHeight="1">
      <c r="A155" s="93"/>
      <c r="B155" s="6"/>
      <c r="C155" s="7"/>
      <c r="D155" s="51"/>
      <c r="E155" s="9"/>
      <c r="F155" s="10"/>
      <c r="G155" s="11"/>
      <c r="H155" s="7"/>
      <c r="I155" s="12"/>
      <c r="J155" s="45"/>
    </row>
    <row r="156" spans="1:10" ht="12.75" customHeight="1">
      <c r="A156" s="94"/>
      <c r="B156" s="15"/>
      <c r="C156" s="16"/>
      <c r="D156" s="52"/>
      <c r="E156" s="18"/>
      <c r="F156" s="19"/>
      <c r="G156" s="20"/>
      <c r="H156" s="16"/>
      <c r="I156" s="21"/>
      <c r="J156" s="46"/>
    </row>
    <row r="157" spans="1:10" ht="12.95" customHeight="1">
      <c r="A157" s="93"/>
      <c r="B157" s="6"/>
      <c r="C157" s="7"/>
      <c r="D157" s="51"/>
      <c r="E157" s="9"/>
      <c r="F157" s="10"/>
      <c r="G157" s="11"/>
      <c r="H157" s="7"/>
      <c r="I157" s="12"/>
      <c r="J157" s="45"/>
    </row>
    <row r="158" spans="1:10" ht="12.75" customHeight="1">
      <c r="A158" s="94"/>
      <c r="B158" s="15"/>
      <c r="C158" s="16"/>
      <c r="D158" s="52"/>
      <c r="E158" s="18"/>
      <c r="F158" s="19"/>
      <c r="G158" s="20"/>
      <c r="H158" s="16"/>
      <c r="I158" s="21"/>
      <c r="J158" s="46"/>
    </row>
    <row r="159" spans="1:10" ht="12.95" customHeight="1">
      <c r="A159" s="93"/>
      <c r="B159" s="6"/>
      <c r="C159" s="7"/>
      <c r="D159" s="51"/>
      <c r="E159" s="9"/>
      <c r="F159" s="10"/>
      <c r="G159" s="11"/>
      <c r="H159" s="7"/>
      <c r="I159" s="12"/>
      <c r="J159" s="45"/>
    </row>
    <row r="160" spans="1:10" ht="12.75" customHeight="1">
      <c r="A160" s="94"/>
      <c r="B160" s="15"/>
      <c r="C160" s="16"/>
      <c r="D160" s="52"/>
      <c r="E160" s="18"/>
      <c r="F160" s="19"/>
      <c r="G160" s="20"/>
      <c r="H160" s="16"/>
      <c r="I160" s="21"/>
      <c r="J160" s="46"/>
    </row>
    <row r="161" spans="1:10" ht="12.95" customHeight="1">
      <c r="A161" s="93"/>
      <c r="B161" s="6"/>
      <c r="C161" s="7"/>
      <c r="D161" s="51"/>
      <c r="E161" s="9"/>
      <c r="F161" s="10"/>
      <c r="G161" s="11"/>
      <c r="H161" s="7"/>
      <c r="I161" s="12"/>
      <c r="J161" s="45"/>
    </row>
    <row r="162" spans="1:10" ht="12.75" customHeight="1">
      <c r="A162" s="94"/>
      <c r="B162" s="15"/>
      <c r="C162" s="16"/>
      <c r="D162" s="52"/>
      <c r="E162" s="18"/>
      <c r="F162" s="19"/>
      <c r="G162" s="20"/>
      <c r="H162" s="16"/>
      <c r="I162" s="21"/>
      <c r="J162" s="46"/>
    </row>
    <row r="163" spans="1:10" ht="12.95" customHeight="1">
      <c r="A163" s="93"/>
      <c r="B163" s="6"/>
      <c r="C163" s="7"/>
      <c r="D163" s="51"/>
      <c r="E163" s="9"/>
      <c r="F163" s="10"/>
      <c r="G163" s="11"/>
      <c r="H163" s="7"/>
      <c r="I163" s="12"/>
      <c r="J163" s="45"/>
    </row>
    <row r="164" spans="1:10" ht="12.75" customHeight="1">
      <c r="A164" s="94"/>
      <c r="B164" s="15"/>
      <c r="C164" s="16"/>
      <c r="D164" s="52"/>
      <c r="E164" s="18"/>
      <c r="F164" s="19"/>
      <c r="G164" s="20"/>
      <c r="H164" s="16"/>
      <c r="I164" s="21"/>
      <c r="J164" s="46"/>
    </row>
    <row r="165" spans="1:10" ht="12.95" customHeight="1">
      <c r="A165" s="93"/>
      <c r="B165" s="6"/>
      <c r="C165" s="7"/>
      <c r="D165" s="51"/>
      <c r="E165" s="9"/>
      <c r="F165" s="10"/>
      <c r="G165" s="11"/>
      <c r="H165" s="7"/>
      <c r="I165" s="12"/>
      <c r="J165" s="45"/>
    </row>
    <row r="166" spans="1:10" ht="12.75" customHeight="1">
      <c r="A166" s="94"/>
      <c r="B166" s="15"/>
      <c r="C166" s="16"/>
      <c r="D166" s="52"/>
      <c r="E166" s="18"/>
      <c r="F166" s="19"/>
      <c r="G166" s="20"/>
      <c r="H166" s="16"/>
      <c r="I166" s="21"/>
      <c r="J166" s="46"/>
    </row>
    <row r="167" spans="1:10" ht="12.95" customHeight="1">
      <c r="A167" s="93"/>
      <c r="B167" s="6"/>
      <c r="C167" s="7"/>
      <c r="D167" s="51"/>
      <c r="E167" s="9"/>
      <c r="F167" s="10"/>
      <c r="G167" s="11"/>
      <c r="H167" s="7"/>
      <c r="I167" s="12"/>
      <c r="J167" s="45"/>
    </row>
    <row r="168" spans="1:10" ht="12.75" customHeight="1">
      <c r="A168" s="94"/>
      <c r="B168" s="15"/>
      <c r="C168" s="16"/>
      <c r="D168" s="52"/>
      <c r="E168" s="18"/>
      <c r="F168" s="19"/>
      <c r="G168" s="20"/>
      <c r="H168" s="16"/>
      <c r="I168" s="21"/>
      <c r="J168" s="46"/>
    </row>
    <row r="169" spans="1:10" ht="12.95" customHeight="1">
      <c r="A169" s="93"/>
      <c r="B169" s="6"/>
      <c r="C169" s="7"/>
      <c r="D169" s="51"/>
      <c r="E169" s="9"/>
      <c r="F169" s="10"/>
      <c r="G169" s="11"/>
      <c r="H169" s="7"/>
      <c r="I169" s="12"/>
      <c r="J169" s="45"/>
    </row>
    <row r="170" spans="1:10" ht="12.75" customHeight="1">
      <c r="A170" s="94"/>
      <c r="B170" s="15"/>
      <c r="C170" s="16"/>
      <c r="D170" s="52"/>
      <c r="E170" s="18"/>
      <c r="F170" s="19"/>
      <c r="G170" s="20"/>
      <c r="H170" s="16"/>
      <c r="I170" s="21"/>
      <c r="J170" s="46"/>
    </row>
    <row r="171" spans="1:10" ht="12.95" customHeight="1">
      <c r="A171" s="93"/>
      <c r="B171" s="6"/>
      <c r="C171" s="7"/>
      <c r="D171" s="51"/>
      <c r="E171" s="9"/>
      <c r="F171" s="10"/>
      <c r="G171" s="11"/>
      <c r="H171" s="7"/>
      <c r="I171" s="12"/>
      <c r="J171" s="45"/>
    </row>
    <row r="172" spans="1:10" ht="12.75" customHeight="1">
      <c r="A172" s="94"/>
      <c r="B172" s="15"/>
      <c r="C172" s="16"/>
      <c r="D172" s="52"/>
      <c r="E172" s="18"/>
      <c r="F172" s="19"/>
      <c r="G172" s="20"/>
      <c r="H172" s="16"/>
      <c r="I172" s="21"/>
      <c r="J172" s="46"/>
    </row>
    <row r="173" spans="1:10" ht="12.95" customHeight="1">
      <c r="A173" s="93"/>
      <c r="B173" s="6"/>
      <c r="C173" s="7"/>
      <c r="D173" s="51"/>
      <c r="E173" s="9"/>
      <c r="F173" s="10"/>
      <c r="G173" s="11"/>
      <c r="H173" s="7"/>
      <c r="I173" s="12"/>
      <c r="J173" s="45"/>
    </row>
    <row r="174" spans="1:10" ht="12.75" customHeight="1">
      <c r="A174" s="94"/>
      <c r="B174" s="15"/>
      <c r="C174" s="16"/>
      <c r="D174" s="52"/>
      <c r="E174" s="18"/>
      <c r="F174" s="19"/>
      <c r="G174" s="20"/>
      <c r="H174" s="16"/>
      <c r="I174" s="21"/>
      <c r="J174" s="46"/>
    </row>
    <row r="175" spans="1:10" ht="12.95" customHeight="1">
      <c r="A175" s="93"/>
      <c r="B175" s="6"/>
      <c r="C175" s="7"/>
      <c r="D175" s="51"/>
      <c r="E175" s="9"/>
      <c r="F175" s="10"/>
      <c r="G175" s="11"/>
      <c r="H175" s="7"/>
      <c r="I175" s="12"/>
      <c r="J175" s="45"/>
    </row>
    <row r="176" spans="1:10" ht="12.75" customHeight="1">
      <c r="A176" s="94"/>
      <c r="B176" s="15"/>
      <c r="C176" s="16"/>
      <c r="D176" s="52"/>
      <c r="E176" s="18"/>
      <c r="F176" s="19"/>
      <c r="G176" s="20"/>
      <c r="H176" s="16"/>
      <c r="I176" s="21"/>
      <c r="J176" s="46"/>
    </row>
    <row r="177" spans="1:10" ht="12.95" customHeight="1">
      <c r="A177" s="93"/>
      <c r="B177" s="6"/>
      <c r="C177" s="7"/>
      <c r="D177" s="51"/>
      <c r="E177" s="9"/>
      <c r="F177" s="10"/>
      <c r="G177" s="11"/>
      <c r="H177" s="7"/>
      <c r="I177" s="12"/>
      <c r="J177" s="45"/>
    </row>
    <row r="178" spans="1:10" ht="12.75" customHeight="1">
      <c r="A178" s="94"/>
      <c r="B178" s="15"/>
      <c r="C178" s="16"/>
      <c r="D178" s="52"/>
      <c r="E178" s="18"/>
      <c r="F178" s="19"/>
      <c r="G178" s="20"/>
      <c r="H178" s="16"/>
      <c r="I178" s="21"/>
      <c r="J178" s="46"/>
    </row>
    <row r="179" spans="1:10" ht="12.95" customHeight="1">
      <c r="A179" s="93"/>
      <c r="B179" s="6"/>
      <c r="C179" s="7"/>
      <c r="D179" s="51"/>
      <c r="E179" s="9"/>
      <c r="F179" s="10"/>
      <c r="G179" s="85"/>
      <c r="H179" s="7"/>
      <c r="I179" s="12"/>
      <c r="J179" s="45"/>
    </row>
    <row r="180" spans="1:10" ht="12.95" customHeight="1">
      <c r="A180" s="94"/>
      <c r="B180" s="18" t="s">
        <v>2</v>
      </c>
      <c r="C180" s="16"/>
      <c r="D180" s="52"/>
      <c r="E180" s="18"/>
      <c r="F180" s="19"/>
      <c r="G180" s="20"/>
      <c r="H180" s="16"/>
      <c r="I180" s="21"/>
      <c r="J180" s="46"/>
    </row>
    <row r="181" spans="1:10" ht="12.95" customHeight="1">
      <c r="A181" s="93"/>
      <c r="B181" s="6"/>
      <c r="C181" s="7"/>
      <c r="D181" s="51"/>
      <c r="E181" s="9"/>
      <c r="F181" s="10"/>
      <c r="G181" s="11"/>
      <c r="H181" s="7"/>
      <c r="I181" s="12"/>
      <c r="J181" s="45"/>
    </row>
    <row r="182" spans="1:10" ht="12.75" customHeight="1">
      <c r="A182" s="94"/>
      <c r="B182" s="15"/>
      <c r="C182" s="16"/>
      <c r="D182" s="52"/>
      <c r="E182" s="18"/>
      <c r="F182" s="19"/>
      <c r="G182" s="20"/>
      <c r="H182" s="16"/>
      <c r="I182" s="21"/>
      <c r="J182" s="46"/>
    </row>
    <row r="183" spans="1:10" s="4" customFormat="1" ht="13.5" customHeight="1">
      <c r="A183" s="228"/>
      <c r="B183" s="204"/>
      <c r="C183" s="204"/>
      <c r="D183" s="205"/>
      <c r="E183" s="204"/>
      <c r="F183" s="196"/>
      <c r="G183" s="196"/>
      <c r="H183" s="207"/>
      <c r="I183" s="207"/>
      <c r="J183" s="198"/>
    </row>
    <row r="184" spans="1:10" s="4" customFormat="1" ht="13.5" customHeight="1">
      <c r="A184" s="203"/>
      <c r="B184" s="197"/>
      <c r="C184" s="197"/>
      <c r="D184" s="206"/>
      <c r="E184" s="197"/>
      <c r="F184" s="197"/>
      <c r="G184" s="197"/>
      <c r="H184" s="197"/>
      <c r="I184" s="197"/>
      <c r="J184" s="208"/>
    </row>
    <row r="185" spans="1:10" ht="12.95" customHeight="1">
      <c r="A185" s="93"/>
      <c r="B185" s="22"/>
      <c r="C185" s="7"/>
      <c r="D185" s="51"/>
      <c r="E185" s="9"/>
      <c r="F185" s="10"/>
      <c r="G185" s="85"/>
      <c r="H185" s="7"/>
      <c r="I185" s="12"/>
      <c r="J185" s="45"/>
    </row>
    <row r="186" spans="1:10" ht="12.95" customHeight="1">
      <c r="A186" s="195" t="str">
        <f>総括表!A18</f>
        <v>F</v>
      </c>
      <c r="B186" s="15" t="str">
        <f>総括表!B18</f>
        <v>外構工事</v>
      </c>
      <c r="C186" s="16"/>
      <c r="D186" s="52">
        <v>1</v>
      </c>
      <c r="E186" s="18" t="s">
        <v>4075</v>
      </c>
      <c r="F186" s="19"/>
      <c r="G186" s="86"/>
      <c r="H186" s="16"/>
      <c r="I186" s="21"/>
      <c r="J186" s="46"/>
    </row>
    <row r="187" spans="1:10" ht="12.95" customHeight="1">
      <c r="A187" s="93"/>
      <c r="B187" s="6"/>
      <c r="C187" s="7"/>
      <c r="D187" s="51"/>
      <c r="E187" s="9"/>
      <c r="F187" s="10"/>
      <c r="G187" s="11"/>
      <c r="H187" s="7"/>
      <c r="I187" s="12"/>
      <c r="J187" s="45"/>
    </row>
    <row r="188" spans="1:10" ht="12.75" customHeight="1">
      <c r="A188" s="94"/>
      <c r="B188" s="15"/>
      <c r="C188" s="16"/>
      <c r="D188" s="52"/>
      <c r="E188" s="18"/>
      <c r="F188" s="19"/>
      <c r="G188" s="20"/>
      <c r="H188" s="16"/>
      <c r="I188" s="21"/>
      <c r="J188" s="46"/>
    </row>
    <row r="189" spans="1:10" ht="12.95" customHeight="1">
      <c r="A189" s="93"/>
      <c r="B189" s="6"/>
      <c r="C189" s="7"/>
      <c r="D189" s="51"/>
      <c r="E189" s="9"/>
      <c r="F189" s="10"/>
      <c r="G189" s="11"/>
      <c r="H189" s="7"/>
      <c r="I189" s="12"/>
      <c r="J189" s="45"/>
    </row>
    <row r="190" spans="1:10" ht="12.75" customHeight="1">
      <c r="A190" s="94"/>
      <c r="B190" s="15"/>
      <c r="C190" s="16"/>
      <c r="D190" s="52"/>
      <c r="E190" s="18"/>
      <c r="F190" s="19"/>
      <c r="G190" s="20"/>
      <c r="H190" s="16"/>
      <c r="I190" s="21"/>
      <c r="J190" s="46"/>
    </row>
    <row r="191" spans="1:10" ht="12.95" customHeight="1">
      <c r="A191" s="93"/>
      <c r="B191" s="6"/>
      <c r="C191" s="7"/>
      <c r="D191" s="51"/>
      <c r="E191" s="9"/>
      <c r="F191" s="10"/>
      <c r="G191" s="11"/>
      <c r="H191" s="7"/>
      <c r="I191" s="12"/>
      <c r="J191" s="45"/>
    </row>
    <row r="192" spans="1:10" ht="12.75" customHeight="1">
      <c r="A192" s="94"/>
      <c r="B192" s="15"/>
      <c r="C192" s="16"/>
      <c r="D192" s="52"/>
      <c r="E192" s="18"/>
      <c r="F192" s="19"/>
      <c r="G192" s="20"/>
      <c r="H192" s="16"/>
      <c r="I192" s="21"/>
      <c r="J192" s="46"/>
    </row>
    <row r="193" spans="1:10" ht="12.95" customHeight="1">
      <c r="A193" s="93"/>
      <c r="B193" s="6"/>
      <c r="C193" s="7"/>
      <c r="D193" s="51"/>
      <c r="E193" s="9"/>
      <c r="F193" s="10"/>
      <c r="G193" s="11"/>
      <c r="H193" s="7"/>
      <c r="I193" s="12"/>
      <c r="J193" s="45"/>
    </row>
    <row r="194" spans="1:10" ht="12.75" customHeight="1">
      <c r="A194" s="94"/>
      <c r="B194" s="15"/>
      <c r="C194" s="16"/>
      <c r="D194" s="52"/>
      <c r="E194" s="18"/>
      <c r="F194" s="19"/>
      <c r="G194" s="20"/>
      <c r="H194" s="16"/>
      <c r="I194" s="21"/>
      <c r="J194" s="46"/>
    </row>
    <row r="195" spans="1:10" ht="12.95" customHeight="1">
      <c r="A195" s="93"/>
      <c r="B195" s="6"/>
      <c r="C195" s="7"/>
      <c r="D195" s="51"/>
      <c r="E195" s="9"/>
      <c r="F195" s="10"/>
      <c r="G195" s="11"/>
      <c r="H195" s="7"/>
      <c r="I195" s="12"/>
      <c r="J195" s="45"/>
    </row>
    <row r="196" spans="1:10" ht="12.75" customHeight="1">
      <c r="A196" s="94"/>
      <c r="B196" s="15"/>
      <c r="C196" s="16"/>
      <c r="D196" s="52"/>
      <c r="E196" s="18"/>
      <c r="F196" s="19"/>
      <c r="G196" s="20"/>
      <c r="H196" s="16"/>
      <c r="I196" s="21"/>
      <c r="J196" s="46"/>
    </row>
    <row r="197" spans="1:10" ht="12.95" customHeight="1">
      <c r="A197" s="93"/>
      <c r="B197" s="6"/>
      <c r="C197" s="7"/>
      <c r="D197" s="51"/>
      <c r="E197" s="9"/>
      <c r="F197" s="10"/>
      <c r="G197" s="11"/>
      <c r="H197" s="7"/>
      <c r="I197" s="12"/>
      <c r="J197" s="45"/>
    </row>
    <row r="198" spans="1:10" ht="12.75" customHeight="1">
      <c r="A198" s="94"/>
      <c r="B198" s="15"/>
      <c r="C198" s="16"/>
      <c r="D198" s="52"/>
      <c r="E198" s="18"/>
      <c r="F198" s="19"/>
      <c r="G198" s="20"/>
      <c r="H198" s="16"/>
      <c r="I198" s="21"/>
      <c r="J198" s="46"/>
    </row>
    <row r="199" spans="1:10" ht="12.95" customHeight="1">
      <c r="A199" s="93"/>
      <c r="B199" s="6"/>
      <c r="C199" s="7"/>
      <c r="D199" s="51"/>
      <c r="E199" s="9"/>
      <c r="F199" s="10"/>
      <c r="G199" s="11"/>
      <c r="H199" s="7"/>
      <c r="I199" s="12"/>
      <c r="J199" s="45"/>
    </row>
    <row r="200" spans="1:10" ht="12.75" customHeight="1">
      <c r="A200" s="94"/>
      <c r="B200" s="15"/>
      <c r="C200" s="16"/>
      <c r="D200" s="52"/>
      <c r="E200" s="18"/>
      <c r="F200" s="19"/>
      <c r="G200" s="20"/>
      <c r="H200" s="16"/>
      <c r="I200" s="21"/>
      <c r="J200" s="46"/>
    </row>
    <row r="201" spans="1:10" ht="12.95" customHeight="1">
      <c r="A201" s="93"/>
      <c r="B201" s="6"/>
      <c r="C201" s="7"/>
      <c r="D201" s="51"/>
      <c r="E201" s="9"/>
      <c r="F201" s="10"/>
      <c r="G201" s="11"/>
      <c r="H201" s="7"/>
      <c r="I201" s="12"/>
      <c r="J201" s="45"/>
    </row>
    <row r="202" spans="1:10" ht="12.75" customHeight="1">
      <c r="A202" s="94"/>
      <c r="B202" s="15"/>
      <c r="C202" s="16"/>
      <c r="D202" s="52"/>
      <c r="E202" s="18"/>
      <c r="F202" s="19"/>
      <c r="G202" s="20"/>
      <c r="H202" s="16"/>
      <c r="I202" s="21"/>
      <c r="J202" s="46"/>
    </row>
    <row r="203" spans="1:10" ht="12.95" customHeight="1">
      <c r="A203" s="93"/>
      <c r="B203" s="6"/>
      <c r="C203" s="7"/>
      <c r="D203" s="51"/>
      <c r="E203" s="9"/>
      <c r="F203" s="10"/>
      <c r="G203" s="11"/>
      <c r="H203" s="7"/>
      <c r="I203" s="12"/>
      <c r="J203" s="45"/>
    </row>
    <row r="204" spans="1:10" ht="12.75" customHeight="1">
      <c r="A204" s="94"/>
      <c r="B204" s="15"/>
      <c r="C204" s="16"/>
      <c r="D204" s="52"/>
      <c r="E204" s="18"/>
      <c r="F204" s="19"/>
      <c r="G204" s="20"/>
      <c r="H204" s="16"/>
      <c r="I204" s="21"/>
      <c r="J204" s="46"/>
    </row>
    <row r="205" spans="1:10" ht="12.95" customHeight="1">
      <c r="A205" s="93"/>
      <c r="B205" s="6"/>
      <c r="C205" s="7"/>
      <c r="D205" s="51"/>
      <c r="E205" s="9"/>
      <c r="F205" s="10"/>
      <c r="G205" s="11"/>
      <c r="H205" s="7"/>
      <c r="I205" s="12"/>
      <c r="J205" s="45"/>
    </row>
    <row r="206" spans="1:10" ht="12.75" customHeight="1">
      <c r="A206" s="94"/>
      <c r="B206" s="15"/>
      <c r="C206" s="16"/>
      <c r="D206" s="52"/>
      <c r="E206" s="18"/>
      <c r="F206" s="19"/>
      <c r="G206" s="20"/>
      <c r="H206" s="16"/>
      <c r="I206" s="21"/>
      <c r="J206" s="46"/>
    </row>
    <row r="207" spans="1:10" ht="12.95" customHeight="1">
      <c r="A207" s="93"/>
      <c r="B207" s="6"/>
      <c r="C207" s="7"/>
      <c r="D207" s="51"/>
      <c r="E207" s="9"/>
      <c r="F207" s="10"/>
      <c r="G207" s="11"/>
      <c r="H207" s="7"/>
      <c r="I207" s="12"/>
      <c r="J207" s="45"/>
    </row>
    <row r="208" spans="1:10" ht="12.75" customHeight="1">
      <c r="A208" s="94"/>
      <c r="B208" s="15"/>
      <c r="C208" s="16"/>
      <c r="D208" s="52"/>
      <c r="E208" s="18"/>
      <c r="F208" s="19"/>
      <c r="G208" s="20"/>
      <c r="H208" s="16"/>
      <c r="I208" s="21"/>
      <c r="J208" s="46"/>
    </row>
    <row r="209" spans="1:10" ht="12.95" customHeight="1">
      <c r="A209" s="93"/>
      <c r="B209" s="6"/>
      <c r="C209" s="7"/>
      <c r="D209" s="51"/>
      <c r="E209" s="9"/>
      <c r="F209" s="10"/>
      <c r="G209" s="11"/>
      <c r="H209" s="7"/>
      <c r="I209" s="12"/>
      <c r="J209" s="45"/>
    </row>
    <row r="210" spans="1:10" ht="12.75" customHeight="1">
      <c r="A210" s="94"/>
      <c r="B210" s="15"/>
      <c r="C210" s="16"/>
      <c r="D210" s="52"/>
      <c r="E210" s="18"/>
      <c r="F210" s="19"/>
      <c r="G210" s="20"/>
      <c r="H210" s="16"/>
      <c r="I210" s="21"/>
      <c r="J210" s="46"/>
    </row>
    <row r="211" spans="1:10" ht="12.95" customHeight="1">
      <c r="A211" s="93"/>
      <c r="B211" s="6"/>
      <c r="C211" s="7"/>
      <c r="D211" s="51"/>
      <c r="E211" s="9"/>
      <c r="F211" s="10"/>
      <c r="G211" s="11"/>
      <c r="H211" s="7"/>
      <c r="I211" s="12"/>
      <c r="J211" s="45"/>
    </row>
    <row r="212" spans="1:10" ht="12.75" customHeight="1">
      <c r="A212" s="94"/>
      <c r="B212" s="15"/>
      <c r="C212" s="16"/>
      <c r="D212" s="52"/>
      <c r="E212" s="18"/>
      <c r="F212" s="19"/>
      <c r="G212" s="20"/>
      <c r="H212" s="16"/>
      <c r="I212" s="21"/>
      <c r="J212" s="46"/>
    </row>
    <row r="213" spans="1:10" ht="12.95" customHeight="1">
      <c r="A213" s="93"/>
      <c r="B213" s="6"/>
      <c r="C213" s="7"/>
      <c r="D213" s="51"/>
      <c r="E213" s="9"/>
      <c r="F213" s="10"/>
      <c r="G213" s="11"/>
      <c r="H213" s="7"/>
      <c r="I213" s="12"/>
      <c r="J213" s="45"/>
    </row>
    <row r="214" spans="1:10" ht="12.75" customHeight="1">
      <c r="A214" s="94"/>
      <c r="B214" s="15"/>
      <c r="C214" s="16"/>
      <c r="D214" s="52"/>
      <c r="E214" s="18"/>
      <c r="F214" s="19"/>
      <c r="G214" s="20"/>
      <c r="H214" s="16"/>
      <c r="I214" s="21"/>
      <c r="J214" s="46"/>
    </row>
    <row r="215" spans="1:10" ht="12.95" customHeight="1">
      <c r="A215" s="93"/>
      <c r="B215" s="6"/>
      <c r="C215" s="7"/>
      <c r="D215" s="51"/>
      <c r="E215" s="9"/>
      <c r="F215" s="10"/>
      <c r="G215" s="85"/>
      <c r="H215" s="7"/>
      <c r="I215" s="12"/>
      <c r="J215" s="45"/>
    </row>
    <row r="216" spans="1:10" ht="12.95" customHeight="1">
      <c r="A216" s="94"/>
      <c r="B216" s="18" t="s">
        <v>2</v>
      </c>
      <c r="C216" s="16"/>
      <c r="D216" s="52"/>
      <c r="E216" s="18"/>
      <c r="F216" s="19"/>
      <c r="G216" s="20"/>
      <c r="H216" s="16"/>
      <c r="I216" s="21"/>
      <c r="J216" s="46"/>
    </row>
    <row r="217" spans="1:10" ht="12.95" customHeight="1">
      <c r="A217" s="93"/>
      <c r="B217" s="6"/>
      <c r="C217" s="7"/>
      <c r="D217" s="51"/>
      <c r="E217" s="9"/>
      <c r="F217" s="10"/>
      <c r="G217" s="11"/>
      <c r="H217" s="7"/>
      <c r="I217" s="12"/>
      <c r="J217" s="45"/>
    </row>
    <row r="218" spans="1:10" ht="12.75" customHeight="1">
      <c r="A218" s="94"/>
      <c r="B218" s="15"/>
      <c r="C218" s="16"/>
      <c r="D218" s="52"/>
      <c r="E218" s="18"/>
      <c r="F218" s="19"/>
      <c r="G218" s="20"/>
      <c r="H218" s="16"/>
      <c r="I218" s="21"/>
      <c r="J218" s="46"/>
    </row>
  </sheetData>
  <mergeCells count="48">
    <mergeCell ref="G147:G148"/>
    <mergeCell ref="H147:J148"/>
    <mergeCell ref="A183:A184"/>
    <mergeCell ref="B183:B184"/>
    <mergeCell ref="C183:C184"/>
    <mergeCell ref="D183:D184"/>
    <mergeCell ref="E183:E184"/>
    <mergeCell ref="F183:F184"/>
    <mergeCell ref="G183:G184"/>
    <mergeCell ref="H183:J184"/>
    <mergeCell ref="A147:A148"/>
    <mergeCell ref="B147:B148"/>
    <mergeCell ref="C147:C148"/>
    <mergeCell ref="D147:D148"/>
    <mergeCell ref="E147:E148"/>
    <mergeCell ref="F147:F148"/>
    <mergeCell ref="G75:G76"/>
    <mergeCell ref="H75:J76"/>
    <mergeCell ref="A111:A112"/>
    <mergeCell ref="B111:B112"/>
    <mergeCell ref="C111:C112"/>
    <mergeCell ref="D111:D112"/>
    <mergeCell ref="E111:E112"/>
    <mergeCell ref="F111:F112"/>
    <mergeCell ref="G111:G112"/>
    <mergeCell ref="H111:J112"/>
    <mergeCell ref="A75:A76"/>
    <mergeCell ref="B75:B76"/>
    <mergeCell ref="C75:C76"/>
    <mergeCell ref="D75:D76"/>
    <mergeCell ref="E75:E76"/>
    <mergeCell ref="F75:F76"/>
    <mergeCell ref="G1:G2"/>
    <mergeCell ref="H1:J2"/>
    <mergeCell ref="A39:A40"/>
    <mergeCell ref="B39:B40"/>
    <mergeCell ref="C39:C40"/>
    <mergeCell ref="D39:D40"/>
    <mergeCell ref="E39:E40"/>
    <mergeCell ref="F39:F40"/>
    <mergeCell ref="G39:G40"/>
    <mergeCell ref="H39:J40"/>
    <mergeCell ref="A1:A2"/>
    <mergeCell ref="B1:B2"/>
    <mergeCell ref="C1:C2"/>
    <mergeCell ref="D1:D2"/>
    <mergeCell ref="E1:E2"/>
    <mergeCell ref="F1:F2"/>
  </mergeCells>
  <phoneticPr fontId="2"/>
  <conditionalFormatting sqref="F4 F6 F8 F10 F12 F14 F16 F18 F20 F22 F24 F26 F28 F30 F32 F34 F36 F38">
    <cfRule type="expression" dxfId="2901" priority="47" stopIfTrue="1">
      <formula>AND(D4=1,E4="式")</formula>
    </cfRule>
    <cfRule type="expression" dxfId="2900" priority="48" stopIfTrue="1">
      <formula>AND(D4=1,E4="か所")</formula>
    </cfRule>
  </conditionalFormatting>
  <conditionalFormatting sqref="F42 F72 F74">
    <cfRule type="expression" dxfId="2899" priority="46" stopIfTrue="1">
      <formula>AND(D42=1,E42="か所")</formula>
    </cfRule>
    <cfRule type="expression" dxfId="2898" priority="45" stopIfTrue="1">
      <formula>AND(D42=1,E42="式")</formula>
    </cfRule>
  </conditionalFormatting>
  <conditionalFormatting sqref="F44 F46 F48 F50 F52 F54 F56 F58 F60 F62 F64 F66 F68 F70">
    <cfRule type="expression" dxfId="2897" priority="41" stopIfTrue="1">
      <formula>AND(D44=1,E44="式")</formula>
    </cfRule>
    <cfRule type="expression" dxfId="2896" priority="42" stopIfTrue="1">
      <formula>AND(D44=1,E44="か所")</formula>
    </cfRule>
  </conditionalFormatting>
  <conditionalFormatting sqref="F78">
    <cfRule type="expression" dxfId="2895" priority="38" stopIfTrue="1">
      <formula>AND(D78=1,E78="か所")</formula>
    </cfRule>
    <cfRule type="expression" dxfId="2894" priority="37" stopIfTrue="1">
      <formula>AND(D78=1,E78="式")</formula>
    </cfRule>
  </conditionalFormatting>
  <conditionalFormatting sqref="F80">
    <cfRule type="expression" dxfId="2893" priority="44" stopIfTrue="1">
      <formula>AND(D80=1,E80="か所")</formula>
    </cfRule>
    <cfRule type="expression" dxfId="2892" priority="43" stopIfTrue="1">
      <formula>AND(D80=1,E80="式")</formula>
    </cfRule>
  </conditionalFormatting>
  <conditionalFormatting sqref="F82">
    <cfRule type="expression" dxfId="2891" priority="40" stopIfTrue="1">
      <formula>AND(D82=1,E82="か所")</formula>
    </cfRule>
    <cfRule type="expression" dxfId="2890" priority="39" stopIfTrue="1">
      <formula>AND(D82=1,E82="式")</formula>
    </cfRule>
  </conditionalFormatting>
  <conditionalFormatting sqref="F84">
    <cfRule type="expression" dxfId="2889" priority="35" stopIfTrue="1">
      <formula>AND(D84=1,E84="式")</formula>
    </cfRule>
    <cfRule type="expression" dxfId="2888" priority="36" stopIfTrue="1">
      <formula>AND(D84=1,E84="か所")</formula>
    </cfRule>
  </conditionalFormatting>
  <conditionalFormatting sqref="F86 F88 F90 F92 F94 F96 F98 F100 F102 F104 F106">
    <cfRule type="expression" dxfId="2887" priority="32" stopIfTrue="1">
      <formula>AND(D86=1,E86="か所")</formula>
    </cfRule>
    <cfRule type="expression" dxfId="2886" priority="31" stopIfTrue="1">
      <formula>AND(D86=1,E86="式")</formula>
    </cfRule>
  </conditionalFormatting>
  <conditionalFormatting sqref="F108">
    <cfRule type="expression" dxfId="2885" priority="34" stopIfTrue="1">
      <formula>AND(D108=1,E108="か所")</formula>
    </cfRule>
    <cfRule type="expression" dxfId="2884" priority="33" stopIfTrue="1">
      <formula>AND(D108=1,E108="式")</formula>
    </cfRule>
  </conditionalFormatting>
  <conditionalFormatting sqref="F110 F182 F218">
    <cfRule type="expression" dxfId="2883" priority="30" stopIfTrue="1">
      <formula>AND(D110=1,E110="か所")</formula>
    </cfRule>
    <cfRule type="expression" dxfId="2882" priority="29" stopIfTrue="1">
      <formula>AND(D110=1,E110="式")</formula>
    </cfRule>
  </conditionalFormatting>
  <conditionalFormatting sqref="F114 F144 F146">
    <cfRule type="expression" dxfId="2881" priority="28" stopIfTrue="1">
      <formula>AND(D114=1,E114="か所")</formula>
    </cfRule>
    <cfRule type="expression" dxfId="2880" priority="27" stopIfTrue="1">
      <formula>AND(D114=1,E114="式")</formula>
    </cfRule>
  </conditionalFormatting>
  <conditionalFormatting sqref="F116 F118 F120 F122 F124 F126 F128 F130 F132 F134 F136 F138 F140 F142">
    <cfRule type="expression" dxfId="2879" priority="24" stopIfTrue="1">
      <formula>AND(D116=1,E116="か所")</formula>
    </cfRule>
    <cfRule type="expression" dxfId="2878" priority="23" stopIfTrue="1">
      <formula>AND(D116=1,E116="式")</formula>
    </cfRule>
  </conditionalFormatting>
  <conditionalFormatting sqref="F150">
    <cfRule type="expression" dxfId="2877" priority="19" stopIfTrue="1">
      <formula>AND(D150=1,E150="式")</formula>
    </cfRule>
    <cfRule type="expression" dxfId="2876" priority="20" stopIfTrue="1">
      <formula>AND(D150=1,E150="か所")</formula>
    </cfRule>
  </conditionalFormatting>
  <conditionalFormatting sqref="F152">
    <cfRule type="expression" dxfId="2875" priority="25" stopIfTrue="1">
      <formula>AND(D152=1,E152="式")</formula>
    </cfRule>
    <cfRule type="expression" dxfId="2874" priority="26" stopIfTrue="1">
      <formula>AND(D152=1,E152="か所")</formula>
    </cfRule>
  </conditionalFormatting>
  <conditionalFormatting sqref="F154">
    <cfRule type="expression" dxfId="2873" priority="22" stopIfTrue="1">
      <formula>AND(D154=1,E154="か所")</formula>
    </cfRule>
    <cfRule type="expression" dxfId="2872" priority="21" stopIfTrue="1">
      <formula>AND(D154=1,E154="式")</formula>
    </cfRule>
  </conditionalFormatting>
  <conditionalFormatting sqref="F156">
    <cfRule type="expression" dxfId="2871" priority="18" stopIfTrue="1">
      <formula>AND(D156=1,E156="か所")</formula>
    </cfRule>
    <cfRule type="expression" dxfId="2870" priority="17" stopIfTrue="1">
      <formula>AND(D156=1,E156="式")</formula>
    </cfRule>
  </conditionalFormatting>
  <conditionalFormatting sqref="F158 F160 F162 F164 F166 F168 F170 F172 F174 F176 F178">
    <cfRule type="expression" dxfId="2869" priority="14" stopIfTrue="1">
      <formula>AND(D158=1,E158="か所")</formula>
    </cfRule>
    <cfRule type="expression" dxfId="2868" priority="13" stopIfTrue="1">
      <formula>AND(D158=1,E158="式")</formula>
    </cfRule>
  </conditionalFormatting>
  <conditionalFormatting sqref="F180">
    <cfRule type="expression" dxfId="2867" priority="16" stopIfTrue="1">
      <formula>AND(D180=1,E180="か所")</formula>
    </cfRule>
    <cfRule type="expression" dxfId="2866" priority="15" stopIfTrue="1">
      <formula>AND(D180=1,E180="式")</formula>
    </cfRule>
  </conditionalFormatting>
  <conditionalFormatting sqref="F186">
    <cfRule type="expression" dxfId="2865" priority="8" stopIfTrue="1">
      <formula>AND(D186=1,E186="か所")</formula>
    </cfRule>
    <cfRule type="expression" dxfId="2864" priority="7" stopIfTrue="1">
      <formula>AND(D186=1,E186="式")</formula>
    </cfRule>
  </conditionalFormatting>
  <conditionalFormatting sqref="F188">
    <cfRule type="expression" dxfId="2863" priority="12" stopIfTrue="1">
      <formula>AND(D188=1,E188="か所")</formula>
    </cfRule>
    <cfRule type="expression" dxfId="2862" priority="11" stopIfTrue="1">
      <formula>AND(D188=1,E188="式")</formula>
    </cfRule>
  </conditionalFormatting>
  <conditionalFormatting sqref="F190">
    <cfRule type="expression" dxfId="2861" priority="10" stopIfTrue="1">
      <formula>AND(D190=1,E190="か所")</formula>
    </cfRule>
    <cfRule type="expression" dxfId="2860" priority="9" stopIfTrue="1">
      <formula>AND(D190=1,E190="式")</formula>
    </cfRule>
  </conditionalFormatting>
  <conditionalFormatting sqref="F192">
    <cfRule type="expression" dxfId="2859" priority="6" stopIfTrue="1">
      <formula>AND(D192=1,E192="か所")</formula>
    </cfRule>
    <cfRule type="expression" dxfId="2858" priority="5" stopIfTrue="1">
      <formula>AND(D192=1,E192="式")</formula>
    </cfRule>
  </conditionalFormatting>
  <conditionalFormatting sqref="F194 F196 F198 F200 F202 F204 F206 F208 F210 F212 F214">
    <cfRule type="expression" dxfId="2857" priority="1" stopIfTrue="1">
      <formula>AND(D194=1,E194="式")</formula>
    </cfRule>
    <cfRule type="expression" dxfId="2856" priority="2" stopIfTrue="1">
      <formula>AND(D194=1,E194="か所")</formula>
    </cfRule>
  </conditionalFormatting>
  <conditionalFormatting sqref="F216">
    <cfRule type="expression" dxfId="2855" priority="4" stopIfTrue="1">
      <formula>AND(D216=1,E216="か所")</formula>
    </cfRule>
    <cfRule type="expression" dxfId="2854" priority="3" stopIfTrue="1">
      <formula>AND(D216=1,E216="式")</formula>
    </cfRule>
  </conditionalFormatting>
  <printOptions horizontalCentered="1"/>
  <pageMargins left="0.39370078740157483" right="0.39370078740157483" top="1.1023622047244095" bottom="0.94488188976377963" header="0.51181102362204722" footer="0.59055118110236227"/>
  <headerFooter alignWithMargins="0">
    <oddFooter>&amp;C&amp;"ＭＳ 明朝,標準"東畑建築事務所&amp;R&amp;"ＭＳ 明朝,標準"P －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3DF9AE-AFBB-4347-B5D6-ADDA17408006}">
  <sheetPr>
    <tabColor rgb="FF7030A0"/>
  </sheetPr>
  <dimension ref="A1:V218"/>
  <sheetViews>
    <sheetView showOutlineSymbols="0" showWhiteSpace="0" view="pageBreakPreview" zoomScaleNormal="100" zoomScaleSheetLayoutView="100" workbookViewId="0">
      <selection activeCell="D14" sqref="D14"/>
    </sheetView>
  </sheetViews>
  <sheetFormatPr defaultColWidth="9" defaultRowHeight="12.95" customHeight="1"/>
  <cols>
    <col min="1" max="1" width="5.625" style="27" customWidth="1"/>
    <col min="2" max="2" width="28.625" style="25" customWidth="1"/>
    <col min="3" max="3" width="29.125" style="13" customWidth="1"/>
    <col min="4" max="4" width="12.125" style="53" customWidth="1"/>
    <col min="5" max="5" width="5.625" style="27" customWidth="1"/>
    <col min="6" max="6" width="12.625" style="28" customWidth="1"/>
    <col min="7" max="7" width="19.5" style="28" customWidth="1"/>
    <col min="8" max="10" width="9.375" style="13" customWidth="1"/>
    <col min="11" max="12" width="9" style="13"/>
    <col min="13" max="22" width="9" style="44"/>
    <col min="23" max="16384" width="9" style="13"/>
  </cols>
  <sheetData>
    <row r="1" spans="1:22" s="4" customFormat="1" ht="13.5" customHeight="1">
      <c r="A1" s="228"/>
      <c r="B1" s="204" t="s">
        <v>8</v>
      </c>
      <c r="C1" s="204" t="s">
        <v>9</v>
      </c>
      <c r="D1" s="205" t="s">
        <v>10</v>
      </c>
      <c r="E1" s="204" t="s">
        <v>11</v>
      </c>
      <c r="F1" s="196" t="s">
        <v>12</v>
      </c>
      <c r="G1" s="196" t="s">
        <v>13</v>
      </c>
      <c r="H1" s="207" t="s">
        <v>14</v>
      </c>
      <c r="I1" s="207"/>
      <c r="J1" s="198"/>
      <c r="M1" s="44"/>
      <c r="N1" s="44"/>
      <c r="O1" s="44"/>
      <c r="P1" s="44"/>
      <c r="Q1" s="44"/>
      <c r="R1" s="44"/>
      <c r="S1" s="44"/>
      <c r="T1" s="44"/>
      <c r="U1" s="44"/>
      <c r="V1" s="44"/>
    </row>
    <row r="2" spans="1:22" s="4" customFormat="1" ht="13.5" customHeight="1">
      <c r="A2" s="203"/>
      <c r="B2" s="197"/>
      <c r="C2" s="197"/>
      <c r="D2" s="206"/>
      <c r="E2" s="197"/>
      <c r="F2" s="197"/>
      <c r="G2" s="197"/>
      <c r="H2" s="197"/>
      <c r="I2" s="197"/>
      <c r="J2" s="208"/>
      <c r="M2" s="44"/>
      <c r="N2" s="44"/>
      <c r="O2" s="44"/>
      <c r="P2" s="44"/>
      <c r="Q2" s="44"/>
      <c r="R2" s="44"/>
      <c r="S2" s="44"/>
      <c r="T2" s="44"/>
      <c r="U2" s="44"/>
      <c r="V2" s="44"/>
    </row>
    <row r="3" spans="1:22" ht="12.95" customHeight="1">
      <c r="A3" s="93"/>
      <c r="B3" s="96"/>
      <c r="C3" s="7"/>
      <c r="D3" s="51"/>
      <c r="E3" s="9"/>
      <c r="F3" s="10"/>
      <c r="G3" s="11"/>
      <c r="H3" s="7"/>
      <c r="I3" s="12"/>
      <c r="J3" s="12"/>
    </row>
    <row r="4" spans="1:22" ht="12.95" customHeight="1">
      <c r="A4" s="14" t="str">
        <f>種目!A6</f>
        <v>Ａ</v>
      </c>
      <c r="B4" s="15" t="str">
        <f>種目!B6</f>
        <v>博物館</v>
      </c>
      <c r="C4" s="16"/>
      <c r="D4" s="52"/>
      <c r="E4" s="18"/>
      <c r="F4" s="19"/>
      <c r="G4" s="20"/>
      <c r="H4" s="16"/>
      <c r="I4" s="21"/>
      <c r="J4" s="21"/>
      <c r="K4" s="13">
        <v>1</v>
      </c>
    </row>
    <row r="5" spans="1:22" ht="12.95" customHeight="1">
      <c r="A5" s="93"/>
      <c r="B5" s="6"/>
      <c r="C5" s="7"/>
      <c r="D5" s="51"/>
      <c r="E5" s="9"/>
      <c r="F5" s="10"/>
      <c r="G5" s="11"/>
      <c r="H5" s="7"/>
      <c r="I5" s="12"/>
      <c r="J5" s="12"/>
    </row>
    <row r="6" spans="1:22" ht="12.95" customHeight="1">
      <c r="A6" s="94"/>
      <c r="B6" s="15"/>
      <c r="C6" s="16"/>
      <c r="D6" s="52"/>
      <c r="E6" s="18"/>
      <c r="F6" s="19"/>
      <c r="G6" s="20"/>
      <c r="H6" s="16"/>
      <c r="I6" s="21"/>
      <c r="J6" s="21"/>
      <c r="K6" s="13">
        <v>2</v>
      </c>
    </row>
    <row r="7" spans="1:22" ht="12.95" customHeight="1">
      <c r="A7" s="93"/>
      <c r="B7" s="6"/>
      <c r="C7" s="7"/>
      <c r="D7" s="51"/>
      <c r="E7" s="9"/>
      <c r="F7" s="10"/>
      <c r="G7" s="85"/>
      <c r="H7" s="7"/>
      <c r="I7" s="12"/>
      <c r="J7" s="12"/>
    </row>
    <row r="8" spans="1:22" ht="12.95" customHeight="1">
      <c r="A8" s="94" t="s">
        <v>4097</v>
      </c>
      <c r="B8" s="15" t="s">
        <v>4098</v>
      </c>
      <c r="C8" s="16"/>
      <c r="D8" s="52">
        <v>1</v>
      </c>
      <c r="E8" s="18" t="s">
        <v>4075</v>
      </c>
      <c r="F8" s="19"/>
      <c r="G8" s="86"/>
      <c r="H8" s="16"/>
      <c r="I8" s="21"/>
      <c r="J8" s="21"/>
      <c r="K8" s="13">
        <f>K6+1</f>
        <v>3</v>
      </c>
    </row>
    <row r="9" spans="1:22" ht="12.95" customHeight="1">
      <c r="A9" s="93"/>
      <c r="B9" s="6"/>
      <c r="C9" s="7"/>
      <c r="D9" s="51"/>
      <c r="E9" s="9"/>
      <c r="F9" s="10"/>
      <c r="G9" s="85"/>
      <c r="H9" s="7"/>
      <c r="I9" s="12"/>
      <c r="J9" s="12"/>
    </row>
    <row r="10" spans="1:22" ht="12.95" customHeight="1">
      <c r="A10" s="94" t="s">
        <v>4099</v>
      </c>
      <c r="B10" s="15" t="s">
        <v>4100</v>
      </c>
      <c r="C10" s="16"/>
      <c r="D10" s="52">
        <v>1</v>
      </c>
      <c r="E10" s="18" t="s">
        <v>4075</v>
      </c>
      <c r="F10" s="19"/>
      <c r="G10" s="86"/>
      <c r="H10" s="16"/>
      <c r="I10" s="21"/>
      <c r="J10" s="21"/>
      <c r="K10" s="13">
        <f>K8+1</f>
        <v>4</v>
      </c>
    </row>
    <row r="11" spans="1:22" ht="12.95" customHeight="1">
      <c r="A11" s="93"/>
      <c r="B11" s="6"/>
      <c r="C11" s="7"/>
      <c r="D11" s="51"/>
      <c r="E11" s="9"/>
      <c r="F11" s="10"/>
      <c r="G11" s="87"/>
      <c r="H11" s="7"/>
      <c r="I11" s="12"/>
      <c r="J11" s="12"/>
    </row>
    <row r="12" spans="1:22" ht="12.95" customHeight="1">
      <c r="A12" s="94" t="s">
        <v>4101</v>
      </c>
      <c r="B12" s="15" t="s">
        <v>4102</v>
      </c>
      <c r="C12" s="16"/>
      <c r="D12" s="52">
        <v>1</v>
      </c>
      <c r="E12" s="18" t="s">
        <v>4075</v>
      </c>
      <c r="F12" s="19"/>
      <c r="G12" s="20"/>
      <c r="H12" s="16"/>
      <c r="I12" s="21"/>
      <c r="J12" s="21"/>
      <c r="K12" s="13">
        <f>K10+1</f>
        <v>5</v>
      </c>
    </row>
    <row r="13" spans="1:22" ht="12.95" customHeight="1">
      <c r="A13" s="93"/>
      <c r="B13" s="6"/>
      <c r="C13" s="7"/>
      <c r="D13" s="51"/>
      <c r="E13" s="9"/>
      <c r="F13" s="10"/>
      <c r="G13" s="85"/>
      <c r="H13" s="7"/>
      <c r="I13" s="12"/>
      <c r="J13" s="12"/>
    </row>
    <row r="14" spans="1:22" ht="12.95" customHeight="1">
      <c r="A14" s="94" t="s">
        <v>4103</v>
      </c>
      <c r="B14" s="15" t="s">
        <v>4104</v>
      </c>
      <c r="C14" s="16"/>
      <c r="D14" s="52">
        <v>1</v>
      </c>
      <c r="E14" s="18" t="s">
        <v>4075</v>
      </c>
      <c r="F14" s="19"/>
      <c r="G14" s="86"/>
      <c r="H14" s="16"/>
      <c r="I14" s="21"/>
      <c r="J14" s="21"/>
      <c r="K14" s="13">
        <v>6</v>
      </c>
    </row>
    <row r="15" spans="1:22" ht="12.95" customHeight="1">
      <c r="A15" s="93"/>
      <c r="B15" s="6"/>
      <c r="C15" s="7"/>
      <c r="D15" s="51"/>
      <c r="E15" s="9"/>
      <c r="F15" s="10"/>
      <c r="G15" s="87"/>
      <c r="H15" s="7"/>
      <c r="I15" s="12"/>
      <c r="J15" s="12"/>
    </row>
    <row r="16" spans="1:22" ht="12.95" customHeight="1">
      <c r="A16" s="94" t="s">
        <v>4105</v>
      </c>
      <c r="B16" s="15" t="s">
        <v>4106</v>
      </c>
      <c r="C16" s="16"/>
      <c r="D16" s="52">
        <v>1</v>
      </c>
      <c r="E16" s="18" t="s">
        <v>4075</v>
      </c>
      <c r="F16" s="19"/>
      <c r="G16" s="20"/>
      <c r="H16" s="16"/>
      <c r="I16" s="21"/>
      <c r="J16" s="21"/>
      <c r="K16" s="13">
        <v>7</v>
      </c>
    </row>
    <row r="17" spans="1:11" ht="12.95" customHeight="1">
      <c r="A17" s="93"/>
      <c r="B17" s="6"/>
      <c r="C17" s="7"/>
      <c r="D17" s="51"/>
      <c r="E17" s="9"/>
      <c r="F17" s="10"/>
      <c r="G17" s="85"/>
      <c r="H17" s="7"/>
      <c r="I17" s="12"/>
      <c r="J17" s="12"/>
    </row>
    <row r="18" spans="1:11" ht="12.95" customHeight="1">
      <c r="A18" s="94" t="s">
        <v>4107</v>
      </c>
      <c r="B18" s="15" t="s">
        <v>4108</v>
      </c>
      <c r="C18" s="16"/>
      <c r="D18" s="52">
        <v>1</v>
      </c>
      <c r="E18" s="18" t="s">
        <v>4075</v>
      </c>
      <c r="F18" s="19"/>
      <c r="G18" s="86"/>
      <c r="H18" s="16"/>
      <c r="I18" s="21"/>
      <c r="J18" s="21"/>
      <c r="K18" s="13">
        <f>K16+1</f>
        <v>8</v>
      </c>
    </row>
    <row r="19" spans="1:11" ht="12.95" customHeight="1">
      <c r="A19" s="93"/>
      <c r="B19" s="6"/>
      <c r="C19" s="7"/>
      <c r="D19" s="51"/>
      <c r="E19" s="9"/>
      <c r="F19" s="10"/>
      <c r="G19" s="87"/>
      <c r="H19" s="7"/>
      <c r="I19" s="12"/>
      <c r="J19" s="12"/>
    </row>
    <row r="20" spans="1:11" ht="12.95" customHeight="1">
      <c r="A20" s="94" t="s">
        <v>4109</v>
      </c>
      <c r="B20" s="15" t="s">
        <v>4110</v>
      </c>
      <c r="C20" s="16"/>
      <c r="D20" s="52">
        <v>1</v>
      </c>
      <c r="E20" s="18" t="s">
        <v>4075</v>
      </c>
      <c r="F20" s="19"/>
      <c r="G20" s="20"/>
      <c r="H20" s="16"/>
      <c r="I20" s="21"/>
      <c r="J20" s="21"/>
      <c r="K20" s="13">
        <f>K18+1</f>
        <v>9</v>
      </c>
    </row>
    <row r="21" spans="1:11" ht="12.95" customHeight="1">
      <c r="A21" s="93"/>
      <c r="B21" s="6"/>
      <c r="C21" s="7"/>
      <c r="D21" s="51"/>
      <c r="E21" s="9"/>
      <c r="F21" s="10"/>
      <c r="G21" s="85"/>
      <c r="H21" s="7"/>
      <c r="I21" s="12"/>
      <c r="J21" s="12"/>
    </row>
    <row r="22" spans="1:11" ht="12.95" customHeight="1">
      <c r="A22" s="94" t="s">
        <v>4111</v>
      </c>
      <c r="B22" s="15" t="s">
        <v>4112</v>
      </c>
      <c r="C22" s="16"/>
      <c r="D22" s="52">
        <v>1</v>
      </c>
      <c r="E22" s="18" t="s">
        <v>4075</v>
      </c>
      <c r="F22" s="19"/>
      <c r="G22" s="86"/>
      <c r="H22" s="16"/>
      <c r="I22" s="21"/>
      <c r="J22" s="21"/>
      <c r="K22" s="13">
        <f>K20+1</f>
        <v>10</v>
      </c>
    </row>
    <row r="23" spans="1:11" ht="12.95" customHeight="1">
      <c r="A23" s="93"/>
      <c r="B23" s="6"/>
      <c r="C23" s="7"/>
      <c r="D23" s="51"/>
      <c r="E23" s="9"/>
      <c r="F23" s="10"/>
      <c r="G23" s="87"/>
      <c r="H23" s="7"/>
      <c r="I23" s="12"/>
      <c r="J23" s="12"/>
    </row>
    <row r="24" spans="1:11" ht="12.95" customHeight="1">
      <c r="A24" s="94" t="s">
        <v>4113</v>
      </c>
      <c r="B24" s="15" t="s">
        <v>4114</v>
      </c>
      <c r="C24" s="16"/>
      <c r="D24" s="52">
        <v>1</v>
      </c>
      <c r="E24" s="18" t="s">
        <v>4075</v>
      </c>
      <c r="F24" s="19"/>
      <c r="G24" s="20"/>
      <c r="H24" s="16"/>
      <c r="I24" s="21"/>
      <c r="J24" s="21"/>
      <c r="K24" s="13">
        <f>K22+1</f>
        <v>11</v>
      </c>
    </row>
    <row r="25" spans="1:11" ht="12.95" customHeight="1">
      <c r="A25" s="93"/>
      <c r="B25" s="6"/>
      <c r="C25" s="7"/>
      <c r="D25" s="51"/>
      <c r="E25" s="9"/>
      <c r="F25" s="10"/>
      <c r="G25" s="85"/>
      <c r="H25" s="7"/>
      <c r="I25" s="12"/>
      <c r="J25" s="12"/>
    </row>
    <row r="26" spans="1:11" ht="12.95" customHeight="1">
      <c r="A26" s="94" t="s">
        <v>4115</v>
      </c>
      <c r="B26" s="15" t="s">
        <v>4116</v>
      </c>
      <c r="C26" s="16"/>
      <c r="D26" s="52">
        <v>1</v>
      </c>
      <c r="E26" s="18" t="s">
        <v>4075</v>
      </c>
      <c r="F26" s="19"/>
      <c r="G26" s="86"/>
      <c r="H26" s="16"/>
      <c r="I26" s="21"/>
      <c r="J26" s="21"/>
      <c r="K26" s="13">
        <f>K24+1</f>
        <v>12</v>
      </c>
    </row>
    <row r="27" spans="1:11" ht="12.95" customHeight="1">
      <c r="A27" s="93"/>
      <c r="B27" s="6"/>
      <c r="C27" s="7"/>
      <c r="D27" s="51"/>
      <c r="E27" s="9"/>
      <c r="F27" s="10"/>
      <c r="G27" s="87"/>
      <c r="H27" s="7"/>
      <c r="I27" s="12"/>
      <c r="J27" s="12"/>
    </row>
    <row r="28" spans="1:11" ht="12.95" customHeight="1">
      <c r="A28" s="94" t="s">
        <v>4117</v>
      </c>
      <c r="B28" s="15" t="s">
        <v>4118</v>
      </c>
      <c r="C28" s="16"/>
      <c r="D28" s="52">
        <v>1</v>
      </c>
      <c r="E28" s="18" t="s">
        <v>4075</v>
      </c>
      <c r="F28" s="19"/>
      <c r="G28" s="20"/>
      <c r="H28" s="16"/>
      <c r="I28" s="21"/>
      <c r="J28" s="21"/>
      <c r="K28" s="13">
        <f>K26+1</f>
        <v>13</v>
      </c>
    </row>
    <row r="29" spans="1:11" ht="12.95" customHeight="1">
      <c r="A29" s="93"/>
      <c r="B29" s="6"/>
      <c r="C29" s="7"/>
      <c r="D29" s="51"/>
      <c r="E29" s="9"/>
      <c r="F29" s="10"/>
      <c r="G29" s="85"/>
      <c r="H29" s="7"/>
      <c r="I29" s="12"/>
      <c r="J29" s="12"/>
    </row>
    <row r="30" spans="1:11" ht="12.95" customHeight="1">
      <c r="A30" s="94" t="s">
        <v>4119</v>
      </c>
      <c r="B30" s="15" t="s">
        <v>4120</v>
      </c>
      <c r="C30" s="16"/>
      <c r="D30" s="52">
        <v>1</v>
      </c>
      <c r="E30" s="18" t="s">
        <v>4075</v>
      </c>
      <c r="F30" s="19"/>
      <c r="G30" s="86"/>
      <c r="H30" s="16"/>
      <c r="I30" s="21"/>
      <c r="J30" s="21"/>
      <c r="K30" s="13">
        <f>K28+1</f>
        <v>14</v>
      </c>
    </row>
    <row r="31" spans="1:11" ht="12.95" customHeight="1">
      <c r="A31" s="93"/>
      <c r="B31" s="6"/>
      <c r="C31" s="7"/>
      <c r="D31" s="51"/>
      <c r="E31" s="9"/>
      <c r="F31" s="10"/>
      <c r="G31" s="87"/>
      <c r="H31" s="7"/>
      <c r="I31" s="12"/>
      <c r="J31" s="12"/>
    </row>
    <row r="32" spans="1:11" ht="12.95" customHeight="1">
      <c r="A32" s="94" t="s">
        <v>4121</v>
      </c>
      <c r="B32" s="15" t="s">
        <v>4122</v>
      </c>
      <c r="C32" s="16"/>
      <c r="D32" s="52">
        <v>1</v>
      </c>
      <c r="E32" s="18" t="s">
        <v>4075</v>
      </c>
      <c r="F32" s="19"/>
      <c r="G32" s="20"/>
      <c r="H32" s="16"/>
      <c r="I32" s="21"/>
      <c r="J32" s="21"/>
      <c r="K32" s="13">
        <f>K30+1</f>
        <v>15</v>
      </c>
    </row>
    <row r="33" spans="1:11" ht="12.95" customHeight="1">
      <c r="A33" s="93"/>
      <c r="B33" s="6"/>
      <c r="C33" s="7"/>
      <c r="D33" s="51"/>
      <c r="E33" s="9"/>
      <c r="F33" s="10"/>
      <c r="G33" s="11"/>
      <c r="H33" s="7"/>
      <c r="I33" s="12"/>
      <c r="J33" s="12"/>
    </row>
    <row r="34" spans="1:11" ht="12.95" customHeight="1">
      <c r="A34" s="94"/>
      <c r="B34" s="15"/>
      <c r="C34" s="16"/>
      <c r="D34" s="52"/>
      <c r="E34" s="18"/>
      <c r="F34" s="19"/>
      <c r="G34" s="20"/>
      <c r="H34" s="16"/>
      <c r="I34" s="21"/>
      <c r="J34" s="21"/>
      <c r="K34" s="13">
        <f>K32+1</f>
        <v>16</v>
      </c>
    </row>
    <row r="35" spans="1:11" ht="12.95" customHeight="1">
      <c r="A35" s="93"/>
      <c r="B35" s="6"/>
      <c r="C35" s="7"/>
      <c r="D35" s="51"/>
      <c r="E35" s="9"/>
      <c r="F35" s="10"/>
      <c r="G35" s="85"/>
      <c r="H35" s="7"/>
      <c r="I35" s="12"/>
      <c r="J35" s="12"/>
    </row>
    <row r="36" spans="1:11" ht="12.95" customHeight="1">
      <c r="A36" s="94"/>
      <c r="B36" s="18" t="s">
        <v>4123</v>
      </c>
      <c r="C36" s="16"/>
      <c r="D36" s="52"/>
      <c r="E36" s="18"/>
      <c r="F36" s="19"/>
      <c r="G36" s="86"/>
      <c r="H36" s="16"/>
      <c r="I36" s="21"/>
      <c r="J36" s="21"/>
      <c r="K36" s="13">
        <f>K34+1</f>
        <v>17</v>
      </c>
    </row>
    <row r="37" spans="1:11" ht="12.95" customHeight="1">
      <c r="A37" s="93"/>
      <c r="B37" s="6"/>
      <c r="C37" s="7"/>
      <c r="D37" s="51"/>
      <c r="E37" s="9"/>
      <c r="F37" s="10"/>
      <c r="G37" s="11"/>
      <c r="H37" s="7"/>
      <c r="I37" s="12"/>
      <c r="J37" s="12"/>
    </row>
    <row r="38" spans="1:11" ht="12.95" customHeight="1">
      <c r="A38" s="94"/>
      <c r="B38" s="15"/>
      <c r="C38" s="16"/>
      <c r="D38" s="52"/>
      <c r="E38" s="18"/>
      <c r="F38" s="19"/>
      <c r="G38" s="20"/>
      <c r="H38" s="16"/>
      <c r="I38" s="21"/>
      <c r="J38" s="21"/>
      <c r="K38" s="13">
        <f>K36+1</f>
        <v>18</v>
      </c>
    </row>
    <row r="39" spans="1:11" ht="12.95" customHeight="1">
      <c r="A39" s="93"/>
      <c r="B39" s="22"/>
      <c r="C39" s="7"/>
      <c r="D39" s="51"/>
      <c r="E39" s="9"/>
      <c r="F39" s="10"/>
      <c r="G39" s="11"/>
      <c r="H39" s="7"/>
      <c r="I39" s="23"/>
      <c r="J39" s="23"/>
    </row>
    <row r="40" spans="1:11" ht="12.95" customHeight="1">
      <c r="A40" s="97" t="str">
        <f>種目!A42</f>
        <v>Ｂ</v>
      </c>
      <c r="B40" s="15" t="str">
        <f>種目!B42</f>
        <v>収蔵庫棟</v>
      </c>
      <c r="C40" s="16"/>
      <c r="D40" s="52"/>
      <c r="E40" s="18"/>
      <c r="F40" s="19"/>
      <c r="G40" s="20"/>
      <c r="H40" s="16"/>
      <c r="I40" s="21"/>
      <c r="J40" s="21"/>
      <c r="K40" s="13">
        <v>1</v>
      </c>
    </row>
    <row r="41" spans="1:11" ht="12.95" customHeight="1">
      <c r="A41" s="93"/>
      <c r="B41" s="6"/>
      <c r="C41" s="7"/>
      <c r="D41" s="51"/>
      <c r="E41" s="9"/>
      <c r="F41" s="10"/>
      <c r="G41" s="11"/>
      <c r="H41" s="7"/>
      <c r="I41" s="12"/>
      <c r="J41" s="12"/>
    </row>
    <row r="42" spans="1:11" ht="12.95" customHeight="1">
      <c r="A42" s="98"/>
      <c r="B42" s="15"/>
      <c r="C42" s="16"/>
      <c r="D42" s="52"/>
      <c r="E42" s="18"/>
      <c r="F42" s="19"/>
      <c r="G42" s="20"/>
      <c r="H42" s="16"/>
      <c r="I42" s="21"/>
      <c r="J42" s="21"/>
      <c r="K42" s="13">
        <f>K40+1</f>
        <v>2</v>
      </c>
    </row>
    <row r="43" spans="1:11" ht="12.95" customHeight="1">
      <c r="A43" s="93"/>
      <c r="B43" s="6"/>
      <c r="C43" s="7"/>
      <c r="D43" s="51"/>
      <c r="E43" s="9"/>
      <c r="F43" s="10"/>
      <c r="G43" s="85"/>
      <c r="H43" s="7"/>
      <c r="I43" s="12"/>
      <c r="J43" s="12"/>
    </row>
    <row r="44" spans="1:11" ht="12.95" customHeight="1">
      <c r="A44" s="98">
        <v>1</v>
      </c>
      <c r="B44" s="15" t="s">
        <v>4124</v>
      </c>
      <c r="C44" s="16"/>
      <c r="D44" s="52">
        <v>1</v>
      </c>
      <c r="E44" s="18" t="s">
        <v>4075</v>
      </c>
      <c r="F44" s="19"/>
      <c r="G44" s="86"/>
      <c r="H44" s="16"/>
      <c r="I44" s="21"/>
      <c r="J44" s="21"/>
      <c r="K44" s="13">
        <f>K42+1</f>
        <v>3</v>
      </c>
    </row>
    <row r="45" spans="1:11" ht="12.95" customHeight="1">
      <c r="A45" s="93"/>
      <c r="B45" s="6"/>
      <c r="C45" s="7"/>
      <c r="D45" s="51"/>
      <c r="E45" s="9"/>
      <c r="F45" s="10"/>
      <c r="G45" s="87"/>
      <c r="H45" s="7"/>
      <c r="I45" s="12"/>
      <c r="J45" s="12"/>
    </row>
    <row r="46" spans="1:11" ht="12.95" customHeight="1">
      <c r="A46" s="98">
        <v>2</v>
      </c>
      <c r="B46" s="15" t="s">
        <v>4125</v>
      </c>
      <c r="C46" s="16"/>
      <c r="D46" s="52">
        <v>1</v>
      </c>
      <c r="E46" s="18" t="s">
        <v>4075</v>
      </c>
      <c r="F46" s="19"/>
      <c r="G46" s="20"/>
      <c r="H46" s="16"/>
      <c r="I46" s="21"/>
      <c r="J46" s="21"/>
      <c r="K46" s="13">
        <f>K44+1</f>
        <v>4</v>
      </c>
    </row>
    <row r="47" spans="1:11" ht="12.95" customHeight="1">
      <c r="A47" s="93"/>
      <c r="B47" s="6"/>
      <c r="C47" s="7"/>
      <c r="D47" s="51"/>
      <c r="E47" s="9"/>
      <c r="F47" s="10"/>
      <c r="G47" s="85"/>
      <c r="H47" s="7"/>
      <c r="I47" s="12"/>
      <c r="J47" s="12"/>
    </row>
    <row r="48" spans="1:11" ht="12.95" customHeight="1">
      <c r="A48" s="98">
        <v>3</v>
      </c>
      <c r="B48" s="15" t="s">
        <v>4126</v>
      </c>
      <c r="C48" s="16"/>
      <c r="D48" s="52">
        <v>1</v>
      </c>
      <c r="E48" s="18" t="s">
        <v>4075</v>
      </c>
      <c r="F48" s="19"/>
      <c r="G48" s="86"/>
      <c r="H48" s="16"/>
      <c r="I48" s="21"/>
      <c r="J48" s="21"/>
      <c r="K48" s="13">
        <f>K46+1</f>
        <v>5</v>
      </c>
    </row>
    <row r="49" spans="1:11" ht="12.95" customHeight="1">
      <c r="A49" s="93"/>
      <c r="B49" s="6"/>
      <c r="C49" s="7"/>
      <c r="D49" s="51"/>
      <c r="E49" s="9"/>
      <c r="F49" s="10"/>
      <c r="G49" s="87"/>
      <c r="H49" s="7"/>
      <c r="I49" s="12"/>
      <c r="J49" s="12"/>
    </row>
    <row r="50" spans="1:11" ht="12.95" customHeight="1">
      <c r="A50" s="98">
        <v>4</v>
      </c>
      <c r="B50" s="15" t="s">
        <v>4127</v>
      </c>
      <c r="C50" s="16"/>
      <c r="D50" s="52">
        <v>1</v>
      </c>
      <c r="E50" s="18" t="s">
        <v>4075</v>
      </c>
      <c r="F50" s="19"/>
      <c r="G50" s="20"/>
      <c r="H50" s="16"/>
      <c r="I50" s="21"/>
      <c r="J50" s="21"/>
      <c r="K50" s="13">
        <f>K48+1</f>
        <v>6</v>
      </c>
    </row>
    <row r="51" spans="1:11" ht="12.95" customHeight="1">
      <c r="A51" s="93"/>
      <c r="B51" s="6"/>
      <c r="C51" s="7"/>
      <c r="D51" s="51"/>
      <c r="E51" s="9"/>
      <c r="F51" s="10"/>
      <c r="G51" s="85"/>
      <c r="H51" s="7"/>
      <c r="I51" s="12"/>
      <c r="J51" s="12"/>
    </row>
    <row r="52" spans="1:11" ht="12.95" customHeight="1">
      <c r="A52" s="98">
        <v>5</v>
      </c>
      <c r="B52" s="15" t="s">
        <v>4110</v>
      </c>
      <c r="C52" s="16"/>
      <c r="D52" s="52">
        <v>1</v>
      </c>
      <c r="E52" s="18" t="s">
        <v>4075</v>
      </c>
      <c r="F52" s="19"/>
      <c r="G52" s="86"/>
      <c r="H52" s="16"/>
      <c r="I52" s="21"/>
      <c r="J52" s="21"/>
      <c r="K52" s="13">
        <f>K50+1</f>
        <v>7</v>
      </c>
    </row>
    <row r="53" spans="1:11" ht="12.95" customHeight="1">
      <c r="A53" s="93"/>
      <c r="B53" s="6"/>
      <c r="C53" s="7"/>
      <c r="D53" s="51"/>
      <c r="E53" s="9"/>
      <c r="F53" s="10"/>
      <c r="G53" s="87"/>
      <c r="H53" s="7"/>
      <c r="I53" s="12"/>
      <c r="J53" s="12"/>
    </row>
    <row r="54" spans="1:11" ht="12.95" customHeight="1">
      <c r="A54" s="98">
        <v>6</v>
      </c>
      <c r="B54" s="15" t="s">
        <v>4116</v>
      </c>
      <c r="C54" s="16"/>
      <c r="D54" s="52">
        <v>1</v>
      </c>
      <c r="E54" s="18" t="s">
        <v>4075</v>
      </c>
      <c r="F54" s="19"/>
      <c r="G54" s="20"/>
      <c r="H54" s="16"/>
      <c r="I54" s="21"/>
      <c r="J54" s="21"/>
      <c r="K54" s="13">
        <f>K52+1</f>
        <v>8</v>
      </c>
    </row>
    <row r="55" spans="1:11" ht="12.95" customHeight="1">
      <c r="A55" s="93"/>
      <c r="B55" s="6"/>
      <c r="C55" s="7"/>
      <c r="D55" s="51"/>
      <c r="E55" s="9"/>
      <c r="F55" s="10"/>
      <c r="G55" s="85"/>
      <c r="H55" s="7"/>
      <c r="I55" s="12"/>
      <c r="J55" s="12"/>
    </row>
    <row r="56" spans="1:11" ht="12.95" customHeight="1">
      <c r="A56" s="98">
        <v>7</v>
      </c>
      <c r="B56" s="15" t="s">
        <v>4118</v>
      </c>
      <c r="C56" s="16"/>
      <c r="D56" s="52">
        <v>1</v>
      </c>
      <c r="E56" s="18" t="s">
        <v>4075</v>
      </c>
      <c r="F56" s="19"/>
      <c r="G56" s="86"/>
      <c r="H56" s="16"/>
      <c r="I56" s="21"/>
      <c r="J56" s="21"/>
      <c r="K56" s="13">
        <f>K54+1</f>
        <v>9</v>
      </c>
    </row>
    <row r="57" spans="1:11" ht="12.95" customHeight="1">
      <c r="A57" s="93"/>
      <c r="B57" s="6"/>
      <c r="C57" s="7"/>
      <c r="D57" s="51"/>
      <c r="E57" s="9"/>
      <c r="F57" s="10"/>
      <c r="G57" s="87"/>
      <c r="H57" s="7"/>
      <c r="I57" s="12"/>
      <c r="J57" s="12"/>
    </row>
    <row r="58" spans="1:11" ht="12.95" customHeight="1">
      <c r="A58" s="98">
        <v>8</v>
      </c>
      <c r="B58" s="15" t="s">
        <v>4122</v>
      </c>
      <c r="C58" s="16"/>
      <c r="D58" s="52">
        <v>1</v>
      </c>
      <c r="E58" s="18" t="s">
        <v>4075</v>
      </c>
      <c r="F58" s="19"/>
      <c r="G58" s="20"/>
      <c r="H58" s="16"/>
      <c r="I58" s="21"/>
      <c r="J58" s="21"/>
      <c r="K58" s="13">
        <f>K56+1</f>
        <v>10</v>
      </c>
    </row>
    <row r="59" spans="1:11" ht="12.95" customHeight="1">
      <c r="A59" s="93"/>
      <c r="B59" s="6"/>
      <c r="C59" s="7"/>
      <c r="D59" s="51"/>
      <c r="E59" s="9"/>
      <c r="F59" s="10"/>
      <c r="G59" s="11"/>
      <c r="H59" s="7"/>
      <c r="I59" s="12"/>
      <c r="J59" s="12"/>
    </row>
    <row r="60" spans="1:11" ht="12.95" customHeight="1">
      <c r="A60" s="94"/>
      <c r="B60" s="15"/>
      <c r="C60" s="16"/>
      <c r="D60" s="52"/>
      <c r="E60" s="18"/>
      <c r="F60" s="19"/>
      <c r="G60" s="20"/>
      <c r="H60" s="16"/>
      <c r="I60" s="21"/>
      <c r="J60" s="21"/>
      <c r="K60" s="13">
        <f>K58+1</f>
        <v>11</v>
      </c>
    </row>
    <row r="61" spans="1:11" ht="12.95" customHeight="1">
      <c r="A61" s="93"/>
      <c r="B61" s="6"/>
      <c r="C61" s="7"/>
      <c r="D61" s="51"/>
      <c r="E61" s="9"/>
      <c r="F61" s="10"/>
      <c r="G61" s="11"/>
      <c r="H61" s="7"/>
      <c r="I61" s="12"/>
      <c r="J61" s="12"/>
    </row>
    <row r="62" spans="1:11" ht="12.95" customHeight="1">
      <c r="A62" s="94"/>
      <c r="B62" s="15"/>
      <c r="C62" s="16"/>
      <c r="D62" s="52"/>
      <c r="E62" s="18"/>
      <c r="F62" s="19"/>
      <c r="G62" s="20"/>
      <c r="H62" s="16"/>
      <c r="I62" s="21"/>
      <c r="J62" s="21"/>
      <c r="K62" s="13">
        <f>K60+1</f>
        <v>12</v>
      </c>
    </row>
    <row r="63" spans="1:11" ht="12.95" customHeight="1">
      <c r="A63" s="93"/>
      <c r="B63" s="6"/>
      <c r="C63" s="7"/>
      <c r="D63" s="51"/>
      <c r="E63" s="9"/>
      <c r="F63" s="10"/>
      <c r="G63" s="11"/>
      <c r="H63" s="7"/>
      <c r="I63" s="12"/>
      <c r="J63" s="12"/>
    </row>
    <row r="64" spans="1:11" ht="12.95" customHeight="1">
      <c r="A64" s="94"/>
      <c r="B64" s="15"/>
      <c r="C64" s="16"/>
      <c r="D64" s="52"/>
      <c r="E64" s="18"/>
      <c r="F64" s="19"/>
      <c r="G64" s="20"/>
      <c r="H64" s="16"/>
      <c r="I64" s="21"/>
      <c r="J64" s="21"/>
      <c r="K64" s="13">
        <f>K62+1</f>
        <v>13</v>
      </c>
    </row>
    <row r="65" spans="1:11" ht="12.95" customHeight="1">
      <c r="A65" s="93"/>
      <c r="B65" s="6"/>
      <c r="C65" s="7"/>
      <c r="D65" s="51"/>
      <c r="E65" s="9"/>
      <c r="F65" s="10"/>
      <c r="G65" s="11"/>
      <c r="H65" s="7"/>
      <c r="I65" s="12"/>
      <c r="J65" s="12"/>
    </row>
    <row r="66" spans="1:11" ht="12.95" customHeight="1">
      <c r="A66" s="94"/>
      <c r="B66" s="15"/>
      <c r="C66" s="16"/>
      <c r="D66" s="52"/>
      <c r="E66" s="18"/>
      <c r="F66" s="19"/>
      <c r="G66" s="20"/>
      <c r="H66" s="16"/>
      <c r="I66" s="21"/>
      <c r="J66" s="21"/>
      <c r="K66" s="13">
        <f>K64+1</f>
        <v>14</v>
      </c>
    </row>
    <row r="67" spans="1:11" ht="12.95" customHeight="1">
      <c r="A67" s="93"/>
      <c r="B67" s="6"/>
      <c r="C67" s="7"/>
      <c r="D67" s="51"/>
      <c r="E67" s="9"/>
      <c r="F67" s="10"/>
      <c r="G67" s="11"/>
      <c r="H67" s="7"/>
      <c r="I67" s="12"/>
      <c r="J67" s="12"/>
    </row>
    <row r="68" spans="1:11" ht="12.95" customHeight="1">
      <c r="A68" s="94"/>
      <c r="B68" s="15"/>
      <c r="C68" s="16"/>
      <c r="D68" s="52"/>
      <c r="E68" s="18"/>
      <c r="F68" s="19"/>
      <c r="G68" s="20"/>
      <c r="H68" s="16"/>
      <c r="I68" s="21"/>
      <c r="J68" s="21"/>
      <c r="K68" s="13">
        <f>K66+1</f>
        <v>15</v>
      </c>
    </row>
    <row r="69" spans="1:11" ht="12.95" customHeight="1">
      <c r="A69" s="93"/>
      <c r="B69" s="6"/>
      <c r="C69" s="7"/>
      <c r="D69" s="51"/>
      <c r="E69" s="9"/>
      <c r="F69" s="10"/>
      <c r="G69" s="11"/>
      <c r="H69" s="7"/>
      <c r="I69" s="12"/>
      <c r="J69" s="12"/>
    </row>
    <row r="70" spans="1:11" ht="12.95" customHeight="1">
      <c r="A70" s="94"/>
      <c r="B70" s="15"/>
      <c r="C70" s="16"/>
      <c r="D70" s="52"/>
      <c r="E70" s="18"/>
      <c r="F70" s="19"/>
      <c r="G70" s="20"/>
      <c r="H70" s="16"/>
      <c r="I70" s="21"/>
      <c r="J70" s="21"/>
      <c r="K70" s="13">
        <f>K68+1</f>
        <v>16</v>
      </c>
    </row>
    <row r="71" spans="1:11" ht="12.95" customHeight="1">
      <c r="A71" s="93"/>
      <c r="B71" s="6"/>
      <c r="C71" s="7"/>
      <c r="D71" s="51"/>
      <c r="E71" s="9"/>
      <c r="F71" s="10"/>
      <c r="G71" s="95"/>
      <c r="H71" s="7"/>
      <c r="I71" s="12"/>
      <c r="J71" s="12"/>
    </row>
    <row r="72" spans="1:11" ht="12.95" customHeight="1">
      <c r="A72" s="94"/>
      <c r="B72" s="18" t="s">
        <v>4123</v>
      </c>
      <c r="C72" s="16"/>
      <c r="D72" s="52"/>
      <c r="E72" s="18"/>
      <c r="F72" s="19"/>
      <c r="G72" s="20"/>
      <c r="H72" s="16"/>
      <c r="I72" s="21"/>
      <c r="J72" s="21"/>
      <c r="K72" s="13">
        <f>K70+1</f>
        <v>17</v>
      </c>
    </row>
    <row r="73" spans="1:11" ht="12.95" customHeight="1">
      <c r="A73" s="93"/>
      <c r="B73" s="6"/>
      <c r="C73" s="7"/>
      <c r="D73" s="51"/>
      <c r="E73" s="9"/>
      <c r="F73" s="10"/>
      <c r="G73" s="11"/>
      <c r="H73" s="7"/>
      <c r="I73" s="12"/>
      <c r="J73" s="12"/>
    </row>
    <row r="74" spans="1:11" ht="12.95" customHeight="1">
      <c r="A74" s="94"/>
      <c r="B74" s="15"/>
      <c r="C74" s="16"/>
      <c r="D74" s="52"/>
      <c r="E74" s="18"/>
      <c r="F74" s="19"/>
      <c r="G74" s="20"/>
      <c r="H74" s="16"/>
      <c r="I74" s="21"/>
      <c r="J74" s="21"/>
      <c r="K74" s="13">
        <f>K72+1</f>
        <v>18</v>
      </c>
    </row>
    <row r="75" spans="1:11" ht="12.95" customHeight="1">
      <c r="A75" s="93"/>
      <c r="B75" s="22"/>
      <c r="C75" s="7"/>
      <c r="D75" s="51"/>
      <c r="E75" s="9"/>
      <c r="F75" s="10"/>
      <c r="G75" s="11"/>
      <c r="H75" s="7"/>
      <c r="I75" s="23"/>
      <c r="J75" s="23"/>
    </row>
    <row r="76" spans="1:11" ht="12.95" customHeight="1">
      <c r="A76" s="5" t="str">
        <f>種目!A78</f>
        <v>Ｃ</v>
      </c>
      <c r="B76" s="15" t="str">
        <f>種目!B78</f>
        <v>屋外倉庫</v>
      </c>
      <c r="C76" s="16"/>
      <c r="D76" s="52"/>
      <c r="E76" s="18"/>
      <c r="F76" s="19"/>
      <c r="G76" s="20"/>
      <c r="H76" s="16"/>
      <c r="I76" s="21"/>
      <c r="J76" s="21"/>
      <c r="K76" s="13">
        <v>1</v>
      </c>
    </row>
    <row r="77" spans="1:11" ht="12.95" customHeight="1">
      <c r="A77" s="99"/>
      <c r="B77" s="6"/>
      <c r="C77" s="7"/>
      <c r="D77" s="51"/>
      <c r="E77" s="9"/>
      <c r="F77" s="10"/>
      <c r="G77" s="11"/>
      <c r="H77" s="7"/>
      <c r="I77" s="12"/>
      <c r="J77" s="12"/>
    </row>
    <row r="78" spans="1:11" ht="12.95" customHeight="1">
      <c r="A78" s="94"/>
      <c r="B78" s="15"/>
      <c r="C78" s="16"/>
      <c r="D78" s="52"/>
      <c r="E78" s="18"/>
      <c r="F78" s="19"/>
      <c r="G78" s="20"/>
      <c r="H78" s="16"/>
      <c r="I78" s="21"/>
      <c r="J78" s="21"/>
      <c r="K78" s="13">
        <f>K76+1</f>
        <v>2</v>
      </c>
    </row>
    <row r="79" spans="1:11" ht="12.95" customHeight="1">
      <c r="A79" s="93"/>
      <c r="B79" s="6"/>
      <c r="C79" s="7"/>
      <c r="D79" s="51"/>
      <c r="E79" s="9"/>
      <c r="F79" s="10"/>
      <c r="G79" s="85"/>
      <c r="H79" s="7"/>
      <c r="I79" s="12"/>
      <c r="J79" s="12"/>
    </row>
    <row r="80" spans="1:11" ht="12.95" customHeight="1">
      <c r="A80" s="98">
        <v>1</v>
      </c>
      <c r="B80" s="15" t="s">
        <v>4124</v>
      </c>
      <c r="C80" s="16"/>
      <c r="D80" s="52">
        <v>1</v>
      </c>
      <c r="E80" s="18" t="s">
        <v>4075</v>
      </c>
      <c r="F80" s="19"/>
      <c r="G80" s="86"/>
      <c r="H80" s="16"/>
      <c r="I80" s="21"/>
      <c r="J80" s="21"/>
      <c r="K80" s="13">
        <f>K78+1</f>
        <v>3</v>
      </c>
    </row>
    <row r="81" spans="1:11" ht="12.95" customHeight="1">
      <c r="A81" s="93"/>
      <c r="B81" s="6"/>
      <c r="C81" s="7"/>
      <c r="D81" s="51"/>
      <c r="E81" s="9"/>
      <c r="F81" s="10"/>
      <c r="G81" s="11"/>
      <c r="H81" s="7"/>
      <c r="I81" s="12"/>
      <c r="J81" s="12"/>
    </row>
    <row r="82" spans="1:11" ht="12.95" customHeight="1">
      <c r="A82" s="98"/>
      <c r="B82" s="15"/>
      <c r="C82" s="16"/>
      <c r="D82" s="52"/>
      <c r="E82" s="18"/>
      <c r="F82" s="19"/>
      <c r="G82" s="20"/>
      <c r="H82" s="16"/>
      <c r="I82" s="21"/>
      <c r="J82" s="21"/>
      <c r="K82" s="13">
        <f>K80+1</f>
        <v>4</v>
      </c>
    </row>
    <row r="83" spans="1:11" ht="12.95" customHeight="1">
      <c r="A83" s="93"/>
      <c r="B83" s="6"/>
      <c r="C83" s="7"/>
      <c r="D83" s="51"/>
      <c r="E83" s="9"/>
      <c r="F83" s="10"/>
      <c r="G83" s="11"/>
      <c r="H83" s="7"/>
      <c r="I83" s="12"/>
      <c r="J83" s="12"/>
    </row>
    <row r="84" spans="1:11" ht="12.95" customHeight="1">
      <c r="A84" s="94"/>
      <c r="B84" s="15"/>
      <c r="C84" s="16"/>
      <c r="D84" s="52"/>
      <c r="E84" s="18"/>
      <c r="F84" s="19"/>
      <c r="G84" s="20"/>
      <c r="H84" s="16"/>
      <c r="I84" s="21"/>
      <c r="J84" s="21"/>
      <c r="K84" s="13">
        <f>K82+1</f>
        <v>5</v>
      </c>
    </row>
    <row r="85" spans="1:11" ht="12.95" customHeight="1">
      <c r="A85" s="93"/>
      <c r="B85" s="6"/>
      <c r="C85" s="7"/>
      <c r="D85" s="51"/>
      <c r="E85" s="9"/>
      <c r="F85" s="10"/>
      <c r="G85" s="11"/>
      <c r="H85" s="7"/>
      <c r="I85" s="12"/>
      <c r="J85" s="12"/>
    </row>
    <row r="86" spans="1:11" ht="12.95" customHeight="1">
      <c r="A86" s="94"/>
      <c r="B86" s="15"/>
      <c r="C86" s="16"/>
      <c r="D86" s="52"/>
      <c r="E86" s="18"/>
      <c r="F86" s="19"/>
      <c r="G86" s="20"/>
      <c r="H86" s="16"/>
      <c r="I86" s="21"/>
      <c r="J86" s="21"/>
      <c r="K86" s="13">
        <f>K84+1</f>
        <v>6</v>
      </c>
    </row>
    <row r="87" spans="1:11" ht="12.95" customHeight="1">
      <c r="A87" s="93"/>
      <c r="B87" s="6"/>
      <c r="C87" s="7"/>
      <c r="D87" s="51"/>
      <c r="E87" s="9"/>
      <c r="F87" s="10"/>
      <c r="G87" s="11"/>
      <c r="H87" s="7"/>
      <c r="I87" s="12"/>
      <c r="J87" s="12"/>
    </row>
    <row r="88" spans="1:11" ht="12.95" customHeight="1">
      <c r="A88" s="94"/>
      <c r="B88" s="15"/>
      <c r="C88" s="16"/>
      <c r="D88" s="52"/>
      <c r="E88" s="18"/>
      <c r="F88" s="19"/>
      <c r="G88" s="20"/>
      <c r="H88" s="16"/>
      <c r="I88" s="21"/>
      <c r="J88" s="21"/>
      <c r="K88" s="13">
        <f>K86+1</f>
        <v>7</v>
      </c>
    </row>
    <row r="89" spans="1:11" ht="12.95" customHeight="1">
      <c r="A89" s="93"/>
      <c r="B89" s="6"/>
      <c r="C89" s="7"/>
      <c r="D89" s="51"/>
      <c r="E89" s="9"/>
      <c r="F89" s="10"/>
      <c r="G89" s="11"/>
      <c r="H89" s="7"/>
      <c r="I89" s="12"/>
      <c r="J89" s="12"/>
    </row>
    <row r="90" spans="1:11" ht="12.75" customHeight="1">
      <c r="A90" s="94"/>
      <c r="B90" s="15"/>
      <c r="C90" s="16"/>
      <c r="D90" s="52"/>
      <c r="E90" s="18"/>
      <c r="F90" s="19"/>
      <c r="G90" s="20"/>
      <c r="H90" s="16"/>
      <c r="I90" s="21"/>
      <c r="J90" s="21"/>
      <c r="K90" s="13">
        <f>K88+1</f>
        <v>8</v>
      </c>
    </row>
    <row r="91" spans="1:11" ht="12.95" customHeight="1">
      <c r="A91" s="93"/>
      <c r="B91" s="6"/>
      <c r="C91" s="7"/>
      <c r="D91" s="51"/>
      <c r="E91" s="9"/>
      <c r="F91" s="10"/>
      <c r="G91" s="11"/>
      <c r="H91" s="7"/>
      <c r="I91" s="12"/>
      <c r="J91" s="12"/>
    </row>
    <row r="92" spans="1:11" ht="12.95" customHeight="1">
      <c r="A92" s="94"/>
      <c r="B92" s="15"/>
      <c r="C92" s="16"/>
      <c r="D92" s="52"/>
      <c r="E92" s="18"/>
      <c r="F92" s="19"/>
      <c r="G92" s="20"/>
      <c r="H92" s="16"/>
      <c r="I92" s="21"/>
      <c r="J92" s="21"/>
      <c r="K92" s="13">
        <f t="shared" ref="K92:K106" si="0">K90+1</f>
        <v>9</v>
      </c>
    </row>
    <row r="93" spans="1:11" ht="12.95" customHeight="1">
      <c r="A93" s="93"/>
      <c r="B93" s="6"/>
      <c r="C93" s="7"/>
      <c r="D93" s="51"/>
      <c r="E93" s="9"/>
      <c r="F93" s="10"/>
      <c r="G93" s="11"/>
      <c r="H93" s="7"/>
      <c r="I93" s="12"/>
      <c r="J93" s="12"/>
    </row>
    <row r="94" spans="1:11" ht="12.95" customHeight="1">
      <c r="A94" s="94"/>
      <c r="B94" s="15"/>
      <c r="C94" s="16"/>
      <c r="D94" s="52"/>
      <c r="E94" s="18"/>
      <c r="F94" s="19"/>
      <c r="G94" s="20"/>
      <c r="H94" s="16"/>
      <c r="I94" s="21"/>
      <c r="J94" s="21"/>
      <c r="K94" s="13">
        <f t="shared" si="0"/>
        <v>10</v>
      </c>
    </row>
    <row r="95" spans="1:11" ht="12.95" customHeight="1">
      <c r="A95" s="93"/>
      <c r="B95" s="6"/>
      <c r="C95" s="7"/>
      <c r="D95" s="51"/>
      <c r="E95" s="9"/>
      <c r="F95" s="10"/>
      <c r="G95" s="11"/>
      <c r="H95" s="7"/>
      <c r="I95" s="12"/>
      <c r="J95" s="12"/>
    </row>
    <row r="96" spans="1:11" ht="12.95" customHeight="1">
      <c r="A96" s="94"/>
      <c r="B96" s="15"/>
      <c r="C96" s="16"/>
      <c r="D96" s="52"/>
      <c r="E96" s="18"/>
      <c r="F96" s="19"/>
      <c r="G96" s="20"/>
      <c r="H96" s="16"/>
      <c r="I96" s="21"/>
      <c r="J96" s="21"/>
      <c r="K96" s="13">
        <f t="shared" si="0"/>
        <v>11</v>
      </c>
    </row>
    <row r="97" spans="1:11" ht="12.95" customHeight="1">
      <c r="A97" s="93"/>
      <c r="B97" s="6"/>
      <c r="C97" s="7"/>
      <c r="D97" s="51"/>
      <c r="E97" s="9"/>
      <c r="F97" s="10"/>
      <c r="G97" s="11"/>
      <c r="H97" s="7"/>
      <c r="I97" s="12"/>
      <c r="J97" s="12"/>
    </row>
    <row r="98" spans="1:11" ht="12.95" customHeight="1">
      <c r="A98" s="94"/>
      <c r="B98" s="15"/>
      <c r="C98" s="16"/>
      <c r="D98" s="52"/>
      <c r="E98" s="18"/>
      <c r="F98" s="19"/>
      <c r="G98" s="20"/>
      <c r="H98" s="16"/>
      <c r="I98" s="21"/>
      <c r="J98" s="21"/>
      <c r="K98" s="13">
        <f t="shared" si="0"/>
        <v>12</v>
      </c>
    </row>
    <row r="99" spans="1:11" ht="12.95" customHeight="1">
      <c r="A99" s="93"/>
      <c r="B99" s="6"/>
      <c r="C99" s="7"/>
      <c r="D99" s="51"/>
      <c r="E99" s="9"/>
      <c r="F99" s="10"/>
      <c r="G99" s="11"/>
      <c r="H99" s="7"/>
      <c r="I99" s="12"/>
      <c r="J99" s="12"/>
    </row>
    <row r="100" spans="1:11" ht="12.95" customHeight="1">
      <c r="A100" s="94"/>
      <c r="B100" s="15"/>
      <c r="C100" s="16"/>
      <c r="D100" s="52"/>
      <c r="E100" s="18"/>
      <c r="F100" s="19"/>
      <c r="G100" s="20"/>
      <c r="H100" s="16"/>
      <c r="I100" s="21"/>
      <c r="J100" s="21"/>
      <c r="K100" s="13">
        <f t="shared" si="0"/>
        <v>13</v>
      </c>
    </row>
    <row r="101" spans="1:11" ht="12.95" customHeight="1">
      <c r="A101" s="93"/>
      <c r="B101" s="6"/>
      <c r="C101" s="7"/>
      <c r="D101" s="51"/>
      <c r="E101" s="9"/>
      <c r="F101" s="10"/>
      <c r="G101" s="11"/>
      <c r="H101" s="7"/>
      <c r="I101" s="12"/>
      <c r="J101" s="12"/>
    </row>
    <row r="102" spans="1:11" ht="12.95" customHeight="1">
      <c r="A102" s="94"/>
      <c r="B102" s="15"/>
      <c r="C102" s="16"/>
      <c r="D102" s="52"/>
      <c r="E102" s="18"/>
      <c r="F102" s="19"/>
      <c r="G102" s="20"/>
      <c r="H102" s="16"/>
      <c r="I102" s="21"/>
      <c r="J102" s="21"/>
      <c r="K102" s="13">
        <f t="shared" si="0"/>
        <v>14</v>
      </c>
    </row>
    <row r="103" spans="1:11" ht="12.95" customHeight="1">
      <c r="A103" s="93"/>
      <c r="B103" s="6"/>
      <c r="C103" s="7"/>
      <c r="D103" s="51"/>
      <c r="E103" s="9"/>
      <c r="F103" s="10"/>
      <c r="G103" s="11"/>
      <c r="H103" s="7"/>
      <c r="I103" s="12"/>
      <c r="J103" s="12"/>
    </row>
    <row r="104" spans="1:11" ht="12.95" customHeight="1">
      <c r="A104" s="94"/>
      <c r="B104" s="15"/>
      <c r="C104" s="16"/>
      <c r="D104" s="52"/>
      <c r="E104" s="18"/>
      <c r="F104" s="19"/>
      <c r="G104" s="20"/>
      <c r="H104" s="16"/>
      <c r="I104" s="21"/>
      <c r="J104" s="21"/>
      <c r="K104" s="13">
        <f t="shared" si="0"/>
        <v>15</v>
      </c>
    </row>
    <row r="105" spans="1:11" ht="12.95" customHeight="1">
      <c r="A105" s="93"/>
      <c r="B105" s="6"/>
      <c r="C105" s="7"/>
      <c r="D105" s="51"/>
      <c r="E105" s="9"/>
      <c r="F105" s="10"/>
      <c r="G105" s="11"/>
      <c r="H105" s="7"/>
      <c r="I105" s="12"/>
      <c r="J105" s="12"/>
    </row>
    <row r="106" spans="1:11" ht="12.95" customHeight="1">
      <c r="A106" s="94"/>
      <c r="B106" s="15"/>
      <c r="C106" s="16"/>
      <c r="D106" s="52"/>
      <c r="E106" s="18"/>
      <c r="F106" s="19"/>
      <c r="G106" s="20"/>
      <c r="H106" s="16"/>
      <c r="I106" s="21"/>
      <c r="J106" s="21"/>
      <c r="K106" s="13">
        <f t="shared" si="0"/>
        <v>16</v>
      </c>
    </row>
    <row r="107" spans="1:11" ht="12.95" customHeight="1">
      <c r="A107" s="93"/>
      <c r="B107" s="6"/>
      <c r="C107" s="7"/>
      <c r="D107" s="51"/>
      <c r="E107" s="9"/>
      <c r="F107" s="10"/>
      <c r="G107" s="85"/>
      <c r="H107" s="7"/>
      <c r="I107" s="12"/>
      <c r="J107" s="12"/>
    </row>
    <row r="108" spans="1:11" ht="12.95" customHeight="1">
      <c r="A108" s="94"/>
      <c r="B108" s="18" t="s">
        <v>4123</v>
      </c>
      <c r="C108" s="16"/>
      <c r="D108" s="52"/>
      <c r="E108" s="18"/>
      <c r="F108" s="19"/>
      <c r="G108" s="20"/>
      <c r="H108" s="16"/>
      <c r="I108" s="21"/>
      <c r="J108" s="21"/>
      <c r="K108" s="13">
        <f>K106+1</f>
        <v>17</v>
      </c>
    </row>
    <row r="109" spans="1:11" ht="12.95" customHeight="1">
      <c r="A109" s="93"/>
      <c r="B109" s="6"/>
      <c r="C109" s="7"/>
      <c r="D109" s="51"/>
      <c r="E109" s="9"/>
      <c r="F109" s="10"/>
      <c r="G109" s="11"/>
      <c r="H109" s="7"/>
      <c r="I109" s="12"/>
      <c r="J109" s="12"/>
    </row>
    <row r="110" spans="1:11" ht="12.95" customHeight="1">
      <c r="A110" s="94"/>
      <c r="B110" s="15"/>
      <c r="C110" s="16"/>
      <c r="D110" s="52"/>
      <c r="E110" s="18"/>
      <c r="F110" s="19"/>
      <c r="G110" s="20"/>
      <c r="H110" s="16"/>
      <c r="I110" s="21"/>
      <c r="J110" s="21"/>
      <c r="K110" s="13">
        <f>K108+1</f>
        <v>18</v>
      </c>
    </row>
    <row r="111" spans="1:11" ht="12.95" customHeight="1">
      <c r="A111" s="5"/>
      <c r="B111" s="22"/>
      <c r="C111" s="7"/>
      <c r="D111" s="51"/>
      <c r="E111" s="9"/>
      <c r="F111" s="10"/>
      <c r="G111" s="11"/>
      <c r="H111" s="7"/>
      <c r="I111" s="23"/>
      <c r="J111" s="23"/>
    </row>
    <row r="112" spans="1:11" ht="12.95" customHeight="1">
      <c r="A112" s="100" t="str">
        <f>種目!A114</f>
        <v>Ｄ</v>
      </c>
      <c r="B112" s="15" t="str">
        <f>種目!B114</f>
        <v>駐車場上屋</v>
      </c>
      <c r="C112" s="16"/>
      <c r="D112" s="52"/>
      <c r="E112" s="18"/>
      <c r="F112" s="19"/>
      <c r="G112" s="20"/>
      <c r="H112" s="16"/>
      <c r="I112" s="21"/>
      <c r="J112" s="21"/>
      <c r="K112" s="13">
        <v>1</v>
      </c>
    </row>
    <row r="113" spans="1:11" ht="12.95" customHeight="1">
      <c r="A113" s="93"/>
      <c r="B113" s="6"/>
      <c r="C113" s="7"/>
      <c r="D113" s="51"/>
      <c r="E113" s="9"/>
      <c r="F113" s="10"/>
      <c r="G113" s="11"/>
      <c r="H113" s="7"/>
      <c r="I113" s="12"/>
      <c r="J113" s="12"/>
    </row>
    <row r="114" spans="1:11" ht="12.95" customHeight="1">
      <c r="A114" s="98"/>
      <c r="B114" s="15"/>
      <c r="C114" s="16"/>
      <c r="D114" s="52"/>
      <c r="E114" s="18"/>
      <c r="F114" s="19"/>
      <c r="G114" s="20"/>
      <c r="H114" s="16"/>
      <c r="I114" s="21"/>
      <c r="J114" s="21"/>
      <c r="K114" s="13">
        <f>K112+1</f>
        <v>2</v>
      </c>
    </row>
    <row r="115" spans="1:11" ht="12.95" customHeight="1">
      <c r="A115" s="93"/>
      <c r="B115" s="6"/>
      <c r="C115" s="7"/>
      <c r="D115" s="51"/>
      <c r="E115" s="9"/>
      <c r="F115" s="10"/>
      <c r="G115" s="85"/>
      <c r="H115" s="7"/>
      <c r="I115" s="12"/>
      <c r="J115" s="12"/>
    </row>
    <row r="116" spans="1:11" ht="12.95" customHeight="1">
      <c r="A116" s="98">
        <v>1</v>
      </c>
      <c r="B116" s="15" t="s">
        <v>4124</v>
      </c>
      <c r="C116" s="16"/>
      <c r="D116" s="52">
        <v>1</v>
      </c>
      <c r="E116" s="18" t="s">
        <v>4075</v>
      </c>
      <c r="F116" s="19"/>
      <c r="G116" s="86"/>
      <c r="H116" s="16"/>
      <c r="I116" s="21"/>
      <c r="J116" s="21"/>
      <c r="K116" s="13">
        <f>K114+1</f>
        <v>3</v>
      </c>
    </row>
    <row r="117" spans="1:11" ht="12.95" customHeight="1">
      <c r="A117" s="93"/>
      <c r="B117" s="6"/>
      <c r="C117" s="7"/>
      <c r="D117" s="51"/>
      <c r="E117" s="9"/>
      <c r="F117" s="10"/>
      <c r="G117" s="87"/>
      <c r="H117" s="7"/>
      <c r="I117" s="12"/>
      <c r="J117" s="12"/>
    </row>
    <row r="118" spans="1:11" ht="12.95" customHeight="1">
      <c r="A118" s="98">
        <v>2</v>
      </c>
      <c r="B118" s="15" t="s">
        <v>4116</v>
      </c>
      <c r="C118" s="16"/>
      <c r="D118" s="52">
        <v>1</v>
      </c>
      <c r="E118" s="18" t="s">
        <v>4075</v>
      </c>
      <c r="F118" s="19"/>
      <c r="G118" s="20"/>
      <c r="H118" s="16"/>
      <c r="I118" s="21"/>
      <c r="J118" s="21"/>
      <c r="K118" s="13">
        <f>K116+1</f>
        <v>4</v>
      </c>
    </row>
    <row r="119" spans="1:11" ht="12.95" customHeight="1">
      <c r="A119" s="93"/>
      <c r="B119" s="6"/>
      <c r="C119" s="7"/>
      <c r="D119" s="51"/>
      <c r="E119" s="9"/>
      <c r="F119" s="10"/>
      <c r="G119" s="11"/>
      <c r="H119" s="7"/>
      <c r="I119" s="12"/>
      <c r="J119" s="12"/>
    </row>
    <row r="120" spans="1:11" ht="12.95" customHeight="1">
      <c r="A120" s="94"/>
      <c r="B120" s="15"/>
      <c r="C120" s="16"/>
      <c r="D120" s="52"/>
      <c r="E120" s="18"/>
      <c r="F120" s="19"/>
      <c r="G120" s="20"/>
      <c r="H120" s="16"/>
      <c r="I120" s="21"/>
      <c r="J120" s="21"/>
      <c r="K120" s="13">
        <f>K118+1</f>
        <v>5</v>
      </c>
    </row>
    <row r="121" spans="1:11" ht="12.95" customHeight="1">
      <c r="A121" s="93"/>
      <c r="B121" s="6"/>
      <c r="C121" s="7"/>
      <c r="D121" s="51"/>
      <c r="E121" s="9"/>
      <c r="F121" s="10"/>
      <c r="G121" s="11"/>
      <c r="H121" s="7"/>
      <c r="I121" s="12"/>
      <c r="J121" s="12"/>
    </row>
    <row r="122" spans="1:11" ht="12.95" customHeight="1">
      <c r="A122" s="94"/>
      <c r="B122" s="15"/>
      <c r="C122" s="16"/>
      <c r="D122" s="52"/>
      <c r="E122" s="18"/>
      <c r="F122" s="19"/>
      <c r="G122" s="20"/>
      <c r="H122" s="16"/>
      <c r="I122" s="21"/>
      <c r="J122" s="21"/>
      <c r="K122" s="13">
        <f>K120+1</f>
        <v>6</v>
      </c>
    </row>
    <row r="123" spans="1:11" ht="12.95" customHeight="1">
      <c r="A123" s="93"/>
      <c r="B123" s="6"/>
      <c r="C123" s="7"/>
      <c r="D123" s="51"/>
      <c r="E123" s="9"/>
      <c r="F123" s="10"/>
      <c r="G123" s="11"/>
      <c r="H123" s="7"/>
      <c r="I123" s="12"/>
      <c r="J123" s="12"/>
    </row>
    <row r="124" spans="1:11" ht="12.95" customHeight="1">
      <c r="A124" s="94"/>
      <c r="B124" s="15"/>
      <c r="C124" s="16"/>
      <c r="D124" s="52"/>
      <c r="E124" s="18"/>
      <c r="F124" s="19"/>
      <c r="G124" s="20"/>
      <c r="H124" s="16"/>
      <c r="I124" s="21"/>
      <c r="J124" s="21"/>
      <c r="K124" s="13">
        <f t="shared" ref="K124:K142" si="1">K122+1</f>
        <v>7</v>
      </c>
    </row>
    <row r="125" spans="1:11" ht="12.95" customHeight="1">
      <c r="A125" s="93"/>
      <c r="B125" s="6"/>
      <c r="C125" s="7"/>
      <c r="D125" s="51"/>
      <c r="E125" s="9"/>
      <c r="F125" s="10"/>
      <c r="G125" s="11"/>
      <c r="H125" s="7"/>
      <c r="I125" s="12"/>
      <c r="J125" s="12"/>
    </row>
    <row r="126" spans="1:11" ht="12.95" customHeight="1">
      <c r="A126" s="94"/>
      <c r="B126" s="15"/>
      <c r="C126" s="16"/>
      <c r="D126" s="52"/>
      <c r="E126" s="18"/>
      <c r="F126" s="19"/>
      <c r="G126" s="20"/>
      <c r="H126" s="16"/>
      <c r="I126" s="21"/>
      <c r="J126" s="21"/>
      <c r="K126" s="13">
        <f t="shared" si="1"/>
        <v>8</v>
      </c>
    </row>
    <row r="127" spans="1:11" ht="12.95" customHeight="1">
      <c r="A127" s="93"/>
      <c r="B127" s="6"/>
      <c r="C127" s="7"/>
      <c r="D127" s="51"/>
      <c r="E127" s="9"/>
      <c r="F127" s="10"/>
      <c r="G127" s="11"/>
      <c r="H127" s="7"/>
      <c r="I127" s="12"/>
      <c r="J127" s="12"/>
    </row>
    <row r="128" spans="1:11" ht="12.95" customHeight="1">
      <c r="A128" s="94"/>
      <c r="B128" s="15"/>
      <c r="C128" s="16"/>
      <c r="D128" s="52"/>
      <c r="E128" s="18"/>
      <c r="F128" s="19"/>
      <c r="G128" s="20"/>
      <c r="H128" s="16"/>
      <c r="I128" s="21"/>
      <c r="J128" s="21"/>
      <c r="K128" s="13">
        <f t="shared" si="1"/>
        <v>9</v>
      </c>
    </row>
    <row r="129" spans="1:11" ht="12.95" customHeight="1">
      <c r="A129" s="93"/>
      <c r="B129" s="6"/>
      <c r="C129" s="7"/>
      <c r="D129" s="51"/>
      <c r="E129" s="9"/>
      <c r="F129" s="10"/>
      <c r="G129" s="11"/>
      <c r="H129" s="7"/>
      <c r="I129" s="12"/>
      <c r="J129" s="12"/>
    </row>
    <row r="130" spans="1:11" ht="12.95" customHeight="1">
      <c r="A130" s="94"/>
      <c r="B130" s="15"/>
      <c r="C130" s="16"/>
      <c r="D130" s="52"/>
      <c r="E130" s="18"/>
      <c r="F130" s="19"/>
      <c r="G130" s="20"/>
      <c r="H130" s="16"/>
      <c r="I130" s="21"/>
      <c r="J130" s="21"/>
      <c r="K130" s="13">
        <f t="shared" si="1"/>
        <v>10</v>
      </c>
    </row>
    <row r="131" spans="1:11" ht="12.95" customHeight="1">
      <c r="A131" s="93"/>
      <c r="B131" s="6"/>
      <c r="C131" s="7"/>
      <c r="D131" s="51"/>
      <c r="E131" s="9"/>
      <c r="F131" s="10"/>
      <c r="G131" s="11"/>
      <c r="H131" s="7"/>
      <c r="I131" s="12"/>
      <c r="J131" s="12"/>
    </row>
    <row r="132" spans="1:11" ht="12.95" customHeight="1">
      <c r="A132" s="94"/>
      <c r="B132" s="15"/>
      <c r="C132" s="16"/>
      <c r="D132" s="52"/>
      <c r="E132" s="18"/>
      <c r="F132" s="19"/>
      <c r="G132" s="20"/>
      <c r="H132" s="16"/>
      <c r="I132" s="21"/>
      <c r="J132" s="21"/>
      <c r="K132" s="13">
        <f t="shared" si="1"/>
        <v>11</v>
      </c>
    </row>
    <row r="133" spans="1:11" ht="12.95" customHeight="1">
      <c r="A133" s="93"/>
      <c r="B133" s="6"/>
      <c r="C133" s="7"/>
      <c r="D133" s="51"/>
      <c r="E133" s="9"/>
      <c r="F133" s="10"/>
      <c r="G133" s="11"/>
      <c r="H133" s="7"/>
      <c r="I133" s="12"/>
      <c r="J133" s="12"/>
    </row>
    <row r="134" spans="1:11" ht="12.95" customHeight="1">
      <c r="A134" s="94"/>
      <c r="B134" s="15"/>
      <c r="C134" s="16"/>
      <c r="D134" s="52"/>
      <c r="E134" s="18"/>
      <c r="F134" s="19"/>
      <c r="G134" s="20"/>
      <c r="H134" s="16"/>
      <c r="I134" s="21"/>
      <c r="J134" s="21"/>
      <c r="K134" s="13">
        <f t="shared" si="1"/>
        <v>12</v>
      </c>
    </row>
    <row r="135" spans="1:11" ht="12.95" customHeight="1">
      <c r="A135" s="93"/>
      <c r="B135" s="6"/>
      <c r="C135" s="7"/>
      <c r="D135" s="51"/>
      <c r="E135" s="9"/>
      <c r="F135" s="10"/>
      <c r="G135" s="11"/>
      <c r="H135" s="7"/>
      <c r="I135" s="12"/>
      <c r="J135" s="12"/>
    </row>
    <row r="136" spans="1:11" ht="12.95" customHeight="1">
      <c r="A136" s="94"/>
      <c r="B136" s="15"/>
      <c r="C136" s="16"/>
      <c r="D136" s="52"/>
      <c r="E136" s="18"/>
      <c r="F136" s="19"/>
      <c r="G136" s="20"/>
      <c r="H136" s="16"/>
      <c r="I136" s="21"/>
      <c r="J136" s="21"/>
      <c r="K136" s="13">
        <f t="shared" si="1"/>
        <v>13</v>
      </c>
    </row>
    <row r="137" spans="1:11" ht="12.95" customHeight="1">
      <c r="A137" s="93"/>
      <c r="B137" s="6"/>
      <c r="C137" s="7"/>
      <c r="D137" s="51"/>
      <c r="E137" s="9"/>
      <c r="F137" s="10"/>
      <c r="G137" s="11"/>
      <c r="H137" s="7"/>
      <c r="I137" s="12"/>
      <c r="J137" s="12"/>
    </row>
    <row r="138" spans="1:11" ht="12.95" customHeight="1">
      <c r="A138" s="94"/>
      <c r="B138" s="15"/>
      <c r="C138" s="16"/>
      <c r="D138" s="52"/>
      <c r="E138" s="18"/>
      <c r="F138" s="19"/>
      <c r="G138" s="20"/>
      <c r="H138" s="16"/>
      <c r="I138" s="21"/>
      <c r="J138" s="21"/>
      <c r="K138" s="13">
        <f t="shared" si="1"/>
        <v>14</v>
      </c>
    </row>
    <row r="139" spans="1:11" ht="12.95" customHeight="1">
      <c r="A139" s="93"/>
      <c r="B139" s="6"/>
      <c r="C139" s="7"/>
      <c r="D139" s="51"/>
      <c r="E139" s="9"/>
      <c r="F139" s="10"/>
      <c r="G139" s="11"/>
      <c r="H139" s="7"/>
      <c r="I139" s="12"/>
      <c r="J139" s="12"/>
    </row>
    <row r="140" spans="1:11" ht="12.95" customHeight="1">
      <c r="A140" s="94"/>
      <c r="B140" s="15"/>
      <c r="C140" s="16"/>
      <c r="D140" s="52"/>
      <c r="E140" s="18"/>
      <c r="F140" s="19"/>
      <c r="G140" s="20"/>
      <c r="H140" s="16"/>
      <c r="I140" s="21"/>
      <c r="J140" s="21"/>
      <c r="K140" s="13">
        <f t="shared" si="1"/>
        <v>15</v>
      </c>
    </row>
    <row r="141" spans="1:11" ht="12.95" customHeight="1">
      <c r="A141" s="93"/>
      <c r="B141" s="6"/>
      <c r="C141" s="7"/>
      <c r="D141" s="51"/>
      <c r="E141" s="9"/>
      <c r="F141" s="10"/>
      <c r="G141" s="11"/>
      <c r="H141" s="7"/>
      <c r="I141" s="12"/>
      <c r="J141" s="12"/>
    </row>
    <row r="142" spans="1:11" ht="12.95" customHeight="1">
      <c r="A142" s="94"/>
      <c r="B142" s="15"/>
      <c r="C142" s="16"/>
      <c r="D142" s="52"/>
      <c r="E142" s="18"/>
      <c r="F142" s="19"/>
      <c r="G142" s="20"/>
      <c r="H142" s="16"/>
      <c r="I142" s="21"/>
      <c r="J142" s="21"/>
      <c r="K142" s="13">
        <f t="shared" si="1"/>
        <v>16</v>
      </c>
    </row>
    <row r="143" spans="1:11" ht="12.95" customHeight="1">
      <c r="A143" s="93"/>
      <c r="B143" s="6"/>
      <c r="C143" s="7"/>
      <c r="D143" s="51"/>
      <c r="E143" s="9"/>
      <c r="F143" s="10"/>
      <c r="G143" s="85"/>
      <c r="H143" s="7"/>
      <c r="I143" s="12"/>
      <c r="J143" s="12"/>
    </row>
    <row r="144" spans="1:11" ht="12.95" customHeight="1">
      <c r="A144" s="94"/>
      <c r="B144" s="18" t="s">
        <v>4123</v>
      </c>
      <c r="C144" s="16"/>
      <c r="D144" s="52"/>
      <c r="E144" s="18"/>
      <c r="F144" s="19"/>
      <c r="G144" s="20"/>
      <c r="H144" s="16"/>
      <c r="I144" s="21"/>
      <c r="J144" s="21"/>
      <c r="K144" s="13">
        <f>K142+1</f>
        <v>17</v>
      </c>
    </row>
    <row r="145" spans="1:11" ht="12.95" customHeight="1">
      <c r="A145" s="93"/>
      <c r="B145" s="6"/>
      <c r="C145" s="7"/>
      <c r="D145" s="51"/>
      <c r="E145" s="9"/>
      <c r="F145" s="10"/>
      <c r="G145" s="11"/>
      <c r="H145" s="7"/>
      <c r="I145" s="12"/>
      <c r="J145" s="12"/>
    </row>
    <row r="146" spans="1:11" ht="12.95" customHeight="1">
      <c r="A146" s="94"/>
      <c r="B146" s="15"/>
      <c r="C146" s="16"/>
      <c r="D146" s="52"/>
      <c r="E146" s="18"/>
      <c r="F146" s="19"/>
      <c r="G146" s="20"/>
      <c r="H146" s="16"/>
      <c r="I146" s="21"/>
      <c r="J146" s="21"/>
      <c r="K146" s="13">
        <f>K144+1</f>
        <v>18</v>
      </c>
    </row>
    <row r="147" spans="1:11" ht="12.95" customHeight="1">
      <c r="A147" s="93"/>
      <c r="B147" s="22"/>
      <c r="C147" s="7"/>
      <c r="D147" s="51"/>
      <c r="E147" s="9"/>
      <c r="F147" s="10"/>
      <c r="G147" s="11"/>
      <c r="H147" s="7"/>
      <c r="I147" s="23"/>
      <c r="J147" s="23"/>
    </row>
    <row r="148" spans="1:11" ht="12.95" customHeight="1">
      <c r="A148" s="97" t="str">
        <f>種目!A150</f>
        <v>Ｅ</v>
      </c>
      <c r="B148" s="15" t="str">
        <f>種目!B150</f>
        <v>屋外工事</v>
      </c>
      <c r="C148" s="16"/>
      <c r="D148" s="52"/>
      <c r="E148" s="18"/>
      <c r="F148" s="19"/>
      <c r="G148" s="20"/>
      <c r="H148" s="16"/>
      <c r="I148" s="21"/>
      <c r="J148" s="21"/>
      <c r="K148" s="13">
        <v>1</v>
      </c>
    </row>
    <row r="149" spans="1:11" ht="12.95" customHeight="1">
      <c r="A149" s="93"/>
      <c r="B149" s="6"/>
      <c r="C149" s="7"/>
      <c r="D149" s="51"/>
      <c r="E149" s="9"/>
      <c r="F149" s="10"/>
      <c r="G149" s="11"/>
      <c r="H149" s="7"/>
      <c r="I149" s="12"/>
      <c r="J149" s="12"/>
    </row>
    <row r="150" spans="1:11" ht="12.95" customHeight="1">
      <c r="A150" s="98"/>
      <c r="B150" s="15"/>
      <c r="C150" s="16"/>
      <c r="D150" s="52"/>
      <c r="E150" s="18"/>
      <c r="F150" s="19"/>
      <c r="G150" s="20"/>
      <c r="H150" s="16"/>
      <c r="I150" s="21"/>
      <c r="J150" s="21"/>
      <c r="K150" s="13">
        <f>K148+1</f>
        <v>2</v>
      </c>
    </row>
    <row r="151" spans="1:11" ht="12.95" customHeight="1">
      <c r="A151" s="93"/>
      <c r="B151" s="6"/>
      <c r="C151" s="7"/>
      <c r="D151" s="51"/>
      <c r="E151" s="9"/>
      <c r="F151" s="10"/>
      <c r="G151" s="85"/>
      <c r="H151" s="7"/>
      <c r="I151" s="12"/>
      <c r="J151" s="12"/>
    </row>
    <row r="152" spans="1:11" ht="12.95" customHeight="1">
      <c r="A152" s="98">
        <v>1</v>
      </c>
      <c r="B152" s="15" t="s">
        <v>4128</v>
      </c>
      <c r="C152" s="16"/>
      <c r="D152" s="52">
        <v>1</v>
      </c>
      <c r="E152" s="18" t="s">
        <v>4075</v>
      </c>
      <c r="F152" s="19"/>
      <c r="G152" s="86"/>
      <c r="H152" s="16"/>
      <c r="I152" s="21"/>
      <c r="J152" s="21"/>
      <c r="K152" s="13">
        <f>K150+1</f>
        <v>3</v>
      </c>
    </row>
    <row r="153" spans="1:11" ht="12.95" customHeight="1">
      <c r="A153" s="93"/>
      <c r="B153" s="6"/>
      <c r="C153" s="7"/>
      <c r="D153" s="51"/>
      <c r="E153" s="9"/>
      <c r="F153" s="10"/>
      <c r="G153" s="87"/>
      <c r="H153" s="7"/>
      <c r="I153" s="12"/>
      <c r="J153" s="12"/>
    </row>
    <row r="154" spans="1:11" ht="12.95" customHeight="1">
      <c r="A154" s="98">
        <v>2</v>
      </c>
      <c r="B154" s="15" t="s">
        <v>4129</v>
      </c>
      <c r="C154" s="16"/>
      <c r="D154" s="52">
        <v>1</v>
      </c>
      <c r="E154" s="18" t="s">
        <v>4075</v>
      </c>
      <c r="F154" s="19"/>
      <c r="G154" s="20"/>
      <c r="H154" s="16"/>
      <c r="I154" s="21"/>
      <c r="J154" s="21"/>
      <c r="K154" s="13">
        <f>K152+1</f>
        <v>4</v>
      </c>
    </row>
    <row r="155" spans="1:11" ht="12.95" customHeight="1">
      <c r="A155" s="93"/>
      <c r="B155" s="6"/>
      <c r="C155" s="7"/>
      <c r="D155" s="51"/>
      <c r="E155" s="9"/>
      <c r="F155" s="10"/>
      <c r="G155" s="11"/>
      <c r="H155" s="7"/>
      <c r="I155" s="12"/>
      <c r="J155" s="12"/>
    </row>
    <row r="156" spans="1:11" ht="12.95" customHeight="1">
      <c r="A156" s="94"/>
      <c r="B156" s="15"/>
      <c r="C156" s="16"/>
      <c r="D156" s="52"/>
      <c r="E156" s="18"/>
      <c r="F156" s="19"/>
      <c r="G156" s="20"/>
      <c r="H156" s="16"/>
      <c r="I156" s="21"/>
      <c r="J156" s="21"/>
      <c r="K156" s="13">
        <f t="shared" ref="K156:K174" si="2">K154+1</f>
        <v>5</v>
      </c>
    </row>
    <row r="157" spans="1:11" ht="12.95" customHeight="1">
      <c r="A157" s="93"/>
      <c r="B157" s="6"/>
      <c r="C157" s="7"/>
      <c r="D157" s="51"/>
      <c r="E157" s="9"/>
      <c r="F157" s="10"/>
      <c r="G157" s="11"/>
      <c r="H157" s="7"/>
      <c r="I157" s="12"/>
      <c r="J157" s="12"/>
    </row>
    <row r="158" spans="1:11" ht="12.95" customHeight="1">
      <c r="A158" s="94"/>
      <c r="B158" s="15"/>
      <c r="C158" s="16"/>
      <c r="D158" s="52"/>
      <c r="E158" s="18"/>
      <c r="F158" s="19"/>
      <c r="G158" s="20"/>
      <c r="H158" s="16"/>
      <c r="I158" s="21"/>
      <c r="J158" s="21"/>
      <c r="K158" s="13">
        <f t="shared" si="2"/>
        <v>6</v>
      </c>
    </row>
    <row r="159" spans="1:11" ht="12.95" customHeight="1">
      <c r="A159" s="93"/>
      <c r="B159" s="6"/>
      <c r="C159" s="7"/>
      <c r="D159" s="51"/>
      <c r="E159" s="9"/>
      <c r="F159" s="10"/>
      <c r="G159" s="11"/>
      <c r="H159" s="7"/>
      <c r="I159" s="12"/>
      <c r="J159" s="12"/>
    </row>
    <row r="160" spans="1:11" ht="12.95" customHeight="1">
      <c r="A160" s="94"/>
      <c r="B160" s="15"/>
      <c r="C160" s="16"/>
      <c r="D160" s="52"/>
      <c r="E160" s="18"/>
      <c r="F160" s="19"/>
      <c r="G160" s="20"/>
      <c r="H160" s="16"/>
      <c r="I160" s="21"/>
      <c r="J160" s="21"/>
      <c r="K160" s="13">
        <f t="shared" si="2"/>
        <v>7</v>
      </c>
    </row>
    <row r="161" spans="1:11" ht="12.95" customHeight="1">
      <c r="A161" s="93"/>
      <c r="B161" s="6"/>
      <c r="C161" s="7"/>
      <c r="D161" s="51"/>
      <c r="E161" s="9"/>
      <c r="F161" s="10"/>
      <c r="G161" s="11"/>
      <c r="H161" s="7"/>
      <c r="I161" s="12"/>
      <c r="J161" s="12"/>
    </row>
    <row r="162" spans="1:11" ht="12.95" customHeight="1">
      <c r="A162" s="94"/>
      <c r="B162" s="15"/>
      <c r="C162" s="16"/>
      <c r="D162" s="52"/>
      <c r="E162" s="18"/>
      <c r="F162" s="19"/>
      <c r="G162" s="20"/>
      <c r="H162" s="16"/>
      <c r="I162" s="21"/>
      <c r="J162" s="21"/>
      <c r="K162" s="13">
        <f t="shared" si="2"/>
        <v>8</v>
      </c>
    </row>
    <row r="163" spans="1:11" ht="12.95" customHeight="1">
      <c r="A163" s="93"/>
      <c r="B163" s="6"/>
      <c r="C163" s="7"/>
      <c r="D163" s="51"/>
      <c r="E163" s="9"/>
      <c r="F163" s="10"/>
      <c r="G163" s="11"/>
      <c r="H163" s="7"/>
      <c r="I163" s="12"/>
      <c r="J163" s="12"/>
    </row>
    <row r="164" spans="1:11" ht="12.95" customHeight="1">
      <c r="A164" s="94"/>
      <c r="B164" s="15"/>
      <c r="C164" s="16"/>
      <c r="D164" s="52"/>
      <c r="E164" s="18"/>
      <c r="F164" s="19"/>
      <c r="G164" s="20"/>
      <c r="H164" s="16"/>
      <c r="I164" s="21"/>
      <c r="J164" s="21"/>
      <c r="K164" s="13">
        <f t="shared" si="2"/>
        <v>9</v>
      </c>
    </row>
    <row r="165" spans="1:11" ht="12.95" customHeight="1">
      <c r="A165" s="93"/>
      <c r="B165" s="6"/>
      <c r="C165" s="7"/>
      <c r="D165" s="51"/>
      <c r="E165" s="9"/>
      <c r="F165" s="10"/>
      <c r="G165" s="11"/>
      <c r="H165" s="7"/>
      <c r="I165" s="12"/>
      <c r="J165" s="12"/>
    </row>
    <row r="166" spans="1:11" ht="12.95" customHeight="1">
      <c r="A166" s="94"/>
      <c r="B166" s="15"/>
      <c r="C166" s="16"/>
      <c r="D166" s="52"/>
      <c r="E166" s="18"/>
      <c r="F166" s="19"/>
      <c r="G166" s="20"/>
      <c r="H166" s="16"/>
      <c r="I166" s="21"/>
      <c r="J166" s="21"/>
      <c r="K166" s="13">
        <f t="shared" si="2"/>
        <v>10</v>
      </c>
    </row>
    <row r="167" spans="1:11" ht="12.95" customHeight="1">
      <c r="A167" s="93"/>
      <c r="B167" s="6"/>
      <c r="C167" s="7"/>
      <c r="D167" s="51"/>
      <c r="E167" s="9"/>
      <c r="F167" s="10"/>
      <c r="G167" s="11"/>
      <c r="H167" s="7"/>
      <c r="I167" s="12"/>
      <c r="J167" s="12"/>
    </row>
    <row r="168" spans="1:11" ht="12.95" customHeight="1">
      <c r="A168" s="94"/>
      <c r="B168" s="15"/>
      <c r="C168" s="16"/>
      <c r="D168" s="52"/>
      <c r="E168" s="18"/>
      <c r="F168" s="19"/>
      <c r="G168" s="20"/>
      <c r="H168" s="16"/>
      <c r="I168" s="21"/>
      <c r="J168" s="21"/>
      <c r="K168" s="13">
        <f t="shared" si="2"/>
        <v>11</v>
      </c>
    </row>
    <row r="169" spans="1:11" ht="12.95" customHeight="1">
      <c r="A169" s="93"/>
      <c r="B169" s="6"/>
      <c r="C169" s="7"/>
      <c r="D169" s="51"/>
      <c r="E169" s="9"/>
      <c r="F169" s="10"/>
      <c r="G169" s="11"/>
      <c r="H169" s="7"/>
      <c r="I169" s="12"/>
      <c r="J169" s="12"/>
    </row>
    <row r="170" spans="1:11" ht="12.95" customHeight="1">
      <c r="A170" s="94"/>
      <c r="B170" s="15"/>
      <c r="C170" s="16"/>
      <c r="D170" s="52"/>
      <c r="E170" s="18"/>
      <c r="F170" s="19"/>
      <c r="G170" s="20"/>
      <c r="H170" s="16"/>
      <c r="I170" s="21"/>
      <c r="J170" s="21"/>
      <c r="K170" s="13">
        <f t="shared" si="2"/>
        <v>12</v>
      </c>
    </row>
    <row r="171" spans="1:11" ht="12.95" customHeight="1">
      <c r="A171" s="93"/>
      <c r="B171" s="6"/>
      <c r="C171" s="7"/>
      <c r="D171" s="51"/>
      <c r="E171" s="9"/>
      <c r="F171" s="10"/>
      <c r="G171" s="11"/>
      <c r="H171" s="7"/>
      <c r="I171" s="12"/>
      <c r="J171" s="12"/>
    </row>
    <row r="172" spans="1:11" ht="12.95" customHeight="1">
      <c r="A172" s="94"/>
      <c r="B172" s="15"/>
      <c r="C172" s="16"/>
      <c r="D172" s="52"/>
      <c r="E172" s="18"/>
      <c r="F172" s="19"/>
      <c r="G172" s="20"/>
      <c r="H172" s="16"/>
      <c r="I172" s="21"/>
      <c r="J172" s="21"/>
      <c r="K172" s="13">
        <f t="shared" si="2"/>
        <v>13</v>
      </c>
    </row>
    <row r="173" spans="1:11" ht="12.95" customHeight="1">
      <c r="A173" s="93"/>
      <c r="B173" s="6"/>
      <c r="C173" s="7"/>
      <c r="D173" s="51"/>
      <c r="E173" s="9"/>
      <c r="F173" s="10"/>
      <c r="G173" s="11"/>
      <c r="H173" s="7"/>
      <c r="I173" s="12"/>
      <c r="J173" s="12"/>
    </row>
    <row r="174" spans="1:11" ht="12.95" customHeight="1">
      <c r="A174" s="94"/>
      <c r="B174" s="15"/>
      <c r="C174" s="16"/>
      <c r="D174" s="52"/>
      <c r="E174" s="18"/>
      <c r="F174" s="19"/>
      <c r="G174" s="20"/>
      <c r="H174" s="16"/>
      <c r="I174" s="21"/>
      <c r="J174" s="21"/>
      <c r="K174" s="13">
        <f t="shared" si="2"/>
        <v>14</v>
      </c>
    </row>
    <row r="175" spans="1:11" ht="12.95" customHeight="1">
      <c r="A175" s="93"/>
      <c r="B175" s="6"/>
      <c r="C175" s="7"/>
      <c r="D175" s="51"/>
      <c r="E175" s="9"/>
      <c r="F175" s="10"/>
      <c r="G175" s="11"/>
      <c r="H175" s="7"/>
      <c r="I175" s="12"/>
      <c r="J175" s="12"/>
    </row>
    <row r="176" spans="1:11" ht="12.95" customHeight="1">
      <c r="A176" s="94"/>
      <c r="B176" s="15"/>
      <c r="C176" s="16"/>
      <c r="D176" s="52"/>
      <c r="E176" s="18"/>
      <c r="F176" s="19"/>
      <c r="G176" s="20"/>
      <c r="H176" s="16"/>
      <c r="I176" s="21"/>
      <c r="J176" s="21"/>
      <c r="K176" s="13">
        <f>K174+1</f>
        <v>15</v>
      </c>
    </row>
    <row r="177" spans="1:11" ht="12.95" customHeight="1">
      <c r="A177" s="93"/>
      <c r="B177" s="6"/>
      <c r="C177" s="7"/>
      <c r="D177" s="51"/>
      <c r="E177" s="9"/>
      <c r="F177" s="10"/>
      <c r="G177" s="11"/>
      <c r="H177" s="7"/>
      <c r="I177" s="12"/>
      <c r="J177" s="12"/>
    </row>
    <row r="178" spans="1:11" ht="12.95" customHeight="1">
      <c r="A178" s="94"/>
      <c r="B178" s="15"/>
      <c r="C178" s="16"/>
      <c r="D178" s="52"/>
      <c r="E178" s="18"/>
      <c r="F178" s="19"/>
      <c r="G178" s="20"/>
      <c r="H178" s="16"/>
      <c r="I178" s="21"/>
      <c r="J178" s="21"/>
      <c r="K178" s="13">
        <f>K176+1</f>
        <v>16</v>
      </c>
    </row>
    <row r="179" spans="1:11" ht="12.95" customHeight="1">
      <c r="A179" s="93"/>
      <c r="B179" s="6"/>
      <c r="C179" s="7"/>
      <c r="D179" s="51"/>
      <c r="E179" s="9"/>
      <c r="F179" s="10"/>
      <c r="G179" s="85"/>
      <c r="H179" s="7"/>
      <c r="I179" s="12"/>
      <c r="J179" s="12"/>
    </row>
    <row r="180" spans="1:11" ht="12.95" customHeight="1">
      <c r="A180" s="94"/>
      <c r="B180" s="18" t="s">
        <v>4123</v>
      </c>
      <c r="C180" s="16"/>
      <c r="D180" s="52"/>
      <c r="E180" s="18"/>
      <c r="F180" s="19"/>
      <c r="G180" s="20"/>
      <c r="H180" s="16"/>
      <c r="I180" s="21"/>
      <c r="J180" s="21"/>
      <c r="K180" s="13">
        <f>K178+1</f>
        <v>17</v>
      </c>
    </row>
    <row r="181" spans="1:11" ht="12.95" customHeight="1">
      <c r="A181" s="93"/>
      <c r="B181" s="6"/>
      <c r="C181" s="7"/>
      <c r="D181" s="51"/>
      <c r="E181" s="9"/>
      <c r="F181" s="10"/>
      <c r="G181" s="11"/>
      <c r="H181" s="7"/>
      <c r="I181" s="12"/>
      <c r="J181" s="12"/>
    </row>
    <row r="182" spans="1:11" ht="12.95" customHeight="1">
      <c r="A182" s="94"/>
      <c r="B182" s="15"/>
      <c r="C182" s="16"/>
      <c r="D182" s="52"/>
      <c r="E182" s="18"/>
      <c r="F182" s="19"/>
      <c r="G182" s="20"/>
      <c r="H182" s="16"/>
      <c r="I182" s="21"/>
      <c r="J182" s="21"/>
      <c r="K182" s="13">
        <f>K180+1</f>
        <v>18</v>
      </c>
    </row>
    <row r="183" spans="1:11" ht="12.95" customHeight="1">
      <c r="A183" s="93"/>
      <c r="B183" s="22"/>
      <c r="C183" s="7"/>
      <c r="D183" s="51"/>
      <c r="E183" s="9"/>
      <c r="F183" s="10"/>
      <c r="G183" s="11"/>
      <c r="H183" s="7"/>
      <c r="I183" s="23"/>
      <c r="J183" s="23"/>
    </row>
    <row r="184" spans="1:11" ht="12.95" customHeight="1">
      <c r="A184" s="97" t="str">
        <f>種目!A186</f>
        <v>F</v>
      </c>
      <c r="B184" s="15" t="str">
        <f>種目!B186</f>
        <v>外構工事</v>
      </c>
      <c r="C184" s="16"/>
      <c r="D184" s="52"/>
      <c r="E184" s="18"/>
      <c r="F184" s="19"/>
      <c r="G184" s="20"/>
      <c r="H184" s="16"/>
      <c r="I184" s="21"/>
      <c r="J184" s="21"/>
      <c r="K184" s="13">
        <v>1</v>
      </c>
    </row>
    <row r="185" spans="1:11" ht="12.95" customHeight="1">
      <c r="A185" s="93"/>
      <c r="B185" s="6"/>
      <c r="C185" s="7"/>
      <c r="D185" s="51"/>
      <c r="E185" s="9"/>
      <c r="F185" s="10"/>
      <c r="G185" s="11"/>
      <c r="H185" s="7"/>
      <c r="I185" s="12"/>
      <c r="J185" s="12"/>
    </row>
    <row r="186" spans="1:11" ht="12.95" customHeight="1">
      <c r="A186" s="98"/>
      <c r="B186" s="15"/>
      <c r="C186" s="16"/>
      <c r="D186" s="52"/>
      <c r="E186" s="18"/>
      <c r="F186" s="19"/>
      <c r="G186" s="20"/>
      <c r="H186" s="16"/>
      <c r="I186" s="21"/>
      <c r="J186" s="21"/>
      <c r="K186" s="13">
        <f>K184+1</f>
        <v>2</v>
      </c>
    </row>
    <row r="187" spans="1:11" ht="12.95" customHeight="1">
      <c r="A187" s="93"/>
      <c r="B187" s="6"/>
      <c r="C187" s="7"/>
      <c r="D187" s="51"/>
      <c r="E187" s="9"/>
      <c r="F187" s="10"/>
      <c r="G187" s="95"/>
      <c r="H187" s="7"/>
      <c r="I187" s="12"/>
      <c r="J187" s="12"/>
    </row>
    <row r="188" spans="1:11" ht="12.95" customHeight="1">
      <c r="A188" s="98">
        <v>1</v>
      </c>
      <c r="B188" s="15" t="s">
        <v>4130</v>
      </c>
      <c r="C188" s="16"/>
      <c r="D188" s="52">
        <v>1</v>
      </c>
      <c r="E188" s="18" t="s">
        <v>4075</v>
      </c>
      <c r="F188" s="19"/>
      <c r="G188" s="20"/>
      <c r="H188" s="16"/>
      <c r="I188" s="21"/>
      <c r="J188" s="21"/>
      <c r="K188" s="13">
        <f>K186+1</f>
        <v>3</v>
      </c>
    </row>
    <row r="189" spans="1:11" ht="12.95" customHeight="1">
      <c r="A189" s="93"/>
      <c r="B189" s="6"/>
      <c r="C189" s="7"/>
      <c r="D189" s="51"/>
      <c r="E189" s="9"/>
      <c r="F189" s="10"/>
      <c r="G189" s="11"/>
      <c r="H189" s="7"/>
      <c r="I189" s="12"/>
      <c r="J189" s="12"/>
    </row>
    <row r="190" spans="1:11" ht="12.95" customHeight="1">
      <c r="A190" s="98"/>
      <c r="B190" s="15"/>
      <c r="C190" s="16"/>
      <c r="D190" s="52"/>
      <c r="E190" s="18"/>
      <c r="F190" s="19"/>
      <c r="G190" s="20"/>
      <c r="H190" s="16"/>
      <c r="I190" s="21"/>
      <c r="J190" s="21"/>
      <c r="K190" s="13">
        <f>K188+1</f>
        <v>4</v>
      </c>
    </row>
    <row r="191" spans="1:11" ht="12.95" customHeight="1">
      <c r="A191" s="93"/>
      <c r="B191" s="6"/>
      <c r="C191" s="7"/>
      <c r="D191" s="51"/>
      <c r="E191" s="9"/>
      <c r="F191" s="10"/>
      <c r="G191" s="11"/>
      <c r="H191" s="7"/>
      <c r="I191" s="12"/>
      <c r="J191" s="12"/>
    </row>
    <row r="192" spans="1:11" ht="12.95" customHeight="1">
      <c r="A192" s="94"/>
      <c r="B192" s="15"/>
      <c r="C192" s="16"/>
      <c r="D192" s="52"/>
      <c r="E192" s="18"/>
      <c r="F192" s="19"/>
      <c r="G192" s="20"/>
      <c r="H192" s="16"/>
      <c r="I192" s="21"/>
      <c r="J192" s="21"/>
      <c r="K192" s="13">
        <f t="shared" ref="K192:K210" si="3">K190+1</f>
        <v>5</v>
      </c>
    </row>
    <row r="193" spans="1:11" ht="12.95" customHeight="1">
      <c r="A193" s="93"/>
      <c r="B193" s="6"/>
      <c r="C193" s="7"/>
      <c r="D193" s="51"/>
      <c r="E193" s="9"/>
      <c r="F193" s="10"/>
      <c r="G193" s="11"/>
      <c r="H193" s="7"/>
      <c r="I193" s="12"/>
      <c r="J193" s="12"/>
    </row>
    <row r="194" spans="1:11" ht="12.95" customHeight="1">
      <c r="A194" s="94"/>
      <c r="B194" s="15"/>
      <c r="C194" s="16"/>
      <c r="D194" s="52"/>
      <c r="E194" s="18"/>
      <c r="F194" s="19"/>
      <c r="G194" s="20"/>
      <c r="H194" s="16"/>
      <c r="I194" s="21"/>
      <c r="J194" s="21"/>
      <c r="K194" s="13">
        <f t="shared" si="3"/>
        <v>6</v>
      </c>
    </row>
    <row r="195" spans="1:11" ht="12.95" customHeight="1">
      <c r="A195" s="93"/>
      <c r="B195" s="6"/>
      <c r="C195" s="7"/>
      <c r="D195" s="51"/>
      <c r="E195" s="9"/>
      <c r="F195" s="10"/>
      <c r="G195" s="11"/>
      <c r="H195" s="7"/>
      <c r="I195" s="12"/>
      <c r="J195" s="12"/>
    </row>
    <row r="196" spans="1:11" ht="12.95" customHeight="1">
      <c r="A196" s="94"/>
      <c r="B196" s="15"/>
      <c r="C196" s="16"/>
      <c r="D196" s="52"/>
      <c r="E196" s="18"/>
      <c r="F196" s="19"/>
      <c r="G196" s="20"/>
      <c r="H196" s="16"/>
      <c r="I196" s="21"/>
      <c r="J196" s="21"/>
      <c r="K196" s="13">
        <f t="shared" si="3"/>
        <v>7</v>
      </c>
    </row>
    <row r="197" spans="1:11" ht="12.95" customHeight="1">
      <c r="A197" s="93"/>
      <c r="B197" s="6"/>
      <c r="C197" s="7"/>
      <c r="D197" s="51"/>
      <c r="E197" s="9"/>
      <c r="F197" s="10"/>
      <c r="G197" s="11"/>
      <c r="H197" s="7"/>
      <c r="I197" s="12"/>
      <c r="J197" s="12"/>
    </row>
    <row r="198" spans="1:11" ht="12.95" customHeight="1">
      <c r="A198" s="94"/>
      <c r="B198" s="15"/>
      <c r="C198" s="16"/>
      <c r="D198" s="52"/>
      <c r="E198" s="18"/>
      <c r="F198" s="19"/>
      <c r="G198" s="20"/>
      <c r="H198" s="16"/>
      <c r="I198" s="21"/>
      <c r="J198" s="21"/>
      <c r="K198" s="13">
        <f t="shared" si="3"/>
        <v>8</v>
      </c>
    </row>
    <row r="199" spans="1:11" ht="12.95" customHeight="1">
      <c r="A199" s="93"/>
      <c r="B199" s="6"/>
      <c r="C199" s="7"/>
      <c r="D199" s="51"/>
      <c r="E199" s="9"/>
      <c r="F199" s="10"/>
      <c r="G199" s="11"/>
      <c r="H199" s="7"/>
      <c r="I199" s="12"/>
      <c r="J199" s="12"/>
    </row>
    <row r="200" spans="1:11" ht="12.95" customHeight="1">
      <c r="A200" s="94"/>
      <c r="B200" s="15"/>
      <c r="C200" s="16"/>
      <c r="D200" s="52"/>
      <c r="E200" s="18"/>
      <c r="F200" s="19"/>
      <c r="G200" s="20"/>
      <c r="H200" s="16"/>
      <c r="I200" s="21"/>
      <c r="J200" s="21"/>
      <c r="K200" s="13">
        <f t="shared" si="3"/>
        <v>9</v>
      </c>
    </row>
    <row r="201" spans="1:11" ht="12.95" customHeight="1">
      <c r="A201" s="93"/>
      <c r="B201" s="6"/>
      <c r="C201" s="7"/>
      <c r="D201" s="51"/>
      <c r="E201" s="9"/>
      <c r="F201" s="10"/>
      <c r="G201" s="11"/>
      <c r="H201" s="7"/>
      <c r="I201" s="12"/>
      <c r="J201" s="12"/>
    </row>
    <row r="202" spans="1:11" ht="12.95" customHeight="1">
      <c r="A202" s="94"/>
      <c r="B202" s="15"/>
      <c r="C202" s="16"/>
      <c r="D202" s="52"/>
      <c r="E202" s="18"/>
      <c r="F202" s="19"/>
      <c r="G202" s="20"/>
      <c r="H202" s="16"/>
      <c r="I202" s="21"/>
      <c r="J202" s="21"/>
      <c r="K202" s="13">
        <f t="shared" si="3"/>
        <v>10</v>
      </c>
    </row>
    <row r="203" spans="1:11" ht="12.95" customHeight="1">
      <c r="A203" s="93"/>
      <c r="B203" s="6"/>
      <c r="C203" s="7"/>
      <c r="D203" s="51"/>
      <c r="E203" s="9"/>
      <c r="F203" s="10"/>
      <c r="G203" s="11"/>
      <c r="H203" s="7"/>
      <c r="I203" s="12"/>
      <c r="J203" s="12"/>
    </row>
    <row r="204" spans="1:11" ht="12.95" customHeight="1">
      <c r="A204" s="94"/>
      <c r="B204" s="15"/>
      <c r="C204" s="16"/>
      <c r="D204" s="52"/>
      <c r="E204" s="18"/>
      <c r="F204" s="19"/>
      <c r="G204" s="20"/>
      <c r="H204" s="16"/>
      <c r="I204" s="21"/>
      <c r="J204" s="21"/>
      <c r="K204" s="13">
        <f t="shared" si="3"/>
        <v>11</v>
      </c>
    </row>
    <row r="205" spans="1:11" ht="12.95" customHeight="1">
      <c r="A205" s="93"/>
      <c r="B205" s="6"/>
      <c r="C205" s="7"/>
      <c r="D205" s="51"/>
      <c r="E205" s="9"/>
      <c r="F205" s="10"/>
      <c r="G205" s="11"/>
      <c r="H205" s="7"/>
      <c r="I205" s="12"/>
      <c r="J205" s="12"/>
    </row>
    <row r="206" spans="1:11" ht="12.95" customHeight="1">
      <c r="A206" s="94"/>
      <c r="B206" s="15"/>
      <c r="C206" s="16"/>
      <c r="D206" s="52"/>
      <c r="E206" s="18"/>
      <c r="F206" s="19"/>
      <c r="G206" s="20"/>
      <c r="H206" s="16"/>
      <c r="I206" s="21"/>
      <c r="J206" s="21"/>
      <c r="K206" s="13">
        <f t="shared" si="3"/>
        <v>12</v>
      </c>
    </row>
    <row r="207" spans="1:11" ht="12.95" customHeight="1">
      <c r="A207" s="93"/>
      <c r="B207" s="6"/>
      <c r="C207" s="7"/>
      <c r="D207" s="51"/>
      <c r="E207" s="9"/>
      <c r="F207" s="10"/>
      <c r="G207" s="11"/>
      <c r="H207" s="7"/>
      <c r="I207" s="12"/>
      <c r="J207" s="12"/>
    </row>
    <row r="208" spans="1:11" ht="12.95" customHeight="1">
      <c r="A208" s="94"/>
      <c r="B208" s="15"/>
      <c r="C208" s="16"/>
      <c r="D208" s="52"/>
      <c r="E208" s="18"/>
      <c r="F208" s="19"/>
      <c r="G208" s="20"/>
      <c r="H208" s="16"/>
      <c r="I208" s="21"/>
      <c r="J208" s="21"/>
      <c r="K208" s="13">
        <f t="shared" si="3"/>
        <v>13</v>
      </c>
    </row>
    <row r="209" spans="1:11" ht="12.95" customHeight="1">
      <c r="A209" s="93"/>
      <c r="B209" s="6"/>
      <c r="C209" s="7"/>
      <c r="D209" s="51"/>
      <c r="E209" s="9"/>
      <c r="F209" s="10"/>
      <c r="G209" s="11"/>
      <c r="H209" s="7"/>
      <c r="I209" s="12"/>
      <c r="J209" s="12"/>
    </row>
    <row r="210" spans="1:11" ht="12.95" customHeight="1">
      <c r="A210" s="94"/>
      <c r="B210" s="15"/>
      <c r="C210" s="16"/>
      <c r="D210" s="52"/>
      <c r="E210" s="18"/>
      <c r="F210" s="19"/>
      <c r="G210" s="20"/>
      <c r="H210" s="16"/>
      <c r="I210" s="21"/>
      <c r="J210" s="21"/>
      <c r="K210" s="13">
        <f t="shared" si="3"/>
        <v>14</v>
      </c>
    </row>
    <row r="211" spans="1:11" ht="12.95" customHeight="1">
      <c r="A211" s="93"/>
      <c r="B211" s="6"/>
      <c r="C211" s="7"/>
      <c r="D211" s="51"/>
      <c r="E211" s="9"/>
      <c r="F211" s="10"/>
      <c r="G211" s="11"/>
      <c r="H211" s="7"/>
      <c r="I211" s="12"/>
      <c r="J211" s="12"/>
    </row>
    <row r="212" spans="1:11" ht="12.95" customHeight="1">
      <c r="A212" s="94"/>
      <c r="B212" s="15"/>
      <c r="C212" s="16"/>
      <c r="D212" s="52"/>
      <c r="E212" s="18"/>
      <c r="F212" s="19"/>
      <c r="G212" s="20"/>
      <c r="H212" s="16"/>
      <c r="I212" s="21"/>
      <c r="J212" s="21"/>
      <c r="K212" s="13">
        <f>K210+1</f>
        <v>15</v>
      </c>
    </row>
    <row r="213" spans="1:11" ht="12.95" customHeight="1">
      <c r="A213" s="93"/>
      <c r="B213" s="6"/>
      <c r="C213" s="7"/>
      <c r="D213" s="51"/>
      <c r="E213" s="9"/>
      <c r="F213" s="10"/>
      <c r="G213" s="11"/>
      <c r="H213" s="7"/>
      <c r="I213" s="12"/>
      <c r="J213" s="12"/>
    </row>
    <row r="214" spans="1:11" ht="12.95" customHeight="1">
      <c r="A214" s="94"/>
      <c r="B214" s="15"/>
      <c r="C214" s="16"/>
      <c r="D214" s="52"/>
      <c r="E214" s="18"/>
      <c r="F214" s="19"/>
      <c r="G214" s="20"/>
      <c r="H214" s="16"/>
      <c r="I214" s="21"/>
      <c r="J214" s="21"/>
      <c r="K214" s="13">
        <f>K212+1</f>
        <v>16</v>
      </c>
    </row>
    <row r="215" spans="1:11" ht="12.95" customHeight="1">
      <c r="A215" s="93"/>
      <c r="B215" s="6"/>
      <c r="C215" s="7"/>
      <c r="D215" s="51"/>
      <c r="E215" s="9"/>
      <c r="F215" s="10"/>
      <c r="G215" s="85"/>
      <c r="H215" s="7"/>
      <c r="I215" s="12"/>
      <c r="J215" s="12"/>
    </row>
    <row r="216" spans="1:11" ht="12.95" customHeight="1">
      <c r="A216" s="94"/>
      <c r="B216" s="18" t="s">
        <v>4123</v>
      </c>
      <c r="C216" s="16"/>
      <c r="D216" s="52"/>
      <c r="E216" s="18"/>
      <c r="F216" s="19"/>
      <c r="G216" s="20"/>
      <c r="H216" s="16"/>
      <c r="I216" s="21"/>
      <c r="J216" s="21"/>
      <c r="K216" s="13">
        <f>K214+1</f>
        <v>17</v>
      </c>
    </row>
    <row r="217" spans="1:11" ht="12.95" customHeight="1">
      <c r="A217" s="93"/>
      <c r="B217" s="6"/>
      <c r="C217" s="7"/>
      <c r="D217" s="51"/>
      <c r="E217" s="9"/>
      <c r="F217" s="10"/>
      <c r="G217" s="11"/>
      <c r="H217" s="7"/>
      <c r="I217" s="12"/>
      <c r="J217" s="12"/>
    </row>
    <row r="218" spans="1:11" ht="12.95" customHeight="1">
      <c r="A218" s="94"/>
      <c r="B218" s="15"/>
      <c r="C218" s="16"/>
      <c r="D218" s="52"/>
      <c r="E218" s="18"/>
      <c r="F218" s="19"/>
      <c r="G218" s="20"/>
      <c r="H218" s="16"/>
      <c r="I218" s="21"/>
      <c r="J218" s="21"/>
      <c r="K218" s="13">
        <f>K216+1</f>
        <v>18</v>
      </c>
    </row>
  </sheetData>
  <mergeCells count="8">
    <mergeCell ref="G1:G2"/>
    <mergeCell ref="H1:J2"/>
    <mergeCell ref="A1:A2"/>
    <mergeCell ref="B1:B2"/>
    <mergeCell ref="C1:C2"/>
    <mergeCell ref="D1:D2"/>
    <mergeCell ref="E1:E2"/>
    <mergeCell ref="F1:F2"/>
  </mergeCells>
  <phoneticPr fontId="2"/>
  <conditionalFormatting sqref="F4 F6 F8 F10 F12 F14 F16 F18 F20 F22 F24 F26 F28 F30 F32 F34 F36 F38">
    <cfRule type="expression" dxfId="2853" priority="11" stopIfTrue="1">
      <formula>AND(D4=1,E4="式")</formula>
    </cfRule>
    <cfRule type="expression" dxfId="2852" priority="12" stopIfTrue="1">
      <formula>AND(D4=1,E4="か所")</formula>
    </cfRule>
  </conditionalFormatting>
  <conditionalFormatting sqref="F40 F42 F44 F46 F48 F50 F52 F54 F56 F58 F60 F62 F64 F66 F68 F70 F72 F74">
    <cfRule type="expression" dxfId="2851" priority="9" stopIfTrue="1">
      <formula>AND(D40=1,E40="式")</formula>
    </cfRule>
    <cfRule type="expression" dxfId="2850" priority="10" stopIfTrue="1">
      <formula>AND(D40=1,E40="か所")</formula>
    </cfRule>
  </conditionalFormatting>
  <conditionalFormatting sqref="F76 F80 F82 F84 F86 F88 F90 F92 F94 F96 F98 F100 F102 F104 F106 F108 F110">
    <cfRule type="expression" dxfId="2849" priority="7" stopIfTrue="1">
      <formula>AND(D76=1,E76="式")</formula>
    </cfRule>
    <cfRule type="expression" dxfId="2848" priority="8" stopIfTrue="1">
      <formula>AND(D76=1,E76="か所")</formula>
    </cfRule>
  </conditionalFormatting>
  <conditionalFormatting sqref="F78">
    <cfRule type="expression" dxfId="2847" priority="3" stopIfTrue="1">
      <formula>AND(D78=1,E78="式")</formula>
    </cfRule>
    <cfRule type="expression" dxfId="2846" priority="4" stopIfTrue="1">
      <formula>AND(D78=1,E78="か所")</formula>
    </cfRule>
  </conditionalFormatting>
  <conditionalFormatting sqref="F112 F114 F116 F118 F120 F122 F124 F126 F128 F130 F132 F134 F136 F138 F140 F142 F144 F146">
    <cfRule type="expression" dxfId="2845" priority="5" stopIfTrue="1">
      <formula>AND(D112=1,E112="式")</formula>
    </cfRule>
    <cfRule type="expression" dxfId="2844" priority="6" stopIfTrue="1">
      <formula>AND(D112=1,E112="か所")</formula>
    </cfRule>
  </conditionalFormatting>
  <conditionalFormatting sqref="F148 F150 F152 F154 F156 F158 F160 F162 F164 F166 F168 F170 F172 F174 F176 F178 F180 F182 F184 F186 F188 F190 F192 F194 F196 F198 F200 F202 F204 F206 F208 F210 F212 F214 F216 F218">
    <cfRule type="expression" dxfId="2843" priority="1" stopIfTrue="1">
      <formula>AND(D148=1,E148="式")</formula>
    </cfRule>
    <cfRule type="expression" dxfId="2842" priority="2" stopIfTrue="1">
      <formula>AND(D148=1,E148="か所")</formula>
    </cfRule>
  </conditionalFormatting>
  <printOptions horizontalCentered="1"/>
  <pageMargins left="0.39370078740157483" right="0.39370078740157483" top="1.1023622047244095" bottom="0.94488188976377963" header="0.51181102362204722" footer="0.59055118110236227"/>
  <headerFooter alignWithMargins="0">
    <oddFooter>&amp;C&amp;"ＭＳ 明朝,標準"東畑建築事務所&amp;R&amp;"ＭＳ 明朝,標準"P －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16</vt:i4>
      </vt:variant>
    </vt:vector>
  </HeadingPairs>
  <TitlesOfParts>
    <vt:vector size="27" baseType="lpstr">
      <vt:lpstr>×代価</vt:lpstr>
      <vt:lpstr>×代価(分析)</vt:lpstr>
      <vt:lpstr>元</vt:lpstr>
      <vt:lpstr>読込(刊)</vt:lpstr>
      <vt:lpstr>読込(見)</vt:lpstr>
      <vt:lpstr>表紙</vt:lpstr>
      <vt:lpstr>総括表</vt:lpstr>
      <vt:lpstr>種目</vt:lpstr>
      <vt:lpstr>A1科目</vt:lpstr>
      <vt:lpstr>A1中科目</vt:lpstr>
      <vt:lpstr>細目</vt:lpstr>
      <vt:lpstr>×代価!Print_Area</vt:lpstr>
      <vt:lpstr>'×代価(分析)'!Print_Area</vt:lpstr>
      <vt:lpstr>A1科目!Print_Area</vt:lpstr>
      <vt:lpstr>A1中科目!Print_Area</vt:lpstr>
      <vt:lpstr>元!Print_Area</vt:lpstr>
      <vt:lpstr>細目!Print_Area</vt:lpstr>
      <vt:lpstr>種目!Print_Area</vt:lpstr>
      <vt:lpstr>総括表!Print_Area</vt:lpstr>
      <vt:lpstr>×代価!Print_Titles</vt:lpstr>
      <vt:lpstr>'×代価(分析)'!Print_Titles</vt:lpstr>
      <vt:lpstr>A1科目!Print_Titles</vt:lpstr>
      <vt:lpstr>A1中科目!Print_Titles</vt:lpstr>
      <vt:lpstr>元!Print_Titles</vt:lpstr>
      <vt:lpstr>細目!Print_Titles</vt:lpstr>
      <vt:lpstr>種目!Print_Titles</vt:lpstr>
      <vt:lpstr>総括表!Print_Titles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mune001</dc:creator>
  <cp:lastModifiedBy>俊 伊藤</cp:lastModifiedBy>
  <cp:lastPrinted>2026-03-09T09:32:26Z</cp:lastPrinted>
  <dcterms:created xsi:type="dcterms:W3CDTF">2009-08-07T01:03:27Z</dcterms:created>
  <dcterms:modified xsi:type="dcterms:W3CDTF">2026-03-09T09:35:23Z</dcterms:modified>
</cp:coreProperties>
</file>